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angelamora\Desktop\"/>
    </mc:Choice>
  </mc:AlternateContent>
  <bookViews>
    <workbookView xWindow="0" yWindow="0" windowWidth="20460" windowHeight="7680" firstSheet="2" activeTab="2"/>
  </bookViews>
  <sheets>
    <sheet name="3. GRAFICACION ABRIL" sheetId="25" r:id="rId1"/>
    <sheet name="1. PEI 2017" sheetId="21" r:id="rId2"/>
    <sheet name="2. PEI SEGUIMIENTO" sheetId="23" r:id="rId3"/>
    <sheet name="Graficas" sheetId="24" r:id="rId4"/>
  </sheets>
  <definedNames>
    <definedName name="_xlnm._FilterDatabase" localSheetId="1" hidden="1">'1. PEI 2017'!$B$9:$AM$82</definedName>
    <definedName name="_xlnm._FilterDatabase" localSheetId="2" hidden="1">'2. PEI SEGUIMIENTO'!$A$9:$WWM$120</definedName>
    <definedName name="_xlnm._FilterDatabase" localSheetId="0" hidden="1">'3. GRAFICACION ABRIL'!$B$2:$H$16</definedName>
    <definedName name="_xlnm._FilterDatabase" localSheetId="3" hidden="1">Graficas!$A$2:$G$17</definedName>
    <definedName name="_xlnm.Print_Area" localSheetId="2">'2. PEI SEGUIMIENTO'!$A$1:$AS$118</definedName>
    <definedName name="_xlnm.Print_Titles" localSheetId="2">'2. PEI SEGUIMIENTO'!$6:$7</definedName>
  </definedNames>
  <calcPr calcId="152511"/>
</workbook>
</file>

<file path=xl/calcChain.xml><?xml version="1.0" encoding="utf-8"?>
<calcChain xmlns="http://schemas.openxmlformats.org/spreadsheetml/2006/main">
  <c r="AS112" i="23" l="1"/>
  <c r="AR112" i="23"/>
  <c r="AQ112" i="23"/>
  <c r="AR111" i="23"/>
  <c r="AQ111" i="23"/>
  <c r="AO111" i="23"/>
  <c r="AP111" i="23"/>
  <c r="AS111" i="23"/>
  <c r="C21" i="24"/>
  <c r="C20" i="24"/>
  <c r="B21" i="24"/>
  <c r="B20" i="24"/>
  <c r="B28" i="24"/>
  <c r="B27" i="24"/>
  <c r="B26" i="24"/>
  <c r="B23" i="24"/>
  <c r="AP8" i="23"/>
  <c r="AQ110" i="23"/>
  <c r="AR110" i="23"/>
  <c r="AS110" i="23"/>
  <c r="C19" i="24" s="1"/>
  <c r="AR89" i="23"/>
  <c r="AG92" i="23"/>
  <c r="AG93" i="23" s="1"/>
  <c r="AR115" i="23"/>
  <c r="AR114" i="23"/>
  <c r="AS118" i="23"/>
  <c r="AR118" i="23"/>
  <c r="AQ118" i="23"/>
  <c r="C28" i="24"/>
  <c r="AS114" i="23"/>
  <c r="C24" i="24"/>
  <c r="AP112" i="23"/>
  <c r="AF106" i="23"/>
  <c r="AC106" i="23"/>
  <c r="Z106" i="23"/>
  <c r="W106" i="23"/>
  <c r="AS105" i="23"/>
  <c r="C16" i="24" s="1"/>
  <c r="AR105" i="23"/>
  <c r="AQ105" i="23"/>
  <c r="AP105" i="23"/>
  <c r="AO112" i="23"/>
  <c r="AN111" i="23"/>
  <c r="AH113" i="23"/>
  <c r="AI113" i="23"/>
  <c r="AJ113" i="23"/>
  <c r="AK113" i="23"/>
  <c r="AL113" i="23"/>
  <c r="AM113" i="23"/>
  <c r="AN113" i="23"/>
  <c r="AO113" i="23"/>
  <c r="AP113" i="23"/>
  <c r="AQ113" i="23"/>
  <c r="AR113" i="23"/>
  <c r="AS113" i="23"/>
  <c r="C23" i="24" s="1"/>
  <c r="AO105" i="23"/>
  <c r="AN105" i="23"/>
  <c r="AM105" i="23"/>
  <c r="AL105" i="23"/>
  <c r="AK105" i="23"/>
  <c r="AJ105" i="23"/>
  <c r="AJ117" i="23"/>
  <c r="AI117" i="23"/>
  <c r="AH117" i="23"/>
  <c r="AG105" i="23"/>
  <c r="AG106" i="23" s="1"/>
  <c r="F17" i="24"/>
  <c r="D17" i="24"/>
  <c r="B17" i="24"/>
  <c r="Z36" i="23"/>
  <c r="Y36" i="23"/>
  <c r="X36" i="23"/>
  <c r="W36" i="23"/>
  <c r="V36" i="23"/>
  <c r="U36" i="23"/>
  <c r="AS92" i="23"/>
  <c r="AR92" i="23"/>
  <c r="AQ92" i="23"/>
  <c r="AP92" i="23"/>
  <c r="AO92" i="23"/>
  <c r="AN92" i="23"/>
  <c r="AM92" i="23"/>
  <c r="AL92" i="23"/>
  <c r="AK92" i="23"/>
  <c r="AJ92" i="23"/>
  <c r="C22" i="24"/>
  <c r="AH92" i="23"/>
  <c r="AI92" i="23"/>
  <c r="AI116" i="23"/>
  <c r="AI109" i="23"/>
  <c r="AI108" i="23"/>
  <c r="AS109" i="23"/>
  <c r="G17" i="24" s="1"/>
  <c r="AR109" i="23"/>
  <c r="AQ109" i="23"/>
  <c r="AP109" i="23"/>
  <c r="AO109" i="23"/>
  <c r="AN109" i="23"/>
  <c r="AM109" i="23"/>
  <c r="AL109" i="23"/>
  <c r="AK109" i="23"/>
  <c r="AJ109" i="23"/>
  <c r="H16" i="25"/>
  <c r="AS108" i="23"/>
  <c r="E17" i="24" s="1"/>
  <c r="AR108" i="23"/>
  <c r="AQ108" i="23"/>
  <c r="AP108" i="23"/>
  <c r="AO108" i="23"/>
  <c r="AN108" i="23"/>
  <c r="AM108" i="23"/>
  <c r="AL108" i="23"/>
  <c r="AK108" i="23"/>
  <c r="AJ108" i="23"/>
  <c r="F16" i="25"/>
  <c r="AS107" i="23"/>
  <c r="C17" i="24" s="1"/>
  <c r="AR107" i="23"/>
  <c r="AQ107" i="23"/>
  <c r="AP107" i="23"/>
  <c r="AO107" i="23"/>
  <c r="AN107" i="23"/>
  <c r="AM107" i="23"/>
  <c r="AL107" i="23"/>
  <c r="AK107" i="23"/>
  <c r="AJ107" i="23"/>
  <c r="D16" i="25" s="1"/>
  <c r="AI107" i="23"/>
  <c r="AS103" i="23"/>
  <c r="C15" i="24" s="1"/>
  <c r="AR103" i="23"/>
  <c r="AQ103" i="23"/>
  <c r="AP103" i="23"/>
  <c r="AO103" i="23"/>
  <c r="AN103" i="23"/>
  <c r="AM103" i="23"/>
  <c r="AL103" i="23"/>
  <c r="AK103" i="23"/>
  <c r="AJ103" i="23"/>
  <c r="AI103" i="23"/>
  <c r="AF96" i="23"/>
  <c r="AE96" i="23"/>
  <c r="AD96" i="23"/>
  <c r="AC96" i="23"/>
  <c r="AB96" i="23"/>
  <c r="AA96" i="23"/>
  <c r="Z96" i="23"/>
  <c r="Y96" i="23"/>
  <c r="X96" i="23"/>
  <c r="W96" i="23"/>
  <c r="V96" i="23"/>
  <c r="AS95" i="23"/>
  <c r="AR95" i="23"/>
  <c r="AQ95" i="23"/>
  <c r="AP95" i="23"/>
  <c r="AO95" i="23"/>
  <c r="AN95" i="23"/>
  <c r="AM95" i="23"/>
  <c r="AL95" i="23"/>
  <c r="AK95" i="23"/>
  <c r="AJ95" i="23"/>
  <c r="D15" i="25" s="1"/>
  <c r="AI95" i="23"/>
  <c r="AH95" i="23"/>
  <c r="AG95" i="23"/>
  <c r="AF93" i="23"/>
  <c r="AE93" i="23"/>
  <c r="AD93" i="23"/>
  <c r="AC93" i="23"/>
  <c r="AB93" i="23"/>
  <c r="AA93" i="23"/>
  <c r="Z93" i="23"/>
  <c r="Y93" i="23"/>
  <c r="X93" i="23"/>
  <c r="W93" i="23"/>
  <c r="U30" i="23"/>
  <c r="V30" i="23"/>
  <c r="V93" i="23"/>
  <c r="AG101" i="23"/>
  <c r="AG98" i="23"/>
  <c r="AG89" i="23"/>
  <c r="AG86" i="23"/>
  <c r="AG83" i="23"/>
  <c r="AG80" i="23"/>
  <c r="AG77" i="23"/>
  <c r="AG74" i="23"/>
  <c r="AG71" i="23"/>
  <c r="AG68" i="23"/>
  <c r="AG65" i="23"/>
  <c r="AG62" i="23"/>
  <c r="AG59" i="23"/>
  <c r="AG56" i="23"/>
  <c r="AG53" i="23"/>
  <c r="AG50" i="23"/>
  <c r="AG47" i="23"/>
  <c r="AG44" i="23"/>
  <c r="AG41" i="23"/>
  <c r="AG38" i="23"/>
  <c r="AG35" i="23"/>
  <c r="AG32" i="23"/>
  <c r="AG29" i="23"/>
  <c r="AG26" i="23"/>
  <c r="AG23" i="23"/>
  <c r="AG20" i="23"/>
  <c r="AG17" i="23"/>
  <c r="AG14" i="23"/>
  <c r="AG11" i="23"/>
  <c r="AR71" i="23"/>
  <c r="AB12" i="23"/>
  <c r="AS101" i="23"/>
  <c r="G14" i="24" s="1"/>
  <c r="AR101" i="23"/>
  <c r="AQ101" i="23"/>
  <c r="AP101" i="23"/>
  <c r="AO101" i="23"/>
  <c r="AN101" i="23"/>
  <c r="AM101" i="23"/>
  <c r="AL101" i="23"/>
  <c r="AK101" i="23"/>
  <c r="AJ101" i="23"/>
  <c r="H13" i="25" s="1"/>
  <c r="AI101" i="23"/>
  <c r="AH101" i="23"/>
  <c r="AS98" i="23"/>
  <c r="E14" i="24"/>
  <c r="AR98" i="23"/>
  <c r="AQ98" i="23"/>
  <c r="AP98" i="23"/>
  <c r="AO98" i="23"/>
  <c r="AO99" i="23" s="1"/>
  <c r="AN98" i="23"/>
  <c r="AM98" i="23"/>
  <c r="AL98" i="23"/>
  <c r="AK98" i="23"/>
  <c r="AK99" i="23" s="1"/>
  <c r="AJ98" i="23"/>
  <c r="AI98" i="23"/>
  <c r="AH98" i="23"/>
  <c r="AS89" i="23"/>
  <c r="G12" i="24" s="1"/>
  <c r="AQ89" i="23"/>
  <c r="AP89" i="23"/>
  <c r="AO89" i="23"/>
  <c r="AN89" i="23"/>
  <c r="AM89" i="23"/>
  <c r="AL89" i="23"/>
  <c r="AK89" i="23"/>
  <c r="AJ89" i="23"/>
  <c r="H11" i="25" s="1"/>
  <c r="AI89" i="23"/>
  <c r="AH89" i="23"/>
  <c r="AS86" i="23"/>
  <c r="E12" i="24" s="1"/>
  <c r="AR86" i="23"/>
  <c r="AQ86" i="23"/>
  <c r="AP86" i="23"/>
  <c r="AO86" i="23"/>
  <c r="AN86" i="23"/>
  <c r="AN85" i="23"/>
  <c r="AM86" i="23"/>
  <c r="AL86" i="23"/>
  <c r="AK86" i="23"/>
  <c r="AJ86" i="23"/>
  <c r="AJ85" i="23"/>
  <c r="AI86" i="23"/>
  <c r="AH86" i="23"/>
  <c r="AH87" i="23" s="1"/>
  <c r="AS83" i="23"/>
  <c r="AR83" i="23"/>
  <c r="AQ83" i="23"/>
  <c r="AP83" i="23"/>
  <c r="AO83" i="23"/>
  <c r="AN83" i="23"/>
  <c r="AM83" i="23"/>
  <c r="AL83" i="23"/>
  <c r="AL84" i="23" s="1"/>
  <c r="AK83" i="23"/>
  <c r="AJ83" i="23"/>
  <c r="D11" i="25" s="1"/>
  <c r="AI83" i="23"/>
  <c r="AI84" i="23" s="1"/>
  <c r="AH83" i="23"/>
  <c r="AS80" i="23"/>
  <c r="G11" i="24" s="1"/>
  <c r="AR80" i="23"/>
  <c r="AR81" i="23" s="1"/>
  <c r="AQ80" i="23"/>
  <c r="AP80" i="23"/>
  <c r="AO80" i="23"/>
  <c r="AN80" i="23"/>
  <c r="AM80" i="23"/>
  <c r="AL80" i="23"/>
  <c r="AK80" i="23"/>
  <c r="AJ80" i="23"/>
  <c r="AI80" i="23"/>
  <c r="AH80" i="23"/>
  <c r="AS77" i="23"/>
  <c r="E11" i="24" s="1"/>
  <c r="AR77" i="23"/>
  <c r="AQ77" i="23"/>
  <c r="AP77" i="23"/>
  <c r="AO77" i="23"/>
  <c r="AN77" i="23"/>
  <c r="AN78" i="23" s="1"/>
  <c r="AM77" i="23"/>
  <c r="AL77" i="23"/>
  <c r="AK77" i="23"/>
  <c r="AJ77" i="23"/>
  <c r="F9" i="25" s="1"/>
  <c r="AI77" i="23"/>
  <c r="AH77" i="23"/>
  <c r="AS74" i="23"/>
  <c r="AR74" i="23"/>
  <c r="AQ74" i="23"/>
  <c r="AP74" i="23"/>
  <c r="AO74" i="23"/>
  <c r="AN74" i="23"/>
  <c r="AM74" i="23"/>
  <c r="AL74" i="23"/>
  <c r="AK74" i="23"/>
  <c r="AJ74" i="23"/>
  <c r="AJ75" i="23" s="1"/>
  <c r="AI74" i="23"/>
  <c r="AH74" i="23"/>
  <c r="AS71" i="23"/>
  <c r="G10" i="24" s="1"/>
  <c r="AQ71" i="23"/>
  <c r="AP71" i="23"/>
  <c r="AO71" i="23"/>
  <c r="AN71" i="23"/>
  <c r="AM71" i="23"/>
  <c r="AM72" i="23" s="1"/>
  <c r="AL71" i="23"/>
  <c r="AK71" i="23"/>
  <c r="AJ71" i="23"/>
  <c r="H8" i="25" s="1"/>
  <c r="AI71" i="23"/>
  <c r="AI72" i="23" s="1"/>
  <c r="AH71" i="23"/>
  <c r="AS68" i="23"/>
  <c r="E10" i="24" s="1"/>
  <c r="AR68" i="23"/>
  <c r="AQ68" i="23"/>
  <c r="AP68" i="23"/>
  <c r="AO68" i="23"/>
  <c r="AN68" i="23"/>
  <c r="AM68" i="23"/>
  <c r="AL68" i="23"/>
  <c r="AK68" i="23"/>
  <c r="AJ68" i="23"/>
  <c r="F8" i="25" s="1"/>
  <c r="AI68" i="23"/>
  <c r="AH68" i="23"/>
  <c r="AS65" i="23"/>
  <c r="C10" i="24" s="1"/>
  <c r="AR65" i="23"/>
  <c r="AQ65" i="23"/>
  <c r="AQ66" i="23" s="1"/>
  <c r="AP65" i="23"/>
  <c r="AO65" i="23"/>
  <c r="AN65" i="23"/>
  <c r="AM65" i="23"/>
  <c r="AM66" i="23" s="1"/>
  <c r="AL65" i="23"/>
  <c r="AK65" i="23"/>
  <c r="AJ65" i="23"/>
  <c r="D8" i="25" s="1"/>
  <c r="AI65" i="23"/>
  <c r="AI66" i="23" s="1"/>
  <c r="AH65" i="23"/>
  <c r="AS62" i="23"/>
  <c r="G9" i="24" s="1"/>
  <c r="AR62" i="23"/>
  <c r="AR61" i="23"/>
  <c r="AR63" i="23" s="1"/>
  <c r="AQ62" i="23"/>
  <c r="AP62" i="23"/>
  <c r="AO62" i="23"/>
  <c r="AN62" i="23"/>
  <c r="AM62" i="23"/>
  <c r="AL62" i="23"/>
  <c r="AK62" i="23"/>
  <c r="AJ62" i="23"/>
  <c r="H7" i="25" s="1"/>
  <c r="AI62" i="23"/>
  <c r="AH62" i="23"/>
  <c r="AS59" i="23"/>
  <c r="E9" i="24" s="1"/>
  <c r="AR59" i="23"/>
  <c r="AR60" i="23" s="1"/>
  <c r="AQ59" i="23"/>
  <c r="AP59" i="23"/>
  <c r="AO59" i="23"/>
  <c r="AN59" i="23"/>
  <c r="AN60" i="23" s="1"/>
  <c r="AM59" i="23"/>
  <c r="AL59" i="23"/>
  <c r="AK59" i="23"/>
  <c r="AJ59" i="23"/>
  <c r="F7" i="25" s="1"/>
  <c r="AI59" i="23"/>
  <c r="AH59" i="23"/>
  <c r="AS56" i="23"/>
  <c r="AR56" i="23"/>
  <c r="AR57" i="23" s="1"/>
  <c r="AQ56" i="23"/>
  <c r="AP56" i="23"/>
  <c r="AO56" i="23"/>
  <c r="AN56" i="23"/>
  <c r="AN57" i="23" s="1"/>
  <c r="AM56" i="23"/>
  <c r="AL56" i="23"/>
  <c r="AK56" i="23"/>
  <c r="AJ56" i="23"/>
  <c r="D7" i="25" s="1"/>
  <c r="AI56" i="23"/>
  <c r="AH56" i="23"/>
  <c r="AS53" i="23"/>
  <c r="G8" i="24" s="1"/>
  <c r="AR53" i="23"/>
  <c r="AQ53" i="23"/>
  <c r="AP53" i="23"/>
  <c r="AO53" i="23"/>
  <c r="AN53" i="23"/>
  <c r="AM53" i="23"/>
  <c r="AL53" i="23"/>
  <c r="AK53" i="23"/>
  <c r="AJ53" i="23"/>
  <c r="H6" i="25" s="1"/>
  <c r="AI53" i="23"/>
  <c r="AH53" i="23"/>
  <c r="AS50" i="23"/>
  <c r="E8" i="24" s="1"/>
  <c r="AR50" i="23"/>
  <c r="AQ50" i="23"/>
  <c r="AP50" i="23"/>
  <c r="AO50" i="23"/>
  <c r="AN50" i="23"/>
  <c r="AN51" i="23" s="1"/>
  <c r="AM50" i="23"/>
  <c r="AL50" i="23"/>
  <c r="AK50" i="23"/>
  <c r="AJ50" i="23"/>
  <c r="F6" i="25" s="1"/>
  <c r="AI50" i="23"/>
  <c r="AH50" i="23"/>
  <c r="AS47" i="23"/>
  <c r="C8" i="24" s="1"/>
  <c r="AR47" i="23"/>
  <c r="AR48" i="23" s="1"/>
  <c r="AQ47" i="23"/>
  <c r="AP47" i="23"/>
  <c r="AO47" i="23"/>
  <c r="AN47" i="23"/>
  <c r="AM47" i="23"/>
  <c r="AL47" i="23"/>
  <c r="AK47" i="23"/>
  <c r="AJ47" i="23"/>
  <c r="AI47" i="23"/>
  <c r="AH47" i="23"/>
  <c r="AS44" i="23"/>
  <c r="G7" i="24" s="1"/>
  <c r="AR44" i="23"/>
  <c r="AR43" i="23"/>
  <c r="AQ44" i="23"/>
  <c r="AP44" i="23"/>
  <c r="AO44" i="23"/>
  <c r="AO45" i="23" s="1"/>
  <c r="AN44" i="23"/>
  <c r="AN43" i="23"/>
  <c r="AM44" i="23"/>
  <c r="AL44" i="23"/>
  <c r="AK44" i="23"/>
  <c r="AJ44" i="23"/>
  <c r="AJ43" i="23"/>
  <c r="AI44" i="23"/>
  <c r="AH44" i="23"/>
  <c r="AS41" i="23"/>
  <c r="AR41" i="23"/>
  <c r="AQ41" i="23"/>
  <c r="AP41" i="23"/>
  <c r="AO41" i="23"/>
  <c r="AN41" i="23"/>
  <c r="AM41" i="23"/>
  <c r="AL41" i="23"/>
  <c r="AK41" i="23"/>
  <c r="AJ41" i="23"/>
  <c r="F5" i="25" s="1"/>
  <c r="AI41" i="23"/>
  <c r="AH41" i="23"/>
  <c r="AS38" i="23"/>
  <c r="C7" i="24" s="1"/>
  <c r="AR38" i="23"/>
  <c r="AQ38" i="23"/>
  <c r="AQ39" i="23" s="1"/>
  <c r="AP38" i="23"/>
  <c r="AO38" i="23"/>
  <c r="AN38" i="23"/>
  <c r="AM38" i="23"/>
  <c r="AL38" i="23"/>
  <c r="AK38" i="23"/>
  <c r="AJ38" i="23"/>
  <c r="AI38" i="23"/>
  <c r="AH38" i="23"/>
  <c r="AH37" i="23"/>
  <c r="AH39" i="23" s="1"/>
  <c r="AS35" i="23"/>
  <c r="AR35" i="23"/>
  <c r="AQ35" i="23"/>
  <c r="AP35" i="23"/>
  <c r="AO35" i="23"/>
  <c r="AN35" i="23"/>
  <c r="AN36" i="23" s="1"/>
  <c r="AM35" i="23"/>
  <c r="AL35" i="23"/>
  <c r="AK35" i="23"/>
  <c r="AJ35" i="23"/>
  <c r="AI35" i="23"/>
  <c r="AH35" i="23"/>
  <c r="AS32" i="23"/>
  <c r="AR32" i="23"/>
  <c r="AQ32" i="23"/>
  <c r="AP32" i="23"/>
  <c r="AO32" i="23"/>
  <c r="AN32" i="23"/>
  <c r="AM32" i="23"/>
  <c r="AL32" i="23"/>
  <c r="AK32" i="23"/>
  <c r="AJ32" i="23"/>
  <c r="AJ33" i="23" s="1"/>
  <c r="AI32" i="23"/>
  <c r="AH32" i="23"/>
  <c r="AS29" i="23"/>
  <c r="C6" i="24" s="1"/>
  <c r="AR29" i="23"/>
  <c r="AR30" i="23" s="1"/>
  <c r="AQ29" i="23"/>
  <c r="AP29" i="23"/>
  <c r="AO29" i="23"/>
  <c r="AN29" i="23"/>
  <c r="AM29" i="23"/>
  <c r="AL29" i="23"/>
  <c r="AK29" i="23"/>
  <c r="AJ29" i="23"/>
  <c r="AI29" i="23"/>
  <c r="AH29" i="23"/>
  <c r="AS26" i="23"/>
  <c r="G5" i="24"/>
  <c r="AR26" i="23"/>
  <c r="AQ26" i="23"/>
  <c r="AP26" i="23"/>
  <c r="AO26" i="23"/>
  <c r="AN26" i="23"/>
  <c r="AM26" i="23"/>
  <c r="AL26" i="23"/>
  <c r="AK26" i="23"/>
  <c r="AK27" i="23" s="1"/>
  <c r="AJ26" i="23"/>
  <c r="AI26" i="23"/>
  <c r="AH26" i="23"/>
  <c r="AS23" i="23"/>
  <c r="E5" i="24" s="1"/>
  <c r="AR23" i="23"/>
  <c r="AQ23" i="23"/>
  <c r="AP23" i="23"/>
  <c r="AO23" i="23"/>
  <c r="AN23" i="23"/>
  <c r="AM23" i="23"/>
  <c r="AL23" i="23"/>
  <c r="AK23" i="23"/>
  <c r="AJ23" i="23"/>
  <c r="AI23" i="23"/>
  <c r="AH23" i="23"/>
  <c r="AS20" i="23"/>
  <c r="C5" i="24" s="1"/>
  <c r="AR20" i="23"/>
  <c r="AQ20" i="23"/>
  <c r="AP20" i="23"/>
  <c r="AO20" i="23"/>
  <c r="AN20" i="23"/>
  <c r="AM20" i="23"/>
  <c r="AL20" i="23"/>
  <c r="AK20" i="23"/>
  <c r="AJ20" i="23"/>
  <c r="AI20" i="23"/>
  <c r="AH20" i="23"/>
  <c r="AS17" i="23"/>
  <c r="G4" i="24" s="1"/>
  <c r="AR17" i="23"/>
  <c r="AQ17" i="23"/>
  <c r="AP17" i="23"/>
  <c r="AO17" i="23"/>
  <c r="AN17" i="23"/>
  <c r="AM17" i="23"/>
  <c r="AL17" i="23"/>
  <c r="AK17" i="23"/>
  <c r="AJ17" i="23"/>
  <c r="H3" i="25" s="1"/>
  <c r="AI17" i="23"/>
  <c r="AH17" i="23"/>
  <c r="AS14" i="23"/>
  <c r="AR14" i="23"/>
  <c r="AQ14" i="23"/>
  <c r="AP14" i="23"/>
  <c r="AO14" i="23"/>
  <c r="AN14" i="23"/>
  <c r="AM14" i="23"/>
  <c r="AL14" i="23"/>
  <c r="AK14" i="23"/>
  <c r="AJ14" i="23"/>
  <c r="AI14" i="23"/>
  <c r="AH14" i="23"/>
  <c r="AH15" i="23" s="1"/>
  <c r="AS11" i="23"/>
  <c r="C4" i="24" s="1"/>
  <c r="AR11" i="23"/>
  <c r="AQ11" i="23"/>
  <c r="AP11" i="23"/>
  <c r="AO11" i="23"/>
  <c r="AN11" i="23"/>
  <c r="AM11" i="23"/>
  <c r="AL11" i="23"/>
  <c r="AK11" i="23"/>
  <c r="AJ11" i="23"/>
  <c r="AI11" i="23"/>
  <c r="AH11" i="23"/>
  <c r="AH12" i="23" s="1"/>
  <c r="AP118" i="23"/>
  <c r="AO118" i="23"/>
  <c r="AN118" i="23"/>
  <c r="AM118" i="23"/>
  <c r="AL118" i="23"/>
  <c r="AK118" i="23"/>
  <c r="AJ118" i="23"/>
  <c r="C27" i="25"/>
  <c r="AI118" i="23"/>
  <c r="AH118" i="23"/>
  <c r="AS117" i="23"/>
  <c r="C27" i="24"/>
  <c r="AR117" i="23"/>
  <c r="AQ117" i="23"/>
  <c r="AP117" i="23"/>
  <c r="AO117" i="23"/>
  <c r="AN117" i="23"/>
  <c r="AM117" i="23"/>
  <c r="AL117" i="23"/>
  <c r="AK117" i="23"/>
  <c r="AS116" i="23"/>
  <c r="C26" i="24" s="1"/>
  <c r="AR116" i="23"/>
  <c r="AQ116" i="23"/>
  <c r="AP116" i="23"/>
  <c r="AO116" i="23"/>
  <c r="AN116" i="23"/>
  <c r="AM116" i="23"/>
  <c r="AL116" i="23"/>
  <c r="AK116" i="23"/>
  <c r="AJ116" i="23"/>
  <c r="AH116" i="23"/>
  <c r="AS115" i="23"/>
  <c r="C25" i="24" s="1"/>
  <c r="AQ115" i="23"/>
  <c r="AP115" i="23"/>
  <c r="AO115" i="23"/>
  <c r="AN115" i="23"/>
  <c r="AM115" i="23"/>
  <c r="AL115" i="23"/>
  <c r="AK115" i="23"/>
  <c r="AJ115" i="23"/>
  <c r="AI115" i="23"/>
  <c r="AH115" i="23"/>
  <c r="AQ114" i="23"/>
  <c r="AP114" i="23"/>
  <c r="AI114" i="23"/>
  <c r="AH114" i="23"/>
  <c r="B22" i="24"/>
  <c r="AN112" i="23"/>
  <c r="AM112" i="23"/>
  <c r="AL112" i="23"/>
  <c r="AK112" i="23"/>
  <c r="AJ112" i="23"/>
  <c r="AM111" i="23"/>
  <c r="AL111" i="23"/>
  <c r="AK111" i="23"/>
  <c r="AJ111" i="23"/>
  <c r="AH109" i="23"/>
  <c r="AH108" i="23"/>
  <c r="AH107" i="23"/>
  <c r="AI112" i="23"/>
  <c r="AH112" i="23"/>
  <c r="AI111" i="23"/>
  <c r="AH111" i="23"/>
  <c r="AI110" i="23"/>
  <c r="AH110" i="23"/>
  <c r="AH104" i="23"/>
  <c r="AH106" i="23" s="1"/>
  <c r="AH100" i="23"/>
  <c r="AH102" i="23" s="1"/>
  <c r="AH97" i="23"/>
  <c r="AH99" i="23" s="1"/>
  <c r="AO104" i="23"/>
  <c r="AN104" i="23"/>
  <c r="AM104" i="23"/>
  <c r="AL104" i="23"/>
  <c r="AK104" i="23"/>
  <c r="AJ104" i="23"/>
  <c r="C15" i="25" s="1"/>
  <c r="AH103" i="23"/>
  <c r="AS91" i="23"/>
  <c r="AR91" i="23"/>
  <c r="AQ91" i="23"/>
  <c r="AP91" i="23"/>
  <c r="AP93" i="23"/>
  <c r="AI91" i="23"/>
  <c r="AH91" i="23"/>
  <c r="AH93" i="23" s="1"/>
  <c r="AN82" i="23"/>
  <c r="AN84" i="23" s="1"/>
  <c r="AL37" i="23"/>
  <c r="AL39" i="23" s="1"/>
  <c r="AK37" i="23"/>
  <c r="AJ37" i="23"/>
  <c r="C5" i="25" s="1"/>
  <c r="AS104" i="23"/>
  <c r="AR104" i="23"/>
  <c r="AQ104" i="23"/>
  <c r="AS100" i="23"/>
  <c r="F14" i="24" s="1"/>
  <c r="AR100" i="23"/>
  <c r="AQ100" i="23"/>
  <c r="AQ102" i="23" s="1"/>
  <c r="AS97" i="23"/>
  <c r="D14" i="24" s="1"/>
  <c r="AR97" i="23"/>
  <c r="AR99" i="23" s="1"/>
  <c r="AQ97" i="23"/>
  <c r="AQ99" i="23" s="1"/>
  <c r="AS94" i="23"/>
  <c r="B14" i="24" s="1"/>
  <c r="AR94" i="23"/>
  <c r="AR96" i="23" s="1"/>
  <c r="AQ94" i="23"/>
  <c r="AS88" i="23"/>
  <c r="F12" i="24"/>
  <c r="AR88" i="23"/>
  <c r="AR90" i="23" s="1"/>
  <c r="AQ88" i="23"/>
  <c r="AS85" i="23"/>
  <c r="D12" i="24" s="1"/>
  <c r="AR85" i="23"/>
  <c r="AR87" i="23" s="1"/>
  <c r="AQ85" i="23"/>
  <c r="AQ87" i="23"/>
  <c r="AS82" i="23"/>
  <c r="B12" i="24" s="1"/>
  <c r="AR82" i="23"/>
  <c r="AR84" i="23" s="1"/>
  <c r="AQ82" i="23"/>
  <c r="AQ84" i="23" s="1"/>
  <c r="AS79" i="23"/>
  <c r="F11" i="24" s="1"/>
  <c r="AR79" i="23"/>
  <c r="AQ79" i="23"/>
  <c r="AQ81" i="23" s="1"/>
  <c r="AS76" i="23"/>
  <c r="D11" i="24" s="1"/>
  <c r="AR76" i="23"/>
  <c r="AQ76" i="23"/>
  <c r="AS73" i="23"/>
  <c r="B11" i="24" s="1"/>
  <c r="AR73" i="23"/>
  <c r="AQ73" i="23"/>
  <c r="AS70" i="23"/>
  <c r="F10" i="24" s="1"/>
  <c r="AR70" i="23"/>
  <c r="AR72" i="23" s="1"/>
  <c r="AQ70" i="23"/>
  <c r="AS67" i="23"/>
  <c r="D10" i="24" s="1"/>
  <c r="AR67" i="23"/>
  <c r="AR69" i="23" s="1"/>
  <c r="AQ67" i="23"/>
  <c r="AS64" i="23"/>
  <c r="B10" i="24" s="1"/>
  <c r="AR64" i="23"/>
  <c r="AR66" i="23" s="1"/>
  <c r="AQ64" i="23"/>
  <c r="AS61" i="23"/>
  <c r="AQ61" i="23"/>
  <c r="AQ63" i="23" s="1"/>
  <c r="AS58" i="23"/>
  <c r="AR58" i="23"/>
  <c r="AQ58" i="23"/>
  <c r="AQ60" i="23" s="1"/>
  <c r="AS55" i="23"/>
  <c r="B9" i="24" s="1"/>
  <c r="AR55" i="23"/>
  <c r="AQ55" i="23"/>
  <c r="AQ57" i="23" s="1"/>
  <c r="AS52" i="23"/>
  <c r="F8" i="24" s="1"/>
  <c r="AR52" i="23"/>
  <c r="AR54" i="23" s="1"/>
  <c r="AQ52" i="23"/>
  <c r="AS49" i="23"/>
  <c r="D8" i="24" s="1"/>
  <c r="AR49" i="23"/>
  <c r="AQ49" i="23"/>
  <c r="AQ51" i="23" s="1"/>
  <c r="AS46" i="23"/>
  <c r="AR46" i="23"/>
  <c r="AQ46" i="23"/>
  <c r="AQ48" i="23" s="1"/>
  <c r="AS43" i="23"/>
  <c r="F7" i="24" s="1"/>
  <c r="AQ43" i="23"/>
  <c r="AS40" i="23"/>
  <c r="D7" i="24" s="1"/>
  <c r="AR40" i="23"/>
  <c r="AQ40" i="23"/>
  <c r="AS37" i="23"/>
  <c r="AR37" i="23"/>
  <c r="AR39" i="23" s="1"/>
  <c r="AQ37" i="23"/>
  <c r="AS34" i="23"/>
  <c r="F6" i="24" s="1"/>
  <c r="AR34" i="23"/>
  <c r="AR36" i="23" s="1"/>
  <c r="AQ34" i="23"/>
  <c r="AQ36" i="23" s="1"/>
  <c r="AS31" i="23"/>
  <c r="D6" i="24" s="1"/>
  <c r="AR31" i="23"/>
  <c r="AQ31" i="23"/>
  <c r="AS28" i="23"/>
  <c r="B6" i="24" s="1"/>
  <c r="AR28" i="23"/>
  <c r="AQ28" i="23"/>
  <c r="AS25" i="23"/>
  <c r="F5" i="24" s="1"/>
  <c r="AR25" i="23"/>
  <c r="AQ25" i="23"/>
  <c r="AQ27" i="23"/>
  <c r="AS22" i="23"/>
  <c r="D5" i="24"/>
  <c r="AR22" i="23"/>
  <c r="AQ22" i="23"/>
  <c r="AQ24" i="23" s="1"/>
  <c r="AS19" i="23"/>
  <c r="B5" i="24" s="1"/>
  <c r="AR19" i="23"/>
  <c r="AR21" i="23" s="1"/>
  <c r="AQ19" i="23"/>
  <c r="AS16" i="23"/>
  <c r="F4" i="24" s="1"/>
  <c r="AR16" i="23"/>
  <c r="AQ16" i="23"/>
  <c r="AS13" i="23"/>
  <c r="D4" i="24" s="1"/>
  <c r="AR13" i="23"/>
  <c r="AQ13" i="23"/>
  <c r="AI104" i="23"/>
  <c r="AI106" i="23" s="1"/>
  <c r="AI100" i="23"/>
  <c r="AI102" i="23"/>
  <c r="AI97" i="23"/>
  <c r="AI99" i="23"/>
  <c r="AI94" i="23"/>
  <c r="AH94" i="23"/>
  <c r="AI88" i="23"/>
  <c r="AI90" i="23" s="1"/>
  <c r="AH88" i="23"/>
  <c r="AH90" i="23" s="1"/>
  <c r="AI85" i="23"/>
  <c r="AI87" i="23" s="1"/>
  <c r="AH85" i="23"/>
  <c r="AI82" i="23"/>
  <c r="AH82" i="23"/>
  <c r="AH84" i="23" s="1"/>
  <c r="AI79" i="23"/>
  <c r="AI81" i="23" s="1"/>
  <c r="AH79" i="23"/>
  <c r="AI76" i="23"/>
  <c r="AI78" i="23"/>
  <c r="AH76" i="23"/>
  <c r="AH78" i="23"/>
  <c r="AI73" i="23"/>
  <c r="AH73" i="23"/>
  <c r="AI70" i="23"/>
  <c r="AH70" i="23"/>
  <c r="AH72" i="23" s="1"/>
  <c r="AI67" i="23"/>
  <c r="AI69" i="23" s="1"/>
  <c r="AH67" i="23"/>
  <c r="AI64" i="23"/>
  <c r="AH64" i="23"/>
  <c r="AH66" i="23" s="1"/>
  <c r="AI61" i="23"/>
  <c r="AH61" i="23"/>
  <c r="AI58" i="23"/>
  <c r="AI60" i="23" s="1"/>
  <c r="AH58" i="23"/>
  <c r="AH60" i="23" s="1"/>
  <c r="AI55" i="23"/>
  <c r="AI57" i="23" s="1"/>
  <c r="AH55" i="23"/>
  <c r="AI52" i="23"/>
  <c r="AI54" i="23" s="1"/>
  <c r="AH52" i="23"/>
  <c r="AH54" i="23" s="1"/>
  <c r="AI49" i="23"/>
  <c r="AI51" i="23" s="1"/>
  <c r="AH49" i="23"/>
  <c r="AI46" i="23"/>
  <c r="AI48" i="23" s="1"/>
  <c r="AH46" i="23"/>
  <c r="AH48" i="23" s="1"/>
  <c r="AI43" i="23"/>
  <c r="AH43" i="23"/>
  <c r="AI40" i="23"/>
  <c r="AI42" i="23" s="1"/>
  <c r="AH40" i="23"/>
  <c r="AI37" i="23"/>
  <c r="AI34" i="23"/>
  <c r="AH34" i="23"/>
  <c r="AH36" i="23" s="1"/>
  <c r="AI31" i="23"/>
  <c r="AH31" i="23"/>
  <c r="AH33" i="23" s="1"/>
  <c r="AI28" i="23"/>
  <c r="AH28" i="23"/>
  <c r="AH30" i="23" s="1"/>
  <c r="AI25" i="23"/>
  <c r="AI27" i="23" s="1"/>
  <c r="AH25" i="23"/>
  <c r="AI22" i="23"/>
  <c r="AI24" i="23"/>
  <c r="AH22" i="23"/>
  <c r="AI19" i="23"/>
  <c r="AI21" i="23" s="1"/>
  <c r="AH19" i="23"/>
  <c r="AH21" i="23" s="1"/>
  <c r="AI16" i="23"/>
  <c r="AH16" i="23"/>
  <c r="AI13" i="23"/>
  <c r="AI15" i="23" s="1"/>
  <c r="AH13" i="23"/>
  <c r="AI10" i="23"/>
  <c r="AI12" i="23" s="1"/>
  <c r="AH10" i="23"/>
  <c r="AS10" i="23"/>
  <c r="AR10" i="23"/>
  <c r="AR12" i="23" s="1"/>
  <c r="AQ10" i="23"/>
  <c r="AP10" i="23"/>
  <c r="AO10" i="23"/>
  <c r="AO12" i="23" s="1"/>
  <c r="AN10" i="23"/>
  <c r="AN12" i="23" s="1"/>
  <c r="AM10" i="23"/>
  <c r="AL10" i="23"/>
  <c r="AK10" i="23"/>
  <c r="AK12" i="23" s="1"/>
  <c r="AJ10" i="23"/>
  <c r="C3" i="25" s="1"/>
  <c r="AG104" i="23"/>
  <c r="B16" i="24" s="1"/>
  <c r="AG100" i="23"/>
  <c r="AG97" i="23"/>
  <c r="AG94" i="23"/>
  <c r="AG96" i="23" s="1"/>
  <c r="AG88" i="23"/>
  <c r="AG85" i="23"/>
  <c r="AG82" i="23"/>
  <c r="AG84" i="23"/>
  <c r="AG79" i="23"/>
  <c r="AG76" i="23"/>
  <c r="AG73" i="23"/>
  <c r="AG70" i="23"/>
  <c r="AG67" i="23"/>
  <c r="AG64" i="23"/>
  <c r="AG61" i="23"/>
  <c r="AG58" i="23"/>
  <c r="AG60" i="23" s="1"/>
  <c r="AG55" i="23"/>
  <c r="AG52" i="23"/>
  <c r="AG49" i="23"/>
  <c r="AG46" i="23"/>
  <c r="AG48" i="23" s="1"/>
  <c r="AG43" i="23"/>
  <c r="AG40" i="23"/>
  <c r="AG37" i="23"/>
  <c r="AG34" i="23"/>
  <c r="AG36" i="23" s="1"/>
  <c r="AG31" i="23"/>
  <c r="AG28" i="23"/>
  <c r="AG25" i="23"/>
  <c r="AG22" i="23"/>
  <c r="AG24" i="23" s="1"/>
  <c r="AG19" i="23"/>
  <c r="AG16" i="23"/>
  <c r="AG13" i="23"/>
  <c r="AF102" i="23"/>
  <c r="AE102" i="23"/>
  <c r="AD102" i="23"/>
  <c r="AC102" i="23"/>
  <c r="AB102" i="23"/>
  <c r="AA102" i="23"/>
  <c r="Z102" i="23"/>
  <c r="Y102" i="23"/>
  <c r="AF99" i="23"/>
  <c r="AE99" i="23"/>
  <c r="AD99" i="23"/>
  <c r="AC99" i="23"/>
  <c r="AB99" i="23"/>
  <c r="AA99" i="23"/>
  <c r="Z99" i="23"/>
  <c r="Y99" i="23"/>
  <c r="AF87" i="23"/>
  <c r="AE87" i="23"/>
  <c r="AD87" i="23"/>
  <c r="AC87" i="23"/>
  <c r="AB87" i="23"/>
  <c r="AA87" i="23"/>
  <c r="Z87" i="23"/>
  <c r="Y87" i="23"/>
  <c r="AF84" i="23"/>
  <c r="AE84" i="23"/>
  <c r="AD84" i="23"/>
  <c r="AC84" i="23"/>
  <c r="AB84" i="23"/>
  <c r="AA84" i="23"/>
  <c r="Z84" i="23"/>
  <c r="Y84" i="23"/>
  <c r="AF81" i="23"/>
  <c r="AE81" i="23"/>
  <c r="AD81" i="23"/>
  <c r="AC81" i="23"/>
  <c r="AB81" i="23"/>
  <c r="AA81" i="23"/>
  <c r="Z81" i="23"/>
  <c r="Y81" i="23"/>
  <c r="AF78" i="23"/>
  <c r="AE78" i="23"/>
  <c r="AD78" i="23"/>
  <c r="AC78" i="23"/>
  <c r="AB78" i="23"/>
  <c r="AA78" i="23"/>
  <c r="Z78" i="23"/>
  <c r="Y78" i="23"/>
  <c r="AF75" i="23"/>
  <c r="AE75" i="23"/>
  <c r="AD75" i="23"/>
  <c r="AC75" i="23"/>
  <c r="AB75" i="23"/>
  <c r="AA75" i="23"/>
  <c r="Z75" i="23"/>
  <c r="Y75" i="23"/>
  <c r="X75" i="23"/>
  <c r="AF72" i="23"/>
  <c r="AF69" i="23"/>
  <c r="AE69" i="23"/>
  <c r="AD69" i="23"/>
  <c r="AC69" i="23"/>
  <c r="AB69" i="23"/>
  <c r="AA69" i="23"/>
  <c r="Z69" i="23"/>
  <c r="Y69" i="23"/>
  <c r="AF66" i="23"/>
  <c r="AE66" i="23"/>
  <c r="AD66" i="23"/>
  <c r="AC66" i="23"/>
  <c r="AB66" i="23"/>
  <c r="AA66" i="23"/>
  <c r="Z66" i="23"/>
  <c r="Y66" i="23"/>
  <c r="AF63" i="23"/>
  <c r="AE63" i="23"/>
  <c r="AD63" i="23"/>
  <c r="AC63" i="23"/>
  <c r="AB63" i="23"/>
  <c r="AA63" i="23"/>
  <c r="Z63" i="23"/>
  <c r="Y63" i="23"/>
  <c r="AF60" i="23"/>
  <c r="AE60" i="23"/>
  <c r="AD60" i="23"/>
  <c r="AC60" i="23"/>
  <c r="AB60" i="23"/>
  <c r="AA60" i="23"/>
  <c r="Z60" i="23"/>
  <c r="Y60" i="23"/>
  <c r="AF57" i="23"/>
  <c r="AE57" i="23"/>
  <c r="AD57" i="23"/>
  <c r="AC57" i="23"/>
  <c r="AB57" i="23"/>
  <c r="AA57" i="23"/>
  <c r="Z57" i="23"/>
  <c r="Y57" i="23"/>
  <c r="AF54" i="23"/>
  <c r="AE54" i="23"/>
  <c r="AD54" i="23"/>
  <c r="AC54" i="23"/>
  <c r="AB54" i="23"/>
  <c r="AA54" i="23"/>
  <c r="Z54" i="23"/>
  <c r="Y54" i="23"/>
  <c r="AF51" i="23"/>
  <c r="AE51" i="23"/>
  <c r="AD51" i="23"/>
  <c r="AC51" i="23"/>
  <c r="AB51" i="23"/>
  <c r="AA51" i="23"/>
  <c r="Z51" i="23"/>
  <c r="Y51" i="23"/>
  <c r="AF48" i="23"/>
  <c r="AE48" i="23"/>
  <c r="AD48" i="23"/>
  <c r="AC48" i="23"/>
  <c r="AB48" i="23"/>
  <c r="AA48" i="23"/>
  <c r="Z48" i="23"/>
  <c r="Y48" i="23"/>
  <c r="AF45" i="23"/>
  <c r="AE45" i="23"/>
  <c r="AD45" i="23"/>
  <c r="AC45" i="23"/>
  <c r="AB45" i="23"/>
  <c r="AA45" i="23"/>
  <c r="Z45" i="23"/>
  <c r="Y45" i="23"/>
  <c r="AF42" i="23"/>
  <c r="AE42" i="23"/>
  <c r="AD42" i="23"/>
  <c r="AC42" i="23"/>
  <c r="AB42" i="23"/>
  <c r="AA42" i="23"/>
  <c r="Z42" i="23"/>
  <c r="Y42" i="23"/>
  <c r="X39" i="23"/>
  <c r="AF36" i="23"/>
  <c r="AE36" i="23"/>
  <c r="AD36" i="23"/>
  <c r="AC36" i="23"/>
  <c r="AB36" i="23"/>
  <c r="AA36" i="23"/>
  <c r="AF33" i="23"/>
  <c r="AE33" i="23"/>
  <c r="AD33" i="23"/>
  <c r="AC33" i="23"/>
  <c r="AB33" i="23"/>
  <c r="AA33" i="23"/>
  <c r="Z33" i="23"/>
  <c r="Y33" i="23"/>
  <c r="AF30" i="23"/>
  <c r="AE30" i="23"/>
  <c r="AD30" i="23"/>
  <c r="AC30" i="23"/>
  <c r="AB30" i="23"/>
  <c r="AA30" i="23"/>
  <c r="Z30" i="23"/>
  <c r="Y30" i="23"/>
  <c r="X30" i="23"/>
  <c r="W30" i="23"/>
  <c r="AF27" i="23"/>
  <c r="AE27" i="23"/>
  <c r="AD27" i="23"/>
  <c r="AC27" i="23"/>
  <c r="AB27" i="23"/>
  <c r="AA27" i="23"/>
  <c r="Z27" i="23"/>
  <c r="Y27" i="23"/>
  <c r="AF24" i="23"/>
  <c r="AE24" i="23"/>
  <c r="AD24" i="23"/>
  <c r="AC24" i="23"/>
  <c r="AB24" i="23"/>
  <c r="AA24" i="23"/>
  <c r="Z24" i="23"/>
  <c r="Y24" i="23"/>
  <c r="AF21" i="23"/>
  <c r="AE21" i="23"/>
  <c r="AD21" i="23"/>
  <c r="AC21" i="23"/>
  <c r="AB21" i="23"/>
  <c r="AA21" i="23"/>
  <c r="Z21" i="23"/>
  <c r="Y21" i="23"/>
  <c r="AF18" i="23"/>
  <c r="AE18" i="23"/>
  <c r="AD18" i="23"/>
  <c r="AC18" i="23"/>
  <c r="AB18" i="23"/>
  <c r="AA18" i="23"/>
  <c r="Z18" i="23"/>
  <c r="Y18" i="23"/>
  <c r="AF15" i="23"/>
  <c r="AE15" i="23"/>
  <c r="AD15" i="23"/>
  <c r="AC15" i="23"/>
  <c r="AB15" i="23"/>
  <c r="AA15" i="23"/>
  <c r="Z15" i="23"/>
  <c r="Y15" i="23"/>
  <c r="AF12" i="23"/>
  <c r="AE12" i="23"/>
  <c r="AD12" i="23"/>
  <c r="AC12" i="23"/>
  <c r="AA12" i="23"/>
  <c r="Z12" i="23"/>
  <c r="Y12" i="23"/>
  <c r="U93" i="23"/>
  <c r="AF90" i="23"/>
  <c r="AE90" i="23"/>
  <c r="AD90" i="23"/>
  <c r="AC90" i="23"/>
  <c r="AB90" i="23"/>
  <c r="AA90" i="23"/>
  <c r="Z90" i="23"/>
  <c r="Y90" i="23"/>
  <c r="X84" i="23"/>
  <c r="W84" i="23"/>
  <c r="V84" i="23"/>
  <c r="U84" i="23"/>
  <c r="W81" i="23"/>
  <c r="V81" i="23"/>
  <c r="U81" i="23"/>
  <c r="X78" i="23"/>
  <c r="W78" i="23"/>
  <c r="V78" i="23"/>
  <c r="U78" i="23"/>
  <c r="W75" i="23"/>
  <c r="V75" i="23"/>
  <c r="U75" i="23"/>
  <c r="X72" i="23"/>
  <c r="W72" i="23"/>
  <c r="V72" i="23"/>
  <c r="U72" i="23"/>
  <c r="X102" i="23"/>
  <c r="W102" i="23"/>
  <c r="V102" i="23"/>
  <c r="U102" i="23"/>
  <c r="X99" i="23"/>
  <c r="W99" i="23"/>
  <c r="V99" i="23"/>
  <c r="U99" i="23"/>
  <c r="U96" i="23"/>
  <c r="X90" i="23"/>
  <c r="W90" i="23"/>
  <c r="V90" i="23"/>
  <c r="U90" i="23"/>
  <c r="X87" i="23"/>
  <c r="W87" i="23"/>
  <c r="V87" i="23"/>
  <c r="U87" i="23"/>
  <c r="X69" i="23"/>
  <c r="W69" i="23"/>
  <c r="V69" i="23"/>
  <c r="U69" i="23"/>
  <c r="X66" i="23"/>
  <c r="W66" i="23"/>
  <c r="V66" i="23"/>
  <c r="U66" i="23"/>
  <c r="X63" i="23"/>
  <c r="W63" i="23"/>
  <c r="V63" i="23"/>
  <c r="U63" i="23"/>
  <c r="X60" i="23"/>
  <c r="W60" i="23"/>
  <c r="V60" i="23"/>
  <c r="U60" i="23"/>
  <c r="X57" i="23"/>
  <c r="W57" i="23"/>
  <c r="V57" i="23"/>
  <c r="U57" i="23"/>
  <c r="X54" i="23"/>
  <c r="W54" i="23"/>
  <c r="V54" i="23"/>
  <c r="U54" i="23"/>
  <c r="X51" i="23"/>
  <c r="W51" i="23"/>
  <c r="V51" i="23"/>
  <c r="U51" i="23"/>
  <c r="X48" i="23"/>
  <c r="W48" i="23"/>
  <c r="V48" i="23"/>
  <c r="U48" i="23"/>
  <c r="X45" i="23"/>
  <c r="W45" i="23"/>
  <c r="V45" i="23"/>
  <c r="U45" i="23"/>
  <c r="X42" i="23"/>
  <c r="W42" i="23"/>
  <c r="V42" i="23"/>
  <c r="U42" i="23"/>
  <c r="W39" i="23"/>
  <c r="V39" i="23"/>
  <c r="U39" i="23"/>
  <c r="X33" i="23"/>
  <c r="W33" i="23"/>
  <c r="V33" i="23"/>
  <c r="U33" i="23"/>
  <c r="X27" i="23"/>
  <c r="W27" i="23"/>
  <c r="V27" i="23"/>
  <c r="U27" i="23"/>
  <c r="X24" i="23"/>
  <c r="W24" i="23"/>
  <c r="V24" i="23"/>
  <c r="U24" i="23"/>
  <c r="X21" i="23"/>
  <c r="W21" i="23"/>
  <c r="V21" i="23"/>
  <c r="U21" i="23"/>
  <c r="X18" i="23"/>
  <c r="W18" i="23"/>
  <c r="V18" i="23"/>
  <c r="U18" i="23"/>
  <c r="X15" i="23"/>
  <c r="W15" i="23"/>
  <c r="V15" i="23"/>
  <c r="U15" i="23"/>
  <c r="X12" i="23"/>
  <c r="W12" i="23"/>
  <c r="V12" i="23"/>
  <c r="U12" i="23"/>
  <c r="AG10" i="23"/>
  <c r="AJ34" i="23"/>
  <c r="AJ31" i="23"/>
  <c r="AJ28" i="23"/>
  <c r="AJ30" i="23" s="1"/>
  <c r="AC9" i="24"/>
  <c r="AC8" i="24"/>
  <c r="AC7" i="24"/>
  <c r="AC5" i="24"/>
  <c r="AJ114" i="23"/>
  <c r="G10" i="25"/>
  <c r="AJ97" i="23"/>
  <c r="E13" i="25"/>
  <c r="D25" i="25"/>
  <c r="C25" i="25"/>
  <c r="D24" i="25"/>
  <c r="C24" i="25"/>
  <c r="D23" i="25"/>
  <c r="C23" i="25"/>
  <c r="C22" i="25"/>
  <c r="D21" i="25"/>
  <c r="C21" i="25"/>
  <c r="D18" i="25"/>
  <c r="C18" i="25"/>
  <c r="G16" i="25"/>
  <c r="E16" i="25"/>
  <c r="C16" i="25"/>
  <c r="B16" i="25"/>
  <c r="B15" i="25"/>
  <c r="B14" i="25"/>
  <c r="B13" i="25"/>
  <c r="B12" i="25"/>
  <c r="B11" i="25"/>
  <c r="B10" i="25"/>
  <c r="B9" i="25"/>
  <c r="B8" i="25"/>
  <c r="B7" i="25"/>
  <c r="B6" i="25"/>
  <c r="B5" i="25"/>
  <c r="B4" i="25"/>
  <c r="B3" i="25"/>
  <c r="D2" i="25"/>
  <c r="F2" i="25" s="1"/>
  <c r="H2" i="25" s="1"/>
  <c r="C2" i="25"/>
  <c r="E2" i="25" s="1"/>
  <c r="G2" i="25"/>
  <c r="AN143" i="21"/>
  <c r="AW142" i="21"/>
  <c r="AV142" i="21"/>
  <c r="AU142" i="21"/>
  <c r="AT142" i="21"/>
  <c r="AS142" i="21"/>
  <c r="AR142" i="21"/>
  <c r="AQ142" i="21"/>
  <c r="AP142" i="21"/>
  <c r="AO142" i="21"/>
  <c r="AN142" i="21"/>
  <c r="AN144" i="21"/>
  <c r="AN138" i="21"/>
  <c r="AN124" i="21"/>
  <c r="P124" i="21"/>
  <c r="AN123" i="21"/>
  <c r="AN122" i="21"/>
  <c r="AN119" i="21"/>
  <c r="AN118" i="21"/>
  <c r="AN120" i="21"/>
  <c r="AM118" i="21"/>
  <c r="I112" i="21"/>
  <c r="AN111" i="21"/>
  <c r="AN108" i="21"/>
  <c r="AN107" i="21"/>
  <c r="AN109" i="21"/>
  <c r="AM107" i="21"/>
  <c r="U107" i="21"/>
  <c r="AN105" i="21"/>
  <c r="AN104" i="21"/>
  <c r="AM104" i="21"/>
  <c r="U104" i="21"/>
  <c r="AN102" i="21"/>
  <c r="AN101" i="21"/>
  <c r="AN103" i="21"/>
  <c r="AM101" i="21"/>
  <c r="U101" i="21"/>
  <c r="AN98" i="21"/>
  <c r="AN97" i="21"/>
  <c r="AN99" i="21"/>
  <c r="U97" i="21"/>
  <c r="AC95" i="21"/>
  <c r="AB95" i="21"/>
  <c r="AA95" i="21"/>
  <c r="AN94" i="21"/>
  <c r="AN93" i="21"/>
  <c r="AN95" i="21"/>
  <c r="AM93" i="21"/>
  <c r="AC92" i="21"/>
  <c r="AB92" i="21"/>
  <c r="AA92" i="21"/>
  <c r="AN91" i="21"/>
  <c r="AN90" i="21"/>
  <c r="AN92" i="21"/>
  <c r="AM90" i="21"/>
  <c r="AC89" i="21"/>
  <c r="AB89" i="21"/>
  <c r="AA89" i="21"/>
  <c r="AN88" i="21"/>
  <c r="AN87" i="21"/>
  <c r="AM87" i="21"/>
  <c r="T87" i="21"/>
  <c r="S87" i="21"/>
  <c r="R87" i="21"/>
  <c r="Q87" i="21"/>
  <c r="AC86" i="21"/>
  <c r="AB86" i="21"/>
  <c r="AA86" i="21"/>
  <c r="AN85" i="21"/>
  <c r="AN84" i="21"/>
  <c r="AN86" i="21"/>
  <c r="AM84" i="21"/>
  <c r="AB83" i="21"/>
  <c r="AA83" i="21"/>
  <c r="AN82" i="21"/>
  <c r="AN81" i="21"/>
  <c r="AM81" i="21"/>
  <c r="AC80" i="21"/>
  <c r="AB80" i="21"/>
  <c r="AA80" i="21"/>
  <c r="AN79" i="21"/>
  <c r="AN78" i="21"/>
  <c r="AN80" i="21"/>
  <c r="AM78" i="21"/>
  <c r="P78" i="21"/>
  <c r="AB76" i="21"/>
  <c r="AA76" i="21"/>
  <c r="AN75" i="21"/>
  <c r="AN74" i="21"/>
  <c r="AN76" i="21"/>
  <c r="AM74" i="21"/>
  <c r="AN72" i="21"/>
  <c r="AN71" i="21"/>
  <c r="AM71" i="21"/>
  <c r="AN69" i="21"/>
  <c r="AN68" i="21"/>
  <c r="AN70" i="21"/>
  <c r="AM68" i="21"/>
  <c r="T68" i="21"/>
  <c r="S68" i="21"/>
  <c r="R68" i="21"/>
  <c r="Q68" i="21"/>
  <c r="AB67" i="21"/>
  <c r="AA67" i="21"/>
  <c r="AN66" i="21"/>
  <c r="AN65" i="21"/>
  <c r="AN67" i="21"/>
  <c r="AM65" i="21"/>
  <c r="AN63" i="21"/>
  <c r="AN62" i="21"/>
  <c r="AN64" i="21"/>
  <c r="AM62" i="21"/>
  <c r="AN60" i="21"/>
  <c r="AN59" i="21"/>
  <c r="AM59" i="21"/>
  <c r="T59" i="21"/>
  <c r="S59" i="21"/>
  <c r="R59" i="21"/>
  <c r="Q59" i="21"/>
  <c r="AL57" i="21"/>
  <c r="AB57" i="21"/>
  <c r="AA57" i="21"/>
  <c r="AN56" i="21"/>
  <c r="AN55" i="21"/>
  <c r="AN57" i="21"/>
  <c r="AM55" i="21"/>
  <c r="AN53" i="21"/>
  <c r="AN52" i="21"/>
  <c r="AN54" i="21"/>
  <c r="AM52" i="21"/>
  <c r="AN50" i="21"/>
  <c r="AN49" i="21"/>
  <c r="AN51" i="21"/>
  <c r="AM49" i="21"/>
  <c r="AB48" i="21"/>
  <c r="AA48" i="21"/>
  <c r="AN47" i="21"/>
  <c r="AN46" i="21"/>
  <c r="AM46" i="21"/>
  <c r="AB45" i="21"/>
  <c r="AA45" i="21"/>
  <c r="AN44" i="21"/>
  <c r="AN43" i="21"/>
  <c r="AN45" i="21"/>
  <c r="AM43" i="21"/>
  <c r="AN41" i="21"/>
  <c r="AB40" i="21"/>
  <c r="AB39" i="21"/>
  <c r="AA39" i="21"/>
  <c r="AN38" i="21"/>
  <c r="AN37" i="21"/>
  <c r="AM37" i="21"/>
  <c r="AN35" i="21"/>
  <c r="AN34" i="21"/>
  <c r="AM34" i="21"/>
  <c r="AN32" i="21"/>
  <c r="AN31" i="21"/>
  <c r="AN33" i="21"/>
  <c r="AM31" i="21"/>
  <c r="P31" i="21"/>
  <c r="AN29" i="21"/>
  <c r="AN28" i="21"/>
  <c r="AM28" i="21"/>
  <c r="AL27" i="21"/>
  <c r="AN26" i="21"/>
  <c r="AN25" i="21"/>
  <c r="AN27" i="21"/>
  <c r="AM25" i="21"/>
  <c r="AN23" i="21"/>
  <c r="AN22" i="21"/>
  <c r="AN24" i="21"/>
  <c r="AM22" i="21"/>
  <c r="AL20" i="21"/>
  <c r="AN19" i="21"/>
  <c r="AN18" i="21"/>
  <c r="AM18" i="21"/>
  <c r="AN16" i="21"/>
  <c r="AN15" i="21"/>
  <c r="AM15" i="21"/>
  <c r="AY14" i="21"/>
  <c r="AA14" i="21"/>
  <c r="AN13" i="21"/>
  <c r="AN12" i="21"/>
  <c r="AN14" i="21"/>
  <c r="AM12" i="21"/>
  <c r="P12" i="21"/>
  <c r="AO8" i="21"/>
  <c r="AO53" i="21"/>
  <c r="AN89" i="21"/>
  <c r="AO43" i="21"/>
  <c r="AO79" i="21"/>
  <c r="AO18" i="21"/>
  <c r="AO19" i="21"/>
  <c r="AO20" i="21"/>
  <c r="O72" i="23"/>
  <c r="O71" i="23"/>
  <c r="O70" i="23"/>
  <c r="O69" i="23"/>
  <c r="O68" i="23"/>
  <c r="O67" i="23"/>
  <c r="N72" i="23"/>
  <c r="N71" i="23"/>
  <c r="N70" i="23"/>
  <c r="N69" i="23"/>
  <c r="N68" i="23"/>
  <c r="N67" i="23"/>
  <c r="M72" i="23"/>
  <c r="M71" i="23"/>
  <c r="M70" i="23"/>
  <c r="M69" i="23"/>
  <c r="M68" i="23"/>
  <c r="M67" i="23"/>
  <c r="L72" i="23"/>
  <c r="L71" i="23"/>
  <c r="L70" i="23"/>
  <c r="L69" i="23"/>
  <c r="L68" i="23"/>
  <c r="L67" i="23"/>
  <c r="C2" i="24"/>
  <c r="E2" i="24"/>
  <c r="G2" i="24" s="1"/>
  <c r="B2" i="24"/>
  <c r="D2" i="24" s="1"/>
  <c r="F2" i="24" s="1"/>
  <c r="A17" i="24"/>
  <c r="A16" i="24"/>
  <c r="A14" i="24"/>
  <c r="A15" i="24"/>
  <c r="A13" i="24"/>
  <c r="A12" i="24"/>
  <c r="A11" i="24"/>
  <c r="A10" i="24"/>
  <c r="A9" i="24"/>
  <c r="A8" i="24"/>
  <c r="A7" i="24"/>
  <c r="A5" i="24"/>
  <c r="A4" i="24"/>
  <c r="AJ91" i="23"/>
  <c r="C12" i="25" s="1"/>
  <c r="AJ100" i="23"/>
  <c r="G13" i="25" s="1"/>
  <c r="AJ94" i="23"/>
  <c r="AJ96" i="23" s="1"/>
  <c r="AJ88" i="23"/>
  <c r="E11" i="25"/>
  <c r="AJ82" i="23"/>
  <c r="C11" i="25" s="1"/>
  <c r="F10" i="25"/>
  <c r="E10" i="25"/>
  <c r="D10" i="25"/>
  <c r="AJ79" i="23"/>
  <c r="AJ76" i="23"/>
  <c r="AJ78" i="23" s="1"/>
  <c r="AJ73" i="23"/>
  <c r="AJ70" i="23"/>
  <c r="G8" i="25"/>
  <c r="AJ67" i="23"/>
  <c r="E8" i="25" s="1"/>
  <c r="AJ64" i="23"/>
  <c r="C8" i="25"/>
  <c r="AJ61" i="23"/>
  <c r="AJ58" i="23"/>
  <c r="E7" i="25" s="1"/>
  <c r="AJ55" i="23"/>
  <c r="C7" i="25" s="1"/>
  <c r="AJ52" i="23"/>
  <c r="G6" i="25" s="1"/>
  <c r="AJ49" i="23"/>
  <c r="E6" i="25" s="1"/>
  <c r="AJ40" i="23"/>
  <c r="AJ25" i="23"/>
  <c r="G4" i="25" s="1"/>
  <c r="AJ22" i="23"/>
  <c r="AJ19" i="23"/>
  <c r="C4" i="25"/>
  <c r="AJ16" i="23"/>
  <c r="AJ13" i="23"/>
  <c r="AK114" i="23"/>
  <c r="AK97" i="23"/>
  <c r="AK76" i="23"/>
  <c r="AK78" i="23" s="1"/>
  <c r="AK40" i="23"/>
  <c r="AK42" i="23" s="1"/>
  <c r="AK67" i="23"/>
  <c r="AK22" i="23"/>
  <c r="AK85" i="23"/>
  <c r="AK58" i="23"/>
  <c r="AK60" i="23" s="1"/>
  <c r="AK13" i="23"/>
  <c r="AK15" i="23" s="1"/>
  <c r="AK49" i="23"/>
  <c r="AK51" i="23" s="1"/>
  <c r="AK94" i="23"/>
  <c r="AK96" i="23" s="1"/>
  <c r="AK55" i="23"/>
  <c r="AK57" i="23" s="1"/>
  <c r="AK25" i="23"/>
  <c r="AK82" i="23"/>
  <c r="AK70" i="23"/>
  <c r="AK72" i="23" s="1"/>
  <c r="AK100" i="23"/>
  <c r="AK102" i="23" s="1"/>
  <c r="AK79" i="23"/>
  <c r="AK81" i="23"/>
  <c r="AK19" i="23"/>
  <c r="AK21" i="23" s="1"/>
  <c r="AK88" i="23"/>
  <c r="AK90" i="23" s="1"/>
  <c r="AK64" i="23"/>
  <c r="AK66" i="23" s="1"/>
  <c r="AK43" i="23"/>
  <c r="AK45" i="23" s="1"/>
  <c r="AK61" i="23"/>
  <c r="AK63" i="23" s="1"/>
  <c r="AK73" i="23"/>
  <c r="AK52" i="23"/>
  <c r="AK54" i="23"/>
  <c r="AK16" i="23"/>
  <c r="AK18" i="23" s="1"/>
  <c r="AK91" i="23"/>
  <c r="AK93" i="23"/>
  <c r="AK46" i="23"/>
  <c r="AN20" i="21"/>
  <c r="AO65" i="21"/>
  <c r="AO81" i="21"/>
  <c r="AO88" i="21"/>
  <c r="AN61" i="21"/>
  <c r="AO60" i="21"/>
  <c r="AO35" i="21"/>
  <c r="AO102" i="21"/>
  <c r="AO101" i="21"/>
  <c r="AO103" i="21"/>
  <c r="AO28" i="21"/>
  <c r="AO52" i="21"/>
  <c r="AO56" i="21"/>
  <c r="AO93" i="21"/>
  <c r="AO94" i="21"/>
  <c r="AO95" i="21"/>
  <c r="AO124" i="21"/>
  <c r="AO32" i="21"/>
  <c r="AO34" i="21"/>
  <c r="AO98" i="21"/>
  <c r="AO104" i="21"/>
  <c r="AO31" i="21"/>
  <c r="AO26" i="21"/>
  <c r="AO118" i="21"/>
  <c r="AO107" i="21"/>
  <c r="AO78" i="21"/>
  <c r="AO123" i="21"/>
  <c r="AO82" i="21"/>
  <c r="AO91" i="21"/>
  <c r="AO122" i="21"/>
  <c r="AN30" i="21"/>
  <c r="AK31" i="23"/>
  <c r="AK33" i="23" s="1"/>
  <c r="AK34" i="23"/>
  <c r="AK36" i="23" s="1"/>
  <c r="AK28" i="23"/>
  <c r="AN73" i="21"/>
  <c r="AN106" i="21"/>
  <c r="AJ46" i="23"/>
  <c r="C6" i="25" s="1"/>
  <c r="AO36" i="21"/>
  <c r="AN17" i="21"/>
  <c r="AN39" i="21"/>
  <c r="AO25" i="21"/>
  <c r="AO27" i="21"/>
  <c r="AO63" i="21"/>
  <c r="AO71" i="21"/>
  <c r="AO72" i="21"/>
  <c r="AO73" i="21"/>
  <c r="AO62" i="21"/>
  <c r="AO97" i="21"/>
  <c r="AO99" i="21"/>
  <c r="AN48" i="21"/>
  <c r="AO13" i="21"/>
  <c r="C10" i="25"/>
  <c r="H10" i="25"/>
  <c r="D12" i="25"/>
  <c r="D27" i="25"/>
  <c r="AO83" i="21"/>
  <c r="AO33" i="21"/>
  <c r="AL31" i="23"/>
  <c r="AL34" i="23"/>
  <c r="AL28" i="23"/>
  <c r="AL30" i="23" s="1"/>
  <c r="AL82" i="23"/>
  <c r="AL16" i="23"/>
  <c r="AL18" i="23"/>
  <c r="AL43" i="23"/>
  <c r="AL13" i="23"/>
  <c r="AL76" i="23"/>
  <c r="AL78" i="23" s="1"/>
  <c r="AL40" i="23"/>
  <c r="AL42" i="23" s="1"/>
  <c r="AL49" i="23"/>
  <c r="AL51" i="23" s="1"/>
  <c r="AL91" i="23"/>
  <c r="AL93" i="23"/>
  <c r="AL58" i="23"/>
  <c r="AL22" i="23"/>
  <c r="AL24" i="23" s="1"/>
  <c r="AL97" i="23"/>
  <c r="AL55" i="23"/>
  <c r="AL57" i="23" s="1"/>
  <c r="AL88" i="23"/>
  <c r="AL90" i="23" s="1"/>
  <c r="AL100" i="23"/>
  <c r="AL102" i="23" s="1"/>
  <c r="AL94" i="23"/>
  <c r="AL96" i="23"/>
  <c r="AL61" i="23"/>
  <c r="AL73" i="23"/>
  <c r="AL75" i="23" s="1"/>
  <c r="AL52" i="23"/>
  <c r="AL54" i="23" s="1"/>
  <c r="AL114" i="23"/>
  <c r="AL25" i="23"/>
  <c r="AL27" i="23" s="1"/>
  <c r="AL85" i="23"/>
  <c r="AL87" i="23" s="1"/>
  <c r="AL64" i="23"/>
  <c r="AL67" i="23"/>
  <c r="AL69" i="23" s="1"/>
  <c r="AL79" i="23"/>
  <c r="AL81" i="23" s="1"/>
  <c r="AL19" i="23"/>
  <c r="AL70" i="23"/>
  <c r="AL46" i="23"/>
  <c r="AL48" i="23" s="1"/>
  <c r="AM34" i="23"/>
  <c r="AM28" i="23"/>
  <c r="AM30" i="23" s="1"/>
  <c r="AM31" i="23"/>
  <c r="AM97" i="23"/>
  <c r="AM99" i="23" s="1"/>
  <c r="AM91" i="23"/>
  <c r="AM85" i="23"/>
  <c r="AM87" i="23" s="1"/>
  <c r="AM73" i="23"/>
  <c r="AM94" i="23"/>
  <c r="AM96" i="23" s="1"/>
  <c r="AM13" i="23"/>
  <c r="AM15" i="23" s="1"/>
  <c r="AM49" i="23"/>
  <c r="AM51" i="23" s="1"/>
  <c r="AM67" i="23"/>
  <c r="AM69" i="23" s="1"/>
  <c r="AM76" i="23"/>
  <c r="AM61" i="23"/>
  <c r="AM63" i="23" s="1"/>
  <c r="AM82" i="23"/>
  <c r="AM84" i="23" s="1"/>
  <c r="AM70" i="23"/>
  <c r="AM16" i="23"/>
  <c r="AM52" i="23"/>
  <c r="AM54" i="23" s="1"/>
  <c r="AM88" i="23"/>
  <c r="AM90" i="23" s="1"/>
  <c r="AM100" i="23"/>
  <c r="AM102" i="23" s="1"/>
  <c r="AM19" i="23"/>
  <c r="AM43" i="23"/>
  <c r="AM45" i="23"/>
  <c r="AM55" i="23"/>
  <c r="AM57" i="23" s="1"/>
  <c r="AM37" i="23"/>
  <c r="AM114" i="23"/>
  <c r="AM58" i="23"/>
  <c r="AM60" i="23" s="1"/>
  <c r="AM40" i="23"/>
  <c r="AM79" i="23"/>
  <c r="AM81" i="23"/>
  <c r="AM25" i="23"/>
  <c r="AM27" i="23" s="1"/>
  <c r="AM64" i="23"/>
  <c r="AM22" i="23"/>
  <c r="AM46" i="23"/>
  <c r="AN34" i="23"/>
  <c r="AN28" i="23"/>
  <c r="AN31" i="23"/>
  <c r="AN46" i="23"/>
  <c r="AN94" i="23"/>
  <c r="AN61" i="23"/>
  <c r="AN63" i="23" s="1"/>
  <c r="AN55" i="23"/>
  <c r="AN70" i="23"/>
  <c r="AN16" i="23"/>
  <c r="AN18" i="23" s="1"/>
  <c r="AN100" i="23"/>
  <c r="AN102" i="23" s="1"/>
  <c r="AN79" i="23"/>
  <c r="AN81" i="23" s="1"/>
  <c r="AN37" i="23"/>
  <c r="AN73" i="23"/>
  <c r="AN75" i="23"/>
  <c r="AN19" i="23"/>
  <c r="AN21" i="23" s="1"/>
  <c r="AN64" i="23"/>
  <c r="AN13" i="23"/>
  <c r="AN15" i="23" s="1"/>
  <c r="AN88" i="23"/>
  <c r="AN90" i="23" s="1"/>
  <c r="AN97" i="23"/>
  <c r="AN49" i="23"/>
  <c r="AN67" i="23"/>
  <c r="AN69" i="23" s="1"/>
  <c r="AN40" i="23"/>
  <c r="AN42" i="23" s="1"/>
  <c r="AN25" i="23"/>
  <c r="AN27" i="23"/>
  <c r="AN52" i="23"/>
  <c r="AN54" i="23" s="1"/>
  <c r="AN58" i="23"/>
  <c r="AN22" i="23"/>
  <c r="AN24" i="23"/>
  <c r="AN91" i="23"/>
  <c r="AN93" i="23" s="1"/>
  <c r="AN114" i="23"/>
  <c r="AN76" i="23"/>
  <c r="AO31" i="23"/>
  <c r="AO33" i="23" s="1"/>
  <c r="AO34" i="23"/>
  <c r="AO36" i="23" s="1"/>
  <c r="AO28" i="23"/>
  <c r="AO37" i="23"/>
  <c r="AO39" i="23" s="1"/>
  <c r="AO85" i="23"/>
  <c r="AO87" i="23" s="1"/>
  <c r="AO46" i="23"/>
  <c r="AO48" i="23" s="1"/>
  <c r="AO73" i="23"/>
  <c r="AO67" i="23"/>
  <c r="AO69" i="23" s="1"/>
  <c r="AO58" i="23"/>
  <c r="AO60" i="23" s="1"/>
  <c r="AO97" i="23"/>
  <c r="AO70" i="23"/>
  <c r="AO22" i="23"/>
  <c r="AO24" i="23" s="1"/>
  <c r="AO55" i="23"/>
  <c r="AO57" i="23" s="1"/>
  <c r="AO114" i="23"/>
  <c r="AO13" i="23"/>
  <c r="AO15" i="23" s="1"/>
  <c r="AO43" i="23"/>
  <c r="AO79" i="23"/>
  <c r="AO81" i="23"/>
  <c r="AO88" i="23"/>
  <c r="AO61" i="23"/>
  <c r="AO100" i="23"/>
  <c r="AO102" i="23" s="1"/>
  <c r="AO19" i="23"/>
  <c r="AO94" i="23"/>
  <c r="AO96" i="23" s="1"/>
  <c r="AO40" i="23"/>
  <c r="AO52" i="23"/>
  <c r="AO54" i="23" s="1"/>
  <c r="AO64" i="23"/>
  <c r="AO49" i="23"/>
  <c r="AO51" i="23" s="1"/>
  <c r="AO91" i="23"/>
  <c r="AO93" i="23"/>
  <c r="AO82" i="23"/>
  <c r="AO84" i="23" s="1"/>
  <c r="AO16" i="23"/>
  <c r="AO18" i="23"/>
  <c r="AO76" i="23"/>
  <c r="AO25" i="23"/>
  <c r="AO27" i="23" s="1"/>
  <c r="AP28" i="23"/>
  <c r="AP30" i="23"/>
  <c r="AP43" i="23"/>
  <c r="AP45" i="23" s="1"/>
  <c r="AP52" i="23"/>
  <c r="AP19" i="23"/>
  <c r="AP16" i="23"/>
  <c r="AP18" i="23" s="1"/>
  <c r="AP25" i="23"/>
  <c r="AP58" i="23"/>
  <c r="AP60" i="23" s="1"/>
  <c r="G13" i="24"/>
  <c r="AO84" i="21"/>
  <c r="AO46" i="21"/>
  <c r="AO22" i="21"/>
  <c r="AO29" i="21"/>
  <c r="AO30" i="21"/>
  <c r="AO38" i="21"/>
  <c r="AO90" i="21"/>
  <c r="AO37" i="21"/>
  <c r="AO39" i="21"/>
  <c r="AO59" i="21"/>
  <c r="AO61" i="21"/>
  <c r="AO85" i="21"/>
  <c r="AO12" i="21"/>
  <c r="AO14" i="21"/>
  <c r="AO87" i="21"/>
  <c r="AO89" i="21"/>
  <c r="AP8" i="21"/>
  <c r="AO143" i="21"/>
  <c r="AO92" i="21"/>
  <c r="AO80" i="21"/>
  <c r="AO44" i="21"/>
  <c r="AO45" i="21"/>
  <c r="AO108" i="21"/>
  <c r="AO109" i="21"/>
  <c r="AO68" i="21"/>
  <c r="AO69" i="21"/>
  <c r="AO70" i="21"/>
  <c r="AO47" i="21"/>
  <c r="AO49" i="21"/>
  <c r="AO111" i="21"/>
  <c r="AO144" i="21"/>
  <c r="AO64" i="21"/>
  <c r="AM40" i="21"/>
  <c r="AN40" i="21"/>
  <c r="AN42" i="21"/>
  <c r="AO40" i="21"/>
  <c r="AO41" i="21"/>
  <c r="AO42" i="21"/>
  <c r="AO16" i="21"/>
  <c r="AO15" i="21"/>
  <c r="AO17" i="21"/>
  <c r="AO23" i="21"/>
  <c r="AO55" i="21"/>
  <c r="AO57" i="21"/>
  <c r="AO74" i="21"/>
  <c r="AO75" i="21"/>
  <c r="AO76" i="21"/>
  <c r="AO119" i="21"/>
  <c r="AO105" i="21"/>
  <c r="AO106" i="21"/>
  <c r="AO54" i="21"/>
  <c r="AO66" i="21"/>
  <c r="AO67" i="21"/>
  <c r="AO50" i="21"/>
  <c r="AN36" i="21"/>
  <c r="AN83" i="21"/>
  <c r="AS102" i="23"/>
  <c r="AK84" i="23"/>
  <c r="AR33" i="23"/>
  <c r="AR42" i="23"/>
  <c r="AH96" i="23"/>
  <c r="AK69" i="23"/>
  <c r="AO72" i="23"/>
  <c r="AO30" i="23"/>
  <c r="AK48" i="23"/>
  <c r="AG33" i="23"/>
  <c r="AG81" i="23"/>
  <c r="G9" i="25"/>
  <c r="AQ90" i="23"/>
  <c r="AL45" i="23"/>
  <c r="AH45" i="23"/>
  <c r="AH69" i="23"/>
  <c r="AM48" i="23"/>
  <c r="F13" i="25"/>
  <c r="AQ42" i="23"/>
  <c r="AG12" i="23"/>
  <c r="AS45" i="23"/>
  <c r="AH63" i="23"/>
  <c r="AQ54" i="23"/>
  <c r="F4" i="25"/>
  <c r="AR24" i="23"/>
  <c r="AO63" i="23"/>
  <c r="D4" i="25"/>
  <c r="AK106" i="23"/>
  <c r="G11" i="25"/>
  <c r="E5" i="25"/>
  <c r="H5" i="25"/>
  <c r="D13" i="25"/>
  <c r="C9" i="25"/>
  <c r="AO24" i="21"/>
  <c r="AO51" i="21"/>
  <c r="AP63" i="21"/>
  <c r="AP62" i="21"/>
  <c r="AP64" i="21"/>
  <c r="AP66" i="21"/>
  <c r="AP85" i="21"/>
  <c r="AP25" i="21"/>
  <c r="AP52" i="21"/>
  <c r="AP53" i="21"/>
  <c r="AP54" i="21"/>
  <c r="AP104" i="21"/>
  <c r="AP143" i="21"/>
  <c r="AP118" i="21"/>
  <c r="AP65" i="21"/>
  <c r="AP67" i="21"/>
  <c r="AP32" i="21"/>
  <c r="AP124" i="21"/>
  <c r="AP23" i="21"/>
  <c r="AP94" i="21"/>
  <c r="AP12" i="21"/>
  <c r="AP13" i="21"/>
  <c r="AP14" i="21"/>
  <c r="AP79" i="21"/>
  <c r="AP107" i="21"/>
  <c r="AP93" i="21"/>
  <c r="AP95" i="21"/>
  <c r="AP90" i="21"/>
  <c r="AP91" i="21"/>
  <c r="AP92" i="21"/>
  <c r="AP18" i="21"/>
  <c r="AP19" i="21"/>
  <c r="AP20" i="21"/>
  <c r="AP84" i="21"/>
  <c r="AP86" i="21"/>
  <c r="AP75" i="21"/>
  <c r="AP16" i="21"/>
  <c r="AP15" i="21"/>
  <c r="AP17" i="21"/>
  <c r="AP98" i="21"/>
  <c r="AP101" i="21"/>
  <c r="AP102" i="21"/>
  <c r="AP103" i="21"/>
  <c r="AP50" i="21"/>
  <c r="AP56" i="21"/>
  <c r="AP55" i="21"/>
  <c r="AP57" i="21"/>
  <c r="AP29" i="21"/>
  <c r="AP41" i="21"/>
  <c r="AP35" i="21"/>
  <c r="AP108" i="21"/>
  <c r="AP109" i="21"/>
  <c r="AP22" i="21"/>
  <c r="AP24" i="21"/>
  <c r="AP40" i="21"/>
  <c r="AP28" i="21"/>
  <c r="AP144" i="21"/>
  <c r="AP88" i="21"/>
  <c r="AP122" i="21"/>
  <c r="AP69" i="21"/>
  <c r="AP49" i="21"/>
  <c r="AP51" i="21"/>
  <c r="AP26" i="21"/>
  <c r="AP27" i="21"/>
  <c r="AP42" i="21"/>
  <c r="AP81" i="21"/>
  <c r="AP74" i="21"/>
  <c r="AP76" i="21"/>
  <c r="AP47" i="21"/>
  <c r="AP34" i="21"/>
  <c r="AP119" i="21"/>
  <c r="AP120" i="21"/>
  <c r="AP59" i="21"/>
  <c r="AP71" i="21"/>
  <c r="AP72" i="21"/>
  <c r="AP73" i="21"/>
  <c r="AP37" i="21"/>
  <c r="AP38" i="21"/>
  <c r="AP39" i="21"/>
  <c r="AP105" i="21"/>
  <c r="AQ8" i="21"/>
  <c r="AP82" i="21"/>
  <c r="AP111" i="21"/>
  <c r="AP97" i="21"/>
  <c r="AP99" i="21"/>
  <c r="AP60" i="21"/>
  <c r="AP61" i="21"/>
  <c r="AP46" i="21"/>
  <c r="AP48" i="21"/>
  <c r="AP123" i="21"/>
  <c r="AP36" i="21"/>
  <c r="AP43" i="21"/>
  <c r="AP44" i="21"/>
  <c r="AP45" i="21"/>
  <c r="AP78" i="21"/>
  <c r="AP80" i="21"/>
  <c r="AP87" i="21"/>
  <c r="AP89" i="21"/>
  <c r="AP30" i="21"/>
  <c r="AP68" i="21"/>
  <c r="AP70" i="21"/>
  <c r="AP31" i="21"/>
  <c r="AP33" i="21"/>
  <c r="AO48" i="21"/>
  <c r="AO86" i="21"/>
  <c r="AQ49" i="21"/>
  <c r="AQ111" i="21"/>
  <c r="AQ50" i="21"/>
  <c r="AQ32" i="21"/>
  <c r="AQ104" i="21"/>
  <c r="AQ102" i="21"/>
  <c r="AQ84" i="21"/>
  <c r="AQ66" i="21"/>
  <c r="AQ41" i="21"/>
  <c r="AQ97" i="21"/>
  <c r="AQ43" i="21"/>
  <c r="AQ53" i="21"/>
  <c r="AQ75" i="21"/>
  <c r="AJ66" i="23"/>
  <c r="F11" i="25"/>
  <c r="AS69" i="23"/>
  <c r="E9" i="25"/>
  <c r="AS99" i="23"/>
  <c r="AN66" i="23"/>
  <c r="AG39" i="23"/>
  <c r="AG87" i="23"/>
  <c r="AQ93" i="23"/>
  <c r="AS81" i="23"/>
  <c r="AJ42" i="23"/>
  <c r="AJ54" i="23"/>
  <c r="D3" i="25"/>
  <c r="AS51" i="23"/>
  <c r="AS87" i="23"/>
  <c r="B25" i="24"/>
  <c r="AJ21" i="23"/>
  <c r="AK39" i="23"/>
  <c r="AI45" i="23"/>
  <c r="AQ45" i="23"/>
  <c r="AH51" i="23"/>
  <c r="AH57" i="23"/>
  <c r="AL60" i="23"/>
  <c r="AI75" i="23"/>
  <c r="AM75" i="23"/>
  <c r="AQ75" i="23"/>
  <c r="AQ78" i="23"/>
  <c r="AH81" i="23"/>
  <c r="AL99" i="23"/>
  <c r="AM12" i="23"/>
  <c r="AQ12" i="23"/>
  <c r="AI18" i="23"/>
  <c r="AQ18" i="23"/>
  <c r="AH27" i="23"/>
  <c r="AJ84" i="23"/>
  <c r="AM78" i="23"/>
  <c r="AG18" i="23"/>
  <c r="AG30" i="23"/>
  <c r="AG42" i="23"/>
  <c r="AG54" i="23"/>
  <c r="AG66" i="23"/>
  <c r="AG78" i="23"/>
  <c r="AG90" i="23"/>
  <c r="AR93" i="23"/>
  <c r="E3" i="25"/>
  <c r="AJ106" i="23"/>
  <c r="AI33" i="23"/>
  <c r="AM33" i="23"/>
  <c r="AQ33" i="23"/>
  <c r="AI36" i="23"/>
  <c r="AM39" i="23"/>
  <c r="AJ72" i="23"/>
  <c r="AN72" i="23"/>
  <c r="AO75" i="23"/>
  <c r="AJ99" i="23"/>
  <c r="AN99" i="23"/>
  <c r="AG72" i="23"/>
  <c r="AG102" i="23"/>
  <c r="AP27" i="23"/>
  <c r="AM42" i="23"/>
  <c r="AL21" i="23"/>
  <c r="AK30" i="23"/>
  <c r="AK24" i="23"/>
  <c r="AN30" i="23"/>
  <c r="C13" i="25"/>
  <c r="AJ69" i="23"/>
  <c r="AS66" i="23"/>
  <c r="AM36" i="23"/>
  <c r="AN39" i="23"/>
  <c r="AG15" i="23"/>
  <c r="AG27" i="23"/>
  <c r="AG51" i="23"/>
  <c r="AG63" i="23"/>
  <c r="AG75" i="23"/>
  <c r="AJ90" i="23"/>
  <c r="AS90" i="23"/>
  <c r="AP21" i="23"/>
  <c r="AN96" i="23"/>
  <c r="AM18" i="23"/>
  <c r="AK75" i="23"/>
  <c r="AM24" i="23"/>
  <c r="AS54" i="23"/>
  <c r="AS78" i="23"/>
  <c r="AQ15" i="23"/>
  <c r="AL36" i="23"/>
  <c r="AO66" i="23"/>
  <c r="AR106" i="23"/>
  <c r="C11" i="24"/>
  <c r="AJ81" i="23"/>
  <c r="H9" i="25"/>
  <c r="C14" i="24"/>
  <c r="B19" i="24"/>
  <c r="E7" i="24"/>
  <c r="AQ105" i="21"/>
  <c r="AQ85" i="21"/>
  <c r="AQ122" i="21"/>
  <c r="AQ107" i="21"/>
  <c r="AQ108" i="21"/>
  <c r="AQ109" i="21"/>
  <c r="AQ94" i="21"/>
  <c r="AR8" i="21"/>
  <c r="AQ118" i="21"/>
  <c r="AQ28" i="21"/>
  <c r="AQ29" i="21"/>
  <c r="AQ30" i="21"/>
  <c r="AQ51" i="21"/>
  <c r="AQ123" i="21"/>
  <c r="AQ71" i="21"/>
  <c r="AQ46" i="21"/>
  <c r="AQ47" i="21"/>
  <c r="AQ48" i="21"/>
  <c r="AQ98" i="21"/>
  <c r="AQ23" i="21"/>
  <c r="AQ93" i="21"/>
  <c r="AQ95" i="21"/>
  <c r="AQ65" i="21"/>
  <c r="AQ19" i="21"/>
  <c r="AQ69" i="21"/>
  <c r="AQ143" i="21"/>
  <c r="AQ144" i="21"/>
  <c r="AQ56" i="21"/>
  <c r="AQ15" i="21"/>
  <c r="AQ16" i="21"/>
  <c r="AQ17" i="21"/>
  <c r="AQ99" i="21"/>
  <c r="AQ68" i="21"/>
  <c r="AQ18" i="21"/>
  <c r="AQ20" i="21"/>
  <c r="AQ78" i="21"/>
  <c r="AQ74" i="21"/>
  <c r="AQ90" i="21"/>
  <c r="AQ87" i="21"/>
  <c r="AQ88" i="21"/>
  <c r="AQ89" i="21"/>
  <c r="AQ25" i="21"/>
  <c r="AQ119" i="21"/>
  <c r="AQ63" i="21"/>
  <c r="AQ40" i="21"/>
  <c r="AQ42" i="21"/>
  <c r="AQ55" i="21"/>
  <c r="AQ67" i="21"/>
  <c r="AQ62" i="21"/>
  <c r="AQ64" i="21"/>
  <c r="AQ57" i="21"/>
  <c r="AQ76" i="21"/>
  <c r="AQ31" i="21"/>
  <c r="AQ101" i="21"/>
  <c r="AQ103" i="21"/>
  <c r="AQ52" i="21"/>
  <c r="AQ54" i="21"/>
  <c r="AQ38" i="21"/>
  <c r="AQ12" i="21"/>
  <c r="AQ13" i="21"/>
  <c r="AQ14" i="21"/>
  <c r="AQ26" i="21"/>
  <c r="AQ27" i="21"/>
  <c r="AQ120" i="21"/>
  <c r="AQ124" i="21"/>
  <c r="AQ86" i="21"/>
  <c r="AQ82" i="21"/>
  <c r="AQ60" i="21"/>
  <c r="AQ33" i="21"/>
  <c r="AQ79" i="21"/>
  <c r="AQ80" i="21"/>
  <c r="AQ91" i="21"/>
  <c r="AQ92" i="21"/>
  <c r="AQ37" i="21"/>
  <c r="AQ39" i="21"/>
  <c r="AQ35" i="21"/>
  <c r="AQ72" i="21"/>
  <c r="AQ34" i="21"/>
  <c r="AQ36" i="21"/>
  <c r="AQ59" i="21"/>
  <c r="AQ61" i="21"/>
  <c r="AQ22" i="21"/>
  <c r="AQ24" i="21"/>
  <c r="AQ70" i="21"/>
  <c r="AQ106" i="21"/>
  <c r="AQ81" i="21"/>
  <c r="AQ83" i="21"/>
  <c r="AQ44" i="21"/>
  <c r="AQ45" i="21"/>
  <c r="D6" i="25"/>
  <c r="AP83" i="21"/>
  <c r="AP106" i="21"/>
  <c r="AO78" i="23"/>
  <c r="D5" i="25"/>
  <c r="AJ39" i="23"/>
  <c r="C9" i="24"/>
  <c r="AS57" i="23"/>
  <c r="AO120" i="21"/>
  <c r="E4" i="24"/>
  <c r="G6" i="24"/>
  <c r="AS36" i="23"/>
  <c r="B4" i="24"/>
  <c r="AS12" i="23"/>
  <c r="C12" i="24"/>
  <c r="AS84" i="23"/>
  <c r="AP110" i="23"/>
  <c r="AP82" i="23"/>
  <c r="AP84" i="23"/>
  <c r="AP97" i="23"/>
  <c r="AP99" i="23" s="1"/>
  <c r="AP55" i="23"/>
  <c r="AP57" i="23"/>
  <c r="AP13" i="23"/>
  <c r="AP15" i="23" s="1"/>
  <c r="AP100" i="23"/>
  <c r="AP102" i="23"/>
  <c r="AP79" i="23"/>
  <c r="AP81" i="23" s="1"/>
  <c r="AP88" i="23"/>
  <c r="AP90" i="23"/>
  <c r="AQ8" i="23"/>
  <c r="AR8" i="23"/>
  <c r="AS8" i="23"/>
  <c r="AP31" i="23"/>
  <c r="AP33" i="23" s="1"/>
  <c r="AP49" i="23"/>
  <c r="AP51" i="23" s="1"/>
  <c r="AP70" i="23"/>
  <c r="AP72" i="23" s="1"/>
  <c r="AP67" i="23"/>
  <c r="AP69" i="23" s="1"/>
  <c r="AP37" i="23"/>
  <c r="AP39" i="23" s="1"/>
  <c r="AP22" i="23"/>
  <c r="AP24" i="23" s="1"/>
  <c r="AP61" i="23"/>
  <c r="AP63" i="23" s="1"/>
  <c r="AP40" i="23"/>
  <c r="AP42" i="23" s="1"/>
  <c r="AP104" i="23"/>
  <c r="AP106" i="23" s="1"/>
  <c r="AP34" i="23"/>
  <c r="AP36" i="23" s="1"/>
  <c r="AP46" i="23"/>
  <c r="AP48" i="23" s="1"/>
  <c r="AP73" i="23"/>
  <c r="AP75" i="23" s="1"/>
  <c r="AP94" i="23"/>
  <c r="AP96" i="23" s="1"/>
  <c r="AP85" i="23"/>
  <c r="AP87" i="23" s="1"/>
  <c r="AP64" i="23"/>
  <c r="AP66" i="23" s="1"/>
  <c r="AP76" i="23"/>
  <c r="AP78" i="23" s="1"/>
  <c r="B24" i="24"/>
  <c r="AQ73" i="21"/>
  <c r="AR13" i="21"/>
  <c r="AR22" i="21"/>
  <c r="AR66" i="21"/>
  <c r="AR23" i="21"/>
  <c r="AR105" i="21"/>
  <c r="AR87" i="21"/>
  <c r="AR88" i="21"/>
  <c r="AR89" i="21"/>
  <c r="AR74" i="21"/>
  <c r="AR111" i="21"/>
  <c r="AR107" i="21"/>
  <c r="AR108" i="21"/>
  <c r="AR109" i="21"/>
  <c r="AR26" i="21"/>
  <c r="AR31" i="21"/>
  <c r="AR32" i="21"/>
  <c r="AR33" i="21"/>
  <c r="AR55" i="21"/>
  <c r="AR97" i="21"/>
  <c r="AR19" i="21"/>
  <c r="AR50" i="21"/>
  <c r="AR15" i="21"/>
  <c r="AR29" i="21"/>
  <c r="AR91" i="21"/>
  <c r="AR98" i="21"/>
  <c r="AR104" i="21"/>
  <c r="AR106" i="21"/>
  <c r="AR143" i="21"/>
  <c r="AR37" i="21"/>
  <c r="AR38" i="21"/>
  <c r="AR39" i="21"/>
  <c r="AR65" i="21"/>
  <c r="AR67" i="21"/>
  <c r="AR12" i="21"/>
  <c r="AR85" i="21"/>
  <c r="AR84" i="21"/>
  <c r="AR86" i="21"/>
  <c r="AR72" i="21"/>
  <c r="AR71" i="21"/>
  <c r="AR73" i="21"/>
  <c r="AR94" i="21"/>
  <c r="AR90" i="21"/>
  <c r="AR92" i="21"/>
  <c r="AR16" i="21"/>
  <c r="AR44" i="21"/>
  <c r="AR144" i="21"/>
  <c r="AR79" i="21"/>
  <c r="AR60" i="21"/>
  <c r="AR24" i="21"/>
  <c r="AR34" i="21"/>
  <c r="AR35" i="21"/>
  <c r="AR36" i="21"/>
  <c r="AR69" i="21"/>
  <c r="AR101" i="21"/>
  <c r="AR102" i="21"/>
  <c r="AR103" i="21"/>
  <c r="AR43" i="21"/>
  <c r="AR45" i="21"/>
  <c r="AR14" i="21"/>
  <c r="AR40" i="21"/>
  <c r="AR41" i="21"/>
  <c r="AR42" i="21"/>
  <c r="AR123" i="21"/>
  <c r="AR46" i="21"/>
  <c r="AR62" i="21"/>
  <c r="AR124" i="21"/>
  <c r="AR53" i="21"/>
  <c r="AS8" i="21"/>
  <c r="AR47" i="21"/>
  <c r="AR56" i="21"/>
  <c r="AR81" i="21"/>
  <c r="AR99" i="21"/>
  <c r="AR18" i="21"/>
  <c r="AR20" i="21"/>
  <c r="AR63" i="21"/>
  <c r="AR64" i="21"/>
  <c r="AR48" i="21"/>
  <c r="AR119" i="21"/>
  <c r="AR49" i="21"/>
  <c r="AR51" i="21"/>
  <c r="AR82" i="21"/>
  <c r="AR83" i="21"/>
  <c r="AR52" i="21"/>
  <c r="AR54" i="21"/>
  <c r="AR93" i="21"/>
  <c r="AR95" i="21"/>
  <c r="AR75" i="21"/>
  <c r="AR76" i="21"/>
  <c r="AR28" i="21"/>
  <c r="AR30" i="21"/>
  <c r="AR17" i="21"/>
  <c r="AR25" i="21"/>
  <c r="AR27" i="21"/>
  <c r="AR78" i="21"/>
  <c r="AR80" i="21"/>
  <c r="AR59" i="21"/>
  <c r="AR61" i="21"/>
  <c r="AR118" i="21"/>
  <c r="AR120" i="21"/>
  <c r="AR68" i="21"/>
  <c r="AR70" i="21"/>
  <c r="AR122" i="21"/>
  <c r="AR57" i="21"/>
  <c r="AS44" i="21"/>
  <c r="AS12" i="21"/>
  <c r="AS105" i="21"/>
  <c r="AS102" i="21"/>
  <c r="AS108" i="21"/>
  <c r="AS118" i="21"/>
  <c r="AS55" i="21"/>
  <c r="AS85" i="21"/>
  <c r="AS32" i="21"/>
  <c r="AS43" i="21"/>
  <c r="AS13" i="21"/>
  <c r="AS14" i="21"/>
  <c r="AS69" i="21"/>
  <c r="AS49" i="21"/>
  <c r="AS63" i="21"/>
  <c r="AS52" i="21"/>
  <c r="AS53" i="21"/>
  <c r="AS54" i="21"/>
  <c r="AS26" i="21"/>
  <c r="AS18" i="21"/>
  <c r="AS119" i="21"/>
  <c r="AS87" i="21"/>
  <c r="AS88" i="21"/>
  <c r="AS89" i="21"/>
  <c r="AS34" i="21"/>
  <c r="AS22" i="21"/>
  <c r="AS50" i="21"/>
  <c r="AS59" i="21"/>
  <c r="AS60" i="21"/>
  <c r="AS61" i="21"/>
  <c r="AS15" i="21"/>
  <c r="AS79" i="21"/>
  <c r="AS62" i="21"/>
  <c r="AS64" i="21"/>
  <c r="AS38" i="21"/>
  <c r="AS40" i="21"/>
  <c r="AS16" i="21"/>
  <c r="AS17" i="21"/>
  <c r="AS65" i="21"/>
  <c r="AS143" i="21"/>
  <c r="AS123" i="21"/>
  <c r="AS46" i="21"/>
  <c r="AS31" i="21"/>
  <c r="AT8" i="21"/>
  <c r="AS82" i="21"/>
  <c r="AS81" i="21"/>
  <c r="AS83" i="21"/>
  <c r="AS19" i="21"/>
  <c r="AS120" i="21"/>
  <c r="AS122" i="21"/>
  <c r="AS75" i="21"/>
  <c r="AS28" i="21"/>
  <c r="AS66" i="21"/>
  <c r="AS67" i="21"/>
  <c r="AS68" i="21"/>
  <c r="AS35" i="21"/>
  <c r="AS33" i="21"/>
  <c r="AS37" i="21"/>
  <c r="AS39" i="21"/>
  <c r="AS41" i="21"/>
  <c r="AS107" i="21"/>
  <c r="AS70" i="21"/>
  <c r="AS144" i="21"/>
  <c r="AS91" i="21"/>
  <c r="AS97" i="21"/>
  <c r="AS98" i="21"/>
  <c r="AS99" i="21"/>
  <c r="AS94" i="21"/>
  <c r="AS51" i="21"/>
  <c r="AS90" i="21"/>
  <c r="AS72" i="21"/>
  <c r="AS47" i="21"/>
  <c r="AS101" i="21"/>
  <c r="AS103" i="21"/>
  <c r="AS124" i="21"/>
  <c r="AS84" i="21"/>
  <c r="AS56" i="21"/>
  <c r="AS36" i="21"/>
  <c r="AS42" i="21"/>
  <c r="AS78" i="21"/>
  <c r="AS104" i="21"/>
  <c r="AS106" i="21"/>
  <c r="AS29" i="21"/>
  <c r="AS30" i="21"/>
  <c r="AS23" i="21"/>
  <c r="AS93" i="21"/>
  <c r="AS95" i="21"/>
  <c r="AS111" i="21"/>
  <c r="AS24" i="21"/>
  <c r="AS25" i="21"/>
  <c r="AS27" i="21"/>
  <c r="AS80" i="21"/>
  <c r="AS57" i="21"/>
  <c r="AS86" i="21"/>
  <c r="AS45" i="21"/>
  <c r="AS92" i="21"/>
  <c r="AS20" i="21"/>
  <c r="AS71" i="21"/>
  <c r="AS73" i="21"/>
  <c r="AS74" i="21"/>
  <c r="AS76" i="21"/>
  <c r="AS109" i="21"/>
  <c r="AS48" i="21"/>
  <c r="AT119" i="21"/>
  <c r="AT19" i="21"/>
  <c r="AT23" i="21"/>
  <c r="AT66" i="21"/>
  <c r="AT65" i="21"/>
  <c r="AT67" i="21"/>
  <c r="AT50" i="21"/>
  <c r="AT74" i="21"/>
  <c r="AT104" i="21"/>
  <c r="AT105" i="21"/>
  <c r="AT106" i="21"/>
  <c r="AT108" i="21"/>
  <c r="AT56" i="21"/>
  <c r="AT29" i="21"/>
  <c r="AT69" i="21"/>
  <c r="AT143" i="21"/>
  <c r="AT144" i="21"/>
  <c r="AT94" i="21"/>
  <c r="AT68" i="21"/>
  <c r="AT28" i="21"/>
  <c r="AT30" i="21"/>
  <c r="AT123" i="21"/>
  <c r="AT107" i="21"/>
  <c r="AT43" i="21"/>
  <c r="AT44" i="21"/>
  <c r="AT45" i="21"/>
  <c r="AT91" i="21"/>
  <c r="AT79" i="21"/>
  <c r="AT78" i="21"/>
  <c r="AT80" i="21"/>
  <c r="AT98" i="21"/>
  <c r="AT109" i="21"/>
  <c r="AT13" i="21"/>
  <c r="AT25" i="21"/>
  <c r="AT81" i="21"/>
  <c r="AT82" i="21"/>
  <c r="AT83" i="21"/>
  <c r="AT15" i="21"/>
  <c r="AT59" i="21"/>
  <c r="AT60" i="21"/>
  <c r="AT61" i="21"/>
  <c r="AT22" i="21"/>
  <c r="AT49" i="21"/>
  <c r="AT38" i="21"/>
  <c r="AT118" i="21"/>
  <c r="AT120" i="21"/>
  <c r="AT32" i="21"/>
  <c r="AT47" i="21"/>
  <c r="AT46" i="21"/>
  <c r="AT48" i="21"/>
  <c r="AT122" i="21"/>
  <c r="AT85" i="21"/>
  <c r="AT26" i="21"/>
  <c r="AT124" i="21"/>
  <c r="AT70" i="21"/>
  <c r="AT90" i="21"/>
  <c r="AT92" i="21"/>
  <c r="AT111" i="21"/>
  <c r="AT24" i="21"/>
  <c r="AT51" i="21"/>
  <c r="AT63" i="21"/>
  <c r="AT35" i="21"/>
  <c r="AT34" i="21"/>
  <c r="AT36" i="21"/>
  <c r="AT93" i="21"/>
  <c r="AT95" i="21"/>
  <c r="AT102" i="21"/>
  <c r="AT75" i="21"/>
  <c r="AT87" i="21"/>
  <c r="AT88" i="21"/>
  <c r="AT89" i="21"/>
  <c r="AT55" i="21"/>
  <c r="AT71" i="21"/>
  <c r="AT72" i="21"/>
  <c r="AT73" i="21"/>
  <c r="AT12" i="21"/>
  <c r="AT14" i="21"/>
  <c r="AT27" i="21"/>
  <c r="AU8" i="21"/>
  <c r="AT101" i="21"/>
  <c r="AT18" i="21"/>
  <c r="AT20" i="21"/>
  <c r="AT40" i="21"/>
  <c r="AT41" i="21"/>
  <c r="AT42" i="21"/>
  <c r="AT31" i="21"/>
  <c r="AT33" i="21"/>
  <c r="AT76" i="21"/>
  <c r="AT37" i="21"/>
  <c r="AT39" i="21"/>
  <c r="AT16" i="21"/>
  <c r="AT17" i="21"/>
  <c r="AT62" i="21"/>
  <c r="AT64" i="21"/>
  <c r="AT97" i="21"/>
  <c r="AT99" i="21"/>
  <c r="AT57" i="21"/>
  <c r="AT52" i="21"/>
  <c r="AT53" i="21"/>
  <c r="AT54" i="21"/>
  <c r="AT103" i="21"/>
  <c r="AT84" i="21"/>
  <c r="AT86" i="21"/>
  <c r="AU123" i="21"/>
  <c r="AU55" i="21"/>
  <c r="AU28" i="21"/>
  <c r="AU37" i="21"/>
  <c r="AU38" i="21"/>
  <c r="AU39" i="21"/>
  <c r="AU12" i="21"/>
  <c r="AU84" i="21"/>
  <c r="AU50" i="21"/>
  <c r="AU107" i="21"/>
  <c r="AU56" i="21"/>
  <c r="AU102" i="21"/>
  <c r="AU32" i="21"/>
  <c r="AU111" i="21"/>
  <c r="AU122" i="21"/>
  <c r="AU41" i="21"/>
  <c r="AU40" i="21"/>
  <c r="AU18" i="21"/>
  <c r="AU19" i="21"/>
  <c r="AU20" i="21"/>
  <c r="AU101" i="21"/>
  <c r="AU74" i="21"/>
  <c r="AU75" i="21"/>
  <c r="AU76" i="21"/>
  <c r="AU103" i="21"/>
  <c r="AU62" i="21"/>
  <c r="AU63" i="21"/>
  <c r="AU64" i="21"/>
  <c r="AU105" i="21"/>
  <c r="AU97" i="21"/>
  <c r="AU52" i="21"/>
  <c r="AU53" i="21"/>
  <c r="AU54" i="21"/>
  <c r="AU47" i="21"/>
  <c r="AU49" i="21"/>
  <c r="AU108" i="21"/>
  <c r="AU109" i="21"/>
  <c r="AU81" i="21"/>
  <c r="AU98" i="21"/>
  <c r="AU87" i="21"/>
  <c r="AU88" i="21"/>
  <c r="AU89" i="21"/>
  <c r="AU143" i="21"/>
  <c r="AU79" i="21"/>
  <c r="AU91" i="21"/>
  <c r="AU23" i="21"/>
  <c r="AU69" i="21"/>
  <c r="AU22" i="21"/>
  <c r="AU24" i="21"/>
  <c r="AU26" i="21"/>
  <c r="AU46" i="21"/>
  <c r="AU71" i="21"/>
  <c r="AU72" i="21"/>
  <c r="AU73" i="21"/>
  <c r="AU51" i="21"/>
  <c r="AU29" i="21"/>
  <c r="AU30" i="21"/>
  <c r="AU48" i="21"/>
  <c r="AU124" i="21"/>
  <c r="AU44" i="21"/>
  <c r="AU43" i="21"/>
  <c r="AU45" i="21"/>
  <c r="AU85" i="21"/>
  <c r="AU90" i="21"/>
  <c r="AU144" i="21"/>
  <c r="AU119" i="21"/>
  <c r="AU66" i="21"/>
  <c r="AU25" i="21"/>
  <c r="AU68" i="21"/>
  <c r="AU104" i="21"/>
  <c r="AU60" i="21"/>
  <c r="AV8" i="21"/>
  <c r="AU118" i="21"/>
  <c r="AU120" i="21"/>
  <c r="AU93" i="21"/>
  <c r="AU94" i="21"/>
  <c r="AU95" i="21"/>
  <c r="AU86" i="21"/>
  <c r="AU57" i="21"/>
  <c r="AU92" i="21"/>
  <c r="AU82" i="21"/>
  <c r="AU83" i="21"/>
  <c r="AU27" i="21"/>
  <c r="AU106" i="21"/>
  <c r="AU70" i="21"/>
  <c r="AU42" i="21"/>
  <c r="AU35" i="21"/>
  <c r="AU34" i="21"/>
  <c r="AU36" i="21"/>
  <c r="AU59" i="21"/>
  <c r="AU61" i="21"/>
  <c r="AU16" i="21"/>
  <c r="AU78" i="21"/>
  <c r="AU80" i="21"/>
  <c r="AU65" i="21"/>
  <c r="AU67" i="21"/>
  <c r="AU31" i="21"/>
  <c r="AU33" i="21"/>
  <c r="AU13" i="21"/>
  <c r="AU14" i="21"/>
  <c r="AU99" i="21"/>
  <c r="AU15" i="21"/>
  <c r="AU17" i="21"/>
  <c r="AV50" i="21"/>
  <c r="AV31" i="21"/>
  <c r="AV79" i="21"/>
  <c r="AV26" i="21"/>
  <c r="AV91" i="21"/>
  <c r="AV101" i="21"/>
  <c r="AV94" i="21"/>
  <c r="AV93" i="21"/>
  <c r="AV95" i="21"/>
  <c r="AV15" i="21"/>
  <c r="AV47" i="21"/>
  <c r="AV43" i="21"/>
  <c r="AV34" i="21"/>
  <c r="AV66" i="21"/>
  <c r="AV75" i="21"/>
  <c r="AV87" i="21"/>
  <c r="AV25" i="21"/>
  <c r="AV27" i="21"/>
  <c r="AV41" i="21"/>
  <c r="AV104" i="21"/>
  <c r="AV74" i="21"/>
  <c r="AV84" i="21"/>
  <c r="AV59" i="21"/>
  <c r="AV60" i="21"/>
  <c r="AV61" i="21"/>
  <c r="AV97" i="21"/>
  <c r="AV98" i="21"/>
  <c r="AV99" i="21"/>
  <c r="AV62" i="21"/>
  <c r="AV55" i="21"/>
  <c r="AV28" i="21"/>
  <c r="AV29" i="21"/>
  <c r="AV30" i="21"/>
  <c r="AV78" i="21"/>
  <c r="AV65" i="21"/>
  <c r="AV67" i="21"/>
  <c r="AV143" i="21"/>
  <c r="AV122" i="21"/>
  <c r="AV22" i="21"/>
  <c r="AV23" i="21"/>
  <c r="AV24" i="21"/>
  <c r="AV105" i="21"/>
  <c r="AV106" i="21"/>
  <c r="AV13" i="21"/>
  <c r="AV102" i="21"/>
  <c r="AV103" i="21"/>
  <c r="AV35" i="21"/>
  <c r="AV36" i="21"/>
  <c r="AV44" i="21"/>
  <c r="AV119" i="21"/>
  <c r="AV12" i="21"/>
  <c r="AV108" i="21"/>
  <c r="AV124" i="21"/>
  <c r="AV111" i="21"/>
  <c r="AV68" i="21"/>
  <c r="AV40" i="21"/>
  <c r="AV123" i="21"/>
  <c r="AV32" i="21"/>
  <c r="AV63" i="21"/>
  <c r="AV144" i="21"/>
  <c r="AV38" i="21"/>
  <c r="AV118" i="21"/>
  <c r="AV120" i="21"/>
  <c r="AV14" i="21"/>
  <c r="AV69" i="21"/>
  <c r="AV70" i="21"/>
  <c r="AV45" i="21"/>
  <c r="AV49" i="21"/>
  <c r="AV51" i="21"/>
  <c r="AV19" i="21"/>
  <c r="AV85" i="21"/>
  <c r="AV86" i="21"/>
  <c r="AV82" i="21"/>
  <c r="AV33" i="21"/>
  <c r="AV88" i="21"/>
  <c r="AV71" i="21"/>
  <c r="AV72" i="21"/>
  <c r="AV73" i="21"/>
  <c r="AV80" i="21"/>
  <c r="AV76" i="21"/>
  <c r="AV64" i="21"/>
  <c r="AV37" i="21"/>
  <c r="AV39" i="21"/>
  <c r="AW8" i="21"/>
  <c r="AV46" i="21"/>
  <c r="AV48" i="21"/>
  <c r="AV18" i="21"/>
  <c r="AV20" i="21"/>
  <c r="AV53" i="21"/>
  <c r="AV42" i="21"/>
  <c r="AV90" i="21"/>
  <c r="AV92" i="21"/>
  <c r="AV107" i="21"/>
  <c r="AV109" i="21"/>
  <c r="AV89" i="21"/>
  <c r="AV56" i="21"/>
  <c r="AV16" i="21"/>
  <c r="AV17" i="21"/>
  <c r="AV52" i="21"/>
  <c r="AV54" i="21"/>
  <c r="AV57" i="21"/>
  <c r="AV81" i="21"/>
  <c r="AV83" i="21"/>
  <c r="AW104" i="21"/>
  <c r="AW105" i="21"/>
  <c r="AW106" i="21"/>
  <c r="AW71" i="21"/>
  <c r="AW12" i="21"/>
  <c r="AW143" i="21"/>
  <c r="AW144" i="21"/>
  <c r="AW31" i="21"/>
  <c r="AW46" i="21"/>
  <c r="AW90" i="21"/>
  <c r="AW41" i="21"/>
  <c r="AW40" i="21"/>
  <c r="AW42" i="21"/>
  <c r="AW43" i="21"/>
  <c r="AW98" i="21"/>
  <c r="AW68" i="21"/>
  <c r="AW69" i="21"/>
  <c r="AW70" i="21"/>
  <c r="AW94" i="21"/>
  <c r="AW38" i="21"/>
  <c r="AW52" i="21"/>
  <c r="AW53" i="21"/>
  <c r="AW54" i="21"/>
  <c r="AW32" i="21"/>
  <c r="AW33" i="21"/>
  <c r="AW81" i="21"/>
  <c r="AW111" i="21"/>
  <c r="AW79" i="21"/>
  <c r="AW78" i="21"/>
  <c r="AW80" i="21"/>
  <c r="AW13" i="21"/>
  <c r="AW14" i="21"/>
  <c r="AW44" i="21"/>
  <c r="AW75" i="21"/>
  <c r="AW91" i="21"/>
  <c r="AW92" i="21"/>
  <c r="AW19" i="21"/>
  <c r="AW63" i="21"/>
  <c r="AW119" i="21"/>
  <c r="AW72" i="21"/>
  <c r="AW56" i="21"/>
  <c r="AW16" i="21"/>
  <c r="AW49" i="21"/>
  <c r="AW22" i="21"/>
  <c r="AW74" i="21"/>
  <c r="AW47" i="21"/>
  <c r="AW48" i="21"/>
  <c r="AW37" i="21"/>
  <c r="AW85" i="21"/>
  <c r="AW82" i="21"/>
  <c r="AW83" i="21"/>
  <c r="AW101" i="21"/>
  <c r="AW59" i="21"/>
  <c r="AW87" i="21"/>
  <c r="AW102" i="21"/>
  <c r="AW103" i="21"/>
  <c r="AW66" i="21"/>
  <c r="AW28" i="21"/>
  <c r="AW29" i="21"/>
  <c r="AW30" i="21"/>
  <c r="AW97" i="21"/>
  <c r="AW99" i="21"/>
  <c r="AW35" i="21"/>
  <c r="AW34" i="21"/>
  <c r="AW36" i="21"/>
  <c r="AW23" i="21"/>
  <c r="AW73" i="21"/>
  <c r="AW62" i="21"/>
  <c r="AW15" i="21"/>
  <c r="AW17" i="21"/>
  <c r="AW93" i="21"/>
  <c r="AW95" i="21"/>
  <c r="AW39" i="21"/>
  <c r="AW50" i="21"/>
  <c r="AW51" i="21"/>
  <c r="AW76" i="21"/>
  <c r="AW88" i="21"/>
  <c r="AW89" i="21"/>
  <c r="AW107" i="21"/>
  <c r="AW108" i="21"/>
  <c r="AW109" i="21"/>
  <c r="AW18" i="21"/>
  <c r="AW20" i="21"/>
  <c r="AW122" i="21"/>
  <c r="AW24" i="21"/>
  <c r="AW45" i="21"/>
  <c r="AW65" i="21"/>
  <c r="AW64" i="21"/>
  <c r="AW55" i="21"/>
  <c r="AW57" i="21"/>
  <c r="AW84" i="21"/>
  <c r="AW86" i="21"/>
  <c r="AW124" i="21"/>
  <c r="AW60" i="21"/>
  <c r="AW61" i="21"/>
  <c r="AW118" i="21"/>
  <c r="AW120" i="21"/>
  <c r="AW67" i="21"/>
  <c r="AW123" i="21"/>
  <c r="AW26" i="21"/>
  <c r="AW25" i="21"/>
  <c r="AW27" i="21"/>
  <c r="AS15" i="23" l="1"/>
  <c r="AS96" i="23"/>
  <c r="AS75" i="23"/>
  <c r="AS21" i="23"/>
  <c r="AJ93" i="23"/>
  <c r="AO21" i="23"/>
  <c r="AH24" i="23"/>
  <c r="AO90" i="23"/>
  <c r="AR51" i="23"/>
  <c r="AS42" i="23"/>
  <c r="AS18" i="23"/>
  <c r="AS27" i="23"/>
  <c r="AJ51" i="23"/>
  <c r="AS30" i="23"/>
  <c r="D9" i="25"/>
  <c r="AN48" i="23"/>
  <c r="AL15" i="23"/>
  <c r="AJ36" i="23"/>
  <c r="AL12" i="23"/>
  <c r="AP12" i="23"/>
  <c r="AI39" i="23"/>
  <c r="AQ72" i="23"/>
  <c r="AR75" i="23"/>
  <c r="AR78" i="23"/>
  <c r="AQ96" i="23"/>
  <c r="AR15" i="23"/>
  <c r="AR18" i="23"/>
  <c r="AM21" i="23"/>
  <c r="AQ21" i="23"/>
  <c r="AL33" i="23"/>
  <c r="AO42" i="23"/>
  <c r="AN45" i="23"/>
  <c r="AP54" i="23"/>
  <c r="AL63" i="23"/>
  <c r="AH75" i="23"/>
  <c r="AJ60" i="23"/>
  <c r="AJ12" i="23"/>
  <c r="AN33" i="23"/>
  <c r="AM93" i="23"/>
  <c r="AH18" i="23"/>
  <c r="AQ69" i="23"/>
  <c r="AR27" i="23"/>
  <c r="AI30" i="23"/>
  <c r="AQ30" i="23"/>
  <c r="AR45" i="23"/>
  <c r="AI63" i="23"/>
  <c r="AL66" i="23"/>
  <c r="AL72" i="23"/>
  <c r="AJ87" i="23"/>
  <c r="AN87" i="23"/>
  <c r="AG21" i="23"/>
  <c r="AG45" i="23"/>
  <c r="AG57" i="23"/>
  <c r="AG69" i="23"/>
  <c r="AG99" i="23"/>
  <c r="AS106" i="23"/>
  <c r="D9" i="24"/>
  <c r="AS60" i="23"/>
  <c r="AS93" i="23"/>
  <c r="B13" i="24"/>
  <c r="AJ48" i="23"/>
  <c r="AJ57" i="23"/>
  <c r="AS24" i="23"/>
  <c r="AS72" i="23"/>
  <c r="E4" i="25"/>
  <c r="AJ24" i="23"/>
  <c r="AH42" i="23"/>
  <c r="B7" i="24"/>
  <c r="AS39" i="23"/>
  <c r="AR102" i="23"/>
  <c r="E6" i="24"/>
  <c r="AS33" i="23"/>
  <c r="AJ45" i="23"/>
  <c r="G5" i="25"/>
  <c r="AN106" i="23"/>
  <c r="AM106" i="23"/>
  <c r="AL106" i="23"/>
  <c r="AO106" i="23"/>
  <c r="AK87" i="23"/>
  <c r="G3" i="25"/>
  <c r="AJ18" i="23"/>
  <c r="G7" i="25"/>
  <c r="AJ63" i="23"/>
  <c r="B8" i="24"/>
  <c r="AS48" i="23"/>
  <c r="F9" i="24"/>
  <c r="AS63" i="23"/>
  <c r="F3" i="25"/>
  <c r="AJ15" i="23"/>
  <c r="AI93" i="23"/>
  <c r="AI96" i="23"/>
  <c r="C13" i="24"/>
  <c r="E13" i="24"/>
  <c r="AQ106" i="23"/>
  <c r="AJ102" i="23"/>
  <c r="H4" i="25"/>
  <c r="AJ27" i="23"/>
</calcChain>
</file>

<file path=xl/sharedStrings.xml><?xml version="1.0" encoding="utf-8"?>
<sst xmlns="http://schemas.openxmlformats.org/spreadsheetml/2006/main" count="3138" uniqueCount="966">
  <si>
    <t>INDICADORES</t>
  </si>
  <si>
    <t>PESO OBJETIVOS ESTRATEGICOS</t>
  </si>
  <si>
    <t xml:space="preserve">ESTRATEGIA </t>
  </si>
  <si>
    <t>PESO ESTRATEGIA</t>
  </si>
  <si>
    <t>META CUATRENIO</t>
  </si>
  <si>
    <t>POLITICAS DE DESARROLLO ADMINISTRATIVO</t>
  </si>
  <si>
    <t>COMPONENTES DE LAS POLITICAS DE DESARROLLO ADMINISTRATIVO</t>
  </si>
  <si>
    <t>REFERENTE</t>
  </si>
  <si>
    <t>META 2015</t>
  </si>
  <si>
    <t>META 2016</t>
  </si>
  <si>
    <t>META 2017</t>
  </si>
  <si>
    <t>META 2018</t>
  </si>
  <si>
    <t>PESO META ANUAL</t>
  </si>
  <si>
    <t>INDICADOR</t>
  </si>
  <si>
    <t>FORMULA DEL INDICADOR</t>
  </si>
  <si>
    <t>RESPONSABLE</t>
  </si>
  <si>
    <t>Delegada</t>
  </si>
  <si>
    <t>Meta 2017</t>
  </si>
  <si>
    <t>DELEGADA</t>
  </si>
  <si>
    <t>VALOR</t>
  </si>
  <si>
    <t>Ene</t>
  </si>
  <si>
    <t>Feb</t>
  </si>
  <si>
    <t>Mar</t>
  </si>
  <si>
    <t>Abril</t>
  </si>
  <si>
    <t>May</t>
  </si>
  <si>
    <t>Jun</t>
  </si>
  <si>
    <t>Jul</t>
  </si>
  <si>
    <t>Ago</t>
  </si>
  <si>
    <t>Sep</t>
  </si>
  <si>
    <t>Oct</t>
  </si>
  <si>
    <t>Nov</t>
  </si>
  <si>
    <t>Dic</t>
  </si>
  <si>
    <t>Promover la formalidad en la prestación del servicio desarrollando acciones preventivas y correctivas.</t>
  </si>
  <si>
    <t xml:space="preserve">10%  de Reduccion de quejas contra los sujetos de supervision con relacion al año anterior. </t>
  </si>
  <si>
    <t>Socializar e impulsar la politica sectorial</t>
  </si>
  <si>
    <t>Cobertura del 100% de supervisados.</t>
  </si>
  <si>
    <t>Gestion Misional y de Gobierno.</t>
  </si>
  <si>
    <t>Indicadores y metas de Gobierno.</t>
  </si>
  <si>
    <t>Todas</t>
  </si>
  <si>
    <t>DELEGADAS</t>
  </si>
  <si>
    <t>Puertos</t>
  </si>
  <si>
    <t>Planeado</t>
  </si>
  <si>
    <t>Ejecutado</t>
  </si>
  <si>
    <t>% Cump.</t>
  </si>
  <si>
    <t>Concesiones</t>
  </si>
  <si>
    <t>Tránsito</t>
  </si>
  <si>
    <t xml:space="preserve"> </t>
  </si>
  <si>
    <t>Socializar e impulsar la politica de supervisión para la formalizacion del Sector.</t>
  </si>
  <si>
    <t xml:space="preserve">Ejecutar reuniones con las autoridades  </t>
  </si>
  <si>
    <t># Reuniones con autoridades realizadas / # Reuniones con autoridades programadas</t>
  </si>
  <si>
    <t xml:space="preserve">Fortalecer el conocimiento en normas vigentes al  100% de los sujetos supervisados  para subsanar presuntas deficiencias en su aplicación. </t>
  </si>
  <si>
    <t>Fortalecer los conocimientos de los servidores publicos de la spt que realizan la supervision.</t>
  </si>
  <si>
    <t># Servidores socializados / # Servidores planeados por socializar</t>
  </si>
  <si>
    <t>Realizar por lo menos 400 Mesas de Trabajo con los supervisados, agremiaciones y autoridades que interactuan con la spt, para identificar oportunidades de mejora</t>
  </si>
  <si>
    <t># Mesas de Trabajo realizadas/# Mesas de Trabajo programadas</t>
  </si>
  <si>
    <t>Minimizar los riesgos en seguridad y competitividad empresarial de la prestación de los servicios objeto de supervisión.</t>
  </si>
  <si>
    <t>100% de supervisados con acciones preventivas implementadas</t>
  </si>
  <si>
    <t xml:space="preserve">88 acciones preventivas para mitigacion de riesgo que afectan la operación, calidad y seguridad en el servicio. </t>
  </si>
  <si>
    <t>Implementar 88  indicadores de gestión en seguridad.</t>
  </si>
  <si>
    <t>Desarrollar e implementar  acciones preventivas y correctivas que optimicen la competitividad empresarial. Por tipo de vigilado.</t>
  </si>
  <si>
    <t>Identificar e  implementar 40 modelos de buenas prácticas empresariales para nuestros supervisados. (Gobierno corporativo, responsabilidad social, estandares de rentabilidad y servicio, estandares internacionales, etc.)</t>
  </si>
  <si>
    <t>Fortalecer la presencia instuticional a nivel territorial.</t>
  </si>
  <si>
    <t>100% Cobertura de vigilancia, inspección y control de la SPT a nivel nacional</t>
  </si>
  <si>
    <t>Mayor cobertura institucional a nivel territorial</t>
  </si>
  <si>
    <t>Presencia de la SPT en los 32 departamentos.</t>
  </si>
  <si>
    <t xml:space="preserve">
Eficiencia Administrativa</t>
  </si>
  <si>
    <t>Modernización Institucional</t>
  </si>
  <si>
    <t>No. Departamentos en los cuales se hizo presencia institucional</t>
  </si>
  <si>
    <t>Mayor cobertura en supervison (vigilancia, inspeccion y control) a nuestros supervisados.</t>
  </si>
  <si>
    <t>Supervisar el  100% de los supervisados</t>
  </si>
  <si>
    <t xml:space="preserve"># Visitas de inspección ejecutadas PGS / # Vigilados con visitas de inspección programadas PGS </t>
  </si>
  <si>
    <t>Identificar el universo de los operadores.</t>
  </si>
  <si>
    <t xml:space="preserve">100% operadores portuarios registrados </t>
  </si>
  <si>
    <t>Identificar y registrar los operadores portuarios.</t>
  </si>
  <si>
    <t>Gestion Financiera.</t>
  </si>
  <si>
    <t>Programación y Ejecución Presupuestal</t>
  </si>
  <si>
    <t>Número operadores portuarios registrados / Número operadores portuarios que solicitan registro</t>
  </si>
  <si>
    <t>DELEGADA PUERTOS</t>
  </si>
  <si>
    <t>Generar y difundir la informacion estadísticas de los sectores que representamos</t>
  </si>
  <si>
    <t>100% de boletines publicados</t>
  </si>
  <si>
    <t>Generar informacion para fortalecer el conocimiemto de los sectores</t>
  </si>
  <si>
    <t>4 boletines cada año</t>
  </si>
  <si>
    <t>Transparencia, Participación y Servicio al Ciudadano</t>
  </si>
  <si>
    <t>Transparencia y Acceso a la Información Pública.</t>
  </si>
  <si>
    <t>Boletines publicados / Boletines planeados a publicar</t>
  </si>
  <si>
    <t>Definir e implementar modelo de gestion para la promoción de la participación ciudadana y rendicion de cuentas mediante el cumplimiento de las politicas diseñadas.</t>
  </si>
  <si>
    <t>Disminuir anualmente en un 20% el tiempo de  respuesta frente al año anterior.</t>
  </si>
  <si>
    <t>Transparencia, Participación y Servicio al ciudadano.</t>
  </si>
  <si>
    <t xml:space="preserve">Servicio al ciudadano </t>
  </si>
  <si>
    <t>(Promedio dias tiempo respuesta vigencia anterior - Promedio dias tiempo respuesta vigencia actual)/ Promedio dias tiempo respuesta vigencia anterior</t>
  </si>
  <si>
    <t>OBJETIVOS ESTRATEGICOS</t>
  </si>
  <si>
    <t>implementar 88  indicadores en competividad empresarial.</t>
  </si>
  <si>
    <t># Indicadores en competitividad empresarial implementados / # Indicadores en competitividad empresarial programados</t>
  </si>
  <si>
    <t>META AÑO 2015</t>
  </si>
  <si>
    <t>META AÑO 2016</t>
  </si>
  <si>
    <t>META AÑO 2017</t>
  </si>
  <si>
    <t>META AÑO 2018</t>
  </si>
  <si>
    <r>
      <t xml:space="preserve">Disminucion tiempo respuesta PQR
__________________
</t>
    </r>
    <r>
      <rPr>
        <sz val="9"/>
        <color theme="1"/>
        <rFont val="Calibri"/>
        <family val="2"/>
      </rPr>
      <t>Percepcion de la comunidad.</t>
    </r>
  </si>
  <si>
    <t xml:space="preserve">SEMAFORO </t>
  </si>
  <si>
    <t>DEL</t>
  </si>
  <si>
    <t>AL</t>
  </si>
  <si>
    <t>ESTADO</t>
  </si>
  <si>
    <t>ROJO</t>
  </si>
  <si>
    <t>PLAN ESTRATÉGICO INSTITUCIONAL 2017</t>
  </si>
  <si>
    <t>AMARILLO</t>
  </si>
  <si>
    <t>VERDE</t>
  </si>
  <si>
    <r>
      <rPr>
        <b/>
        <sz val="9"/>
        <color indexed="8"/>
        <rFont val="Calibri"/>
        <family val="2"/>
      </rPr>
      <t>Proposito Institucional:</t>
    </r>
    <r>
      <rPr>
        <sz val="9"/>
        <color indexed="8"/>
        <rFont val="Calibri"/>
        <family val="2"/>
      </rPr>
      <t xml:space="preserve"> Posicionamiento de la Supertransporte como ente supervisor,  velando  por  la adecuada  prestación del servicio público de transporte, su infraestructura, servicios conexos y complementarios, en condiciones de libertad de acceso, calidad,  seguridad, eficiencia y oportunidad,  promoviendo la competitividad y desarrollo empresarial.</t>
    </r>
  </si>
  <si>
    <t>OBJETIVOS  PND</t>
  </si>
  <si>
    <t>ESTRATEGIAS PND</t>
  </si>
  <si>
    <t>PESO ESTRATEGIA PND</t>
  </si>
  <si>
    <t>PROGRAMAS PND</t>
  </si>
  <si>
    <t xml:space="preserve">
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</si>
  <si>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Competitividad Estrategica e Infraestructura  (peso 70%)</t>
  </si>
  <si>
    <t>Competitividad Empresarial</t>
  </si>
  <si>
    <t>Fortalecimiento Institucional</t>
  </si>
  <si>
    <t>Operadores Portuarios</t>
  </si>
  <si>
    <t>BUEN GOBIERNO</t>
  </si>
  <si>
    <t>BUEN GOBIERNO (peso 30%)</t>
  </si>
  <si>
    <t>Plan anticorrupción y de atención al ciudadano.</t>
  </si>
  <si>
    <t>Evitar riesgos asociados a la corrupcion.</t>
  </si>
  <si>
    <t>evitar denuncias corrupcion</t>
  </si>
  <si>
    <t>Establecer los mecanismos documentales y operativos en el marco del SCG - MECI  (Código de ética, rendición de cuentas,  racionalización de trámites y servicios, etc) para evitar los riesgos de corrupción</t>
  </si>
  <si>
    <t xml:space="preserve">
Transparencia, Participación y Servicio al ciudadano.
</t>
  </si>
  <si>
    <t>Plan Anticorrupción y de atención al ciudadano: Mapa de riesgos.</t>
  </si>
  <si>
    <t>No aplica</t>
  </si>
  <si>
    <t>(Denuncias presentadas vigencia anterior - Denuncias presentadasvigencia actual) / Denuncias presentadas vigencia anterior</t>
  </si>
  <si>
    <t>CONTROL INTERNO DISCIPLINARIO</t>
  </si>
  <si>
    <t>Diseñar una estrategia de difusión de información de estadísticas oficiales</t>
  </si>
  <si>
    <t>Participacion ciudadana</t>
  </si>
  <si>
    <t>Implementar el plan estratégico de participación ciudadana de la entidad.</t>
  </si>
  <si>
    <t>Participación Ciudadana</t>
  </si>
  <si>
    <t>Actividades Plan Estratégico de Participación Ciudadana ejecutadas / Actividades Plan Estratégico de Participación Ciudadana programadas</t>
  </si>
  <si>
    <t>PLANEACIÓN</t>
  </si>
  <si>
    <t>Implementar el plan de rendicion de cuentas de la entidad.</t>
  </si>
  <si>
    <t>Rendición de cuentas</t>
  </si>
  <si>
    <t>Actividades Plan Estratégico de Rendición de Cuentas ejecutadas / Actividades Plan Estratégico de Rendición de Cuentas programadas</t>
  </si>
  <si>
    <t>eficiencia administrativa</t>
  </si>
  <si>
    <t>Mejorar el nivel de calificacion en la encuesta anual del MECI por parte de DAFP mediante el fortalecimiento del sistema de gestión de calidad, con el fin de mejorar la eficiencia interna de la entidad.</t>
  </si>
  <si>
    <t>Indice de madurez del  MECI</t>
  </si>
  <si>
    <t>Revisar,  identificar e implementar oportunidades de mejora para el SIGI</t>
  </si>
  <si>
    <t>Pasar de la calificacion de nivel satisfactorio (76,25%)  a nivel avanzado. (91%)</t>
  </si>
  <si>
    <t>Eficiencia Administrativa</t>
  </si>
  <si>
    <t>Gestion de Calidad</t>
  </si>
  <si>
    <t>% Calificación MECI</t>
  </si>
  <si>
    <t>CONTROL INTERNO</t>
  </si>
  <si>
    <t>Implementar buenas practicas administrativas mediante acciones  internas para contribuir con la mejora del medio ambiente</t>
  </si>
  <si>
    <t xml:space="preserve"> 100% de su cumplimiento del Plan Institucional de Gestión Ambiental</t>
  </si>
  <si>
    <t>Cumplimiento del 100% de las actividades definidas en el Plan Institucional de Gestión Ambiental</t>
  </si>
  <si>
    <t>Eficiencia Administrativa y Cero Papel</t>
  </si>
  <si>
    <t xml:space="preserve">Acciones Plan de Acción PIGA ejecutadas  / Acciones Plan de Acción PIGA programadas </t>
  </si>
  <si>
    <t>GRUPO ADMINISTRATIVO</t>
  </si>
  <si>
    <t>Desarrollar competencias en los servidores públicos para el buen desempeño profesional y personal</t>
  </si>
  <si>
    <t xml:space="preserve">servidores públicos capacitados </t>
  </si>
  <si>
    <t>Fortalecer  conocimientos de los funcionarios</t>
  </si>
  <si>
    <t>100% de los funcionarios capacitados</t>
  </si>
  <si>
    <t>Servidores públicos capacitados / Total de servidores públicos en la entidad</t>
  </si>
  <si>
    <t>GRUPO TALENTO HUMANO</t>
  </si>
  <si>
    <t>Rediseño Organizacional</t>
  </si>
  <si>
    <t>Aumentar la capacidad de gestion de la spt  mediante el rediseño organizacional para tener mayor efectividad en la supervisión.</t>
  </si>
  <si>
    <t>% Implementación del plan aprobado</t>
  </si>
  <si>
    <t>Plan rediseño de gestion Institucional (procesos, procedimientos, redistribucion de planta, tecnologia)</t>
  </si>
  <si>
    <t>% Implementación Rediseño Organizacional</t>
  </si>
  <si>
    <t>SECRETARÍA GENERAL / OAP</t>
  </si>
  <si>
    <t>Desarrollo tecnológico</t>
  </si>
  <si>
    <t>Mejorar la capacidad operativa y administrativa de la gestión de supervisión mediante el fortalecimiento teconológico para apoyar el cumplimiento de las competencias</t>
  </si>
  <si>
    <t>Cumplimiento del 100% de las políticas del gobierno en línea</t>
  </si>
  <si>
    <t>Desarrollar e implementar las tecnologias necesarias y existentes de acuerdo a las politicas de gobierno en línea. Realizar las interfaces con las demas entidades del sector.</t>
  </si>
  <si>
    <t>Cumplimiento del 100% de las polítcas del gobierno en línea y el Cumplimiento del 100% de las interfaces.</t>
  </si>
  <si>
    <t>Gestión de Tecnologias de Información</t>
  </si>
  <si>
    <t>% Calificación Avance Implementación Estrategia Gobierno en Línea</t>
  </si>
  <si>
    <t>GRUPO DE INFORMÁTICA Y ESTADÍSTICA</t>
  </si>
  <si>
    <t>Tasa de vigilancia</t>
  </si>
  <si>
    <t>Mejorar los tiempos de recaudo de la contribucion especial mediante la elaboración y aplicación de los mecanismos pertinentes para garantizar el sostenimiento de la entidad.</t>
  </si>
  <si>
    <t xml:space="preserve">100% del total de supervisados cancelando la contribucion especial </t>
  </si>
  <si>
    <t>Iniciar recaudo en el primer semestre de cada vigencia fiscal</t>
  </si>
  <si>
    <t>Lograr al 2018 un recaudo promedio del 95% en cada vigencia fiscal.</t>
  </si>
  <si>
    <t xml:space="preserve">Gestion Financiera
</t>
  </si>
  <si>
    <t>PAC</t>
  </si>
  <si>
    <t>Recaudo contribución especial ejecutado / Recaudo contribucion especial planeado</t>
  </si>
  <si>
    <t>GRUPO FINANCIERO</t>
  </si>
  <si>
    <t>Gestion Financiera</t>
  </si>
  <si>
    <t xml:space="preserve">Mejorar la ejecucion presupuestal de la entidad mediante acciones de seguimiento y control, para garantizar el cumplimiento de las metas </t>
  </si>
  <si>
    <t>porcentaje del cumplimiento del acuerdo de desempeño</t>
  </si>
  <si>
    <t>Seguimiento y ejecucion oportuna del presupuesto</t>
  </si>
  <si>
    <t>Proyectos de Inversión
Plan anual de Adquisiciones
Programacion y Ejecucion Presupuestal</t>
  </si>
  <si>
    <t>Presupuesto Ejecutado Obligaciones / Presupuesto Programado Obligaciones</t>
  </si>
  <si>
    <t>Todas las delegadas</t>
  </si>
  <si>
    <t>Trim I</t>
  </si>
  <si>
    <t>Mayo</t>
  </si>
  <si>
    <t>Junio</t>
  </si>
  <si>
    <t>Julio</t>
  </si>
  <si>
    <t>Agosto</t>
  </si>
  <si>
    <t>Septiembre</t>
  </si>
  <si>
    <t>Octubre</t>
  </si>
  <si>
    <t>Noviembre</t>
  </si>
  <si>
    <t>Diciembre</t>
  </si>
  <si>
    <t>2. % Reuniones realizadas con autoridades</t>
  </si>
  <si>
    <t>5. % Mesas de trabajo realizadas para identificar oportunidades de mejora</t>
  </si>
  <si>
    <t>8.  % Modelos buenas prácticas empresariales implementados</t>
  </si>
  <si>
    <t>8. # Modelos buenas prácticas empresariales implementados / # Modelos buenas prácticas empresariales programados</t>
  </si>
  <si>
    <t>9. % Indicadores en competitividad empresarial implementados</t>
  </si>
  <si>
    <t>10. % Cobertura de supervisión de la SPT a nivel nacional</t>
  </si>
  <si>
    <t>11. % Visitas de inspección realizadas PGS</t>
  </si>
  <si>
    <t>12. % Operadores portuarios registrados</t>
  </si>
  <si>
    <t>13. Denuncias presentadas relacionadas con hechos de corrupción</t>
  </si>
  <si>
    <t>14. Boletines publicados</t>
  </si>
  <si>
    <t>15. Tiempo promedio respuesta PQRs</t>
  </si>
  <si>
    <t>3. % de socializaciones en normas vigentes realizadas.</t>
  </si>
  <si>
    <t># socializaciones en normas vigentes realizadas/ #  socializaciones en normas vigentes programadas</t>
  </si>
  <si>
    <t>4. % Servidores socializados</t>
  </si>
  <si>
    <t>6. % de tipos de vigilado con acciones preventivas implementadas para minimizar las condiciones de riesgo en seguridad</t>
  </si>
  <si>
    <t>#  de tipos de vigilado con acciones preventivas implementadas para minimizar las condiciones de riesgo en seguridad/# de tipos de vigilado con acciones preventivas programadas para minimizar las condiciones de riesgo en seguridad</t>
  </si>
  <si>
    <t># Indicadores de gestión en seguridad  por tipo de vigilado  implementados / # Indicadores de gestión en seguridad  por tipo de vigilado  programados</t>
  </si>
  <si>
    <t>7. % Indicadores de gestión en seguridad por tipo de vigilado implementados ( 1 indicador por cada acción preventiva en seguridad)</t>
  </si>
  <si>
    <t># de socializaciones en política sectorial realizadas / # de socializaciones en política sectorial programadas</t>
  </si>
  <si>
    <t>1. % de socializaciones en politica sectorial realizadas</t>
  </si>
  <si>
    <t>Reducir consumos</t>
  </si>
  <si>
    <t>16. % Cumplimiento del Plan Estratégico de Participación Ciudadana</t>
  </si>
  <si>
    <t>17. % Cumplimiento del Plan Estratégico de rendicion de cuentas.</t>
  </si>
  <si>
    <t>18.% Calificación MECI</t>
  </si>
  <si>
    <t>19. % Cumplimiento Plan de Acción PIGA</t>
  </si>
  <si>
    <t>20. % de funcionarios capacitados</t>
  </si>
  <si>
    <t>21. % Avance rediseño organizacional</t>
  </si>
  <si>
    <t>22. % Calificación Avance Implementación Estrategia Gobierno en Línea</t>
  </si>
  <si>
    <t>23. % Recaudo Contribución Especial</t>
  </si>
  <si>
    <t>24. % Presupuesto Ejecutado Obligaciones</t>
  </si>
  <si>
    <t>Desarrollar e implementar  acciones preventivas y correctivas que minimicen las condiciones de riesgo en seguridad, por tipo de vigilado</t>
  </si>
  <si>
    <t>Mes de seguimiento</t>
  </si>
  <si>
    <t>Marzo</t>
  </si>
  <si>
    <t>Transito</t>
  </si>
  <si>
    <t>NA</t>
  </si>
  <si>
    <t>PLAN ESTRATEGICO INSTITUCIONAL - PEI</t>
  </si>
  <si>
    <t>Control Interno Disciplinario</t>
  </si>
  <si>
    <t>Cump.</t>
  </si>
  <si>
    <t>Planeación</t>
  </si>
  <si>
    <t>Grupo Admnistrativo</t>
  </si>
  <si>
    <t>Grupo Talento Humano</t>
  </si>
  <si>
    <t>Grupo de Informática y Estadistica</t>
  </si>
  <si>
    <t>Grupo Financiero</t>
  </si>
  <si>
    <t xml:space="preserve">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</si>
  <si>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1. OBJETIVOS  PND</t>
  </si>
  <si>
    <t>2. ESTRATEGIAS PND</t>
  </si>
  <si>
    <t>3. PESO ESTRATEGIA PND</t>
  </si>
  <si>
    <t>4. PROGRAMAS PND</t>
  </si>
  <si>
    <t>5. OBJETIVOS ESTRATEGICOS</t>
  </si>
  <si>
    <t xml:space="preserve">8. ESTRATEGIA </t>
  </si>
  <si>
    <t>26.1 EVIDENCIA AVANCE</t>
  </si>
  <si>
    <t>26.2 ANALISIS CUALITATIVO</t>
  </si>
  <si>
    <t>Resultados 2017</t>
  </si>
  <si>
    <t>Avance Acumulado Meta 2017</t>
  </si>
  <si>
    <t>Puertos, Concesiones y Transito</t>
  </si>
  <si>
    <t>Mes</t>
  </si>
  <si>
    <t>Funcionarios capacitados</t>
  </si>
  <si>
    <t>Acumulado</t>
  </si>
  <si>
    <t>%Acumulado</t>
  </si>
  <si>
    <t>Enero</t>
  </si>
  <si>
    <t>Febrero</t>
  </si>
  <si>
    <t>Meta anual</t>
  </si>
  <si>
    <t># Servidores socializados / #
Servidores planeados por
socializar</t>
  </si>
  <si>
    <t>% Calificación Avance Implementación Estrategia Gobierno Digital</t>
  </si>
  <si>
    <t>ALINEACIÓN PND</t>
  </si>
  <si>
    <t>SEGUIMIENTO 2018</t>
  </si>
  <si>
    <t># de actividades para la disminución de la informalidad realizadas /# de actividades para la disminución de la informalidad programadas</t>
  </si>
  <si>
    <t>15. Denuncias presentadas relacionadas con hechos de corrupción</t>
  </si>
  <si>
    <t>1. Promover la formalidad en la prestación del servicio desarrollando acciones preventivas y correctivas.</t>
  </si>
  <si>
    <t>2. Minimizar los riesgos en seguridad y competitividad empresarial de la prestación de los servicios objeto de supervisión.</t>
  </si>
  <si>
    <t>3. Fortalecer la presencia instuticional a nivel territorial.</t>
  </si>
  <si>
    <t>3. 1 Mayor cobertura institucional a nivel territorial</t>
  </si>
  <si>
    <t>3.2 Mayor cobertura en supervison (vigilancia, inspeccion y control) a nuestros supervisados.</t>
  </si>
  <si>
    <t>1.1. Socializar e impulsar la politica sectorial</t>
  </si>
  <si>
    <t>1.2 Socializar e impulsar la politica de supervisión para la formalizacion del Sector.</t>
  </si>
  <si>
    <t>2.1 Desarrollar e implementar  acciones preventivas y correctivas que minimicen las condiciones de riesgo en seguridad, por tipo de vigilado</t>
  </si>
  <si>
    <t>2.2 Desarrollar e implementar  acciones preventivas y correctivas que optimicen la competitividad empresarial. Por tipo de vigilado.</t>
  </si>
  <si>
    <t>4. Identificar el universo de los operadores.</t>
  </si>
  <si>
    <t>4.1 Identificar y registrar los operadores portuarios.</t>
  </si>
  <si>
    <t xml:space="preserve">14. Mejorar la ejecucion presupuestal de la entidad mediante acciones de seguimiento y control, para garantizar el cumplimiento de las metas </t>
  </si>
  <si>
    <t>13. Mejorar los tiempos de recaudo de la contribucion especial mediante la elaboración y aplicación de los mecanismos pertinentes para garantizar el sostenimiento de la entidad.</t>
  </si>
  <si>
    <t>13.1 Iniciar recaudo en el primer semestre de cada vigencia fiscal</t>
  </si>
  <si>
    <t>12. Mejorar la capacidad operativa y administrativa de la gestión de supervisión mediante el fortalecimiento teconológico para apoyar el cumplimiento de las competencias</t>
  </si>
  <si>
    <t>12.1 Desarrollar e implementar las tecnologias necesarias y existentes de acuerdo a las politicas de gobierno en línea. Realizar las interfaces con las demas entidades del sector.</t>
  </si>
  <si>
    <t>11. Aumentar la capacidad de gestion de la spt  mediante el rediseño organizacional para tener mayor efectividad en la supervisión.</t>
  </si>
  <si>
    <t>11.1 Plan rediseño de gestion Institucional (procesos, procedimientos, redistribucion de planta, tecnologia)</t>
  </si>
  <si>
    <t>10. Desarrollar competencias en los servidores públicos para el buen desempeño profesional y personal</t>
  </si>
  <si>
    <t>10.1 Fortalecer  conocimientos de los funcionarios</t>
  </si>
  <si>
    <t>9. Implementar buenas practicas administrativas mediante acciones  internas para contribuir con la mejora del medio ambiente</t>
  </si>
  <si>
    <t>9.1 Reducir consumos</t>
  </si>
  <si>
    <t>7. Definir e implementar modelo de gestion para la promoción de la participación ciudadana y rendicion de cuentas mediante el cumplimiento de las politicas diseñadas.</t>
  </si>
  <si>
    <t>7.2 Implementar el plan estratégico de participación ciudadana de la entidad.</t>
  </si>
  <si>
    <t>7.3 Implementar el plan de rendicion de cuentas de la entidad.</t>
  </si>
  <si>
    <t>6. Generar y difundir la informacion estadísticas de los sectores que representamos</t>
  </si>
  <si>
    <t>6.1 Generar informacion para fortalecer el conocimiemto de los sectores</t>
  </si>
  <si>
    <t>5. Evitar riesgos asociados a la corrupcion.</t>
  </si>
  <si>
    <t>5.1 Establecer los mecanismos documentales y operativos en el marco del SCG - MECI  (Código de ética, rendición de cuentas,  racionalización de trámites y servicios, etc) para evitar los riesgos de corrupción</t>
  </si>
  <si>
    <t>1. Cobertura del 100% de supervisados.</t>
  </si>
  <si>
    <t xml:space="preserve">2. Ejecutar reuniones con las autoridades  </t>
  </si>
  <si>
    <t>3. Realizar 8 actividades para la disminución de la informalidad</t>
  </si>
  <si>
    <t xml:space="preserve">4. Fortalecer el conocimiento en normas vigentes al  100% de los sujetos supervisados  para subsanar presuntas deficiencias en su aplicación. </t>
  </si>
  <si>
    <t>5. Fortalecer los conocimientos de los servidores publicos de la spt que realizan la supervision.</t>
  </si>
  <si>
    <t>6. Realizar por lo menos 400 Mesas de Trabajo con los supervisados, agremiaciones y autoridades que interactuan con la spt, para identificar oportunidades de mejora</t>
  </si>
  <si>
    <t xml:space="preserve">7. 88 acciones preventivas para mitigacion de riesgo que afectan la operación, calidad y seguridad en el servicio. </t>
  </si>
  <si>
    <t>8. Implementar 73  indicadores de gestión en seguridad.</t>
  </si>
  <si>
    <t>9. Implementar 81  indicadores en competividad empresarial.</t>
  </si>
  <si>
    <t>10. Presencia de la SPT en los 32 departamentos.</t>
  </si>
  <si>
    <t>11. Supervisar el  100% de los supervisados</t>
  </si>
  <si>
    <t>12. Registro del 100% de los operadores porturarios</t>
  </si>
  <si>
    <t>13. Disminucón en 40% las denuncias por corrupción</t>
  </si>
  <si>
    <t>14. Generación de 16 boletines</t>
  </si>
  <si>
    <t>15. Disminuir anualmente en un 20% el tiempo de  respuesta frente al año anterior.</t>
  </si>
  <si>
    <t>7.1 Disminuir el tiempo de  respuesta frente al año anterior.</t>
  </si>
  <si>
    <t>16. 100% del oan implementado</t>
  </si>
  <si>
    <t>17. 100% del oan implementado</t>
  </si>
  <si>
    <t>19. Cumplimiento del 100% de las actividades definidas en el Plan Institucional de Gestión Ambiental</t>
  </si>
  <si>
    <t>20. 100% de los funcionarios capacitados</t>
  </si>
  <si>
    <t>21. Implementación del 100% Rediseño institucional</t>
  </si>
  <si>
    <t>22. Cumplimiento del 100% de las polítcas del gobierno en línea y el Cumplimiento del 100% de las interfaces.</t>
  </si>
  <si>
    <t>23. Lograr al 2018 un recaudo promedio del 95% en cada vigencia fiscal.</t>
  </si>
  <si>
    <t>14.1 Seguimiento y ejecucion oportuna del presupuesto</t>
  </si>
  <si>
    <t>24. Ejecución del 93% del presupueto.</t>
  </si>
  <si>
    <t>PLAN ESTRATEGICO INSTITUCIONAL - PEI 2015-2018  Y PLAN DE ACCION ANUAL 2018</t>
  </si>
  <si>
    <t>PLAN ESTRATÉGICO INSTITUCIONAL - PEI 2015-2018</t>
  </si>
  <si>
    <t>PLAN DE ACCIÓN ANUAL 2018</t>
  </si>
  <si>
    <t>3. % de actividades para la disminución de la informalidad</t>
  </si>
  <si>
    <t>_</t>
  </si>
  <si>
    <t>Abr</t>
  </si>
  <si>
    <t>Guia Metodologica Actualizada, Calculo de la Contribución Especial por Concepto de Vigilancia de la SPT</t>
  </si>
  <si>
    <t>A la fecha el Grupo de Financiera se encuentra en proceso del cálculo de la tarifa de contribución, de acuerdo a la información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</si>
  <si>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Informe de Ejecución Presupuestal del SIIF Nación</t>
  </si>
  <si>
    <t>La entidad a 31 de enero del 2018, obligó un valor total de $483 Millones de pesos, entre gastos de funcionamiento y gastos de personal de nómina.</t>
  </si>
  <si>
    <t>Se tiene que a 31 de enero de 2018, no se registraron quejas relacionas con hechos de Corrupción</t>
  </si>
  <si>
    <t>Por otra parte, de la vigencia 2017 se tiene una queja por hecchos de corrupción la cual se encuentra en indagación preliminar</t>
  </si>
  <si>
    <t>Ubicada en la carpeta virtual compartida PIGA  2018</t>
  </si>
  <si>
    <t xml:space="preserve">En el mes de enero se realizó una socialización en normas vigentes:
Circular Nª 2 del 02 de enero de 2018, dirigida a las empresas de transporte terrestre automotor de pasajeros por carretera, empresas de transporte terrestre automotor especial, terminales de transporte, directores territoriales de Ministerio de Transporte, dirección de tránsito y transporte de la policía nacional y autoridades de transporte municipal, sobre alcance a la circular 81 y 83 de 2017, con el fin de atender la alta demanda entre el 29 de diciembre de 2017 y el 10 de enero de 2018.
</t>
  </si>
  <si>
    <t>Página web de la entidad</t>
  </si>
  <si>
    <t xml:space="preserve">En el mes de enero se realizaron 5 reuniones:
1. Reunión con los homologados del SICOV de los CEA´s tema: seguimiento a los compromisos como operador
2. Reunión con los homologados del SICOV de los CEA´s tema: Mejoras del SICOV
Reunión con la Dra. Luz Belén Fernández - coordinadora del Grupo de Protección al Turista tema: unificación de criterios en relación con la prestación de servicios de transporte de personas por parte de los operadores turísticos en el aeropuerto de Barranquilla
3. Reunión con la Procuraduría Regional de Santander tema: cumplimiento de los compromisos relacionados con la Circular Conjunta de Sostenibilidad de los Sistemas de Transporte Masivo Integrado
4. Reunión con los homologados del SICOV de los CEA´s tema: seguimiento a los compromisos como operado
5. Reunión con el Ministerio de Transporte tema: Depuración bases de datos transporte diferentes modalidades
</t>
  </si>
  <si>
    <t>Agenda Delegada</t>
  </si>
  <si>
    <t>En el mes de enero se realizaron operativos en diferentes ciudades del país de la siguiente manera:
1. operativos de informalidad: 304
2. operativos de escolaridad: 23</t>
  </si>
  <si>
    <t>Base de datos</t>
  </si>
  <si>
    <t xml:space="preserve">En el mes de enero se realizaron 2 capacitaciones:
1. Se realizó re- inducción a los regionales Cundinamarca el 12 de enero de 2018, se capacitaron a 15 servidores.
2. Se realizo capacitación el 29 de enero de 2018, sobre lineamientos en la elaboración de informes de visita de inspección a CEAS, se capacitaron a 14 servidores.
</t>
  </si>
  <si>
    <t>Listados de asistencia</t>
  </si>
  <si>
    <t xml:space="preserve">
En el mes de enero se realizaron 2 mesas de trabajo: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t>
  </si>
  <si>
    <t>En el mes de enero se realizaron 56 visitas de inspección</t>
  </si>
  <si>
    <t>N.A.</t>
  </si>
  <si>
    <t xml:space="preserve">No se programo actividad para este mes. </t>
  </si>
  <si>
    <t>Listado Asistencia</t>
  </si>
  <si>
    <t xml:space="preserve">Enero: 
1. Enero 25. Reunion Grupo de Trabajo No. 5. Marinas y Navegación. (Mesa Nacional de Puertos). Participantes: Total 17 asistentes. Entidades: CCO, Fontur, Asonautica, Armcol, SPT, Vicepresidencia de la Republica, MT, DIAN, Dimar. 
</t>
  </si>
  <si>
    <t xml:space="preserve">Enero: 1. Enero 30. Tema: Retiro de grua de San Andres. Participantes: 
Sociedad Portuaria San Adndres Port society, Sociedad Activos Fijos, Howard y Cia, SPT. Total Asistentes: 8 personas. 
2. Enero 30. Tema: Socialización del Plan Piloto Logistica Buenaventura. Participantes: Analdex, Mt, ANDI, SPT. Asistentes: 11 personas.  </t>
  </si>
  <si>
    <t>Relación de visitas de Inspección mes de enero.</t>
  </si>
  <si>
    <t>Relacion de Registro de Operadores Portuarios al 31 de enero de 2018.</t>
  </si>
  <si>
    <t>SIGT</t>
  </si>
  <si>
    <t>Los reportes se recibieron el mes de Enero y hacen referencia a la Circular 10 del 2014, reportando el IV Trimestre del 2017, esta información está en análisis y es la correspondiente a los numerales 7 y 8 del Boletín de Tráfico Portuario. La información para realizar el resto del boletín, correspondiente al año 2017, está en proceso de validación por parte de Adriana Oyola y es la que se obtiene a través del SIGT que reportan las sociedades en el sistema VIGIA.</t>
  </si>
  <si>
    <t xml:space="preserve">Cuadro consolidado y base de datos de PQR. </t>
  </si>
  <si>
    <t xml:space="preserve">El tiempo promedio de respuesta en el mes de enero es de 13 dias. </t>
  </si>
  <si>
    <t>El tiempo promedio de respuesta fue de 35 días</t>
  </si>
  <si>
    <r>
      <t xml:space="preserve">Se realizo cuatro (4) mesas de trabajo con:                                        </t>
    </r>
    <r>
      <rPr>
        <b/>
        <sz val="9"/>
        <rFont val="Calibri"/>
        <family val="2"/>
        <scheme val="minor"/>
      </rPr>
      <t>i</t>
    </r>
    <r>
      <rPr>
        <sz val="9"/>
        <rFont val="Calibri"/>
        <family val="2"/>
        <scheme val="minor"/>
      </rPr>
      <t xml:space="preserve">. Yuma Concesionaria s.a, Policia Nacional,                                                               Interventoria.                                                                                          </t>
    </r>
    <r>
      <rPr>
        <b/>
        <sz val="9"/>
        <rFont val="Calibri"/>
        <family val="2"/>
        <scheme val="minor"/>
      </rPr>
      <t>ii</t>
    </r>
    <r>
      <rPr>
        <sz val="9"/>
        <rFont val="Calibri"/>
        <family val="2"/>
        <scheme val="minor"/>
      </rPr>
      <t xml:space="preserve">. Aeronautica Civil                                                                               </t>
    </r>
    <r>
      <rPr>
        <b/>
        <sz val="9"/>
        <rFont val="Calibri"/>
        <family val="2"/>
        <scheme val="minor"/>
      </rPr>
      <t>iii.</t>
    </r>
    <r>
      <rPr>
        <sz val="9"/>
        <rFont val="Calibri"/>
        <family val="2"/>
        <scheme val="minor"/>
      </rPr>
      <t xml:space="preserve"> Concesión Puerta del Hierro - Palmar de Varela y Carreto - ANI- Interventoria - Concesionario Sociedd Montes de Maria- DITRA - SPT                                                                                                 </t>
    </r>
    <r>
      <rPr>
        <b/>
        <sz val="9"/>
        <rFont val="Calibri"/>
        <family val="2"/>
        <scheme val="minor"/>
      </rPr>
      <t>iv.</t>
    </r>
    <r>
      <rPr>
        <sz val="9"/>
        <rFont val="Calibri"/>
        <family val="2"/>
        <scheme val="minor"/>
      </rPr>
      <t xml:space="preserve"> ANI - SPT</t>
    </r>
  </si>
  <si>
    <r>
      <rPr>
        <b/>
        <sz val="9"/>
        <rFont val="Calibri"/>
        <family val="2"/>
        <scheme val="minor"/>
      </rPr>
      <t>i. y iii</t>
    </r>
    <r>
      <rPr>
        <sz val="9"/>
        <rFont val="Calibri"/>
        <family val="2"/>
        <scheme val="minor"/>
      </rPr>
      <t xml:space="preserve">. Sectores criticos de accidentalidad, Logistica de operativos y dotación; irregularidades en prestación de servicio; problemática invasión e indebido uso de franja de derecho de vía.                                                      </t>
    </r>
    <r>
      <rPr>
        <b/>
        <sz val="9"/>
        <rFont val="Calibri"/>
        <family val="2"/>
        <scheme val="minor"/>
      </rPr>
      <t>ii</t>
    </r>
    <r>
      <rPr>
        <sz val="9"/>
        <rFont val="Calibri"/>
        <family val="2"/>
        <scheme val="minor"/>
      </rPr>
      <t xml:space="preserve">. Socialización de formalización administrativa de Aerodromos a cargo de entes territoriales.                  </t>
    </r>
    <r>
      <rPr>
        <b/>
        <sz val="9"/>
        <rFont val="Calibri"/>
        <family val="2"/>
        <scheme val="minor"/>
      </rPr>
      <t>iv.</t>
    </r>
    <r>
      <rPr>
        <sz val="9"/>
        <rFont val="Calibri"/>
        <family val="2"/>
        <scheme val="minor"/>
      </rPr>
      <t xml:space="preserve"> Plan de acción del estado de basculas a nivel nacional</t>
    </r>
  </si>
  <si>
    <t>Se realizaron dos (2) reuniones con funcionarios, en loas cuales se capacitaron 10 funcionarios</t>
  </si>
  <si>
    <t xml:space="preserve">i. Inducción politicas y normatividad de la Superintendencia de Transporte.                                                                          ii. Divulgación política de supervisión -  Aerodromos de entes territoriales </t>
  </si>
  <si>
    <t xml:space="preserve">i. AEROPUERTO DEL ORIENTE - SPT                                     </t>
  </si>
  <si>
    <t>i. Normativos técnicos para aplicar en infraestructura con el fin de cumplir con los requerimientos realizados por la SPT</t>
  </si>
  <si>
    <t>Cuadro de seguimiento mensual PGS e informes</t>
  </si>
  <si>
    <t>se realizaron 14 visitas de 11 programadas.</t>
  </si>
  <si>
    <t>Cuadro de seguimiento PQRs orfeo y expedientes fisicos</t>
  </si>
  <si>
    <t xml:space="preserve">se recibieron 137 PQRs, durante el mes de enero se  tramitaron 114, con un promedio de respuesta de 10  por dia. </t>
  </si>
  <si>
    <t>En el PEI 2014 – 2018, el Grupo de Talento Humano dejó establecido dentro de las estrategias: “Fortalecer conocimientos de los funcionarios” y planteó como meta capacitar al 100% de los mismos.
Para medir el cumplimiento de la meta descrita, diseñó el indicador denominado: % funcionarios capacitados, cuya fórmula de cálculo es: servidores públicos capacitados / Total servidores públicos de la Entidad
Para efectos de consolidar la información de avance del PEI, el resultado del indicador descrito es: 0 (cero) ya que en éste mes no hubo capacitaciones.</t>
  </si>
  <si>
    <t xml:space="preserve">Se publicaron los procedimientos administrativos de Supervisión en linea a cursos de conducción y correo para recibir denuncias de los usuarios contra los centros de enseñanza, se realizaron 97 mantenimientos preventivos y se revisan mediante bitacora periodicamente los compromisos establecidos para ejecutar el plan de tratamiento de riesgos. </t>
  </si>
  <si>
    <t>Se realizaron 2 publicacones en la página web, se cuenta con vitacora de seguimiento, reporte de GLPI</t>
  </si>
  <si>
    <t>GUIA METODOLOGICA ACTUALIZADA , CALCULO DE LA CONTRIBUCIÓN  ESPECIAL POR CONCEPTO DE VIGILANCIA DE LA SPT</t>
  </si>
  <si>
    <t>A la fecha el grupo de financiera se encuentra en proceso del calculo de la tarifa de contribucion de acuerdo a la informacion financiera proyectada de los vigilados, como tambien para establecer los plazos para pago de contribución especial correspondiente a la vigencia 2018 primera y segunda cuota por parte de la Superintendencia de Puertos y Transporte. Se estima iniciar el cobro de la primera cuota para el segundo trimestre del año.</t>
  </si>
  <si>
    <t>Informe de Ejecución Presupuestal del SIIF NACION</t>
  </si>
  <si>
    <t>La entidad a 28 de Febrero del 2018 obligo un valor total de $2,402,288,799 Millones de pesos, entre gastos de funcionamiento, gastos de personal de nomina y inversión.
La meta presupuestal proyectada era del 2.7% en ejecución, esto indica un sobre cumplimiento en la ejecución de obligaciones de la Entidad.</t>
  </si>
  <si>
    <t>Se tiene que a 28 de febrero de 2018 no se registraron quejas relacionas con hechos de Corrupcion</t>
  </si>
  <si>
    <t>Por otra parte, de la vigencia 2017 se tiene una queja por hechos de corrupcion la cual se encuentra en indagación preliminar</t>
  </si>
  <si>
    <t>Durante el mes de  febrero 2018, se continuo con la constante en el desarrollo de actividades proyectadas dentro de los cinco programas del PIGA 2018.</t>
  </si>
  <si>
    <t>N.A</t>
  </si>
  <si>
    <t xml:space="preserve">1. Febrero 8. Tema: Temas Varios con SPR Buenaventura. 
Participantes: SPT - SPR Buenaventura. Total Asistentes: 2 personas.
2. Febrero 13- Tema. Plan Piloto de Facilitación en Movilidad y Logistica en Buenaventura. Participantes: Asecarga, TCBuen, Analdex, Dian, ACC, SPRBuenaventura, Secretaria de Transito, ICA, Asonav, MT. Compas, Dimar, Mincomercio, Policia Nacional, 
Andi, Alcaldia de Buenaventura, Colfecar, Camara de Comercio de Buenaventura, ANI, Grupo Portuario, Ventura Group, Aguadulce, SPT. Total Asistentes: 41 personas. 
3. Febrero 14. Tema: Gerencia Logistica. Participantes: Andi, TEam Foods, Bavaria S.A. , Brinsa S.A., Manuelita S.A., Solla S.A., Corona, Noel, Coca Cola Femsa, Cemex Colombia, Disan, Postobon, SPT. Total Asistentes: 13 personas. 
4. Febrero 22. Tema: Diseñar el módulo PCS "Sistema Director de TRansito" que permita implemetnar gradualmente los aceurdos de optimizción de operaciones de la interfaz  terrestre definida por la comunidad logistica portuaria de Buenaventura sobre la base de servicios comunitarios de base tecnologica. Participantes: Federecafe, GRupo Portuario, ICA, Compas s.A. Boscoal SAS, Dimar, Policia Nacional, MT, ANI, EPSA; C.I.B. Lean Logistic Group, Camara Buenaventura. Total Asistentes:17  </t>
  </si>
  <si>
    <t>Relación de visitas de Inspección mes de febrero.</t>
  </si>
  <si>
    <t>Cuadro consolidado de visitas</t>
  </si>
  <si>
    <t>Relacion de Registro de Operadores Portuarios al 28 de febrero de 2018.</t>
  </si>
  <si>
    <r>
      <t xml:space="preserve">El tiempo promedio de respuesta en el mes de febrero es de </t>
    </r>
    <r>
      <rPr>
        <sz val="9"/>
        <rFont val="Calibri"/>
        <family val="2"/>
        <scheme val="minor"/>
      </rPr>
      <t>13</t>
    </r>
    <r>
      <rPr>
        <sz val="9"/>
        <color theme="1"/>
        <rFont val="Calibri"/>
        <family val="2"/>
        <scheme val="minor"/>
      </rPr>
      <t xml:space="preserve"> dias. </t>
    </r>
  </si>
  <si>
    <t xml:space="preserve">Se han realizado validaciones sociedad por sociedad, se continua recibiendo información para el Boletin Estadistico. Se encuentran  pendientes unas que presentaron inconsistencias y que no han respondido y a la fecha no hay transmisiones efectivas de alguno de los meses. 
</t>
  </si>
  <si>
    <t xml:space="preserve">Se realizaron modificaciones a  dos de los ocho servicios del catalogo, se cuenta con Bitacora de seguimiento alos compromisos del área, reporte de GLPI, se implementó el VIGIA, Resolución que incluye temas en seguridad y privacidad de la Informacion </t>
  </si>
  <si>
    <t xml:space="preserve">En el mes de febrero se realizaron modificaciones a  dos de los ocho servicios del catalogo ( ORGANISMOS DE APOYO y CONNECTA), se hicieron   82 mantenimientos preventivos y  se realizó   mediante bitacora seguimiento a  los compromisos establecidos para definir  el plan de tratamiento de riesgos. Durante éste periodo se implementó el aplicativo VIGIA;  se proyectó Resolucion por la cual se adopta el Modelo Integrado de Planeación y Gestión la cual define dentro  las funciones del Comité Institucional de Gestión y Desempeño: Asegurar la implementación y desarrollo de las políticas de gestión y directrices en materia de seguridad digital y de la información impartidas por la Presidencia de la República y el MINTIC </t>
  </si>
  <si>
    <t>En el mes de febrero no se realizó ninguna socialización</t>
  </si>
  <si>
    <t>3. Reunión con el Ministerio de Transporte tema: Depuración bases de datos transporte diferentes modalidades</t>
  </si>
  <si>
    <t>4. Reunión con el Ministerio de Transporte y los diferentes Gremios tema: Socialización Plan Piloto Buenaventura con el Viceministro de Tránsito</t>
  </si>
  <si>
    <t>6. Reunión con el Ministerio de Transporte Tema: Revisión aspectos legales del estado de habilitación de empresas transporte de todas las modalidades, procedimientos, protocolos y bases de datos relacionadas</t>
  </si>
  <si>
    <t>8. Reunión Ministerio de Transporte tema: Definición Acciones bases Pasajeros y Mixto por carretera</t>
  </si>
  <si>
    <t xml:space="preserve">En el mes de febrero se realizaron 8 mesas de trabajo:
1. Mesa de trabajo con los homologados del SICOV de los CEA´s tema: seguimiento a los compromisos como operador
2. Mesa de trabajo Gremios CEA´s y Homologados del SICOV de los CEA´s tema: Inconformidades de los CEAS frente al funcionamiento de los equipos
3. Mesa de trabajo con los homologados del SICOV de los CEA´s tema: Mejoras del SICO
4. Mesa de trabajo con los Organismos de Tránsito de las 7 principales ciudades Tema: Aplicativo Cemat información IUIT y comparendos caractericación Transporte Individual Colectivo y Mixto
5. Mesa de Trabajo Reunión conjunta con las Concesiones de Antioquia Tema: Establecer un cronograma de actividades y definir posibles soluciones a los altos índices de accidentalidad presentado en las vías concesionadas de Antioquia
6. Participación en el I Congreso Internacional de Seguridad Vial
7. Participación en Seminario Lineamientos del Plan Estratégico de Seguridad Vial y Transporte de Sustancias Peligrosas por Carretera
8. Participación en el VIII encuentro de Jefes de Seccionales de Tránsito y Transporte de la Policía Nacional 2018 Tema: realizar actualización normativa en Transporte Especial
</t>
  </si>
  <si>
    <t>En el mes de febrero se realizaron 232 visitas de inspección</t>
  </si>
  <si>
    <t>El tiempo promedio de respuesta de las PQR es de 30 días</t>
  </si>
  <si>
    <t>Se efectuaron los ajustes del DAFP al estudio técnico</t>
  </si>
  <si>
    <t>Pendiente la realización de ajustes del Ministerio de Hacienda y Crédito Público</t>
  </si>
  <si>
    <t>Apoyo al convenio para la promoción de la Campaña de Prevención contra la Trata de Personas de la Fiscalía General de la Nación, "#EsoesCuento".</t>
  </si>
  <si>
    <t>Se realizo una mesa de trabajo con el nuevo administrador de ruta del sol II</t>
  </si>
  <si>
    <t>Designación nuevo administrador Concesión Ruta del Sol Sector II, definir el procedimiento para el inicio de cumplimiento de sus funciones y normas a las cuales se debe regir.</t>
  </si>
  <si>
    <t>En el mes de enero se cumplio con esta accion, Se realizaron dos (2) reuniones con funcionarios, en loas cuales se capacitaron 10 funcionarios</t>
  </si>
  <si>
    <t xml:space="preserve">i. Inducción politicas y normatividad de la Superintendencia de Transporte. 
ii. Divulgación política de supervisión -  Aerodromos de entes territoriales </t>
  </si>
  <si>
    <r>
      <t xml:space="preserve">Se realizaron diez (10) mesas de trabajo, oportunidades de mejora: 
</t>
    </r>
    <r>
      <rPr>
        <b/>
        <sz val="8"/>
        <rFont val="Calibri"/>
        <family val="2"/>
        <scheme val="minor"/>
      </rPr>
      <t>i</t>
    </r>
    <r>
      <rPr>
        <sz val="8"/>
        <rFont val="Calibri"/>
        <family val="2"/>
        <scheme val="minor"/>
      </rPr>
      <t xml:space="preserve">. Concesión Puerta del Hierro - Palmar de Varela y Carreto - ANI- Interventoria - Concesionario Sociedd Montes de Maria- Coorporación autonoma regional del Atlantico- CRA -SPT
</t>
    </r>
    <r>
      <rPr>
        <b/>
        <sz val="8"/>
        <rFont val="Calibri"/>
        <family val="2"/>
        <scheme val="minor"/>
      </rPr>
      <t>ii</t>
    </r>
    <r>
      <rPr>
        <sz val="8"/>
        <rFont val="Calibri"/>
        <family val="2"/>
        <scheme val="minor"/>
      </rPr>
      <t xml:space="preserve">. INVIAS - ANI - Consorcio Interconcesiones - SPT
</t>
    </r>
    <r>
      <rPr>
        <b/>
        <sz val="8"/>
        <rFont val="Calibri"/>
        <family val="2"/>
        <scheme val="minor"/>
      </rPr>
      <t>iii</t>
    </r>
    <r>
      <rPr>
        <sz val="8"/>
        <rFont val="Calibri"/>
        <family val="2"/>
        <scheme val="minor"/>
      </rPr>
      <t xml:space="preserve">. Ministerio Transporte (Oficina de Planeación) - SPT
</t>
    </r>
    <r>
      <rPr>
        <b/>
        <sz val="8"/>
        <rFont val="Calibri"/>
        <family val="2"/>
        <scheme val="minor"/>
      </rPr>
      <t>iv</t>
    </r>
    <r>
      <rPr>
        <sz val="8"/>
        <rFont val="Calibri"/>
        <family val="2"/>
        <scheme val="minor"/>
      </rPr>
      <t xml:space="preserve">. Financiera - Sistemas - Concesiones
</t>
    </r>
    <r>
      <rPr>
        <b/>
        <sz val="8"/>
        <rFont val="Calibri"/>
        <family val="2"/>
        <scheme val="minor"/>
      </rPr>
      <t>v.</t>
    </r>
    <r>
      <rPr>
        <sz val="8"/>
        <rFont val="Calibri"/>
        <family val="2"/>
        <scheme val="minor"/>
      </rPr>
      <t xml:space="preserve"> Aerocivil - SPT
</t>
    </r>
    <r>
      <rPr>
        <b/>
        <sz val="8"/>
        <rFont val="Calibri"/>
        <family val="2"/>
        <scheme val="minor"/>
      </rPr>
      <t>vi.</t>
    </r>
    <r>
      <rPr>
        <sz val="8"/>
        <rFont val="Calibri"/>
        <family val="2"/>
        <scheme val="minor"/>
      </rPr>
      <t xml:space="preserve"> Alcaldía de Acandi Choco - SPT
</t>
    </r>
    <r>
      <rPr>
        <b/>
        <sz val="8"/>
        <rFont val="Calibri"/>
        <family val="2"/>
        <scheme val="minor"/>
      </rPr>
      <t>vii.</t>
    </r>
    <r>
      <rPr>
        <sz val="8"/>
        <rFont val="Calibri"/>
        <family val="2"/>
        <scheme val="minor"/>
      </rPr>
      <t xml:space="preserve"> INVIAS - ANI - SPT
</t>
    </r>
    <r>
      <rPr>
        <b/>
        <sz val="8"/>
        <rFont val="Calibri"/>
        <family val="2"/>
        <scheme val="minor"/>
      </rPr>
      <t>viii</t>
    </r>
    <r>
      <rPr>
        <sz val="8"/>
        <rFont val="Calibri"/>
        <family val="2"/>
        <scheme val="minor"/>
      </rPr>
      <t xml:space="preserve">. Departamento de Prosperidad Social - SPT
</t>
    </r>
    <r>
      <rPr>
        <b/>
        <sz val="8"/>
        <rFont val="Calibri"/>
        <family val="2"/>
        <scheme val="minor"/>
      </rPr>
      <t>ix.</t>
    </r>
    <r>
      <rPr>
        <sz val="8"/>
        <rFont val="Calibri"/>
        <family val="2"/>
        <scheme val="minor"/>
      </rPr>
      <t xml:space="preserve"> Agencia de Renovación del territorio - SPT
</t>
    </r>
    <r>
      <rPr>
        <b/>
        <sz val="8"/>
        <rFont val="Calibri"/>
        <family val="2"/>
        <scheme val="minor"/>
      </rPr>
      <t>x</t>
    </r>
    <r>
      <rPr>
        <sz val="8"/>
        <rFont val="Calibri"/>
        <family val="2"/>
        <scheme val="minor"/>
      </rPr>
      <t xml:space="preserve">. Concesión Unión del Sur - ANI- Interventoria - SPT
                           </t>
    </r>
  </si>
  <si>
    <r>
      <rPr>
        <b/>
        <sz val="8"/>
        <rFont val="Calibri"/>
        <family val="2"/>
        <scheme val="minor"/>
      </rPr>
      <t>i.</t>
    </r>
    <r>
      <rPr>
        <sz val="8"/>
        <rFont val="Calibri"/>
        <family val="2"/>
        <scheme val="minor"/>
      </rPr>
      <t xml:space="preserve"> Problemática socavación Puente Giraldo, Municipio Ponedera Atlantico
</t>
    </r>
    <r>
      <rPr>
        <b/>
        <sz val="8"/>
        <rFont val="Calibri"/>
        <family val="2"/>
        <scheme val="minor"/>
      </rPr>
      <t>ii</t>
    </r>
    <r>
      <rPr>
        <sz val="8"/>
        <rFont val="Calibri"/>
        <family val="2"/>
        <scheme val="minor"/>
      </rPr>
      <t xml:space="preserve">. Deslizamientos Servitá - Afectaciones presentación del servicio al Usuario
</t>
    </r>
    <r>
      <rPr>
        <b/>
        <sz val="8"/>
        <rFont val="Calibri"/>
        <family val="2"/>
        <scheme val="minor"/>
      </rPr>
      <t>iii</t>
    </r>
    <r>
      <rPr>
        <sz val="8"/>
        <rFont val="Calibri"/>
        <family val="2"/>
        <scheme val="minor"/>
      </rPr>
      <t xml:space="preserve">. Socializacion Aerdodromos
</t>
    </r>
    <r>
      <rPr>
        <b/>
        <sz val="8"/>
        <rFont val="Calibri"/>
        <family val="2"/>
        <scheme val="minor"/>
      </rPr>
      <t>iv</t>
    </r>
    <r>
      <rPr>
        <sz val="8"/>
        <rFont val="Calibri"/>
        <family val="2"/>
        <scheme val="minor"/>
      </rPr>
      <t xml:space="preserve">. Verificación a través de las herramientas implementadas por la SPT, del universo de vigilados que durante el año 2017, no reportaron información financiera correspondiente a la vigencia fiscal 2016.
</t>
    </r>
    <r>
      <rPr>
        <b/>
        <sz val="8"/>
        <rFont val="Calibri"/>
        <family val="2"/>
        <scheme val="minor"/>
      </rPr>
      <t>v.</t>
    </r>
    <r>
      <rPr>
        <sz val="8"/>
        <rFont val="Calibri"/>
        <family val="2"/>
        <scheme val="minor"/>
      </rPr>
      <t xml:space="preserve"> Seguimiento a proyecto de formalización
</t>
    </r>
    <r>
      <rPr>
        <b/>
        <sz val="8"/>
        <rFont val="Calibri"/>
        <family val="2"/>
        <scheme val="minor"/>
      </rPr>
      <t>vi</t>
    </r>
    <r>
      <rPr>
        <sz val="8"/>
        <rFont val="Calibri"/>
        <family val="2"/>
        <scheme val="minor"/>
      </rPr>
      <t xml:space="preserve">. Socialización formalización de aerodromos a cargo de Entes Territoriales
</t>
    </r>
    <r>
      <rPr>
        <b/>
        <sz val="8"/>
        <rFont val="Calibri"/>
        <family val="2"/>
        <scheme val="minor"/>
      </rPr>
      <t>vii</t>
    </r>
    <r>
      <rPr>
        <sz val="8"/>
        <rFont val="Calibri"/>
        <family val="2"/>
        <scheme val="minor"/>
      </rPr>
      <t xml:space="preserve">. Problemática en la via Pipiral - Villavicencio, Dercho de via
</t>
    </r>
    <r>
      <rPr>
        <b/>
        <sz val="8"/>
        <rFont val="Calibri"/>
        <family val="2"/>
        <scheme val="minor"/>
      </rPr>
      <t>viii</t>
    </r>
    <r>
      <rPr>
        <sz val="8"/>
        <rFont val="Calibri"/>
        <family val="2"/>
        <scheme val="minor"/>
      </rPr>
      <t xml:space="preserve">. Socialización formalización de aerodromos a cargo de Entes Territoriales
</t>
    </r>
    <r>
      <rPr>
        <b/>
        <sz val="8"/>
        <rFont val="Calibri"/>
        <family val="2"/>
        <scheme val="minor"/>
      </rPr>
      <t>ix</t>
    </r>
    <r>
      <rPr>
        <sz val="8"/>
        <rFont val="Calibri"/>
        <family val="2"/>
        <scheme val="minor"/>
      </rPr>
      <t xml:space="preserve">. Socialización formalización de aerodromos a cargo de Entes Territoriales
</t>
    </r>
    <r>
      <rPr>
        <b/>
        <sz val="8"/>
        <rFont val="Calibri"/>
        <family val="2"/>
        <scheme val="minor"/>
      </rPr>
      <t>x.</t>
    </r>
    <r>
      <rPr>
        <sz val="8"/>
        <rFont val="Calibri"/>
        <family val="2"/>
        <scheme val="minor"/>
      </rPr>
      <t xml:space="preserve"> Señalización en zonas escolares
</t>
    </r>
  </si>
  <si>
    <r>
      <rPr>
        <b/>
        <sz val="9"/>
        <color theme="1"/>
        <rFont val="Calibri"/>
        <family val="2"/>
        <scheme val="minor"/>
      </rPr>
      <t>Puertos:</t>
    </r>
    <r>
      <rPr>
        <sz val="9"/>
        <color theme="1"/>
        <rFont val="Calibri"/>
        <family val="2"/>
        <scheme val="minor"/>
      </rPr>
      <t xml:space="preserve"> 1. Antioquia; 2. Atlántico; 3. Bolivar; 4. Boyacá; 5. Magdalena; 6. San Andrés; 7. Valle del Cauca.
</t>
    </r>
    <r>
      <rPr>
        <b/>
        <sz val="9"/>
        <color theme="1"/>
        <rFont val="Calibri"/>
        <family val="2"/>
        <scheme val="minor"/>
      </rPr>
      <t>Concesiones: 1. Huila, 2. Quindio, 3. Valle, 4. Boyaca, 5. Caldas, 6. Caqueta, 7. Risaralda, 8. Bolivar, 9. Atlantico, 10. Cundinamarca, 11. Nariño, 12. Putumayo y 13.Santander.</t>
    </r>
    <r>
      <rPr>
        <sz val="9"/>
        <color theme="1"/>
        <rFont val="Calibri"/>
        <family val="2"/>
        <scheme val="minor"/>
      </rPr>
      <t xml:space="preserve">
Transito:</t>
    </r>
    <r>
      <rPr>
        <b/>
        <sz val="9"/>
        <color theme="1"/>
        <rFont val="Calibri"/>
        <family val="2"/>
        <scheme val="minor"/>
      </rPr>
      <t xml:space="preserve"> 1.</t>
    </r>
    <r>
      <rPr>
        <sz val="9"/>
        <color theme="1"/>
        <rFont val="Calibri"/>
        <family val="2"/>
        <scheme val="minor"/>
      </rPr>
      <t xml:space="preserve">Antioquia, 2. Atlántico, 3.Cundinamarca, 4. Bolivar, 5. Boyacá, 6. Caldas, 7. César, 8. Choco, 9. Códoba, 10. Huila, 11. Magdalena, 12. Nariño, 13. Norte de Santander, 14. Quindio, 15. Risaralda, 16. Santander, 17. Sucre, 18. Tolima y 19. Valle del Cauca.
</t>
    </r>
  </si>
  <si>
    <t>se realizaron 22 visitas de Inspeccion de 24 programadas.</t>
  </si>
  <si>
    <t xml:space="preserve">se recibieron 97 PQRs, durante el mes de febrero se  tramitaron 97 PQRs, con un promedio de respuesta de 15  por dia. </t>
  </si>
  <si>
    <t xml:space="preserve">No se programó actividad para este mes. </t>
  </si>
  <si>
    <r>
      <t xml:space="preserve">
Se expedieron 2 Circulares: 
</t>
    </r>
    <r>
      <rPr>
        <b/>
        <sz val="8"/>
        <rFont val="Calibri"/>
        <family val="2"/>
        <scheme val="minor"/>
      </rPr>
      <t>1. Circular No. 6 del 27 de febrero de 2018,</t>
    </r>
    <r>
      <rPr>
        <sz val="8"/>
        <rFont val="Calibri"/>
        <family val="2"/>
        <scheme val="minor"/>
      </rPr>
      <t xml:space="preserve"> Dirigida a Administradores y explotadores de Aeropuertos. Publicada en la página web de la SPT
</t>
    </r>
    <r>
      <rPr>
        <b/>
        <sz val="8"/>
        <rFont val="Calibri"/>
        <family val="2"/>
        <scheme val="minor"/>
      </rPr>
      <t>2. Circular No. 7 del 27 de febrero de 2018</t>
    </r>
    <r>
      <rPr>
        <sz val="8"/>
        <rFont val="Calibri"/>
        <family val="2"/>
        <scheme val="minor"/>
      </rPr>
      <t xml:space="preserve">, Dirigida los administradores de los Terminales de Transporte Terrestre Automotor. Publicada en la página web de la SPT 
</t>
    </r>
  </si>
  <si>
    <t>1. Febrero 8. Tema: Tercera reunión - Avances y Compromisos ANDI - ANALDEX - PLAN Director. Participantes: MT, Ivarsson, Analdex, SPT. Asistentes: 11 personas. 
 2. Febrero 9. Tema: Problemática Tarifas Conpes Puertos. Participantes: DNP - SPT. Asistentes: 3 personas. 
3. Febrero 22. Tema: Articulación institucional Paso de Frontera con Venezuela - Puerto carreño. Participantes: DNP. Mintransporte, Invias, DIAN, SPT. Asistentes: 9 personas. 
  4. Febrero 28. TEma: Comentarios y Observaciones al proyecto de Decreto de Patios de Contenedores y Zona de Enturnamiento.</t>
  </si>
  <si>
    <r>
      <t xml:space="preserve">
Se realizaron ocho (8) mesas de trabajo con las siguientes Autoridades:                                     
</t>
    </r>
    <r>
      <rPr>
        <b/>
        <i/>
        <sz val="8"/>
        <rFont val="Calibri"/>
        <family val="2"/>
        <scheme val="minor"/>
      </rPr>
      <t>i</t>
    </r>
    <r>
      <rPr>
        <b/>
        <sz val="8"/>
        <rFont val="Calibri"/>
        <family val="2"/>
        <scheme val="minor"/>
      </rPr>
      <t>.</t>
    </r>
    <r>
      <rPr>
        <sz val="8"/>
        <rFont val="Calibri"/>
        <family val="2"/>
        <scheme val="minor"/>
      </rPr>
      <t xml:space="preserve"> Ministerio Tansporte - SPT.
</t>
    </r>
    <r>
      <rPr>
        <b/>
        <sz val="8"/>
        <rFont val="Calibri"/>
        <family val="2"/>
        <scheme val="minor"/>
      </rPr>
      <t>ii</t>
    </r>
    <r>
      <rPr>
        <sz val="8"/>
        <rFont val="Calibri"/>
        <family val="2"/>
        <scheme val="minor"/>
      </rPr>
      <t xml:space="preserve">. Ministerio de Ambiente y Desarrollo Sostenible - SPT.
</t>
    </r>
    <r>
      <rPr>
        <b/>
        <sz val="8"/>
        <rFont val="Calibri"/>
        <family val="2"/>
        <scheme val="minor"/>
      </rPr>
      <t>iii</t>
    </r>
    <r>
      <rPr>
        <sz val="8"/>
        <rFont val="Calibri"/>
        <family val="2"/>
        <scheme val="minor"/>
      </rPr>
      <t xml:space="preserve">. ANI - SPT.
</t>
    </r>
    <r>
      <rPr>
        <b/>
        <sz val="8"/>
        <rFont val="Calibri"/>
        <family val="2"/>
        <scheme val="minor"/>
      </rPr>
      <t>iv</t>
    </r>
    <r>
      <rPr>
        <sz val="8"/>
        <rFont val="Calibri"/>
        <family val="2"/>
        <scheme val="minor"/>
      </rPr>
      <t xml:space="preserve">. ANI - Agencia Nacional de Seguridad Vial - DITRA - Ministerio de Transporte. 
</t>
    </r>
    <r>
      <rPr>
        <b/>
        <sz val="8"/>
        <rFont val="Calibri"/>
        <family val="2"/>
        <scheme val="minor"/>
      </rPr>
      <t>v.</t>
    </r>
    <r>
      <rPr>
        <sz val="8"/>
        <rFont val="Calibri"/>
        <family val="2"/>
        <scheme val="minor"/>
      </rPr>
      <t xml:space="preserve"> SIC - SPT.
</t>
    </r>
    <r>
      <rPr>
        <b/>
        <sz val="8"/>
        <rFont val="Calibri"/>
        <family val="2"/>
        <scheme val="minor"/>
      </rPr>
      <t>vi.</t>
    </r>
    <r>
      <rPr>
        <sz val="8"/>
        <rFont val="Calibri"/>
        <family val="2"/>
        <scheme val="minor"/>
      </rPr>
      <t xml:space="preserve"> Concesión Aliadas para el progreso S.A.S - Interventoria - ANI - DITRA - SPT .
</t>
    </r>
    <r>
      <rPr>
        <b/>
        <sz val="8"/>
        <rFont val="Calibri"/>
        <family val="2"/>
        <scheme val="minor"/>
      </rPr>
      <t>vii</t>
    </r>
    <r>
      <rPr>
        <sz val="8"/>
        <rFont val="Calibri"/>
        <family val="2"/>
        <scheme val="minor"/>
      </rPr>
      <t xml:space="preserve">. Concesión CCFC - DITRA - SPT.
</t>
    </r>
    <r>
      <rPr>
        <b/>
        <sz val="8"/>
        <rFont val="Calibri"/>
        <family val="2"/>
        <scheme val="minor"/>
      </rPr>
      <t>viii.</t>
    </r>
    <r>
      <rPr>
        <sz val="8"/>
        <rFont val="Calibri"/>
        <family val="2"/>
        <scheme val="minor"/>
      </rPr>
      <t xml:space="preserve"> Concesión Unión del Sur - ANI- Interventoria - -DITRA - SPT.
    </t>
    </r>
  </si>
  <si>
    <r>
      <rPr>
        <b/>
        <sz val="8"/>
        <rFont val="Calibri"/>
        <family val="2"/>
        <scheme val="minor"/>
      </rPr>
      <t>1.</t>
    </r>
    <r>
      <rPr>
        <sz val="8"/>
        <rFont val="Calibri"/>
        <family val="2"/>
        <scheme val="minor"/>
      </rPr>
      <t xml:space="preserve"> Coordinar medidas y acciones frente a temas relativos a los terminales de transporte férreo que requieren acciones conjuntas. 
2</t>
    </r>
    <r>
      <rPr>
        <b/>
        <sz val="8"/>
        <rFont val="Calibri"/>
        <family val="2"/>
        <scheme val="minor"/>
      </rPr>
      <t>.</t>
    </r>
    <r>
      <rPr>
        <sz val="8"/>
        <rFont val="Calibri"/>
        <family val="2"/>
        <scheme val="minor"/>
      </rPr>
      <t xml:space="preserve"> Socializacion Aeródromos.
3</t>
    </r>
    <r>
      <rPr>
        <b/>
        <sz val="8"/>
        <rFont val="Calibri"/>
        <family val="2"/>
        <scheme val="minor"/>
      </rPr>
      <t>.</t>
    </r>
    <r>
      <rPr>
        <sz val="8"/>
        <rFont val="Calibri"/>
        <family val="2"/>
        <scheme val="minor"/>
      </rPr>
      <t xml:space="preserve"> Socialización resultados estudio sectores críticos de accidentalidad 2015 - 2017.
4</t>
    </r>
    <r>
      <rPr>
        <b/>
        <sz val="8"/>
        <rFont val="Calibri"/>
        <family val="2"/>
        <scheme val="minor"/>
      </rPr>
      <t>.</t>
    </r>
    <r>
      <rPr>
        <sz val="8"/>
        <rFont val="Calibri"/>
        <family val="2"/>
        <scheme val="minor"/>
      </rPr>
      <t xml:space="preserve"> Sistema control al sobrepeso, Estado de basculas,  entrada de funcionamiento del anexo técnico. 
5</t>
    </r>
    <r>
      <rPr>
        <b/>
        <sz val="8"/>
        <rFont val="Calibri"/>
        <family val="2"/>
        <scheme val="minor"/>
      </rPr>
      <t>.</t>
    </r>
    <r>
      <rPr>
        <sz val="8"/>
        <rFont val="Calibri"/>
        <family val="2"/>
        <scheme val="minor"/>
      </rPr>
      <t xml:space="preserve"> Sectores criticos de accidentalidad, cruces no autorizados y ventas ambulantes. 
6</t>
    </r>
    <r>
      <rPr>
        <b/>
        <sz val="8"/>
        <rFont val="Calibri"/>
        <family val="2"/>
        <scheme val="minor"/>
      </rPr>
      <t>.</t>
    </r>
    <r>
      <rPr>
        <sz val="8"/>
        <rFont val="Calibri"/>
        <family val="2"/>
        <scheme val="minor"/>
      </rPr>
      <t xml:space="preserve"> Sectores criticos de accidentalidad, y plasnes de contingencia temporada de vacaciones.
7</t>
    </r>
    <r>
      <rPr>
        <b/>
        <sz val="8"/>
        <rFont val="Calibri"/>
        <family val="2"/>
        <scheme val="minor"/>
      </rPr>
      <t>.</t>
    </r>
    <r>
      <rPr>
        <sz val="8"/>
        <rFont val="Calibri"/>
        <family val="2"/>
        <scheme val="minor"/>
      </rPr>
      <t xml:space="preserve"> La Concesión realizará seguimiento con los encargados del espacio público y se hará una reunión en 60 días con el alcalde, la ANI,  DITRA y SPT, para socializar el tema.</t>
    </r>
  </si>
  <si>
    <t>1. Reunión con la Dra. Luz Belén Fernández - Coordinadora del Grupo de Protección al Turista tema: Unificación de criterios en relación con la prestación de servicios de transporte de personas por parte de los operadores turísticos en el aeropuerto de Barranquilla</t>
  </si>
  <si>
    <t>2. Reunión con la Procuraduría Regional de Santander tema: Cumplimiento de los compromisos relacionados con la Circular Conjunta de Sostenibilidad de los Sistemas de Transporte Masivo Integrado</t>
  </si>
  <si>
    <t>5. Reunión con el Dr. Manuel González Mintransporte Tema: Normalización Decreto 153/2017 Empresas de Transporte de Carga</t>
  </si>
  <si>
    <t>7. Reunión con el Ministerio de Transporte y Confecámaras tema: Revisión información bases de datos Confecámaras (RUES) Empresas de Transporte de Carga.</t>
  </si>
  <si>
    <t>En el mes de febrero se realizaron: 304 operativos de informalidad, 77 operativos de escolaridad
 y 60 operativos al transporte de carga.</t>
  </si>
  <si>
    <t>Durante el mes de  enero 2018 se continuo con la constante en el desarrollo de actividades proyectadas dentro de los cinco programas del PIGA 2018. Se programaron 227 actividades para la vigencia</t>
  </si>
  <si>
    <t>En el mes de febrero se realizaron 8 reuniones
1. Reunión con la Dra. Luz Belén Fernández - coordinadora del Grupo de Protección al Turista tema: unificación de criterios en relación con la prestación de servicios de transporte de personas por parte de los operadores turísticos en el aeropuerto de Barranquilla
2. Reunión con la Procuraduría Regional de Santander tema: cumplimiento de los compromisos relacionados con la Circular Conjunta de Sostenibilidad de los Sistemas de Transporte Masivo Integrado
3. Reunión con el Ministerio de Transporte tema: Depuración bases de datos transporte diferentes modalidades
4. Reunión con el Ministerio de Transporte y los diferentes Gremios tema: Socialización Plan Piloto Buenaventura con el Viceministro de Tránsito
5. Reunión con el Dr. Manuel Gonzáles Mintransporte Tema: Normalización Decreto 153/2017 Empresas de Transporte de Carga
6. Reunión con el Ministerio de Transporte Tema: Revisión aspectos legales del estado de habilitación de empresas transporte de todas las modalidades, procedimientos, protocolos y bases de datos relacionadas
7. Reunión con el Ministerio de Transporte y confecámaras tema: Revisión información bases de datos Confecámaras (RUES) Empresas de Transporte de Carga
8. Reunión Ministerio de Transporte tema: Definición Acciones bases Pasajeros y Mixto por carretera</t>
  </si>
  <si>
    <t>Guía Metodológica Actualizada, Cálculo de la Contribución Especial por Concepto de Vigilancia  de la SPT</t>
  </si>
  <si>
    <t>A la fecha el Grupo de financiera se encuentra en proceso del cálculo de la tarifa de contribucion de acuerdo a la informacion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</si>
  <si>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La entidad a 31 de Marzo del 2018, obligo un valor total de $4.872. 785.990 Millones de pesos, entre gastos de funcionamiento e inversión.
La meta presupuestal proyectada era del 8.8 % en ejecución, esto indica un sobre cumplimiento en la ejecución de obligaciones de la Entidad.</t>
  </si>
  <si>
    <t>Durante el mes de marzo de 2018 se continuo con la constante en el desarrollo de actividades proyectadas dentro de los cinco programas del PIGA 2018</t>
  </si>
  <si>
    <t xml:space="preserve"> Se tiene que a 31 de marzo de 2018 no se registraron quejas relacionas con hechos de Corrupción </t>
  </si>
  <si>
    <t xml:space="preserve">Se evidencia documento en el que se registran los casos gestionados por el Grupo de Informatica y Estadistica relacionados con la seguridad de la información,  Listados de Asistencia a capacitaciones de los diferentes modulos del aplicativo VIGIA. Resolucion 9332 del 01/03/2018,  por la cual se adopta el Modelo Integrado de Planeación y Gestión, la cual define dentro  las funciones del Comité Institucional de Gestión y Desempeño, asegurar la implementación y desarrollo de las políticas en materia de seguridad digital y de la información, Evaluación de las capacidades de Gestión de TI, contrato de adquisición de 100 equipos de computo, documento diagnóstico de seguridad y privacidad de la información de la entidad actualizado, documento metodología de gestión de activos de información en revisión.  </t>
  </si>
  <si>
    <t xml:space="preserve">Se determinó la eficacia en la gestión de incidentes de seguridad de la información en la entidad, se dió continuidad a la implementación del aplicativo misional  VIGIA, realizando una serie de actualizaciones, optimizando los procesos para la atención de los vigilados, adicionalmente, se estan integrando los procesos de las dependencias tranversales de la entidad como es el Grupo de Gestión Documental, el Grupo de Notificaciones, el Grupo de Atención al Ciudadano y el Grupo de Cobro Coactivo y Grupo Financiera. Se emitió la resolución  que incluye temas en seguridad y privacidad de la Informacion, se realizó la actualización de la unidad de almacenamiento donde se alojan todos los servicios y aplicaciones de la entidad y la adquisición de nuevos  equipos,  se realizó diagnostico de seguridad y privacidad de la informacion de la entidad actualizado y se proyectó la  metodología de gestión de activos de información. </t>
  </si>
  <si>
    <t>Cumpli.</t>
  </si>
  <si>
    <t xml:space="preserve">Circular No. 009 del 13 de marzo publicada en la pag web y correos electronicos remitiendo la misma. </t>
  </si>
  <si>
    <t xml:space="preserve">Se emitio la Circular Externa No. 09 socializando el tema de Archivo Documental. </t>
  </si>
  <si>
    <t>Listado de Asistencia</t>
  </si>
  <si>
    <t xml:space="preserve">1. Marzo 1. Tema: Plan de Acción Universidad Nacional, Rio Magdalena, Cormagdalena.  Participantes: Cormagdalena, SPT. 
Asistentes: 5 personas. 
2. Marzo 15. Tema: Presentacion Plan de Accin Fluvial  (MT - Cormagdalena - SPT - Embalses).  Participantes: MT, SPT. Total asistentes: 6 personas
</t>
  </si>
  <si>
    <t xml:space="preserve">No hay actividad planeada para este mes. </t>
  </si>
  <si>
    <t xml:space="preserve">1. Marzo 1. Tema: Grupo 2-4 Mesa Nacional de Puertos.  Participantes: Comision Colombiana del Oceano (CCO), Dimar, Armcol, Mincit, SPT.  Total asistentes: 10 personas
2. Marzo 6. Tema: Agenda de Trabajo Plan de Emergencia - Puerto d eCartagena (Ecopetrol). Participantes: Ecopetrol, SPT. Total Asistentes: 3 personas.
3. Marzo 7. Tema: Plan Piloto de Facilitación en Movilidad y Logistica - Identificación de Rios navegables . Participantes: Alcaldia de Buenaventura , SPT. Total Asistentes: 6 personas. 
4. Marzo 14. Tema: Asesoria Aplicativo Carga Diaria y Marpol. Participantes: S.P. El Cayao, SPT. Total asistentes: 5 personas.
5. Marzo 21. Tema: audiencia Publica Inverfuels S.A.S. Participantes: Inverfuels, Dian, SPT, ANI, Mincit, MT. Total asistentes: 10 personas. </t>
  </si>
  <si>
    <t xml:space="preserve">cuadro seguimiento visitas.  Inf enviada por correo electrónico. </t>
  </si>
  <si>
    <t xml:space="preserve">registro de operadores portuarios </t>
  </si>
  <si>
    <t>correo electronico</t>
  </si>
  <si>
    <t>BD de PQR.</t>
  </si>
  <si>
    <r>
      <t xml:space="preserve">El tiempo promedio de respuesta en el mes de marzo es de </t>
    </r>
    <r>
      <rPr>
        <sz val="9"/>
        <rFont val="Calibri"/>
        <family val="2"/>
        <scheme val="minor"/>
      </rPr>
      <t>13</t>
    </r>
    <r>
      <rPr>
        <sz val="9"/>
        <color theme="1"/>
        <rFont val="Calibri"/>
        <family val="2"/>
        <scheme val="minor"/>
      </rPr>
      <t xml:space="preserve"> dias. </t>
    </r>
  </si>
  <si>
    <t xml:space="preserve">PORCENTAJES DE CUMPLIMIENTO EN LA EXPEDICION DE LOS REGISTROS COMO OPERADORES PORTUARIOS AÑO 2018
AL 31 DE ENERO DE 2018
Registros Aprobados 325
Solicitados completos incluyendo paz y salvo (Aprobados +pendiente revisión) 341
% cumplimiento 95%
</t>
  </si>
  <si>
    <t xml:space="preserve">Registros Aprobados 331
Solicitados completos incluyendo paz y salvo (Aprobados +pendiente revisión): 351
El % de cumplimiento: 94%. </t>
  </si>
  <si>
    <t>Solicitados completos incluyendo paz y salvo (Aprobados +pendiente revisión): 351</t>
  </si>
  <si>
    <t xml:space="preserve">Registros Aprobados 336
Solicitados completos incluyendo paz y salvo (Aprobados +pendiente revisión): 361
El % de cumplimiento: 93%. </t>
  </si>
  <si>
    <t xml:space="preserve">En el mes de marzo se realizó 1 socialización en política sectorial:
Circular N° 14 del 28 de marzo de 2018, dirigida a los Alcaldes, Secretarios de Tránsito, de movilidad o de Transporte, sobre los procesos virtuales.
</t>
  </si>
  <si>
    <t xml:space="preserve">En el mes de marzo se realizaron 5 reuniones:
1. Reunión con el Ministro de Transporte, Tema: MIGRACIÓN Christian Krüger Sarmiento
2. Reunión con el Dr. Manuel González (Ministerio de Transporte), Tema: Acciones a Organismos de Tránsito
3. Reunión con SICOV CEA´s temas:  Validación de los Sistemas de Control y Vigilancia y Procesos adelantados por los CEA´s
4. Reunión con la Procuraduría Tema: Revisión Plan de Acción de Transmilenio
5. Reunión con el Ministerio de Transporte Tema: Operación puente festivo de San José y Semana Santa
</t>
  </si>
  <si>
    <t>Bases de datos</t>
  </si>
  <si>
    <t>En el mes de marzo se realizaron:
23 operativos de carga
162 operativos de informalidad
74 operativos de escolaridad</t>
  </si>
  <si>
    <t xml:space="preserve">En el mes de marzo se realizaron 2 socializaciones en normas vigentes:
Circular N° 12 del 21 de marzo de 2018, dirigida a las empresas de transporte terrestre automotor de pasajeros por carretera ,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de Semana Santa, entre el 23 de marzo de 2018 al 2 de abril de 2018.
Circular N° 13 del 23 de marzo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las medidas especiales para atender la demanda de transporte en los días entre el 23 de marzo de 2018 y 03 de abril de 2018.
</t>
  </si>
  <si>
    <t>No se realizó socialización</t>
  </si>
  <si>
    <t xml:space="preserve">En el mes de marzo se realizaron 6 mesas de trabajo:
1. Participación en el Seminario Lineamientos del PESV y transporte de sustancias peligrosas por carretera invitación Fedetranscarga (Federación de Empresarios del Transporte de Carga)
2. Participación en el evento de Revolución de la Infraestructura en la Región Central, tema: Proyectos de Infraestructura y Seguridad Víal en el país
3. Participación en la Solicitud Pablo Catatumbo integrante de la Farc en el marco de la implementación del acuerdo de PAZ, Tema: Capacitación licencias de conducción partido político fuerza alternativa revolucionaria del Común
4. Reunión de PMU – Puesto de Mando Unificado
5. Invitación evento Revolución de la Infraestructura en la Región Caribe, tema: Proyectos de Infraestructura y Seguridad Víal en esta zona del país – Mesa de trabajo con Concesiones del Caribe y el Viceministro de Transporte
6. Reunión con la Dirección General de la Policía, tema: PMU Extraordinario "Incremento de siniestralidad en Semana Santa"
</t>
  </si>
  <si>
    <t>Cuadro seguimiento visitas, Inf enviada por correo electrónico, Base de datos.</t>
  </si>
  <si>
    <t>se realizaron 29 visitas de Inspeccion de 31 programadas.</t>
  </si>
  <si>
    <t>N/A ESTE MES</t>
  </si>
  <si>
    <r>
      <t xml:space="preserve">
</t>
    </r>
    <r>
      <rPr>
        <b/>
        <sz val="10"/>
        <rFont val="Calibri"/>
        <family val="2"/>
        <scheme val="minor"/>
      </rPr>
      <t>i</t>
    </r>
    <r>
      <rPr>
        <sz val="8"/>
        <rFont val="Calibri"/>
        <family val="2"/>
        <scheme val="minor"/>
      </rPr>
      <t xml:space="preserve">. Sectores críticos de accidentalidad, cruces no autorizados y ventas ambulantes
</t>
    </r>
    <r>
      <rPr>
        <b/>
        <sz val="10"/>
        <rFont val="Calibri"/>
        <family val="2"/>
        <scheme val="minor"/>
      </rPr>
      <t>ii</t>
    </r>
    <r>
      <rPr>
        <sz val="10"/>
        <rFont val="Calibri"/>
        <family val="2"/>
        <scheme val="minor"/>
      </rPr>
      <t>.</t>
    </r>
    <r>
      <rPr>
        <sz val="8"/>
        <rFont val="Calibri"/>
        <family val="2"/>
        <scheme val="minor"/>
      </rPr>
      <t xml:space="preserve"> Sectores críticos de accidentalidad, cruces no autorizados y ventas ambulantes
</t>
    </r>
    <r>
      <rPr>
        <b/>
        <sz val="10"/>
        <rFont val="Calibri"/>
        <family val="2"/>
        <scheme val="minor"/>
      </rPr>
      <t>iii.</t>
    </r>
    <r>
      <rPr>
        <sz val="8"/>
        <rFont val="Calibri"/>
        <family val="2"/>
        <scheme val="minor"/>
      </rPr>
      <t xml:space="preserve"> Sectores críticos de accidentalidad y planes de contingencia
</t>
    </r>
    <r>
      <rPr>
        <b/>
        <sz val="10"/>
        <rFont val="Calibri"/>
        <family val="2"/>
        <scheme val="minor"/>
      </rPr>
      <t>iv.</t>
    </r>
    <r>
      <rPr>
        <sz val="8"/>
        <rFont val="Calibri"/>
        <family val="2"/>
        <scheme val="minor"/>
      </rPr>
      <t xml:space="preserve"> Sectores críticos de accidentalidad y Convenio Policía Nacional - Ditra
</t>
    </r>
    <r>
      <rPr>
        <b/>
        <sz val="10"/>
        <rFont val="Calibri"/>
        <family val="2"/>
        <scheme val="minor"/>
      </rPr>
      <t>v.</t>
    </r>
    <r>
      <rPr>
        <sz val="8"/>
        <rFont val="Calibri"/>
        <family val="2"/>
        <scheme val="minor"/>
      </rPr>
      <t xml:space="preserve"> Sectores críticos de accidentalidad, Logística de operativos y dotación; irregularidades en prestación de servicio; problemática invasión e indebido uso de franja de derecho de vía;  normatividad.
</t>
    </r>
    <r>
      <rPr>
        <b/>
        <sz val="10"/>
        <rFont val="Calibri"/>
        <family val="2"/>
        <scheme val="minor"/>
      </rPr>
      <t>vi.</t>
    </r>
    <r>
      <rPr>
        <sz val="8"/>
        <rFont val="Calibri"/>
        <family val="2"/>
        <scheme val="minor"/>
      </rPr>
      <t xml:space="preserve"> Plan de mejoramiento sobre respuesta de requerimientos producto de inspecciones
</t>
    </r>
  </si>
  <si>
    <r>
      <t>Se realizaron (6) seis Mesas de trabajo con autoridades:
1</t>
    </r>
    <r>
      <rPr>
        <b/>
        <sz val="10"/>
        <rFont val="Calibri"/>
        <family val="2"/>
        <scheme val="minor"/>
      </rPr>
      <t>.</t>
    </r>
    <r>
      <rPr>
        <sz val="8"/>
        <rFont val="Calibri"/>
        <family val="2"/>
        <scheme val="minor"/>
      </rPr>
      <t xml:space="preserve"> Concesión BRICEÑO - Tunja - Sogamoso -DITRA CUNDINAMARCA -  SPT
2</t>
    </r>
    <r>
      <rPr>
        <b/>
        <sz val="10"/>
        <rFont val="Calibri"/>
        <family val="2"/>
        <scheme val="minor"/>
      </rPr>
      <t>.</t>
    </r>
    <r>
      <rPr>
        <sz val="8"/>
        <rFont val="Calibri"/>
        <family val="2"/>
        <scheme val="minor"/>
      </rPr>
      <t xml:space="preserve"> Concesión BRICEÑO - Tunja - Sogamoso -DITRA BOYACA-  SPT
3</t>
    </r>
    <r>
      <rPr>
        <b/>
        <sz val="10"/>
        <rFont val="Calibri"/>
        <family val="2"/>
        <scheme val="minor"/>
      </rPr>
      <t>.</t>
    </r>
    <r>
      <rPr>
        <sz val="8"/>
        <rFont val="Calibri"/>
        <family val="2"/>
        <scheme val="minor"/>
      </rPr>
      <t xml:space="preserve"> Concesionaria de Occidente -  DITRA
4</t>
    </r>
    <r>
      <rPr>
        <b/>
        <sz val="10"/>
        <rFont val="Calibri"/>
        <family val="2"/>
        <scheme val="minor"/>
      </rPr>
      <t>.</t>
    </r>
    <r>
      <rPr>
        <sz val="8"/>
        <rFont val="Calibri"/>
        <family val="2"/>
        <scheme val="minor"/>
      </rPr>
      <t xml:space="preserve"> Firma Concesionaria Unión Vial Pamplonita SAS, Firma Interventora AFA Consultores y constructores SAS, Agencia Nacional de Infraestructura, Policia Nacional, SPT
5</t>
    </r>
    <r>
      <rPr>
        <b/>
        <sz val="10"/>
        <rFont val="Calibri"/>
        <family val="2"/>
        <scheme val="minor"/>
      </rPr>
      <t>.</t>
    </r>
    <r>
      <rPr>
        <sz val="8"/>
        <rFont val="Calibri"/>
        <family val="2"/>
        <scheme val="minor"/>
      </rPr>
      <t xml:space="preserve"> Concesión Cordoba Sucre - DITRA -  Firma Concesionaria - Firma Interventora - ANI.
6. Aerocivil - SPT
</t>
    </r>
  </si>
  <si>
    <r>
      <t>Se realizaron 2 mesas de trabajo:  1</t>
    </r>
    <r>
      <rPr>
        <b/>
        <sz val="10"/>
        <rFont val="Calibri"/>
        <family val="2"/>
        <scheme val="minor"/>
      </rPr>
      <t>.</t>
    </r>
    <r>
      <rPr>
        <sz val="9"/>
        <rFont val="Calibri"/>
        <family val="2"/>
        <scheme val="minor"/>
      </rPr>
      <t xml:space="preserve"> Aeronautica civil - SPT y 2. </t>
    </r>
    <r>
      <rPr>
        <sz val="9"/>
        <rFont val="Calibri"/>
        <family val="2"/>
        <scheme val="minor"/>
      </rPr>
      <t xml:space="preserve">Ministerio del Interior - SPT. 
Diagnostico Aeródromos A Cargo De Entes Territoriales Y Terminales De Transporte Terrestre, presentacion en Power Point </t>
    </r>
  </si>
  <si>
    <r>
      <t>1</t>
    </r>
    <r>
      <rPr>
        <b/>
        <sz val="10"/>
        <rFont val="Calibri"/>
        <family val="2"/>
        <scheme val="minor"/>
      </rPr>
      <t>.</t>
    </r>
    <r>
      <rPr>
        <sz val="9"/>
        <rFont val="Calibri"/>
        <family val="2"/>
        <scheme val="minor"/>
      </rPr>
      <t xml:space="preserve"> La SPT remitirá el listado de los 18 aerodromos que se encuentran sin operación de acuerdo al diagnostico. La SPT con la Aerocivil realizará un cruce de datos para identificar que aerodromos pertenencen a la Aerocivil y no a entes territoriales. 
2</t>
    </r>
    <r>
      <rPr>
        <b/>
        <sz val="10"/>
        <rFont val="Calibri"/>
        <family val="2"/>
        <scheme val="minor"/>
      </rPr>
      <t>.</t>
    </r>
    <r>
      <rPr>
        <sz val="9"/>
        <rFont val="Calibri"/>
        <family val="2"/>
        <scheme val="minor"/>
      </rPr>
      <t xml:space="preserve"> Socialización formalización de aerodromos a cargo de Entes Territoriales</t>
    </r>
  </si>
  <si>
    <t>Se realizo (01) mesa de trabajo con la, Concesión Perimetral Oriental de Bogotá - DITRA - Interventoria - SPT</t>
  </si>
  <si>
    <t>Se socializo normas de acuerdo a la Ley 1228, Ley 105 de 1993, principios del Transporte, Ley 1618 del 2013 de Infraestructura accesible</t>
  </si>
  <si>
    <r>
      <t>Se realizaron 5 Mesas de trabajo de oportunidades de mejora con vigilados
1</t>
    </r>
    <r>
      <rPr>
        <b/>
        <sz val="10"/>
        <rFont val="Calibri"/>
        <family val="2"/>
        <scheme val="minor"/>
      </rPr>
      <t>.</t>
    </r>
    <r>
      <rPr>
        <sz val="8"/>
        <rFont val="Calibri"/>
        <family val="2"/>
        <scheme val="minor"/>
      </rPr>
      <t xml:space="preserve"> Terminal De Transporte De Caucasia Tetracauca - Sogamoso - Espinal
2</t>
    </r>
    <r>
      <rPr>
        <b/>
        <sz val="10"/>
        <rFont val="Calibri"/>
        <family val="2"/>
        <scheme val="minor"/>
      </rPr>
      <t>.</t>
    </r>
    <r>
      <rPr>
        <sz val="8"/>
        <rFont val="Calibri"/>
        <family val="2"/>
        <scheme val="minor"/>
      </rPr>
      <t xml:space="preserve"> Concesión Autopistas Del Café - Concesión Ccfc S.A.S - Concesión Sabana De Occidente - Devisab - Devimed - Coviandes - Spt
3</t>
    </r>
    <r>
      <rPr>
        <b/>
        <sz val="10"/>
        <rFont val="Calibri"/>
        <family val="2"/>
        <scheme val="minor"/>
      </rPr>
      <t>.</t>
    </r>
    <r>
      <rPr>
        <sz val="8"/>
        <rFont val="Calibri"/>
        <family val="2"/>
        <scheme val="minor"/>
      </rPr>
      <t xml:space="preserve"> Aeropuertos Concesionados - Spt
4</t>
    </r>
    <r>
      <rPr>
        <b/>
        <sz val="10"/>
        <rFont val="Calibri"/>
        <family val="2"/>
        <scheme val="minor"/>
      </rPr>
      <t>.</t>
    </r>
    <r>
      <rPr>
        <sz val="8"/>
        <rFont val="Calibri"/>
        <family val="2"/>
        <scheme val="minor"/>
      </rPr>
      <t xml:space="preserve"> Concesión Santana Mocoa Neiva - Interventoría - Ani - Alcalde De Tbana - Spt
5</t>
    </r>
    <r>
      <rPr>
        <b/>
        <sz val="10"/>
        <rFont val="Calibri"/>
        <family val="2"/>
        <scheme val="minor"/>
      </rPr>
      <t>.</t>
    </r>
    <r>
      <rPr>
        <sz val="8"/>
        <rFont val="Calibri"/>
        <family val="2"/>
        <scheme val="minor"/>
      </rPr>
      <t xml:space="preserve"> Terminal De Transporte De Aguachica
</t>
    </r>
  </si>
  <si>
    <r>
      <rPr>
        <b/>
        <sz val="10"/>
        <rFont val="Calibri"/>
        <family val="2"/>
        <scheme val="minor"/>
      </rPr>
      <t xml:space="preserve">1. </t>
    </r>
    <r>
      <rPr>
        <sz val="8"/>
        <rFont val="Calibri"/>
        <family val="2"/>
        <scheme val="minor"/>
      </rPr>
      <t>Seguimiento a los planes de mejoramiento de sectores críticos  por parte de las Terminales de transporte 
2</t>
    </r>
    <r>
      <rPr>
        <b/>
        <sz val="10"/>
        <rFont val="Calibri"/>
        <family val="2"/>
        <scheme val="minor"/>
      </rPr>
      <t>.</t>
    </r>
    <r>
      <rPr>
        <sz val="8"/>
        <rFont val="Calibri"/>
        <family val="2"/>
        <scheme val="minor"/>
      </rPr>
      <t xml:space="preserve"> Compromiso por parte de las concesionarias para presentar planes  de mejoramiento de sectores críticos 
3</t>
    </r>
    <r>
      <rPr>
        <b/>
        <sz val="10"/>
        <rFont val="Calibri"/>
        <family val="2"/>
        <scheme val="minor"/>
      </rPr>
      <t>.</t>
    </r>
    <r>
      <rPr>
        <sz val="8"/>
        <rFont val="Calibri"/>
        <family val="2"/>
        <scheme val="minor"/>
      </rPr>
      <t xml:space="preserve"> Se establece el orden en el cual se entregaran los planes de mejoramiento
4</t>
    </r>
    <r>
      <rPr>
        <b/>
        <sz val="10"/>
        <rFont val="Calibri"/>
        <family val="2"/>
        <scheme val="minor"/>
      </rPr>
      <t>.</t>
    </r>
    <r>
      <rPr>
        <sz val="8"/>
        <rFont val="Calibri"/>
        <family val="2"/>
        <scheme val="minor"/>
      </rPr>
      <t xml:space="preserve"> La Concesión se compromete a realizar mesa de trabajo el 22 de marzo de 2018, con el dueño del previo, DITRA, ANI, alcalde Municipal y entidades competentes
5</t>
    </r>
    <r>
      <rPr>
        <b/>
        <sz val="10"/>
        <rFont val="Calibri"/>
        <family val="2"/>
        <scheme val="minor"/>
      </rPr>
      <t xml:space="preserve">. </t>
    </r>
    <r>
      <rPr>
        <sz val="8"/>
        <rFont val="Calibri"/>
        <family val="2"/>
        <scheme val="minor"/>
      </rPr>
      <t xml:space="preserve">Seguimiento a los planes de mejoramiento de sectores críticos  por parte de las Terminales de transporte
</t>
    </r>
  </si>
  <si>
    <t>Se expidieron (2) Circulares para las concesiones viales y terminales de Transporte las cuales se encuentran publicadas en la pagina de la SPT, con el fin de minimizar las condiciones de riesgo de los viajeros durante las vacaciones de semana santa</t>
  </si>
  <si>
    <r>
      <rPr>
        <b/>
        <sz val="10"/>
        <color theme="1"/>
        <rFont val="Calibri"/>
        <family val="2"/>
        <scheme val="minor"/>
      </rPr>
      <t>i.</t>
    </r>
    <r>
      <rPr>
        <sz val="8"/>
        <color theme="1"/>
        <rFont val="Calibri"/>
        <family val="2"/>
        <scheme val="minor"/>
      </rPr>
      <t xml:space="preserve"> Circular No. 10 del 14 de marzo de 2018, Para concesionarios Carreteros, CampañaMuevete Legal apoyo y acciones para la lucha contra el transporte informal, Semana Santa 2018  
</t>
    </r>
    <r>
      <rPr>
        <b/>
        <sz val="10"/>
        <color theme="1"/>
        <rFont val="Calibri"/>
        <family val="2"/>
        <scheme val="minor"/>
      </rPr>
      <t>ii</t>
    </r>
    <r>
      <rPr>
        <b/>
        <sz val="8"/>
        <color theme="1"/>
        <rFont val="Calibri"/>
        <family val="2"/>
        <scheme val="minor"/>
      </rPr>
      <t>.</t>
    </r>
    <r>
      <rPr>
        <sz val="8"/>
        <color theme="1"/>
        <rFont val="Calibri"/>
        <family val="2"/>
        <scheme val="minor"/>
      </rPr>
      <t xml:space="preserve"> Circular No. 11 del 14 de marzo de 2018, Para Terminales de Transporte, CampañaMuevete Legal apoyo y acciones para la lucha contra el transporte informal, Semana Santa 2018 </t>
    </r>
  </si>
  <si>
    <r>
      <rPr>
        <b/>
        <sz val="9"/>
        <color theme="1"/>
        <rFont val="Calibri"/>
        <family val="2"/>
        <scheme val="minor"/>
      </rPr>
      <t>Puertos</t>
    </r>
    <r>
      <rPr>
        <sz val="9"/>
        <color theme="1"/>
        <rFont val="Calibri"/>
        <family val="2"/>
        <scheme val="minor"/>
      </rPr>
      <t xml:space="preserve">: 1. Antioquia, 2. Atlántico, 3. Bolivar, 4. Boyacá, 5. Magdalena, 6. San Andrés, 7. Valle Del Cauca, 8. Cundinamarca (Bogotá), 9. Santander, 10. Tolima.
</t>
    </r>
    <r>
      <rPr>
        <b/>
        <sz val="9"/>
        <color theme="1"/>
        <rFont val="Calibri"/>
        <family val="2"/>
        <scheme val="minor"/>
      </rPr>
      <t xml:space="preserve">Concesiones: 1.Guajira, 2. Santander, 3. Atlantico, 4. Norte de Santander, 5. Tolima, 6. Magdalena, 7.Cundinamarca, 8. Risaralda, 9. Cordoba, 10. Bolivar, 11. Antioquia, 12. Cauca, 13. Casanare y 14. Boyacá.
</t>
    </r>
    <r>
      <rPr>
        <sz val="9"/>
        <color theme="1"/>
        <rFont val="Calibri"/>
        <family val="2"/>
        <scheme val="minor"/>
      </rPr>
      <t>Transito: 1. Antioquia, 2. Atlantico, 3. Bolivar, 4.Boyacá, 5. Caldas, 6. Caquetá, 7.Casanare, 8. Cauca, 9. César, 10. Córdoba, 11. Cundinamarca (Bogotá), 12.Huila, 13. Guajira, 14. Magdalena, 15. Meta, 16. Nariño, 17. Norte de Santander, 18. Quíndio, 19. Risaralda, 20. Santander, 21. Sucre, 22. Tolima, 23. Valle del Cauca.</t>
    </r>
  </si>
  <si>
    <t>Cuadro de seguimiento PQRs orfeo, vigia y expedientes fisicos</t>
  </si>
  <si>
    <t xml:space="preserve">se recibieron 184 PQRs, durante el mes de marzo se  tramitaron 52 PQRs, con un promedio de respuesta de 12 por dia. </t>
  </si>
  <si>
    <r>
      <t xml:space="preserve">Planeación anual: 36
Planeación Anual modificada: 75
Total programación mensual: 67
</t>
    </r>
    <r>
      <rPr>
        <b/>
        <sz val="9"/>
        <color theme="1"/>
        <rFont val="Calibri"/>
        <family val="2"/>
        <scheme val="minor"/>
      </rPr>
      <t>Visitas Realizadas: 67</t>
    </r>
    <r>
      <rPr>
        <sz val="9"/>
        <color theme="1"/>
        <rFont val="Calibri"/>
        <family val="2"/>
        <scheme val="minor"/>
      </rPr>
      <t xml:space="preserve">
Visitas Canceladas: 0
Actas Recibidas: 38
Actas Pendientes de Recibir: 29
Inspecciones documentales:7</t>
    </r>
  </si>
  <si>
    <r>
      <t xml:space="preserve">Se ajusta la programacion mensual debido a que el Coordinador de Vigilancia e Inspección informó verbalmente que recibió instrucciones que todos los regionales debian realizar visitas. En consecuencia la programación queda asi: Ene:25, Feb:34, Mar:94, Abr:61, May:47, Jun:37, Jul:33, Ago:12, Sep:25, Oct:22, Nov:34, Dic:0. Total:424.
Al 28 de Febrero se tiene: 
Planeación anual: 40
Planeación Anual modificada: 36
Total programación mensual: 35
</t>
    </r>
    <r>
      <rPr>
        <b/>
        <sz val="9"/>
        <color theme="1"/>
        <rFont val="Calibri"/>
        <family val="2"/>
        <scheme val="minor"/>
      </rPr>
      <t>Visitas Realizadas: 35</t>
    </r>
    <r>
      <rPr>
        <sz val="9"/>
        <color theme="1"/>
        <rFont val="Calibri"/>
        <family val="2"/>
        <scheme val="minor"/>
      </rPr>
      <t xml:space="preserve">
Visitas Canceladas: 0
Actas Recibidas: 11
Actas Pendientes de Recibir: 15
La diferencia de 1 empresa entre la planeación ajustada y el total programado en el mes corresponde a que la empresa LM Y SUMINISTROS Y SERVICIOS ELECTRONICOS estaba duplicada. 
Febrero: Visitas no programadas inicialmente: 5. Se realizaron las 5. 
 Inspecciones Documentales: se realizaron 7 en el mes de febrero. </t>
    </r>
  </si>
  <si>
    <r>
      <t xml:space="preserve">Planeación anual: 28
Planeación Anual modificada: 25
Total programación mensual: 25
</t>
    </r>
    <r>
      <rPr>
        <b/>
        <sz val="9"/>
        <color theme="1"/>
        <rFont val="Calibri"/>
        <family val="2"/>
        <scheme val="minor"/>
      </rPr>
      <t>Visitas Realizadas: 25</t>
    </r>
    <r>
      <rPr>
        <sz val="9"/>
        <color theme="1"/>
        <rFont val="Calibri"/>
        <family val="2"/>
        <scheme val="minor"/>
      </rPr>
      <t xml:space="preserve">
Visitas Canceladas: 5
Actas Recibidas: 21
Actas Pendientes de Recibir: 3</t>
    </r>
  </si>
  <si>
    <t xml:space="preserve"> Circular 08 de 2018, publicada en la pagina web de la entidad y enviada por correo electrónico a los destinatarios de la misma sobre Seguridad Fluvial.
</t>
  </si>
  <si>
    <t>Publicación en página web</t>
  </si>
  <si>
    <t xml:space="preserve">Se remitió por correo electrónico a los contratistas regionales documento denominado Archivo Documental </t>
  </si>
  <si>
    <t>Correos electrónicos</t>
  </si>
  <si>
    <t>1. PND</t>
  </si>
  <si>
    <t>2. PES</t>
  </si>
  <si>
    <t>3. PEI</t>
  </si>
  <si>
    <t>5. Plan Anticorrupción</t>
  </si>
  <si>
    <t>6. Plan de Rendición de Cuentas</t>
  </si>
  <si>
    <t xml:space="preserve">7. Plan de participación Ciudadana </t>
  </si>
  <si>
    <t>8.. Pinar</t>
  </si>
  <si>
    <t>9. PIGA</t>
  </si>
  <si>
    <t>10. GEL</t>
  </si>
  <si>
    <t>12. Plan Mejoramiento Contraloria</t>
  </si>
  <si>
    <t>13. Mapa de Riesgos</t>
  </si>
  <si>
    <t>14. PETI</t>
  </si>
  <si>
    <t>15. PAA</t>
  </si>
  <si>
    <t>16. Plan Anual de Vacantes</t>
  </si>
  <si>
    <t>17. Plan de Previsión de Recursos Humanos</t>
  </si>
  <si>
    <t>19. Plan de Incentivos Institucionales</t>
  </si>
  <si>
    <t>20. Plan de Trabajo Anual en Seguridad y Salud en el Trabajo</t>
  </si>
  <si>
    <t>21. Plan de Tratamiento de Riesgos de Seguridad y Privacidad de la Información</t>
  </si>
  <si>
    <t>22. Plan de Seguridad y Privacidad de la Información</t>
  </si>
  <si>
    <t>23. Plan de Mejoramiento por Procesos</t>
  </si>
  <si>
    <t>1. TALENTO HUMANO</t>
  </si>
  <si>
    <t>1.1 Politica de Integridad</t>
  </si>
  <si>
    <t>2. DIRECCIONAMIENTO ESTRATEGICO Y PLANAECION</t>
  </si>
  <si>
    <t>2.1 Politica de Planeación Institucional</t>
  </si>
  <si>
    <t>3. GESTION CON VALORES PARA RESULTADOS</t>
  </si>
  <si>
    <t>3.1 Politica de Fortalecimiento Organizacional y Simplificaión de Procesos</t>
  </si>
  <si>
    <t xml:space="preserve">3.2 Politíca de Gobierno Digital </t>
  </si>
  <si>
    <t>3.3 Política de Seguridad Digital</t>
  </si>
  <si>
    <t>3.4 Politíca de Participación Ciudadana en la Gestión Pública</t>
  </si>
  <si>
    <t>3.5 Política de Racionalización de Tramites</t>
  </si>
  <si>
    <t>3.6 Política de Servicio al Ciudadano</t>
  </si>
  <si>
    <t>4. EVALUACION DE RESULTADOS</t>
  </si>
  <si>
    <t>4.1 Política de Seguimiento y Evaluación del Desempeño Institucional</t>
  </si>
  <si>
    <t>5. INFORMACION Y COMUNICACIÓN</t>
  </si>
  <si>
    <t>5.1 Política de Gestión Documental</t>
  </si>
  <si>
    <t>5.2 Política de Transparencia, Acceso a la Información y Lucha contra la Corrupción</t>
  </si>
  <si>
    <t>6. GESTION DEL CONOCIMIENTO Y LA INNOVACION</t>
  </si>
  <si>
    <t>7. CONTROL INTERNO</t>
  </si>
  <si>
    <t>7.1 Componente de Ambiente de Control</t>
  </si>
  <si>
    <t>7.2 Componente de Gestión del Riesgo</t>
  </si>
  <si>
    <t>7.3 Componente de Actividades de Control</t>
  </si>
  <si>
    <t>7.4 Componente de Información y Comunicación</t>
  </si>
  <si>
    <t>7.5 Componente Actividades de Monitoreo</t>
  </si>
  <si>
    <t xml:space="preserve"> Se tiene que a 30 de abril de 2018, no se registraron quejas relacionas con hechos de Corrupción </t>
  </si>
  <si>
    <t>Por otra parte, de la vigencia 2017, se tiene una queja por hechos de corrupción, la cual se encuentra en indagación preliminar</t>
  </si>
  <si>
    <t>Las evidencias están ubicadas en la carpeta virtual compartida PIGA  2018</t>
  </si>
  <si>
    <t>Durante el mes de abril de 2018, se continuo con la constante en el desarrollo de actividades proyectadas dentro de los cinco programas del PIGA 2018</t>
  </si>
  <si>
    <t>A la fecha el Grupo de Financiera se encuentra en proceso del cálculo de la tarifa de contribución de acuerdo a la información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</si>
  <si>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La entidad a 30 de abril del 2018, obligó un valor total de $8.059.659.689 Millones de pesos, entre gastos de funcionamiento e inversión.
La meta presupuestal proyectada era del 18.1 % en ejecución, y la ejecución fue de un 19.4 %, esto indica un sobre cumplimiento en la ejecución de obligaciones de la Entidad.</t>
  </si>
  <si>
    <r>
      <t xml:space="preserve">1. </t>
    </r>
    <r>
      <rPr>
        <u/>
        <sz val="9"/>
        <color theme="1"/>
        <rFont val="Calibri"/>
        <family val="2"/>
        <scheme val="minor"/>
      </rPr>
      <t>Abril 3</t>
    </r>
    <r>
      <rPr>
        <sz val="9"/>
        <color theme="1"/>
        <rFont val="Calibri"/>
        <family val="2"/>
        <scheme val="minor"/>
      </rPr>
      <t>: Tema: Plan de Acción  Plan de Acción Universidad Nacional, MT- SPT- Cormagdalena.  Participantes: Cormagdalena, SPT y MT . Asistentes: 4 personas. 
2.</t>
    </r>
    <r>
      <rPr>
        <u/>
        <sz val="9"/>
        <color theme="1"/>
        <rFont val="Calibri"/>
        <family val="2"/>
        <scheme val="minor"/>
      </rPr>
      <t>Abril 3</t>
    </r>
    <r>
      <rPr>
        <sz val="9"/>
        <color theme="1"/>
        <rFont val="Calibri"/>
        <family val="2"/>
        <scheme val="minor"/>
      </rPr>
      <t xml:space="preserve">  : Tema: Proyecto Transporte Regional Fluvial. Participantes: Secretaria de Planeación de Soledad,    Secretaria de Planeación de Palmar de Varelo, Area Metropolitana de Barranquilla, Gobernacion del Atlantico, Alcaldia de Malambo, Alcaldia de Soledad, Cormagdalena, SPT.  Total asistentes: 10 personas. 
3.</t>
    </r>
    <r>
      <rPr>
        <u/>
        <sz val="9"/>
        <color theme="1"/>
        <rFont val="Calibri"/>
        <family val="2"/>
        <scheme val="minor"/>
      </rPr>
      <t xml:space="preserve"> Abril 13</t>
    </r>
    <r>
      <rPr>
        <sz val="9"/>
        <color theme="1"/>
        <rFont val="Calibri"/>
        <family val="2"/>
        <scheme val="minor"/>
      </rPr>
      <t>. Tema: Plan de Accion Embalses y Rios. - Universidsad NAcional.  Participantes: MT, SPT. Total asistentes: 4 personas.
4.</t>
    </r>
    <r>
      <rPr>
        <u/>
        <sz val="9"/>
        <color theme="1"/>
        <rFont val="Calibri"/>
        <family val="2"/>
        <scheme val="minor"/>
      </rPr>
      <t xml:space="preserve"> Abril 17</t>
    </r>
    <r>
      <rPr>
        <sz val="9"/>
        <color theme="1"/>
        <rFont val="Calibri"/>
        <family val="2"/>
        <scheme val="minor"/>
      </rPr>
      <t>. Tema: Ingreso de naves internacionales de turismo al Parque Santuario Natural Malpelo. Participantes: Dimar, CCO, Mincit, SPT, Migracion Colombia. Total asistentes: 8.</t>
    </r>
  </si>
  <si>
    <t>Correos electronicos enviando documento</t>
  </si>
  <si>
    <t xml:space="preserve">Se remitió a los sujetos d esupervisión documento de Socializacion normas vigentes relacionadas con las Circulares expedidas por la entidad y por la Delegada, recordando su cumplimiento. </t>
  </si>
  <si>
    <t>En el mes de Abril se realizaron las siguientes mesas de trabajo: 
1. Abril 13. Tema: Soporte aplicativo web. Circular 88. Participantes: Sociedad Portuaria El Cayao S.A., SPT. Total Asistentes: 6
2. Abril 24. Tema: Ajuste aplicativo web "Reporte Carga Directa" - Circular 88. Participantes: Sociedad Portuaria El Cayao S.A., SPT. Total Asistentes: 7
3. Abril 24. Tema: Medida Preventiva Marvetrans. Participantes: Marvetrans s.A. y SPT. Total asistentes: 3. 
4. Abril 27. TEma. Concesion Portuaria Omniport S.A.. participantes: Omniport , SPT. Total Asistentes: 2</t>
  </si>
  <si>
    <t xml:space="preserve">Cuadro seguimiento visitas.  Inf enviada por correo electrónico. </t>
  </si>
  <si>
    <t>Cuadro de segumimiento visitas de inspección.</t>
  </si>
  <si>
    <t xml:space="preserve">Informe enviado por correo electronico. </t>
  </si>
  <si>
    <t xml:space="preserve">Registros Aprobados 343
Solicitados completos incluyendo paz y salvo (Aprobados +pendiente revisión) 369
El % de cumplimiento al 30 de abril es del 93%. </t>
  </si>
  <si>
    <t>Se están validando los datos cargados por los vigilados en la plataforma VIGIA debido a que se presentaron algunas inconsistencias con lo arrojado por la plataforma BI, de la cual se descarga la data para realizar el boletín. Adicional a esto se está procesando la información sobre inversiones en obras y mantenimiento.</t>
  </si>
  <si>
    <t>Correo electrönico</t>
  </si>
  <si>
    <r>
      <t xml:space="preserve">El tiempo promedio de respuesta en el mes de abril es de </t>
    </r>
    <r>
      <rPr>
        <sz val="9"/>
        <rFont val="Calibri"/>
        <family val="2"/>
        <scheme val="minor"/>
      </rPr>
      <t>12</t>
    </r>
    <r>
      <rPr>
        <sz val="9"/>
        <color theme="1"/>
        <rFont val="Calibri"/>
        <family val="2"/>
        <scheme val="minor"/>
      </rPr>
      <t xml:space="preserve"> dias. 
El tiempo promedio de respuesta en el periodo enero - abril de 2018 es de 9 dias. </t>
    </r>
  </si>
  <si>
    <r>
      <rPr>
        <u/>
        <sz val="9"/>
        <rFont val="Calibri"/>
        <family val="2"/>
        <scheme val="minor"/>
      </rPr>
      <t>Enero:</t>
    </r>
    <r>
      <rPr>
        <sz val="9"/>
        <rFont val="Calibri"/>
        <family val="2"/>
        <scheme val="minor"/>
      </rPr>
      <t xml:space="preserve"> En Planeacion anual: 25; Programadas: 25; Visitas Realizadas: 25; Visitas Canceladas: 0; Pendiente acta: 0
</t>
    </r>
    <r>
      <rPr>
        <u/>
        <sz val="9"/>
        <rFont val="Calibri"/>
        <family val="2"/>
        <scheme val="minor"/>
      </rPr>
      <t>Febrero</t>
    </r>
    <r>
      <rPr>
        <sz val="9"/>
        <rFont val="Calibri"/>
        <family val="2"/>
        <scheme val="minor"/>
      </rPr>
      <t xml:space="preserve">: En Planeacion anual: 34; Programadas: 35; Realizadas: 35; Canceladas: 0; Pendiente Acta:0
</t>
    </r>
    <r>
      <rPr>
        <u/>
        <sz val="9"/>
        <rFont val="Calibri"/>
        <family val="2"/>
        <scheme val="minor"/>
      </rPr>
      <t>Marzo</t>
    </r>
    <r>
      <rPr>
        <sz val="9"/>
        <rFont val="Calibri"/>
        <family val="2"/>
        <scheme val="minor"/>
      </rPr>
      <t xml:space="preserve">: En Planeacion anual: 94; Programadas: 67; Realizadas: 67; Canceladas: 0; Pendiente Acta:0
</t>
    </r>
    <r>
      <rPr>
        <u/>
        <sz val="9"/>
        <rFont val="Calibri"/>
        <family val="2"/>
        <scheme val="minor"/>
      </rPr>
      <t>Abril</t>
    </r>
    <r>
      <rPr>
        <sz val="9"/>
        <rFont val="Calibri"/>
        <family val="2"/>
        <scheme val="minor"/>
      </rPr>
      <t>: En Planeacion anual: 25; Programadas: 80; Realizadas:74; Canceladas: 6; Pendiente Acta:0
Total visitas en planeacion anual al 30 de abril: 214
Total visitas programadas acumualdas al 30 de abril: 207
Total Visitas realizadas acumualdas al 30 de abril:  201
Total visitas canceladas acumualdas al 30 de abril: 6
Total actas recibidas acumuladas al 30 de abril: 201
% cumplimiento  programacion mensual: 93% (74/80)
% cumplimiento programacion anual al corte del 30 de abril: 94%.
Total visitas mensuales extraordinarias, no incluidas en la planeacion inicial: Enero: 1, Febrero 5; Marzo 24, Abril 13. 
Total</t>
    </r>
    <r>
      <rPr>
        <u/>
        <sz val="9"/>
        <rFont val="Calibri"/>
        <family val="2"/>
        <scheme val="minor"/>
      </rPr>
      <t xml:space="preserve"> visitas de inspección documentales</t>
    </r>
    <r>
      <rPr>
        <sz val="9"/>
        <rFont val="Calibri"/>
        <family val="2"/>
        <scheme val="minor"/>
      </rPr>
      <t xml:space="preserve"> realizadas en el mes de abril: 8
 </t>
    </r>
  </si>
  <si>
    <t>Página web</t>
  </si>
  <si>
    <t xml:space="preserve">En el mes de abril se realizó una socialización en política sectorial:
1. Circular N° 17 del 17 de abril de 2018, dirigida a los organismos de certificación de Centros de Enseñanza Automovilística y Centros Integrales de Atención, Centros de Enseñanza Automovilística, Centros Integrales de Atención, proveedores del Sistema de Control y Vigilancia de CEA´S y CIA’S, sobre el control del mantenimiento de la certificación de calidad y/o servicio
</t>
  </si>
  <si>
    <t xml:space="preserve">En el mes de abril se realizaron 10 reuniones:
1. Reunión con la Contraloría y el Ministerio de Transporte tema: Auditoria ANSV
2. Reunión con el Director ANSV- Programación PMU Valledupar (Festival Vallenato)
3. Reunión con el Dr. Manuel González director de transporte y tránsito del MT, Tema: de Normalización
4. Reunión con la ANSV tema: Plan Estratégico de Seguridad Vial
5. Reunión “Revolución de la Infraestructura en la Región Pacífico” tema: Proyectos de Infraestructura y Seguridad Vial en el país
6. Reunión con las autoridades locales de la ciudad de Buenaventura Tema: Plan de Control Operativo en vía a la informalidad Intermunicipal
7. Reunión con las autoridades locales de la ciudad de Cali Tema: Plan de Control Operativo en vía a la informalidad Intermunicipal
8. Reunión con las autoridades locales de la ciudad de Tuluá Tema: Plan de Control Operativo en vía a la informalidad Intermunicipal
9. Reunión con el Ministerio de Transporte y Transmilenio tema: Planes Estratégicos de Seguridad Vial
10. Reunión con el MT varios temas: Asegurabilidad, Pliegos tipo, Fondos de reposición, Tarifas
</t>
  </si>
  <si>
    <t xml:space="preserve">En el mes de abril se realizaron 53 operativos al transporte de carga
195 operativos contra la informalidad
79 operativos al transporte escolar </t>
  </si>
  <si>
    <t xml:space="preserve">En el mes de abril se realizó una socialización en normas vigentes:
1. Circular N° 15 del 06 de abril de 2018, dirigida a los Centros de Reconocimiento de Conductores y proveedores del Sistema de Control y Vigilancia para CRC’S sobre la implementación de la segunda fase del Sistema de Control y Vigilancia para CRC’S de conformidad a la Resolución 6246 de 2016
</t>
  </si>
  <si>
    <t>Listas de asistencia</t>
  </si>
  <si>
    <t>En el mes de abril se realizó una socialización a 12 servidores sobre el tema del aplicativo de rutas SIPT</t>
  </si>
  <si>
    <t xml:space="preserve">En el mes de abril se realizaron 14 mesas de trabajo
1. Mesa de trabajo con Gerente Unimetro Tema: Plan de Mejoramiento Sometimiento a Control
2. Mesa de trabajo presentación del Primer Avance o informe medidas y acciones adelantadas para el mejoramiento de la Movilidad y Operatividad del Organismo de Transito en el municipio de Pasto
3. Mesa de trabajo con autoridades municipales tema: Control de las autoridades locales frente al cumplimiento de los requisitos de funcionamiento por parte de las empresas de transporte terrestre automotor especial existentes en estos municipios
4. Mesa de trabajo con delegados del Municipio de Leticia Tema: Revisión técnico mecánica
5. Mesa de Trabajo con la Confederación Nacional de Centros de Enseñanza Automovilística CONALCEA y con los homologados para el sistema de control y vigilancia SICOV (Olimpia - GSE y CI2) y los líderes gremiales de CEAS, tema: sugerencias a los sistemas SICOV y revisión de compromisos de efectividad del servicio
6. Mesa laboral y de ambiente Acuerdo suscrito el 15 de febrero en el Meta Temas: relacionadas con asuntos laborales y de servicios, así como los derivados de los impactos ambientales que se generan a partir del desarrollo de los proyectos.
7. Mesa de trabajo con Metrocali Tema: Revisión estado del Sistema de Transporte Masivo de Cali
8. Mesa de trabajo con Unimetro Tema: Revisión estado del Sistema de Transporte Masivo
9. Mesa de trabajo con E.T.M. Tema: Revisión estado del Sistema de Transporte Masivo
10. Mesa de trabajo con GIT MASIVO Tema: Revisión estado del Sistema de Transporte Masivo
11. Mesa de trabajo con Blanco y Negro Tema: Revisión estado del Sistema de Transporte Masivo
12. Mesa de trabajo transporte de carga, logística, aduanas y servicios postales tema denominado "agenda regulatoria en temas de inspección, control y vigilancia"
13. Primera Mesa Interinstitucional para la concertación de estrategias en pro de la seguridad vial en el corredor BTS
14. Mesa de Trabajo con la Universidad de Pereira, tema: contrato alcance Rutas
</t>
  </si>
  <si>
    <t>En el mes de abril se realizaron 304 visitas de inspección</t>
  </si>
  <si>
    <r>
      <rPr>
        <b/>
        <sz val="10"/>
        <rFont val="Calibri"/>
        <family val="2"/>
        <scheme val="minor"/>
      </rPr>
      <t>i.</t>
    </r>
    <r>
      <rPr>
        <sz val="8"/>
        <rFont val="Calibri"/>
        <family val="2"/>
        <scheme val="minor"/>
      </rPr>
      <t xml:space="preserve"> Seguimiento a acciones en sectores críticos en reuniones periódicas Polca
</t>
    </r>
    <r>
      <rPr>
        <b/>
        <sz val="10"/>
        <rFont val="Calibri"/>
        <family val="2"/>
        <scheme val="minor"/>
      </rPr>
      <t>ii.</t>
    </r>
    <r>
      <rPr>
        <sz val="8"/>
        <rFont val="Calibri"/>
        <family val="2"/>
        <scheme val="minor"/>
      </rPr>
      <t xml:space="preserve"> Fijación esquema de fortalecimiento preventivo y correctivo frente a sectores críticos de accidentalidad, de irregularidades operativas y cumplimiento de normatividad
</t>
    </r>
    <r>
      <rPr>
        <b/>
        <sz val="10"/>
        <rFont val="Calibri"/>
        <family val="2"/>
        <scheme val="minor"/>
      </rPr>
      <t>iii.</t>
    </r>
    <r>
      <rPr>
        <sz val="8"/>
        <rFont val="Calibri"/>
        <family val="2"/>
        <scheme val="minor"/>
      </rPr>
      <t xml:space="preserve"> Seguimiento a acciones en sectores críticos en reuniones periódicas Polca
</t>
    </r>
    <r>
      <rPr>
        <b/>
        <sz val="10"/>
        <rFont val="Calibri"/>
        <family val="2"/>
        <scheme val="minor"/>
      </rPr>
      <t>iv.</t>
    </r>
    <r>
      <rPr>
        <sz val="8"/>
        <rFont val="Calibri"/>
        <family val="2"/>
        <scheme val="minor"/>
      </rPr>
      <t xml:space="preserve"> Seguimiento a acciones en sectores críticos en reuniones periódicas Polca
</t>
    </r>
    <r>
      <rPr>
        <b/>
        <sz val="10"/>
        <rFont val="Calibri"/>
        <family val="2"/>
        <scheme val="minor"/>
      </rPr>
      <t>v.</t>
    </r>
    <r>
      <rPr>
        <sz val="8"/>
        <rFont val="Calibri"/>
        <family val="2"/>
        <scheme val="minor"/>
      </rPr>
      <t xml:space="preserve"> Fijación esquema de fortalecimiento preventivo y correctivo frente a sectores críticos de accidentalidad, de irregularidades operativas y cumplimiento de normatividad
</t>
    </r>
    <r>
      <rPr>
        <b/>
        <sz val="10"/>
        <rFont val="Calibri"/>
        <family val="2"/>
        <scheme val="minor"/>
      </rPr>
      <t>vi.</t>
    </r>
    <r>
      <rPr>
        <sz val="8"/>
        <rFont val="Calibri"/>
        <family val="2"/>
        <scheme val="minor"/>
      </rPr>
      <t xml:space="preserve"> Fijación esquema de fortalecimiento preventivo y correctivo frente a sectores críticos de accidentalidad, de irregularidades operativas y cumplimiento de normatividad
</t>
    </r>
  </si>
  <si>
    <r>
      <t xml:space="preserve">Se realizaron seis </t>
    </r>
    <r>
      <rPr>
        <b/>
        <sz val="8"/>
        <rFont val="Calibri"/>
        <family val="2"/>
        <scheme val="minor"/>
      </rPr>
      <t>(6)</t>
    </r>
    <r>
      <rPr>
        <sz val="8"/>
        <rFont val="Calibri"/>
        <family val="2"/>
        <scheme val="minor"/>
      </rPr>
      <t xml:space="preserve"> reuniones con Autoridades.
</t>
    </r>
    <r>
      <rPr>
        <b/>
        <sz val="10"/>
        <rFont val="Calibri"/>
        <family val="2"/>
        <scheme val="minor"/>
      </rPr>
      <t>i</t>
    </r>
    <r>
      <rPr>
        <b/>
        <sz val="11"/>
        <rFont val="Calibri"/>
        <family val="2"/>
        <scheme val="minor"/>
      </rPr>
      <t>.</t>
    </r>
    <r>
      <rPr>
        <sz val="8"/>
        <rFont val="Calibri"/>
        <family val="2"/>
        <scheme val="minor"/>
      </rPr>
      <t xml:space="preserve"> Concesión Alto Magdalena S.A.S - DITRA - Interventoría Consorcio 4C Y SPT
</t>
    </r>
    <r>
      <rPr>
        <b/>
        <sz val="10"/>
        <rFont val="Calibri"/>
        <family val="2"/>
        <scheme val="minor"/>
      </rPr>
      <t>ii</t>
    </r>
    <r>
      <rPr>
        <sz val="8"/>
        <rFont val="Calibri"/>
        <family val="2"/>
        <scheme val="minor"/>
      </rPr>
      <t xml:space="preserve">. Concesión Corredor de acceso Rápido a la Variante de Cartagena - DATT - SPT
</t>
    </r>
    <r>
      <rPr>
        <b/>
        <sz val="10"/>
        <rFont val="Calibri"/>
        <family val="2"/>
        <scheme val="minor"/>
      </rPr>
      <t>iii</t>
    </r>
    <r>
      <rPr>
        <sz val="8"/>
        <rFont val="Calibri"/>
        <family val="2"/>
        <scheme val="minor"/>
      </rPr>
      <t xml:space="preserve">. Firma Concesionaria Pacifico Tres S.A.S, Firma Interventora Epsilon Colombia, Agencia Nacional de Infraestructura, Policía Nacional, SPT
</t>
    </r>
    <r>
      <rPr>
        <b/>
        <sz val="10"/>
        <rFont val="Calibri"/>
        <family val="2"/>
        <scheme val="minor"/>
      </rPr>
      <t>iv</t>
    </r>
    <r>
      <rPr>
        <sz val="8"/>
        <rFont val="Calibri"/>
        <family val="2"/>
        <scheme val="minor"/>
      </rPr>
      <t xml:space="preserve">. Concesión Área Metropolitana de Cúcuta- DITRA -ANI- SPT
</t>
    </r>
    <r>
      <rPr>
        <b/>
        <sz val="10"/>
        <rFont val="Calibri"/>
        <family val="2"/>
        <scheme val="minor"/>
      </rPr>
      <t>v</t>
    </r>
    <r>
      <rPr>
        <sz val="10"/>
        <rFont val="Calibri"/>
        <family val="2"/>
        <scheme val="minor"/>
      </rPr>
      <t>.</t>
    </r>
    <r>
      <rPr>
        <sz val="8"/>
        <rFont val="Calibri"/>
        <family val="2"/>
        <scheme val="minor"/>
      </rPr>
      <t xml:space="preserve"> Concesión Ruta del Sol Sector I - DITRA - ANI- Interventoría Consorcio Vial Helios - SPT
</t>
    </r>
    <r>
      <rPr>
        <b/>
        <sz val="10"/>
        <rFont val="Calibri"/>
        <family val="2"/>
        <scheme val="minor"/>
      </rPr>
      <t>vi</t>
    </r>
    <r>
      <rPr>
        <sz val="8"/>
        <rFont val="Calibri"/>
        <family val="2"/>
        <scheme val="minor"/>
      </rPr>
      <t xml:space="preserve">. Concesión Transversal del SISGA S.A.S - DITRA - Interventoría - SPT 
</t>
    </r>
  </si>
  <si>
    <r>
      <rPr>
        <sz val="10"/>
        <rFont val="Calibri"/>
        <family val="2"/>
        <scheme val="minor"/>
      </rPr>
      <t>Se realizo una (1) mesa de trabajo con:</t>
    </r>
    <r>
      <rPr>
        <b/>
        <sz val="10"/>
        <rFont val="Calibri"/>
        <family val="2"/>
        <scheme val="minor"/>
      </rPr>
      <t xml:space="preserve">
i.</t>
    </r>
    <r>
      <rPr>
        <sz val="8"/>
        <rFont val="Calibri"/>
        <family val="2"/>
        <scheme val="minor"/>
      </rPr>
      <t xml:space="preserve"> Concesionario Desarrollo vial de la Sabana - SPT</t>
    </r>
  </si>
  <si>
    <r>
      <rPr>
        <b/>
        <sz val="10"/>
        <rFont val="Calibri"/>
        <family val="2"/>
        <scheme val="minor"/>
      </rPr>
      <t xml:space="preserve">i. </t>
    </r>
    <r>
      <rPr>
        <sz val="8"/>
        <rFont val="Calibri"/>
        <family val="2"/>
        <scheme val="minor"/>
      </rPr>
      <t>Normatividad vigente basculas camioneras</t>
    </r>
  </si>
  <si>
    <r>
      <t xml:space="preserve">Se realizaron tres (3) Mesas Con los siguiemtes grupos de trabajo, se capacitaron 22 funcionarios:
</t>
    </r>
    <r>
      <rPr>
        <b/>
        <sz val="10"/>
        <rFont val="Calibri"/>
        <family val="2"/>
        <scheme val="minor"/>
      </rPr>
      <t>i</t>
    </r>
    <r>
      <rPr>
        <sz val="8"/>
        <rFont val="Calibri"/>
        <family val="2"/>
        <scheme val="minor"/>
      </rPr>
      <t xml:space="preserve">. Grupo Carretero Delegada de Concesiones
</t>
    </r>
    <r>
      <rPr>
        <b/>
        <sz val="10"/>
        <rFont val="Calibri"/>
        <family val="2"/>
        <scheme val="minor"/>
      </rPr>
      <t>ii</t>
    </r>
    <r>
      <rPr>
        <sz val="8"/>
        <rFont val="Calibri"/>
        <family val="2"/>
        <scheme val="minor"/>
      </rPr>
      <t xml:space="preserve">. Grupo inspección y vigilancia
</t>
    </r>
    <r>
      <rPr>
        <b/>
        <sz val="10"/>
        <rFont val="Calibri"/>
        <family val="2"/>
        <scheme val="minor"/>
      </rPr>
      <t>iii</t>
    </r>
    <r>
      <rPr>
        <sz val="8"/>
        <rFont val="Calibri"/>
        <family val="2"/>
        <scheme val="minor"/>
      </rPr>
      <t xml:space="preserve">. Grupo inspección y vigilancia - Subjetivo - Financiera
</t>
    </r>
  </si>
  <si>
    <r>
      <rPr>
        <b/>
        <sz val="10"/>
        <rFont val="Calibri"/>
        <family val="2"/>
        <scheme val="minor"/>
      </rPr>
      <t>i.</t>
    </r>
    <r>
      <rPr>
        <sz val="8"/>
        <rFont val="Calibri"/>
        <family val="2"/>
        <scheme val="minor"/>
      </rPr>
      <t xml:space="preserve"> Socialización temas en desarrollo y retroalimentación de información de autoridades y vigilados
</t>
    </r>
    <r>
      <rPr>
        <b/>
        <sz val="10"/>
        <rFont val="Calibri"/>
        <family val="2"/>
        <scheme val="minor"/>
      </rPr>
      <t>ii.</t>
    </r>
    <r>
      <rPr>
        <sz val="8"/>
        <rFont val="Calibri"/>
        <family val="2"/>
        <scheme val="minor"/>
      </rPr>
      <t xml:space="preserve"> Socialización de mesa de trabajo ajuste de reporte de información de sectores críticos de accidentalidad ANI y SPT
</t>
    </r>
    <r>
      <rPr>
        <b/>
        <sz val="10"/>
        <rFont val="Calibri"/>
        <family val="2"/>
        <scheme val="minor"/>
      </rPr>
      <t>iii.</t>
    </r>
    <r>
      <rPr>
        <sz val="8"/>
        <rFont val="Calibri"/>
        <family val="2"/>
        <scheme val="minor"/>
      </rPr>
      <t xml:space="preserve"> Socialización de Aspectos Subjetivos
</t>
    </r>
  </si>
  <si>
    <r>
      <t xml:space="preserve">Se realizaron trres (3) mesas de trabajo para identificar mejora de oportunidades con los siguientes vigilados:
</t>
    </r>
    <r>
      <rPr>
        <b/>
        <sz val="10"/>
        <rFont val="Calibri"/>
        <family val="2"/>
        <scheme val="minor"/>
      </rPr>
      <t>i.</t>
    </r>
    <r>
      <rPr>
        <sz val="8"/>
        <rFont val="Calibri"/>
        <family val="2"/>
        <scheme val="minor"/>
      </rPr>
      <t xml:space="preserve"> Terminal de Transporte de Quibdó - SPT
</t>
    </r>
    <r>
      <rPr>
        <b/>
        <sz val="10"/>
        <rFont val="Calibri"/>
        <family val="2"/>
        <scheme val="minor"/>
      </rPr>
      <t>ii.</t>
    </r>
    <r>
      <rPr>
        <sz val="8"/>
        <rFont val="Calibri"/>
        <family val="2"/>
        <scheme val="minor"/>
      </rPr>
      <t xml:space="preserve"> Terminal de Transporte de Buenaventura - SPT
</t>
    </r>
    <r>
      <rPr>
        <b/>
        <sz val="10"/>
        <rFont val="Calibri"/>
        <family val="2"/>
        <scheme val="minor"/>
      </rPr>
      <t>iii.</t>
    </r>
    <r>
      <rPr>
        <sz val="8"/>
        <rFont val="Calibri"/>
        <family val="2"/>
        <scheme val="minor"/>
      </rPr>
      <t xml:space="preserve"> Concesionario Perimetral Oriental de Cundinamarca - Interventoría - DITRA - Secretaria de Movilidad de Bogotá
</t>
    </r>
  </si>
  <si>
    <r>
      <rPr>
        <b/>
        <sz val="10"/>
        <rFont val="Calibri"/>
        <family val="2"/>
        <scheme val="minor"/>
      </rPr>
      <t>i.</t>
    </r>
    <r>
      <rPr>
        <sz val="8"/>
        <rFont val="Calibri"/>
        <family val="2"/>
        <scheme val="minor"/>
      </rPr>
      <t xml:space="preserve"> Implementación de plan de mejoramiento dentro de los plazos establecidos
</t>
    </r>
    <r>
      <rPr>
        <b/>
        <sz val="10"/>
        <rFont val="Calibri"/>
        <family val="2"/>
        <scheme val="minor"/>
      </rPr>
      <t>ii.</t>
    </r>
    <r>
      <rPr>
        <sz val="8"/>
        <rFont val="Calibri"/>
        <family val="2"/>
        <scheme val="minor"/>
      </rPr>
      <t xml:space="preserve"> Se presenta paln de mejoramiento y proyecto de mejoramiento por parte de la Alcaldía, el cual tiene un plaxo de 3 meses y se proyecta terminar el 5 de julio de 2018
</t>
    </r>
    <r>
      <rPr>
        <b/>
        <sz val="10"/>
        <rFont val="Calibri"/>
        <family val="2"/>
        <scheme val="minor"/>
      </rPr>
      <t>iii.</t>
    </r>
    <r>
      <rPr>
        <sz val="8"/>
        <rFont val="Calibri"/>
        <family val="2"/>
        <scheme val="minor"/>
      </rPr>
      <t xml:space="preserve"> Elusión (evasion pago) de peaje de patios. "La SPT requerir a la Alcaldía de la Calera la información para toma de acciones.
Alcaldía de Bogotá mejorara el acceso de seguridad vial de la zona"
</t>
    </r>
  </si>
  <si>
    <r>
      <t xml:space="preserve">Se realizaron tres (3) mesas de trabajo con los siguientes aerodromos:
</t>
    </r>
    <r>
      <rPr>
        <b/>
        <sz val="10"/>
        <color theme="1"/>
        <rFont val="Calibri"/>
        <family val="2"/>
        <scheme val="minor"/>
      </rPr>
      <t>i.</t>
    </r>
    <r>
      <rPr>
        <sz val="8"/>
        <color theme="1"/>
        <rFont val="Calibri"/>
        <family val="2"/>
        <scheme val="minor"/>
      </rPr>
      <t xml:space="preserve"> Municipios Lopez de Micay - SPT
</t>
    </r>
    <r>
      <rPr>
        <b/>
        <sz val="10"/>
        <color theme="1"/>
        <rFont val="Calibri"/>
        <family val="2"/>
        <scheme val="minor"/>
      </rPr>
      <t>ii.</t>
    </r>
    <r>
      <rPr>
        <sz val="8"/>
        <color theme="1"/>
        <rFont val="Calibri"/>
        <family val="2"/>
        <scheme val="minor"/>
      </rPr>
      <t xml:space="preserve"> Municipios de Timbiquí - Lopez de Micay - SPT- Aerocivil
</t>
    </r>
    <r>
      <rPr>
        <b/>
        <sz val="10"/>
        <color theme="1"/>
        <rFont val="Calibri"/>
        <family val="2"/>
        <scheme val="minor"/>
      </rPr>
      <t>iii.</t>
    </r>
    <r>
      <rPr>
        <sz val="8"/>
        <color theme="1"/>
        <rFont val="Calibri"/>
        <family val="2"/>
        <scheme val="minor"/>
      </rPr>
      <t xml:space="preserve"> Municipio de Timbiquí - SPT- Aerocivil
</t>
    </r>
  </si>
  <si>
    <r>
      <rPr>
        <b/>
        <sz val="10"/>
        <color theme="1"/>
        <rFont val="Calibri"/>
        <family val="2"/>
        <scheme val="minor"/>
      </rPr>
      <t>i.</t>
    </r>
    <r>
      <rPr>
        <sz val="8"/>
        <color theme="1"/>
        <rFont val="Calibri"/>
        <family val="2"/>
        <scheme val="minor"/>
      </rPr>
      <t xml:space="preserve"> El alcalde se compromete a realizar el plan de formalización, ademas realizar acto administrativo para la formalización del Aeródromo
</t>
    </r>
    <r>
      <rPr>
        <b/>
        <sz val="10"/>
        <color theme="1"/>
        <rFont val="Calibri"/>
        <family val="2"/>
        <scheme val="minor"/>
      </rPr>
      <t>ii.</t>
    </r>
    <r>
      <rPr>
        <sz val="8"/>
        <color theme="1"/>
        <rFont val="Calibri"/>
        <family val="2"/>
        <scheme val="minor"/>
      </rPr>
      <t xml:space="preserve"> Los municipios se comprometen a realizar sus proyectos conforme a lo establecido por la Aerocivil y establecer el administrador para los aeródromos a su cargo.
</t>
    </r>
    <r>
      <rPr>
        <b/>
        <sz val="10"/>
        <color theme="1"/>
        <rFont val="Calibri"/>
        <family val="2"/>
        <scheme val="minor"/>
      </rPr>
      <t>iii.</t>
    </r>
    <r>
      <rPr>
        <sz val="8"/>
        <color theme="1"/>
        <rFont val="Calibri"/>
        <family val="2"/>
        <scheme val="minor"/>
      </rPr>
      <t xml:space="preserve"> El municipio de Timbiquí se compromete a realizar el acto administrativo para la formalización administrativa de aeródromo, con lo cual se espera delegar las funciones de administrador a la secretaria de planeación del Municipio.
</t>
    </r>
  </si>
  <si>
    <t>Se expidio resolucion Nro. 19 de 30 de abril de 2018,
 " Divulgacion Indicadores de Competitividad Aplicables a Aerodromos o Aeropuertos - Evaluacion Servicio a la Infraestructura" 
Se encuentra publicada en pagina de la Supertransporte,</t>
  </si>
  <si>
    <r>
      <rPr>
        <b/>
        <sz val="10"/>
        <color theme="1"/>
        <rFont val="Calibri"/>
        <family val="2"/>
        <scheme val="minor"/>
      </rPr>
      <t>Indicadores Objeto de Analisis
i.</t>
    </r>
    <r>
      <rPr>
        <sz val="9"/>
        <color theme="1"/>
        <rFont val="Calibri"/>
        <family val="2"/>
        <scheme val="minor"/>
      </rPr>
      <t xml:space="preserve"> </t>
    </r>
    <r>
      <rPr>
        <sz val="8"/>
        <color theme="1"/>
        <rFont val="Calibri"/>
        <family val="2"/>
        <scheme val="minor"/>
      </rPr>
      <t xml:space="preserve">Acceso A La Instalación Aeroportuaria
</t>
    </r>
    <r>
      <rPr>
        <b/>
        <sz val="10"/>
        <color theme="1"/>
        <rFont val="Calibri"/>
        <family val="2"/>
        <scheme val="minor"/>
      </rPr>
      <t>ii.</t>
    </r>
    <r>
      <rPr>
        <sz val="8"/>
        <color theme="1"/>
        <rFont val="Calibri"/>
        <family val="2"/>
        <scheme val="minor"/>
      </rPr>
      <t xml:space="preserve"> Planes Y Manuales
</t>
    </r>
    <r>
      <rPr>
        <b/>
        <sz val="10"/>
        <color theme="1"/>
        <rFont val="Calibri"/>
        <family val="2"/>
        <scheme val="minor"/>
      </rPr>
      <t>iii.</t>
    </r>
    <r>
      <rPr>
        <sz val="8"/>
        <color theme="1"/>
        <rFont val="Calibri"/>
        <family val="2"/>
        <scheme val="minor"/>
      </rPr>
      <t xml:space="preserve"> Servicios
</t>
    </r>
    <r>
      <rPr>
        <b/>
        <sz val="10"/>
        <color theme="1"/>
        <rFont val="Calibri"/>
        <family val="2"/>
        <scheme val="minor"/>
      </rPr>
      <t>Iv.</t>
    </r>
    <r>
      <rPr>
        <sz val="8"/>
        <color theme="1"/>
        <rFont val="Calibri"/>
        <family val="2"/>
        <scheme val="minor"/>
      </rPr>
      <t xml:space="preserve"> Ambiental
</t>
    </r>
    <r>
      <rPr>
        <b/>
        <sz val="10"/>
        <color theme="1"/>
        <rFont val="Calibri"/>
        <family val="2"/>
        <scheme val="minor"/>
      </rPr>
      <t>V.</t>
    </r>
    <r>
      <rPr>
        <sz val="8"/>
        <color theme="1"/>
        <rFont val="Calibri"/>
        <family val="2"/>
        <scheme val="minor"/>
      </rPr>
      <t xml:space="preserve"> Salvamento Y Extinción De Incendios (Bomberos)
</t>
    </r>
    <r>
      <rPr>
        <b/>
        <sz val="10"/>
        <color theme="1"/>
        <rFont val="Calibri"/>
        <family val="2"/>
        <scheme val="minor"/>
      </rPr>
      <t>Vi.</t>
    </r>
    <r>
      <rPr>
        <sz val="8"/>
        <color theme="1"/>
        <rFont val="Calibri"/>
        <family val="2"/>
        <scheme val="minor"/>
      </rPr>
      <t xml:space="preserve"> Seguridad Instalaciones Aeroportuarias
</t>
    </r>
    <r>
      <rPr>
        <b/>
        <sz val="10"/>
        <color theme="1"/>
        <rFont val="Calibri"/>
        <family val="2"/>
        <scheme val="minor"/>
      </rPr>
      <t>Vii.</t>
    </r>
    <r>
      <rPr>
        <sz val="8"/>
        <color theme="1"/>
        <rFont val="Calibri"/>
        <family val="2"/>
        <scheme val="minor"/>
      </rPr>
      <t xml:space="preserve"> Terminal De Pasajeros:
</t>
    </r>
    <r>
      <rPr>
        <b/>
        <sz val="8"/>
        <color theme="1"/>
        <rFont val="Calibri"/>
        <family val="2"/>
        <scheme val="minor"/>
      </rPr>
      <t>V</t>
    </r>
    <r>
      <rPr>
        <b/>
        <sz val="9"/>
        <color theme="1"/>
        <rFont val="Calibri"/>
        <family val="2"/>
        <scheme val="minor"/>
      </rPr>
      <t>iii</t>
    </r>
    <r>
      <rPr>
        <b/>
        <sz val="10"/>
        <color theme="1"/>
        <rFont val="Calibri"/>
        <family val="2"/>
        <scheme val="minor"/>
      </rPr>
      <t>.</t>
    </r>
    <r>
      <rPr>
        <sz val="8"/>
        <color theme="1"/>
        <rFont val="Calibri"/>
        <family val="2"/>
        <scheme val="minor"/>
      </rPr>
      <t xml:space="preserve"> Sanidad Aeroportuaria
i</t>
    </r>
    <r>
      <rPr>
        <b/>
        <sz val="10"/>
        <color theme="1"/>
        <rFont val="Calibri"/>
        <family val="2"/>
        <scheme val="minor"/>
      </rPr>
      <t>x.</t>
    </r>
    <r>
      <rPr>
        <sz val="8"/>
        <color theme="1"/>
        <rFont val="Calibri"/>
        <family val="2"/>
        <scheme val="minor"/>
      </rPr>
      <t xml:space="preserve"> Accesibilidad 
</t>
    </r>
    <r>
      <rPr>
        <b/>
        <sz val="10"/>
        <color theme="1"/>
        <rFont val="Calibri"/>
        <family val="2"/>
        <scheme val="minor"/>
      </rPr>
      <t>X.</t>
    </r>
    <r>
      <rPr>
        <sz val="8"/>
        <color theme="1"/>
        <rFont val="Calibri"/>
        <family val="2"/>
        <scheme val="minor"/>
      </rPr>
      <t xml:space="preserve"> Area De Carga
</t>
    </r>
    <r>
      <rPr>
        <b/>
        <sz val="10"/>
        <color theme="1"/>
        <rFont val="Calibri"/>
        <family val="2"/>
        <scheme val="minor"/>
      </rPr>
      <t>Xi.</t>
    </r>
    <r>
      <rPr>
        <sz val="8"/>
        <color theme="1"/>
        <rFont val="Calibri"/>
        <family val="2"/>
        <scheme val="minor"/>
      </rPr>
      <t xml:space="preserve"> Aviación General Y Hangares
</t>
    </r>
    <r>
      <rPr>
        <b/>
        <sz val="10"/>
        <color theme="1"/>
        <rFont val="Calibri"/>
        <family val="2"/>
        <scheme val="minor"/>
      </rPr>
      <t>Xii.</t>
    </r>
    <r>
      <rPr>
        <sz val="8"/>
        <color theme="1"/>
        <rFont val="Calibri"/>
        <family val="2"/>
        <scheme val="minor"/>
      </rPr>
      <t xml:space="preserve"> Infraestructura Del Aeródromo
</t>
    </r>
  </si>
  <si>
    <r>
      <rPr>
        <b/>
        <sz val="9"/>
        <rFont val="Calibri"/>
        <family val="2"/>
        <scheme val="minor"/>
      </rPr>
      <t>Puertos</t>
    </r>
    <r>
      <rPr>
        <sz val="9"/>
        <rFont val="Calibri"/>
        <family val="2"/>
        <scheme val="minor"/>
      </rPr>
      <t xml:space="preserve">: 1.Amazonas, 2. Antioquia, 3. Atlántico, 4. Cundinamarca-Bogotá, 5. Bolivar, 6. Magdalena, 7. San Andrés, 8. Santander y 9.Valle del Cauca
</t>
    </r>
    <r>
      <rPr>
        <b/>
        <sz val="9"/>
        <rFont val="Calibri"/>
        <family val="2"/>
        <scheme val="minor"/>
      </rPr>
      <t>Concesiones: 1. Norte de Santander, 2. Cundinamarca, 3. Antioquia, 4. Córdoba, 5. Risaralda, 6. Caldas, 7. Tolima, 8. Boyacá, 9. Valle del Cauca, 10. Bolívar, 11. Santander, 12. Huila, 13. Meta, 14. Nariño, 15. Cesar, 16. Quindío y 17. San Andrés</t>
    </r>
    <r>
      <rPr>
        <sz val="9"/>
        <rFont val="Calibri"/>
        <family val="2"/>
        <scheme val="minor"/>
      </rPr>
      <t xml:space="preserve">
</t>
    </r>
    <r>
      <rPr>
        <b/>
        <sz val="9"/>
        <rFont val="Calibri"/>
        <family val="2"/>
        <scheme val="minor"/>
      </rPr>
      <t xml:space="preserve">Transito: 1. </t>
    </r>
    <r>
      <rPr>
        <sz val="9"/>
        <rFont val="Calibri"/>
        <family val="2"/>
        <scheme val="minor"/>
      </rPr>
      <t xml:space="preserve">Antioquia, 2. Atlántico, 3. Bolivar, 4.Boyacá, 5. Caldas, 6. Casanare, 7. Cauca, 8. Cesar, 9. Córdoba, 10. Cundinamarca - Bogotá, 11. Huila, 12. Guajira, 13. Magdalena, 14. Meta, 15. Nariño, 16. Norte de Santander 17. Quíndio, 18. Risaralda, 19. Santander, 20. Tolima, 21. Valle del Cauca, 22. San Andres y 23. Sucre.
</t>
    </r>
  </si>
  <si>
    <t>se realizaron 31 visitas de Inspeccion de 23 programadas.</t>
  </si>
  <si>
    <r>
      <t>se recibier</t>
    </r>
    <r>
      <rPr>
        <sz val="9"/>
        <rFont val="Calibri"/>
        <family val="2"/>
        <scheme val="minor"/>
      </rPr>
      <t>on 112</t>
    </r>
    <r>
      <rPr>
        <sz val="9"/>
        <color theme="1"/>
        <rFont val="Calibri"/>
        <family val="2"/>
        <scheme val="minor"/>
      </rPr>
      <t xml:space="preserve"> PQRs, durante el mes de abril se  tramitaron</t>
    </r>
    <r>
      <rPr>
        <sz val="9"/>
        <rFont val="Calibri"/>
        <family val="2"/>
        <scheme val="minor"/>
      </rPr>
      <t xml:space="preserve"> 82</t>
    </r>
    <r>
      <rPr>
        <sz val="9"/>
        <color rgb="FFFF0000"/>
        <rFont val="Calibri"/>
        <family val="2"/>
        <scheme val="minor"/>
      </rPr>
      <t xml:space="preserve"> </t>
    </r>
    <r>
      <rPr>
        <sz val="9"/>
        <color theme="1"/>
        <rFont val="Calibri"/>
        <family val="2"/>
        <scheme val="minor"/>
      </rPr>
      <t xml:space="preserve">PQRs, con un promedio de respuesta de 12 por dia. </t>
    </r>
  </si>
  <si>
    <t>*Evaluación de indicadores del Plan de Estratégico de Rendición de Cuentas y publicación de los mismos. 
*Publicación del primer seguimiento con corte a abril 2018</t>
  </si>
  <si>
    <t xml:space="preserve">* Publicación del seguimiento del Plan Estratégico de Participaión Ciudadana  en la página web de la entidad </t>
  </si>
  <si>
    <t xml:space="preserve">Se realizó el seguimiento a los avances  del Plan de Participación Ciudadana, encontrando lo siguiente: 
* Las Delagadas de la Superintendencia realizaron mesas de trabajo con los diferentes grupos de interés del sector transporte, así: 
-Delegada de Transito: 17 mesas de trabajo 
-Delagada de Puertos: 10 mesas de trabajo 
-Delegada de Concesiones: 13 mesas de trabajo.                  
* Se publicaron y sometieron  los siguientes documentos a observaciones de la ciudadanía. 
 -Proyecto del Plan Anticorrupción y de Atención al Ciudadano
- Proyecto de Resolución por la cual se establecen los parámetros de presentación de la información de carácter subjetivo que deben reportar a la Superintendencia de Transporte las autoridades de Tránsito y Transporte, los Organismos de Tránsito y Transporte y las Empresas de Economía Mixta cuya actividad sea vigilada  por la Superintendencia, correspondiente a la vigencia fiscal 2017.                                                                                        
- Proyecto de resolución por la cual se fijan tarifas que por concepto de Contribución Especial de Vigilancia deben pagar a la Superintendencia de Transporrte la totalidad de los sujetos sometidos a su vigilancia, inspección y control para la vigencia fiscal 2018. 
*Se realizaron actividades con comunicaciones publicando y enviando la siguiente información: 
-Actualización de información para Vigia 
-Suspensión de servicio de portal web
-Prevención fraude exfuncionario SPT
-Desarrollo y envío de Boletines de prensa
-Participación en eventos de temática del Sector Transporte
* Se realizaron actividades de prevención y operativos de acuerdo con la campaña #Enrutados por la seguridad del transporte escolar y la movilidad de los niños en el País y se ha venido trabajando en la campaña #muevetelegal.
</t>
  </si>
  <si>
    <t>* Reporte de errores en la página web. 
* Nueva Página web de la entidad que entró en uso el 17 de abril de 2018.
*Documento - Seguimiento a proyectos PETI con base en metodología IT4+
* Documento - Esquema de gobierno de TI. 
* Orden de compra OC 13938 -2017
* Actas de capacitación y de actualización de  los manuales de usuario.
*Trámite de Inmovilizaciones sin links actualmente rotos 
* Reporte de GLPI.
*  Orden de Compra 27009 - 2018 - Adquisición de equipos.
* Documento - Lineamientos Política de Reducción de Papel.
* Matriz de Riesgos de Seguridad y Privacidad de la Información.
* Inscripción al Conjunto Centro de Operaciones Cibernéticas Conjunto - CCOC.
* Documento de Estructura del Proceso de Seguridad de la información</t>
  </si>
  <si>
    <t>*Se Redujeron de 346 errores en la página web  en el mes de marzo a 114 en el mes de Abril.
* Se cumple con el 88% de los criterios de usabilidad  solicitados.
* Se actualizó trámite de paz y salvo tasa de vigilancia en el SUIT a la espera de aprobación del mismo por parte del DAFP.
* Se realizó seguimiento a los proyectos del PETI con corte a Abril 2018, determinando el porcentaje de avance de cada uno de los proyectos.
* Se inicia la documentación del esquema de gobierno de TI en la entidad. 
 *Se aplican metodologías o casos de negocio y criterios para la selección y/o evaluación de soluciones de TI a traves del contrato de Nube privada realizad a  través de CCE.
* Se realizaron capacitaciones y transferencia de conocimiento sobre los desarrollos implementados en los aplicativos de la entidad (Vigia, Conecta, Seguimiento a vigilados que no están en Vigia). 
* Se inicia la implementación de los formatos XML en los sistemas de información y aplicativos de la entidad, para el intercambio de información entre sistemas. 
* Se han realizado mantenimientos correctivos sobre los equipos de cómputo de la entidad.
* Se aplicaron metodologías de evaluación  y alternativas de soluciones tecnológicas a traves de los contratos con Colombia Compra Eficiente. 
* Se genera documento para implementar la Política de reducción de papel en la entidad, a partir de la implementación de soluciones tecnológicas.
* Se analizaron los riesgos de seguridad y privacidad de la información. 
* Se solicita al COLCERT envío del reporte de vulnerabilidad que puedan impactar a la entidad.
* Se inicia la  Implementación  del Sistema de Gestión de Seguridad de la Información.</t>
  </si>
  <si>
    <t>No.funcionarios capacitados / No.Total funcionarios invitados</t>
  </si>
  <si>
    <t>La entidad a 31 de mayo del 2018, obligo un valor total de $11.941 Millones de pesos, entre gastos de funcionamiento e inversión.
La meta presupuestal proyectada era del 27.5 % en ejecución, y la ejecución fue de un 29 %, esto indica un sobre cumplimiento en la ejecución de obligaciones de la Entidad.</t>
  </si>
  <si>
    <t>A la fecha el Grupo de Financiera se encuentra en proceso del cálculo de la tarifa de contribuciön de acuerdo a la informaciön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</si>
  <si>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 xml:space="preserve">  Se tiene que a 31 de mayo de 2018 no se registraron quejas relacionadas con hechos de Corrupción  </t>
  </si>
  <si>
    <t xml:space="preserve"> Por otra parte, de la vigencia 2017 se tenía una queja por hechos de corrupción la cual se encuentra archivada </t>
  </si>
  <si>
    <t>Página web de la Entidad</t>
  </si>
  <si>
    <t xml:space="preserve">En el mes de mayo se realizaron 2 socializaciones en política sectorial:
1. Resolución 3350 de 2018, dirigida a todos los vigilados de la Superintendencia, por medio de la cual se adopta la Política de Supervisión de la Superintendencia de puertos y Transporte
2. Circular N° 18 de 2018, dirigida a todos los supervisados de la Delegada de Tránsito y Transporte Terrestre Automotor y demás autoridades municipales de transporte, directores territoriales del Ministerio de Transporte, sobre requerimiento perentorio a los vigilados que aún no se encuentran en el sistema VIGIA
</t>
  </si>
  <si>
    <t>En el mes de mayo se realizaron 6 reuniones:
1. Reunión con la Agencia Nacional de Seguridad vial Tema: Seguridad vial
2. Reunión con la Cámara de Comercio de Bogotá, Evento La Revolución de la Infraestructura - Balance Nacional Bogotá
3. Reunión con el Ministerio de Transporte, PMU - Puesto de Mando Unificado
4. Reunión con el DANE Tema: Información relevante para el DANE que la Supertransporte pueda procesar sobre el sistema operativo de los Terminales de Transporte
5. Reunión con la Personería y la Secretaria de Movilidad Tema: Decreto Distrital 456/2017 de Bogotá
6. Reunión con la DITRA Tema: Operativos de control en los Departamento del Cesar - Magdalena - Atlántico y Guajira</t>
  </si>
  <si>
    <t>En el mes de mayo se realizaron:
68 operativos de carga
69 operativos al transporte escolar
221 operativos al transporte informal</t>
  </si>
  <si>
    <t xml:space="preserve">En el mes de mayo se realizaron 2 socializaciones en normas vigentes:
1. Circular N° 20 del 2 de mayo de 2018, dirigida a los centros de reconocimiento de conductores, centros de diagnóstico automotor y centros de enseñanza automovilística, sobre el reporte de novedades
2. Circular N° 22 del 22 de mayo de 2018, dirigida a los centros de reconocimiento de conductores y operadores homologados para proveer el sistema de control y vigilancia para los CRC’S, sobre modificación del plazo establecido para la implementación de la segunda fase del Sistema de Control y Vigilancia para CRC
</t>
  </si>
  <si>
    <t>Lista de asistencia</t>
  </si>
  <si>
    <t>Se realizó socializacion en temas de Gestión documental el 23 de mayo de 2018 a 26 servidores</t>
  </si>
  <si>
    <t xml:space="preserve">En el mes de mayo se realizaron 5 mesas de trabajo:
1. Mesa de trabajo con los Operadores del Sistema de Transporte Masivo Mio ETM, GIT MASIVO y UNIMETRO sometidos a control de forma conjunta con METROCALI, con el fin de revisar los avances del Plan de Mejoramiento del Sistema Integrado de Transporte Masivo – SITM en dicha ciudad
2. Mesa de trabajo con Olimpia homologado Sicov Tema: Inconsistencias en los informes de presuntos hallazgos evidenciando en CRCs - Incumplimiento de las visitas documentales
3. Mesa de trabajo con la Agencia Nacional de Seguridad vial – Cúcuta tema: Consejo de Seguridad Vial
4. Mesa de trabajo con el ONAC y Olimpia Tema: Presentación SICOV - INDRA conocer los proveedores
5. Mesa de trabajo con la Secretaria de Movilidad Tema: IUIT vehículos que tienen tarjeta y/o licencias canceladas
</t>
  </si>
  <si>
    <t>En el mes de mayo se realizaron 269 visitas de inspección</t>
  </si>
  <si>
    <t>El tiempo promedio de respuesta de las PQR fue de 40 dias, esto debido al aumento de PQR</t>
  </si>
  <si>
    <t>CIRCULAR No. 24 de 2018 publicada en la pag web de la SPT y remitida por correos electronicos</t>
  </si>
  <si>
    <t xml:space="preserve">Se emitió la Circular Externa No. 24 de 2018, tema Objetivos de Desarrollo Sostenible (ODS) en Colombia, dirigida a los sujetos de supervisión de la Delegada de Puertos. </t>
  </si>
  <si>
    <t>Las reuniones con autorixadas realizadas en el mes de mayo son: 
1. Mayo 11: Tema: Navegabilidad Fulquene. Participantes: CAR, DITRA, MT, Polca, SPT. Total Asistentes: 15 personas. 
2. Mayo 16: Tema: Socialización Plan Nacional Logistico. Participantes: DNP, SPT. Total Asistentes: 6 personas.</t>
  </si>
  <si>
    <t>CIRCULAR No. 23 de 2018, publicada en la pag web de la SPT y enviada por correos electronicos</t>
  </si>
  <si>
    <t xml:space="preserve">Se emitió la Circular Externa No.  23 de 2018,  tema Transporte Maritimo en Colombia  dirigida a las Empresas de Transporte Maritimo supervisadas por la Delegada de Puertos. </t>
  </si>
  <si>
    <t xml:space="preserve">Las mesas de trabajo realizadas en el mes de Mayo, son: 
1. Mayo 4: Tema: Carga Año 2017 S.P. Regional Tumaco Pacific Port - Petrodecol. Participantes:  S.P. Regional Tumaco Pacific Port - Petrodecol. Total Asistentes: 5 personas. 
2. Mayo 8. Tema: Informacion Portuaria de Colombia  aTrinidad y Tobago. Participantes: Exportt, SPT. Total Asistentes; 4 personas. 
3. Mayo 9: Tema: Registro Vigia. Participantes: S. P. El Cayao, APEC Ascent Bupress Consulting, SPT. Total asistentes: 3 personas.
4. Mayo 23. Tema: Verificar y aclarar observaciones RCTO Terminal IFO's. Participantes: Dimar, SPT, S.P. IFO's. total Asistentes: 8 personas.  
5. Mayo 25. Tema: Programacion Mesa de Trabajo para Información Sociedades Portuarias. Participantes: ANDI , SPT.  Total Asistentes: 3 personas. 
6. Mayo 28: Tema: Fusion abreviada Compas - Boscoal. Participantes: Compas, SPT. Total Asistentes: 5 personas. 
</t>
  </si>
  <si>
    <t>Se encuentra en proceso</t>
  </si>
  <si>
    <t>Base de datos y Cuadro de segumimiento visitas de inspección.</t>
  </si>
  <si>
    <t xml:space="preserve">Al corte del 31 de Mayo se ha realizado la siguiente gestión: 
Enero: En Planeacion anual: 25; Programadas: 25; Visitas Realizadas: 25; Visitas Canceladas: 0; Pendiente acta: 0
Febrero: En Planeacion anual: 34; Programadas: 35;   Realizadas: 35; Canceladas: 0; Pendiente Acta:0: Visitas pendientes proximo mes: -1;
Marzo: En Planeacion anual: 94;  Programacion mensual con visitas pendientes mes anterior: 93; Programadas: 67;  Realizadas: 67; Canceladas: 0; Pendiente Acta:0; visitas pendientes proximo mes: 26. 
Abril: En Planeacion anual: 61;  Programacion mensual con visitas pendientes mes anterior: 87 (61+26+0);  Programadas: 80; Realizadas:74; Canceladas: 6; Pendiente Acta:0; visitas pendientes proximo mes: 7
Mayo: En Planeacion anual: 47; Programacion mensual con visitas pendientes mes anterior: 60 (47+7+6);  Programadas: 53; Realizadas:51; Canceladas: 2; Pendiente Acta:0 ;  visitas pendientes proximo mes: 7
Total visitas en planeacion anual al 31 de mayo: 261
Total visitas programadas acumualdas al 31 de mayo: 260
Total Visitas realizadas acumualdas al 31 de mayo:  252
Total visitas canceladas acumualdas al 31 de mayo: 8
Total actas recibidas acumuladas al 31 de mayo: 252
% cumplimiento  programacion mensual: 96% (51/53)
% cumplimiento programacion anual al corte del 31 de mayo: 97%.
Total visitas mensuales extraordinarias, no incluidas en la planeacion inicial: 
Enero: 1, Febrero 5; Marzo 24, Abril 13; Mayo: 11
Total visitas de inspección documentales realizadas en el mes de mayo: 24
 </t>
  </si>
  <si>
    <t xml:space="preserve">Registros Aprobados 343
Solicitados completos incluyendo paz y salvo (Aprobados +pendiente revisión) 367
El % de cumplimiento al 31 de mayo es del 93%. </t>
  </si>
  <si>
    <t>Correo electronico</t>
  </si>
  <si>
    <t>Durante el mes de mayo se hicieron las validaciones de la información reportada por las sociedades portuarias y lo registrado en la plataforma BI. Adicionalmente, se consolidó la información referente a obras de inversión y mantenimiento.</t>
  </si>
  <si>
    <t xml:space="preserve">Tiempo promedio de respuesta de PQR en Mayo es de 14 dias. </t>
  </si>
  <si>
    <t xml:space="preserve">Se realizo (1) mesa  de trabajo No. (67), con la Ditra, Interventoria AFA - SMA, Concesión Ruta del Sol II, SPT </t>
  </si>
  <si>
    <t>Socializar acciones para ayudar a controlar mediante mecanismos sociales a los vendedores ambulantes y la presencia de los vehículos de control de velocidad (fotomultas) que no cuentan con la debida señalización y documentación soporte de la labor, así como la ubicación en el derecho de vía de objetos que se pueden considerar obstáculo o punto duro que se puede convertir en un sector crítico</t>
  </si>
  <si>
    <t xml:space="preserve">Se realizaron cuatro (4) Mesas de trabajo con Autoridades:
i. Red no concesionada carretera  Ruta del Sol sector 2 -INVIAS- SPT
ii. Ministerio de Transporte - DITRA - ANI - Agencia Nacional de Seguridad Vial - INVIAS - SPT
iii. Concesión Vial de los Llanos - Malla Vial del Meta - Interventoria -  Policía Nacional, SPT
iv. Concesión Troncal del Tequendama - DITRA - Interventoria -  SPT
</t>
  </si>
  <si>
    <t xml:space="preserve">i. Hacer seguimiento de los compromisos adquiridos  y cumplimiento del Derecho de Vía, Derecho de Vía según resolución 1260
ii. Resolución 718/2018 (Normativa fotomultas) y su aplicación en el ámbito de la competencia de la SPT, Fijación de compromisos tendientes a precisar y/o aclarar el alcance de la norma frente a concepto de la Sala de Consulta del Consejo de Estado.
iii. Sectores críticos de accidentalidad y Convenio Policía Nacional - Ditra
iv. Sectores críticos de accidentalidad y Planes de contingencia
</t>
  </si>
  <si>
    <t xml:space="preserve">Se realizo una (1) mesa de trabajo con:
i. Concesionario Alto Magdalena SAS - ANI- Interventoria - SPT
</t>
  </si>
  <si>
    <t>i. Normatividad Vigente y cumplimiento de las mismas por parte del Concesionario, cumplimiento de la ley 1618/2013</t>
  </si>
  <si>
    <t xml:space="preserve">Se realizaron Cuatro (4) Mesas,  Con los siguientes grupos de trabajo:
i. Grupo Vigilancia e Inspección Delegada de Concesiones - Grupo Aeródromos Concesiones
ii. Funcionarios Delegada de Concesiones
iii. Funcionarios  Delegada de Puertos - Delegada de Concesiones.
iv. Grupo Delegada de Concesiones Vigilancia e inspección
</t>
  </si>
  <si>
    <t xml:space="preserve">Se socializaron 28 Funcionarios en los siguientes temas.
i. Discusión señalización vigente y su utilización o instalación en los diferentes tipos de infraestructura.
Análisis de la normatividad vigente y discusión entre la infraestructura
ii. Elaboración de la Circular Externa y el seguimiento de su implantación Divulgación indicadores de competitividad  de aeródromos o Aeropuertos con base en evaluación de servicio de infraestructura
iii. Normograma, universo de vigilados, lista de chequeo, lista visitas inspección realizadas 2018 y resolución OOPP - Habilitación: solicitar autorización de consulta.
iv. Unificar criterios para consolidación de matriz y anexos de divulgación
</t>
  </si>
  <si>
    <t xml:space="preserve">Se realizaron dos (2) mesas de trabajo para identificar mejora de oportunidades con los siguientes vigilados:
I. Concesionaria Pacifico Tres S.A.S - Consorcio constructor EPC Concesión Pacifico 3- ANI - Interventoria -  SPT
II.  Concesionario Autovía Bucaramanga Pamplona- ANI- Interventoria Ingeandina - SPT
</t>
  </si>
  <si>
    <t xml:space="preserve">I. la Interventoria hará la supervisión de las actividades que se ejecutarán
II. Fijación de compromisos tendientes a dar solución a la problemática expuesta.
</t>
  </si>
  <si>
    <t xml:space="preserve">Se realizo una (1) mesa de trabajo (No.68)  con Invias, Secretaria Distrital de Movilidad - Ani -SPT
i.  El Transporte informal hace uso de la infraestructura, afectando la operación y seguridad de los vehículos que están autorizados  para la prestación de este servicio.
</t>
  </si>
  <si>
    <t>i. Con el fin de minimizar las condiciones de riesgo en seguridad  por el uso indebido del corredor férreo se solicita realizar controles y operativos en las zonas donde se presenta el transporte informal</t>
  </si>
  <si>
    <t>i. Se realizo una mesa de trabajo (No. 64), con el Ministerio de Comercio, Industria y Comercio</t>
  </si>
  <si>
    <t>i. Diagnostico de los aeródromos y terminales de Transporte Terrestre,  que se encuentran ubicados en los corredores turísticos y presentación ante el Ministerio de Comercio, Industria y Comercio.</t>
  </si>
  <si>
    <r>
      <rPr>
        <b/>
        <sz val="9"/>
        <color theme="1"/>
        <rFont val="Calibri"/>
        <family val="2"/>
        <scheme val="minor"/>
      </rPr>
      <t>Puertos</t>
    </r>
    <r>
      <rPr>
        <sz val="9"/>
        <color theme="1"/>
        <rFont val="Calibri"/>
        <family val="2"/>
        <scheme val="minor"/>
      </rPr>
      <t xml:space="preserve">: 1.Antioquia, 2. Atlántico, 3. Bogotá, 4. Bolivar, 5. Boyacá, 6. Choco, 7. Huila, 8. Magdalena, 9. Meta, 10. Quindío; 11. San Andrés; 12. Valle del Cauca.
</t>
    </r>
    <r>
      <rPr>
        <b/>
        <sz val="9"/>
        <color theme="1"/>
        <rFont val="Calibri"/>
        <family val="2"/>
        <scheme val="minor"/>
      </rPr>
      <t xml:space="preserve">Concesiones: 1. </t>
    </r>
    <r>
      <rPr>
        <sz val="9"/>
        <color theme="1"/>
        <rFont val="Calibri"/>
        <family val="2"/>
        <scheme val="minor"/>
      </rPr>
      <t xml:space="preserve">Valle, 2. Meta, 3. Boyacá, 4. Antioquia, 5. Cesar, 6. Tolima, 7. Atlántico, 8. Bolivar, 9. Magdalena, 10. Cundinamarca y 11. Putumayo.
</t>
    </r>
    <r>
      <rPr>
        <b/>
        <sz val="9"/>
        <color theme="1"/>
        <rFont val="Calibri"/>
        <family val="2"/>
        <scheme val="minor"/>
      </rPr>
      <t xml:space="preserve">Transito: 1. </t>
    </r>
    <r>
      <rPr>
        <sz val="9"/>
        <color theme="1"/>
        <rFont val="Calibri"/>
        <family val="2"/>
        <scheme val="minor"/>
      </rPr>
      <t xml:space="preserve">Antioquia, 2. Atlántico, 3. Cundinamarca - Bogotá D.C, 4. Bolivar, 5. Boyacá, 6. Caldas, 7. Cauca, 8. Cesar, 9. Córdoba, 10. Huila, 11. Magdalena, 12. Meta, 13. Nariño, 14. Norte de Santander, 15. Quíndio, 16. Risaralda, 17. Santander, 18. Tolima, 19. Valle del Cauca, 20. San Andrés
</t>
    </r>
  </si>
  <si>
    <t>se realizaron 27 visitas de Inspección de 26 programadas.</t>
  </si>
  <si>
    <t>Cuadro de seguimiento PQRs Orfeo, vigía y expedientes físicos</t>
  </si>
  <si>
    <t xml:space="preserve">se recibieron xxxxxx PQRs, durante el mes de abril se  tramitaron xxxxx PQRs, con un promedio de respuesta de 12 por día. </t>
  </si>
  <si>
    <t>*Se Redujeron de 346 errores en la página web  en el mes de marzo a 114 en el mes de Abril.
* Se cumple con el 88% de los criterios de usabilidad  solicitados.
* Se actualizó trámite de paz y salvo tasa de vigilancia en el SUIT a la espera de aprobacion del mismo por parte del DAFP.
* Se realizó seguimiento a los proyectos del PETI con corte a Abril 2018, determinando el porcentaje de avance de cada uno de los proyectos.
* Se inicia la documentación del esquema de gobierno de TI en la entidad. 
 *Se aplican metodologías o casos de negocio y criterios para la selección y/o evaluación de soluciones de TI a traves del contrato de Nube privada realizad a  través de CCE.
* Se realizaron capacitaciones y transferencia de conocimiento sobre los desarrollos implementados en los aplicativos de la entidad (Vigia, Conecta, Seguimiento a vigilados que no están en Vigia). 
* Se inicia la implementación de los formatos XML en los sistemas de información y aplicativos de la entidad, para el intercambio de información entre sistemas. 
* Se han realizado mantenimientos correctivos sobre los equipos de cómputo de la entidad.
* Se aplicaron metodologías de evaluación  y alternativas de soluciones tecnológicas a traves de los contratos con Colombia Compra Eficiente. 
* Se genera documento para implementar la Política de reducción de papel en la entidad, a partir de la implementación de soluciones tecnológicas.
* Se analizaron los riesgos de seguridad y privacidad de la información. 
* Se solicita al COLCERT envío del reporte de vulnerabilidad que puedan impactar a la entidad.
* Se inicia la  Implementación  del Sistema de Gestión de Seguridad de la Información.</t>
  </si>
  <si>
    <t>Listados de asistencia a las jornadas de capacitación.</t>
  </si>
  <si>
    <t>Durante el mes de mayo de 2018, se continuo con la constante en el desarrollo de actividades proyectadas dentro de los cinco programas del PIGA 2018</t>
  </si>
  <si>
    <t>Durante el mes de junio de 2018 se continuo con la constante en el desarrollo de actividades proyectadas dentro de los cinco programas del PIGA 2018</t>
  </si>
  <si>
    <t>   Se tiene que a 30 de junio de 2018 no se registraron quejas relacionas con hechos de Corrupcion   </t>
  </si>
  <si>
    <t>  Por otra parte, de la vigencia 2017 se tenia una queja por hechos de corrupcion la cual se encuentra archivada  </t>
  </si>
  <si>
    <t>Resolución 28290 de 21 de junio de 2018</t>
  </si>
  <si>
    <t xml:space="preserve">El recaudo de contribución especial de vigilancia primera cuota será equivalente al 50 % del presupuesto programado por recaudar, que se deberá pagar entre el 26 de mes de junio del año 2018 y 25 de julio del 2018. El avance de recaudo del 50% de la primera cuota con corte a 30 de junio, llego a un 5.40% que equivale a $1.064 millones de pesos.
La meta de recaudo de contribución especial de vigilancia es del 95% y al corte de 30 de junio del 2018 se obtuvo un avance de recaudo del 3% resaltando que el cobro de la primera cuota comenzó el 26 de junio del 2018.
</t>
  </si>
  <si>
    <t xml:space="preserve">La entidad a 30 de junio del 2018, obligó un valor total de $14.507 Millones de pesos, entre gastos de funcionamiento e inversión.
El porcentaje de cumplimiento de las obligaciones de gastos de funcionamiento de la Entidad, alcanzo un 103%. </t>
  </si>
  <si>
    <t>CIRCULAR No.28  de 2018 publicada en la pag web de la SPT .</t>
  </si>
  <si>
    <t xml:space="preserve">Se emitió la Circular Externa No. 28  de 2018, tema Organización para la Cooperación y el Desarrollo Economico (OCDE), dirigida a los sujetos de supervisión de la Delegada de Puertos. </t>
  </si>
  <si>
    <t>Lista de Asistencia</t>
  </si>
  <si>
    <t xml:space="preserve">1. Junio 5. Tema; Mesa Tecnica Pasos de frontera fluvial. Participantes: Mindefensa, Cancilleria, SPT, MT, DIAN, ICA, DIMAR, Armada Nacional. DNP. total Asistentes: 19 personas. 
2. Junio 25: Tema:  Mesa Tecnica Modelo de Operación pasos Fluviales. Participantes: Cancilleria, Armada Nacional, Mindefensa, Policia Nacional, Invias, Invima, Dian, SPT. Total Asistentes: 13 personas. </t>
  </si>
  <si>
    <t>oficios radicados No. 20186000157231, 20186000181431, 20186000181421</t>
  </si>
  <si>
    <t>En el marco de la ejecución del proyecto "Identificación de la infraestructura disponible para el transporte fluvial", y con base en el estudio adelantado por la Universidad Nacional denominado "Diagnostico y Estudio para el fortalecimiento de las competencias institucionales de supervisión integral a los vigilados a nivel nacional", el cual fe socializado el 26 de enero de 2018 en el MT con cormagdalena, Invias, se planteó un plan de acción que incluye algunas actividades relacionados  con la Ilegalidad del transporte fluvial. En ese orden de ideas se identificaron 4 hallazgos con su solución y acción a realizar, así: 
Hallazgo No. 1. Ilegalidad en el transporte fluvial. Solución propuesta: Acción interinstitucional. MT, Inspectores fluviaels, SPT.  Accion realizada:  Se efectuó reunion el dia 1 de marzo con los actores involucrados. Se decidió hacer una reunion posterior pero no se ha hecho. 
Hallazgo 2: Falta de identificación del responsable de muelles o embarcaderos en la ribera del Rio Magdalena. Solución propuesta; Visita del Inspector fluvial al puerto o embarcadero para la respectiva determianción e inofrme de hallazgo. Acción adleantada:  Se efectuó reunion el dia 1 de marzo con los actores involucrados. Se decidió hacer una reunion posterior pero no se ha hecho. Es responsabilidad del MT efectuar esta actividad.  
Hallazgo 3. Subregistro de infomración fluvial de rutas, puertos, muelles, personas y carga. Solución propuesta: Actualización de información por medio de visitas de inspección realizadas por el inspector fluvial. Establecer un canal de comunicación por medio del cual el flujo de datos sea rápido y eficiente. Accion realizada:  Se efectuó reunion el dia 1 de marzo con los actores involucrados. Se decidió hacer una reunion posterior pero no se ha hecho.</t>
  </si>
  <si>
    <t xml:space="preserve">1. Junio 12. Tema. Ferry Ituango. Participantes: MT, SPT, Navieros, EPM. Total Asistentes: 6 personas.
2. Junio 26. Tema: Circular 23 de 2018 sobre Empresas de Transporte Maritimo. Participantes: Armcol, Serport, C. International Fuels, Serviport, SPT. Total Asistentes: 10 personas. </t>
  </si>
  <si>
    <t xml:space="preserve">Circulares No. 29 y 30   de 2018 publicadas en la pag web de la SPT </t>
  </si>
  <si>
    <t xml:space="preserve">1. Circular No. 29 del 29 de junio de 2018: Acciones preventivas gestionadas para minimizar condiciones de riesgos en seguridad, dirigida a las empresas de transporte fluvial)
2. Circular No. 30 del 29 de junio de 2018: Acciones preventivas gestionadas para minimizar condiciones de riesgos en seguridad dirigida a las Sociedades Portuarias Marítimas, Sociedades Portuarias Fluviales, Empresas de Pilotaje y Operadores Portuarios.
 </t>
  </si>
  <si>
    <t xml:space="preserve">Circular No. 29 de 2018 publicadas en la pag web de la SPT </t>
  </si>
  <si>
    <t>La Ciruclar No. 29 de 2018 implementó el indicador de seguridad denominado Acciones preventivas de riesgo identificadas y gestionadas del cual son responsables las Empresas de Transporte Fluvial.</t>
  </si>
  <si>
    <t xml:space="preserve">Circular No.30  de 2018 publicadas en la pag web de la SPT </t>
  </si>
  <si>
    <t xml:space="preserve">La Ciruclar No. 30 de 2018 implementó el indicador de gestion en seguridad  de opearciones portuarias, denominado Supervisión de las Operaciones Portuarias, del cual son responsables las Sociedades Portuarias Maritimas, Sociedades Portuarias Fluviales y operadores Portuarios. </t>
  </si>
  <si>
    <t xml:space="preserve">Al corte del 30 de junio se ha realizado la siguiente gestión: 
Enero: En Planeación anual: 25; Programadas: 25; Visitas Realizadas: 25; Visitas Canceladas: 0; Pendiente acta: 0
Febrero: En Planeación anual: 34; Programadas: 35; Realizadas: 35; Canceladas: 0; Pendiente Acta:0: Visitas pendientes próximo mes: -1;
Marzo: En Planeación anual: 94; Programación mensual con visitas pendientes mes anterior: 93; Programadas: 67; Realizadas: 67; Canceladas: 0; Pendiente Acta:0; visitas pendientes próximo mes: 26. 
Abril: En Planeación anual: 61; Programación mensual con visitas pendientes mes anterior: 87 (61+26+0); Programadas: 80; Realizadas:74; Canceladas: 6; Pendiente Acta:0; visitas pendientes próximo mes: 7
Mayo: En Planeación anual: 47; Programación mensual con visitas pendientes mes anterior: 60 (47+7+6); Programadas: 53; Realizadas:51; Canceladas: 2; Pendiente Acta:0; visitas pendientes próximo mes: 7
Junio: En Planeación anual: 37; Programación mensual con visitas pendientes mes anterior: 46 (37+7+(-1)); Programadas: 47; Realizadas:43; Canceladas: 4; Pendiente Acta:0; visitas pendientes próximo mes: -1
Total visitas en planeación anual al 30 de junio: 298
Total visitas programadas acumuladas al 30 de junio: 307
Total Visitas realizadas acumuladas al 30 de junio:  294
Total visitas canceladas acumuladas al 30 de junio: 12
Total actas recibidas acumuladas al 30 de junio: 294
% cumplimiento programación mensual: 91% (43/47)
% cumplimiento programación anual al corte del 31 de mayo: 99%.
Total visitas mensuales extraordinarias, no incluidas en la planeación inicial: 
Enero: 1; Febrero 5; Marzo 24; Abril 13; Mayo:11; Junio 13
Total visitas de inspección documentales realizadas en el mes de junio: 24
</t>
  </si>
  <si>
    <t xml:space="preserve">Registros Aprobados 351
Solicitados completos incluyendo paz y salvo (Aprobados +pendiente revisión) 369
El % de cumplimiento al 30 de junio es del 95%. </t>
  </si>
  <si>
    <t>correo electrónico</t>
  </si>
  <si>
    <t>Con relación a la elaboración del Boletín Primer Trimestre de 2018, no se ha podido avanzar debido a que desde el 24 de abril se reportó un error en el cual las sociedades portuarias transmitían a través del SIGT y al generar la consulta estas cifras no aparecían en el reporte. Ayer fue validado y quedó solucionado. 
Sin embargo, tambien fue reportada una inconsistencia en la cual las cifras transmitidas vs las generadas en el reporte BI no coinciden especialmente número de contenedores.
Por lo anterior, la Delegada ha enviado correos en varias oportunidades de manera reiterativa y ha registrado dicho inconsistencia a través de la herramienta  GLPI .  Adicionalmente, se informa que esta situación es de conocimiento del Sr. Superintendente, Ing. Urías Romero, el Gerente del  proyecto VIGIA de la firma Quipux, Ing. Gloria Morales, Dr. Angel Flórez y  el asesor Carlos Hernández, sin que a la fecha se haya recibido respuesta alguna.
Por lo anterior, no se debe elaborar el Boletín o cualquier informe estadístico con estas cifras hasta tanto no informen a  esta Delegada, que el inconveniente fue subsanado y podamos realizar las validaciones necesarias.</t>
  </si>
  <si>
    <t>cuadro de segumiento de pqr</t>
  </si>
  <si>
    <t xml:space="preserve">El promedio de tiempo de respuesta en el mes de Junio es de 18 dias. Debido a que el modulo de gestion documental en el aplicativo vigia ha estado dañado, se demoran en entregar la información, se demoran en subir las imagenes, se repiten los radicados, se informo a los responsables de vigia mediante chat y correos electronicos. </t>
  </si>
  <si>
    <t xml:space="preserve">En el mes de junio se realizaron 2 socializaciones en política sectorial:
1. Circular N° 26 del 25 de junio de 2018, dirigida a los centros integrales de atención y organismos de tránsito que dictan cursos para infractores, sobre la presentación homologados y plazo de implementación
2. Circular N° 27 de 28 de junio de 2018, dirigid a los centros de reconocimiento de conductores y operadores homologados para proveer el sistema de control y vigilancia para los CRC’S, sobre la implementación del sistema de control y vigilancia para los CRC fase II
</t>
  </si>
  <si>
    <t xml:space="preserve">En el mes de junio se realizaron 6 reuniones
1. Reunión con el ONAC Tema: nuevos lineamientos para el proceso de acreditación de organismos de certificación de producto
2. Reunión con el Dr. Manuel González del Ministerio de Transporte Tema: Planes de Seguridad Víal
3. Reunión con Olimpia para tratar temas técnicos respecto al contrato con OLIMPIA para el acceso a la base de datos biométrica por solicitud de la Superintendencia de industria y Comercio
4. Reunión de seguimiento del SICOV CDA´s Temas: - Recaudo de los valores a favor de la Agencia Nacional de Seguridad Vial, Avance de la presentación de los informes de visita documentales.
5. Reunión de seguimiento del SICOV CRC´s Temas: - Recaudo de los valores a favor de la Agencia Nacional de Seguridad Vial, Avance de la presentación de los informes de visita documentales, cargue al RUNT
6. Reunión de seguimiento del SICOV CEA´s Temas: - Recaudo de los valores a favor de la Agencia Nacional de Seguridad Vial, Avance de la presentación de los informes de visita documentales, cargue al RUNT
</t>
  </si>
  <si>
    <t>En el mes de junio se realizaron:
18 operativos al transporte escolar
59 operativos de carga
198 operativos al transporte informal</t>
  </si>
  <si>
    <t xml:space="preserve">En el mes de junio se realizó una socialización en normas vigentes:
1. Circular N° 25 del 15 de junio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entre el 15 de junio de 2018 al 31 de julio de 2018
</t>
  </si>
  <si>
    <t>Listado de asistencia</t>
  </si>
  <si>
    <t>El 8 de junio se realizó una capacitación sobre el procedimiento de las visitas no ejecutadas a 7 servidores públicos</t>
  </si>
  <si>
    <t xml:space="preserve">En el mes de junio se realizaron 6 mesas de trabajo
1. Participación en el “XVII CONGRESO NACIONAL DE TRANSPORTE DE CARGA Y XVI CONGRESO INTERNACIONAL - EXPOCARGA 2018”
2. Participación en el Encuentro Nacional de Cooperativas de Transporte, en todas sus modalidades (Urbano, Intermunicipal, carga, Especial, mixto, Mototaxis) Tema: Política Pública de Inspección, Vigilancia y Control en el Transporte Público
3. Mesa de trabajo con el Ministerio de Transporte Temas: relacionados con el oficio 20183210132522 del 28/02/2018 - Firmado por Pablo Catatumbo - integrante de la FARC
4. Mesa de trabajo con el Sindicato Nacional de Trabajadores de Rama Tema: Desmonte SITP Provisional
5. Mesa de trabajo con la Central de Transportes de Tuluá S.A. requerimiento SPT No. 20188000623111
6. Mesa de trabajo con Centrales de Transportes S.A. Operador de Mi Terminal Cali según requerimiento SPT No. 20188000623121.
</t>
  </si>
  <si>
    <t>En el mes de junio se realizaron 227 visitas de inspección</t>
  </si>
  <si>
    <t>El tiempo promedio de respuesta de las PQR fue de 45 dias, esto debido al aumento de PQR</t>
  </si>
  <si>
    <t>* Botón de Transparencia actualizado. 
* Encuesta publicada en la página web de la entidad. 
*Dos nuevos conjuntos de datos abiertos publicados: ( *Plan de Adquisiciones y *Gremios y Asociaciones del Sector). 
* Documento - Esquema de Gobierno de TI.
* Metodología SCRUM implemetada. 
* Tres certificaciones nivel 1 del sello de excelencia para 3 datos abiertos.  
* Se cuenta con la herramienta Total Network Monitor para el monitoreo de los servidores y máquinas de la entidad.</t>
  </si>
  <si>
    <t>* Se realiza de manera semanal la verificación de las publicaciones que se deben realizar en botón de transparencia de acuerdo con el cronograma establecido. 
*Se publicó en la página web de la entidad encuesta para que los ciudadanos participaran informando cuales son los temas de interés sobre los cuales desean tener información en la rendición de cuentas de la entidad. 
* Publicación y actualización de dos nuevos conjuntos de datos abiertos y seguimiento al uso de los mismos.
* Se genera documento del esquema de Gobierno de TI en la entidad. 
* Se implementa la metodología SCRUM en los desarrollos generados en la entidad y se implementan los casos de uso para el levantamiento de requerimientos.
*Se obtiene certificación nivel 1 del sello de excelencia para 3 datos publicados en el portal de datos.gov.co.
* Se implementan herramientas de gestión para el monitoreo y generación de alarmas tempranas sobre la continuidad y disponibilidad de los servicios.</t>
  </si>
  <si>
    <t>Proyecto estudio técnico</t>
  </si>
  <si>
    <r>
      <t xml:space="preserve">Se realizaron dos (2) Mesas de trabajo con Autoridades:
</t>
    </r>
    <r>
      <rPr>
        <b/>
        <sz val="8"/>
        <rFont val="Calibri"/>
        <family val="2"/>
        <scheme val="minor"/>
      </rPr>
      <t>i.</t>
    </r>
    <r>
      <rPr>
        <sz val="8"/>
        <rFont val="Calibri"/>
        <family val="2"/>
        <scheme val="minor"/>
      </rPr>
      <t xml:space="preserve">  Concesión Desarrollo vial de la Sabana de Bogotá - Interventoría - Gobernación de Cundinamarca (ICCU) - SPT
</t>
    </r>
    <r>
      <rPr>
        <b/>
        <sz val="10"/>
        <rFont val="Calibri"/>
        <family val="2"/>
        <scheme val="minor"/>
      </rPr>
      <t xml:space="preserve">ii. </t>
    </r>
    <r>
      <rPr>
        <sz val="8"/>
        <rFont val="Calibri"/>
        <family val="2"/>
        <scheme val="minor"/>
      </rPr>
      <t xml:space="preserve">Concesionario Ruta al Mar - CORUMAR S.A.S -  ANI- Interventoria Consorcio CR - SPT.
</t>
    </r>
  </si>
  <si>
    <r>
      <rPr>
        <b/>
        <sz val="10"/>
        <rFont val="Calibri"/>
        <family val="2"/>
        <scheme val="minor"/>
      </rPr>
      <t>i.</t>
    </r>
    <r>
      <rPr>
        <sz val="8"/>
        <rFont val="Calibri"/>
        <family val="2"/>
        <scheme val="minor"/>
      </rPr>
      <t xml:space="preserve"> Seguimiento a acciones en sectores críticos en reuniones periódicas Ditra
</t>
    </r>
    <r>
      <rPr>
        <b/>
        <sz val="10"/>
        <rFont val="Calibri"/>
        <family val="2"/>
        <scheme val="minor"/>
      </rPr>
      <t>ii.</t>
    </r>
    <r>
      <rPr>
        <sz val="8"/>
        <rFont val="Calibri"/>
        <family val="2"/>
        <scheme val="minor"/>
      </rPr>
      <t xml:space="preserve"> Verificacion estado Convenio DITRA - Concesionario,  Logistica de operativos y dotación, Sectores criticos de accidentalidad,; irregularidades en prestación de servicio; problemática invasión e indebido uso de franja de derecho de vía;  normatividad </t>
    </r>
  </si>
  <si>
    <t xml:space="preserve">Nros. de oficios a Entes Territoriales
20187100587251, 20187100587261, 20187100587271, 20187100587281, 20187100587291, 20187100588001
20187100588061, 20187100590021, 20187100590041
20187100591461, 20187100591521
</t>
  </si>
  <si>
    <t xml:space="preserve">Con el fin de disminuir la formalidad, se solicito la formalizacion y situacion actual de 11 Aerodromos, (El Plateado, Necoclí, Puerto Lleras, San Juan Del Cesar, San Pedro De Urabá, Guillermo Gómez Ortiz, Ataco, Magui Payan, Puerto Rico, Santa Bárbara, Yapima). </t>
  </si>
  <si>
    <t>Se realizo una (1) mesa de trabajo con:  Concesionario Accesos Norte de Bogota,  Consorcio ETSA - SIGA, POLCA</t>
  </si>
  <si>
    <t>Se socializaron las siguientes Normas:
i. Circular 01044 MNT, DE ENERO 21 DE 2003. 
ii. Resolucion No. 17777 del 08 de noviembre de 2002</t>
  </si>
  <si>
    <t xml:space="preserve">A cierre del primer semestre se realizo la socializacion de 60 funcionarios.
</t>
  </si>
  <si>
    <r>
      <t xml:space="preserve">Se realizaron Tres (3) mesas de trabajo para identificar mejora de oportunidades con los siguientes vigilados:
</t>
    </r>
    <r>
      <rPr>
        <b/>
        <sz val="10"/>
        <rFont val="Calibri"/>
        <family val="2"/>
        <scheme val="minor"/>
      </rPr>
      <t>I.</t>
    </r>
    <r>
      <rPr>
        <sz val="8"/>
        <rFont val="Calibri"/>
        <family val="2"/>
        <scheme val="minor"/>
      </rPr>
      <t xml:space="preserve">  Concesión Ruta del Cacao S.A.S - Interventoría - ANI - DITRA - SPT
</t>
    </r>
    <r>
      <rPr>
        <b/>
        <sz val="10"/>
        <rFont val="Calibri"/>
        <family val="2"/>
        <scheme val="minor"/>
      </rPr>
      <t>II</t>
    </r>
    <r>
      <rPr>
        <sz val="8"/>
        <rFont val="Calibri"/>
        <family val="2"/>
        <scheme val="minor"/>
      </rPr>
      <t xml:space="preserve">. Concesión Troncal del Tequendama  CONCAY - Coostransfusa - Flota la Matecaña -S.A - SPT
</t>
    </r>
    <r>
      <rPr>
        <b/>
        <sz val="8"/>
        <rFont val="Calibri"/>
        <family val="2"/>
        <scheme val="minor"/>
      </rPr>
      <t>III.</t>
    </r>
    <r>
      <rPr>
        <sz val="8"/>
        <rFont val="Calibri"/>
        <family val="2"/>
        <scheme val="minor"/>
      </rPr>
      <t xml:space="preserve"> Concesionaria vial de los Andes S.A  Bogotá Villavicencio - Interventoría - SPT</t>
    </r>
  </si>
  <si>
    <r>
      <rPr>
        <b/>
        <sz val="10"/>
        <rFont val="Calibri"/>
        <family val="2"/>
        <scheme val="minor"/>
      </rPr>
      <t>I.</t>
    </r>
    <r>
      <rPr>
        <sz val="8"/>
        <rFont val="Calibri"/>
        <family val="2"/>
        <scheme val="minor"/>
      </rPr>
      <t xml:space="preserve"> Seguimiento a acciones en sectores críticos en reuniones periódicas Polca
</t>
    </r>
    <r>
      <rPr>
        <b/>
        <sz val="10"/>
        <rFont val="Calibri"/>
        <family val="2"/>
        <scheme val="minor"/>
      </rPr>
      <t>II.</t>
    </r>
    <r>
      <rPr>
        <sz val="8"/>
        <rFont val="Calibri"/>
        <family val="2"/>
        <scheme val="minor"/>
      </rPr>
      <t xml:space="preserve"> Seguimiento a acciones correctivas conjuntas DITRA y empresas transportadoras
</t>
    </r>
    <r>
      <rPr>
        <b/>
        <sz val="8"/>
        <rFont val="Calibri"/>
        <family val="2"/>
        <scheme val="minor"/>
      </rPr>
      <t>III.</t>
    </r>
    <r>
      <rPr>
        <sz val="8"/>
        <rFont val="Calibri"/>
        <family val="2"/>
        <scheme val="minor"/>
      </rPr>
      <t xml:space="preserve"> Seguimiento a acciones Infraestructura accesible
</t>
    </r>
  </si>
  <si>
    <t xml:space="preserve">Oficios radicados en orfeo Nros. 
20187000342651, 20187000342661, 20187000342681, 20187000342711, 20187000342721, 20187000342741, 20187000342771, 20187000342781, 20187000342801, 20187000338331, 20187000338851, 20187000338861, 20187000338871, 20187000338881, 20187000338891, 20187000338901, 20187000338911, 20187000338921, 20187000338931, 20187000338951, 20187000338961, 20187000338971, 20187000339011, 20187000339031, 20187000339071, 20187000339111, 20187000339121, 20187000339131, 20187000339151, 20187000339161, 20187000339181, 20187000339201, 20187000339231, 20187000339271, 20187000339301, 20187000342061, 20187000342101, 20187000342201, 20187000342241, 20187000342271, 20187000342291, 20187000342301, 20187000342361, 20187000342371, 20187000342381, 20187000342481, 20187000342491, 20187000342521, 20187000342541, 20187000342561, 20187000342621, 20187000342631, 20187000342641
</t>
  </si>
  <si>
    <t>i. Con el fin de minimizar las condiciones de riesgo en seguridad  se solicito a 53 concesiones viales, la identificacion de condicion, actores indirectos y factores de riesgos que participan en la reincidencia de los sectores criticos  de accidentalidad en carreteras.</t>
  </si>
  <si>
    <r>
      <rPr>
        <b/>
        <sz val="9"/>
        <color theme="1"/>
        <rFont val="Calibri"/>
        <family val="2"/>
        <scheme val="minor"/>
      </rPr>
      <t xml:space="preserve">Puertos: </t>
    </r>
    <r>
      <rPr>
        <sz val="9"/>
        <color theme="1"/>
        <rFont val="Calibri"/>
        <family val="2"/>
        <scheme val="minor"/>
      </rPr>
      <t xml:space="preserve"> 1.Antioquia, 2. Atlántico, 3.Cundinamarca -  Bogotá 4. Bolivar, 5. Boyacá, 6. Caldas, 7. Cesar, 8. Guajira, 9. Guaviare, 10. Huila, 11. Magdalena, 12. San Andres y Providencia; 13. Valle del Cauca.
</t>
    </r>
    <r>
      <rPr>
        <b/>
        <sz val="9"/>
        <color theme="1"/>
        <rFont val="Calibri"/>
        <family val="2"/>
        <scheme val="minor"/>
      </rPr>
      <t xml:space="preserve">Concesiones: 1. </t>
    </r>
    <r>
      <rPr>
        <sz val="9"/>
        <color theme="1"/>
        <rFont val="Calibri"/>
        <family val="2"/>
        <scheme val="minor"/>
      </rPr>
      <t xml:space="preserve">Córdoba, 2. Santander, 3. Cundinamarca, 4. Meta, 5. Valledupar y 6.Cesar
</t>
    </r>
    <r>
      <rPr>
        <b/>
        <sz val="9"/>
        <color theme="1"/>
        <rFont val="Calibri"/>
        <family val="2"/>
        <scheme val="minor"/>
      </rPr>
      <t>Transito: 1.</t>
    </r>
    <r>
      <rPr>
        <sz val="9"/>
        <color theme="1"/>
        <rFont val="Calibri"/>
        <family val="2"/>
        <scheme val="minor"/>
      </rPr>
      <t xml:space="preserve">Antioquía, 2. Arauca, 3. Atlántico, 4. Cundinamarca - Bogotá, D. C., 5. Bolivar, 6. Boyacá, 7. Caqueta 8. Cauca, 9. Cesar, 10. Córdoba, 11. Guaviare, 12. Huila, 13. Guajira, 14. Magdalena, 15. Nariño, 16. Norte de Santander, 17. Putumayo, 18. Quíndio, 19. Risaralda, 20. San Andrés, 21. Santander, 22. Sucre, 23. Tolima y 24. Valle del Cauca.
</t>
    </r>
  </si>
  <si>
    <t>Se realizaron 12 visitas de Inspección de 15 programadas.</t>
  </si>
  <si>
    <t xml:space="preserve">se recibieron 116 PQRs, durante el mes de junio se  tramitaron 86 PQRs, con un promedio de respuesta de 12 por día. </t>
  </si>
  <si>
    <t xml:space="preserve">En el mes de julio se realizó 1 socialización en política sectorial:
1. Circular N° 26 del 30 de julio de 2018, dirigida a los centros integrales de atención y organismos de tránsito que dictan cursos para infractores, sobre ampliación de la circular 26 de 2018
</t>
  </si>
  <si>
    <t xml:space="preserve">En el mes de julio se realizaron 3 reuniones
1. Reunión con la ANSV y DITRA Tema: Zonas críticas de siniestralidad - Municipios
2. Comité interinstitucional para la adopción y ejecución del plan estratégico integral de seguridad y movilidad
3. Reunión con el Ministerio de Transporte Tema: Problemática con las Empresas de Apartadó-amenaza de paro
</t>
  </si>
  <si>
    <t>En el mes de julio se realizaron:
25 operativos al transporte escolar
58 operativos de carga
238 operativos al transporte informal</t>
  </si>
  <si>
    <t>En el mes de julio no se realizaron capacitaciones en normas vigentes</t>
  </si>
  <si>
    <t>En el mes de julio no se realizaron capacitaciones</t>
  </si>
  <si>
    <t xml:space="preserve">En el mes de julio se realizaron 3 mesas de trabajo
1. Mesa de trabajo con la Empresa Metro de Bogotá Tema: revisión proyecto Metro
2. Comité Estratégico de Seguridad y Movilidad para el próximo puente festivo
3. Segundo Encuentro Nacional de Autoridades de Movilidad y Transporte organizado por la Procuraduría General de la Nación con el fin de participar en la “Propuesta para la construcción de una Política Pública y Financiamiento en Movilidad Urbana Sustentable –POMUS”
</t>
  </si>
  <si>
    <t>En el mes de julio se realizaron 226 visitas de inspección</t>
  </si>
  <si>
    <t xml:space="preserve">Se expidio la circular Nro 32 del 16 de julio de 2018, Dirigidaa a Operadores y/o administradores de Infraestructura y Transporte por cable.
Nota: Se encuentra publicada en la pagina de la Supertransporte
</t>
  </si>
  <si>
    <t xml:space="preserve">Criterios de seguridad para la operación de la infraestructura por cable, 
i. Directrices de obligatorio cumplimiento.
ii. Informacion requerida para la Supervision.
iii. Adoptar mecanismos de Supervision y seguimiento a la estadistica de operación yn novedades  
</t>
  </si>
  <si>
    <r>
      <t xml:space="preserve">Se realizaron dos (2) Mesas de trabajo con Autoridades:
</t>
    </r>
    <r>
      <rPr>
        <b/>
        <sz val="8"/>
        <rFont val="Calibri"/>
        <family val="2"/>
        <scheme val="minor"/>
      </rPr>
      <t>i.</t>
    </r>
    <r>
      <rPr>
        <sz val="8"/>
        <rFont val="Calibri"/>
        <family val="2"/>
        <scheme val="minor"/>
      </rPr>
      <t xml:space="preserve">  Concesión Autopistas del Café - DITRA - ANI - Interventoria - SPT
</t>
    </r>
    <r>
      <rPr>
        <b/>
        <sz val="10"/>
        <rFont val="Calibri"/>
        <family val="2"/>
        <scheme val="minor"/>
      </rPr>
      <t xml:space="preserve">ii. </t>
    </r>
    <r>
      <rPr>
        <sz val="8"/>
        <rFont val="Calibri"/>
        <family val="2"/>
        <scheme val="minor"/>
      </rPr>
      <t xml:space="preserve">Firma Concesionaria vial de los Andes S.A..S - Coviandes, Firma Interventora Consorcio Interconcesiones, Agencia Nacional de Infraestructura, Policia Nacional, SPT
</t>
    </r>
  </si>
  <si>
    <r>
      <rPr>
        <b/>
        <sz val="10"/>
        <rFont val="Calibri"/>
        <family val="2"/>
        <scheme val="minor"/>
      </rPr>
      <t xml:space="preserve">i. </t>
    </r>
    <r>
      <rPr>
        <sz val="8"/>
        <rFont val="Calibri"/>
        <family val="2"/>
        <scheme val="minor"/>
      </rPr>
      <t xml:space="preserve">Fijación esquema de fortalecimiento preventivo y correctivo frente a sectores criticos de accidentalidad, de irregularidades operativas y cumplimiento de normatividad
</t>
    </r>
    <r>
      <rPr>
        <b/>
        <sz val="10"/>
        <rFont val="Calibri"/>
        <family val="2"/>
        <scheme val="minor"/>
      </rPr>
      <t>ii.</t>
    </r>
    <r>
      <rPr>
        <sz val="8"/>
        <rFont val="Calibri"/>
        <family val="2"/>
        <scheme val="minor"/>
      </rPr>
      <t xml:space="preserve"> Seguimiento a acciones en sectores criticos en reuniones periódicas Polca</t>
    </r>
  </si>
  <si>
    <t>Se realizo una (1) mesa de trabajo con: Concesion Mesa de Los Santos - SPT</t>
  </si>
  <si>
    <t>Se socializaron las Siguientes Normas; 
Ley 12228 de 2008, Resolucion 4878 de 2013, Ley 222de 1993, Codigo de Comercio Inspeccion Subjetiva, Ley 1618 de 2013, Decreto 1660 de 2003 y Decretro 1079 de2015. y otros</t>
  </si>
  <si>
    <r>
      <t xml:space="preserve">Se realizaron Tres (3) mesas de trabajo para identificar mejora de oportunidades con los siguientes vigilados:
</t>
    </r>
    <r>
      <rPr>
        <b/>
        <sz val="10"/>
        <rFont val="Calibri"/>
        <family val="2"/>
        <scheme val="minor"/>
      </rPr>
      <t>I.</t>
    </r>
    <r>
      <rPr>
        <sz val="8"/>
        <rFont val="Calibri"/>
        <family val="2"/>
        <scheme val="minor"/>
      </rPr>
      <t xml:space="preserve"> Concesión Sabana de Occidente - Firma inteventora Consorcion InterBogotá - ANI - SPT 
</t>
    </r>
    <r>
      <rPr>
        <b/>
        <sz val="10"/>
        <rFont val="Calibri"/>
        <family val="2"/>
        <scheme val="minor"/>
      </rPr>
      <t>II</t>
    </r>
    <r>
      <rPr>
        <sz val="8"/>
        <rFont val="Calibri"/>
        <family val="2"/>
        <scheme val="minor"/>
      </rPr>
      <t xml:space="preserve">. Concesión Perimetral Oriental de Cundinamarca - ANI - Interventoria - SPT
</t>
    </r>
    <r>
      <rPr>
        <b/>
        <sz val="8"/>
        <rFont val="Calibri"/>
        <family val="2"/>
        <scheme val="minor"/>
      </rPr>
      <t>III.</t>
    </r>
    <r>
      <rPr>
        <sz val="8"/>
        <rFont val="Calibri"/>
        <family val="2"/>
        <scheme val="minor"/>
      </rPr>
      <t xml:space="preserve"> Concesion Popayan  - Santande de Quilichao
Inerventoria UT4G
SPT</t>
    </r>
  </si>
  <si>
    <r>
      <rPr>
        <b/>
        <sz val="10"/>
        <rFont val="Calibri"/>
        <family val="2"/>
        <scheme val="minor"/>
      </rPr>
      <t xml:space="preserve">I. </t>
    </r>
    <r>
      <rPr>
        <sz val="10"/>
        <rFont val="Calibri"/>
        <family val="2"/>
        <scheme val="minor"/>
      </rPr>
      <t>Acciones de mejora infraestructura accesible</t>
    </r>
    <r>
      <rPr>
        <sz val="8"/>
        <rFont val="Calibri"/>
        <family val="2"/>
        <scheme val="minor"/>
      </rPr>
      <t xml:space="preserve">
</t>
    </r>
    <r>
      <rPr>
        <b/>
        <sz val="10"/>
        <rFont val="Calibri"/>
        <family val="2"/>
        <scheme val="minor"/>
      </rPr>
      <t>II.</t>
    </r>
    <r>
      <rPr>
        <sz val="8"/>
        <rFont val="Calibri"/>
        <family val="2"/>
        <scheme val="minor"/>
      </rPr>
      <t xml:space="preserve"> Seguimiento a acciones de mejora infraestructura accesibl
</t>
    </r>
    <r>
      <rPr>
        <b/>
        <sz val="8"/>
        <rFont val="Calibri"/>
        <family val="2"/>
        <scheme val="minor"/>
      </rPr>
      <t>III.</t>
    </r>
    <r>
      <rPr>
        <sz val="8"/>
        <rFont val="Calibri"/>
        <family val="2"/>
        <scheme val="minor"/>
      </rPr>
      <t xml:space="preserve"> Reunion Tecnica para dar a conocer los problemas en la via Popayan  - Santander de Quilichao
</t>
    </r>
  </si>
  <si>
    <t xml:space="preserve">Oficios radicados en orfeo Nros. 
20187100757601, 20187100690131, 20187100690151, 20187100749401,  20187100690471, 20187100739541, 20187100690441, 20187100738831, 20187100690351, 20187100687141, 20187100738681, 20187100690361, 20187100690141, 20187100739621, 20187100738691
</t>
  </si>
  <si>
    <t>Con el fin de minimizar las condiciones de riesgo en seguridad  se solicito a 15 Entes Territorriales Acciones que se deben implementar en zonas aledañas a Aeródromos para garantizar la seguridad de las operaciones aéreas.
 Alcaldía De Quipama, Alcaldía De Manizales, Gobernación Caqueta, Alcaldía De Paz Airiporo, Gobernación Guainia, Alcaldía De Inirida, Alcaldía De Calmar
Gobernación De Guaviare, Alcalde De San José De Guaviare, Alcalde De Pereira, Alcaldía El Carmen De Chucurrí, Alcaldía De Ataco, Gobernador De Vaupés, Alcaldía De Carurú, Gobernación De Vichada.</t>
  </si>
  <si>
    <t>Se realizaron 12 visitas de Inspección de 8 programadas.</t>
  </si>
  <si>
    <t>Recibidas 114
Tramitadas 94
Días promedio  12</t>
  </si>
  <si>
    <t>Listado asistencia</t>
  </si>
  <si>
    <t xml:space="preserve">Julio: 1. Julio 18. Tema: Revisar los temas de operación de comercio exterior con las autoridades en el Puerto de Buenaventura. Participantes: Mincomercio, ICA, Migración Colombia, Antinarcoticos, Dian, Invima, SPT.Total asistentes: 12.
2. Julio 31. Tema: Comision Intersectorial para la Implementación y Seguimiento de los Sistemas de Inspección no Intrusiva. Participantes: Mintransporte, Mincit, Poliica Nacional. Dian, ANI, SPT. Total Asistientes: 12. 
3. Julio 30. Tema: Diagnostico Operación Paso de Frontera Fluvial de Puerto Carreño. Asistentes: Ministerio Relaciones Exteriores, ARC, Dimar, Mincomercio, Mintransporte, Gobernación Vichada, ICA, Dian, DNP. Migracion Colombia, Policia Nacional, SPT. Total asistentes:  15
4. Julio 31. Tema: Entrevista Migracion Colombia Pasos de Frontera Fluvial. Asistentes: Ministerio Relaciones Exteriores, Cancilleria, Migracion Colombia, SPT, DNP. Total asistentes: 6. </t>
  </si>
  <si>
    <r>
      <t xml:space="preserve">Julio: 1. Julio 2. Tema: Socialización Proyecto de Ley Código Transito Fluvial. Participantes: Ponal, Ditra, Acinpa, DNP, MT, SPT. Total Asistentes: 13.
2. Julio 12. Tema: barcazas. Participantes: Capitania de Puerto, Ciamsa, Agentes Portuarios SAS, Asonav, Puerto Aguadulce, TCBuen. ITS, Intertug SAS, SPRBun. Total asistentes:21.
3. Julio 16. Tema: Mesa Productividad y  Empleo - Construcción Agenda. Participantes: Mintrabajo, EPSA E.S.P., Alcaldia de Buenaventura, ICBF, Sintradecol, Sintracolb, UNEB, SPT.Total Asistentes: 25.
</t>
    </r>
    <r>
      <rPr>
        <sz val="9"/>
        <color rgb="FFFF0000"/>
        <rFont val="Calibri"/>
        <family val="2"/>
        <scheme val="minor"/>
      </rPr>
      <t xml:space="preserve"> 4</t>
    </r>
    <r>
      <rPr>
        <sz val="9"/>
        <rFont val="Calibri"/>
        <family val="2"/>
        <scheme val="minor"/>
      </rPr>
      <t xml:space="preserve">. Julio 18. Tema: Seguimiento comercio exterior, gestión y facilitación de autoridades y TC Buen. Participantes: ICa, Migración, TCBuen, Dimar, Invima, Mincit, SPT. Total asistentes: 10 personas. 
5.   Julio 18: Tema:Revisar los temas de operación de comercio exterior con las autoridades en el Puerto de Aguadulce. Participantes: DIAN, SP Aguadulce, Compas, INvima, Migración, ICA, SPT. Total asistentes: 15 personas. 
6. Julio 29. Tema: Taller identificación Fuentes Financiación POMIUAC (Planes de Ordenamiento y Manejo Integrado de las Unidades Ambientales Costeras.) Participantes: Ministerio de ambiente y Desarrollo Sostenible (MADS), DNP, Agencia Nacional de Hidrocarburos (ANH), Finagro, OGCI, SPT. Total asistentes: 9. </t>
    </r>
  </si>
  <si>
    <r>
      <rPr>
        <b/>
        <sz val="9"/>
        <color theme="1"/>
        <rFont val="Calibri"/>
        <family val="2"/>
        <scheme val="minor"/>
      </rPr>
      <t xml:space="preserve">Puertos: 1. </t>
    </r>
    <r>
      <rPr>
        <sz val="9"/>
        <color theme="1"/>
        <rFont val="Calibri"/>
        <family val="2"/>
        <scheme val="minor"/>
      </rPr>
      <t xml:space="preserve">Arauca, 2. Atlántico, 3. Bolivar, 4. Cundinamarca - Bogotá, 5. Caquetá, 6. Cauca, 7. Choco, 8. Córdoba, 9. Huila, 10. Magdalena, 11. Nariño, 12. Putumayo, 13. Santander, 14. Sucre, 15. Valle del Cauca, 16. Vichada.
</t>
    </r>
    <r>
      <rPr>
        <b/>
        <sz val="9"/>
        <color theme="1"/>
        <rFont val="Calibri"/>
        <family val="2"/>
        <scheme val="minor"/>
      </rPr>
      <t xml:space="preserve">Concesiones: 1. </t>
    </r>
    <r>
      <rPr>
        <sz val="9"/>
        <color theme="1"/>
        <rFont val="Calibri"/>
        <family val="2"/>
        <scheme val="minor"/>
      </rPr>
      <t xml:space="preserve">Meta, 2. Arauca, 3. Cundinamarca, 4. Cauca, 5. Quindio, 6. Cordoba, 7. Norte de Santander, 8. Guajira, 9. Risaralda, 10. Caldas, 11. Risaralda,
</t>
    </r>
    <r>
      <rPr>
        <b/>
        <sz val="9"/>
        <color theme="1"/>
        <rFont val="Calibri"/>
        <family val="2"/>
        <scheme val="minor"/>
      </rPr>
      <t xml:space="preserve">Tránsito: 1. </t>
    </r>
    <r>
      <rPr>
        <sz val="9"/>
        <color theme="1"/>
        <rFont val="Calibri"/>
        <family val="2"/>
        <scheme val="minor"/>
      </rPr>
      <t xml:space="preserve">Antioquia, 2. Atlántico, 3. Cundinamarca - Bogotá D. C., 4. Bolivar, 5. Boyacá, 6. Caldas, 7. Caqueta, 8. Casanare, 9. Cauca, 10. Cesar, 11. Huila, 12. Magdalena, 13. Meta, 14. Monteria, 15. Nariño, 16. Norte de Santander, 17. Quídio, 18. Risaralda, 19. Santander, 20. San Andrés, 21. Tolima y 22. Valle del Cauca.
</t>
    </r>
  </si>
  <si>
    <t xml:space="preserve">Base de datos y Cuadro de seguimiento visitas de inspección. </t>
  </si>
  <si>
    <t xml:space="preserve">Cuadro de seguimiento visitas de inspección. </t>
  </si>
  <si>
    <t>Al corte del 31 de julio se ha realizado la siguiente gestión: 
Enero: En Planeación anual: 25; Programadas: 25; Visitas Realizadas: 25; Visitas Canceladas: 0; Pendiente acta: 0.  Febrero: En Planeación anual: 34; Programadas: 35; Realizadas: 35; Canceladas: 0; Pendiente Acta:0: Visitas pendientes próximo mes: -1. Marzo: En Planeación anual: 94; Programación mensual con visitas pendientes mes anterior: 93; Programadas: 67; Realizadas: 67; Canceladas: 0; Pendiente Acta:0; visitas pendientes próximo mes: 26. Abril: En Planeación anual: 61; Programación mensual con visitas pendientes mes anterior: 87 (61+26+0); Programadas: 80; Realizadas:74; Canceladas: 6; Pendiente Acta:0; visitas pendientes próximo mes: 7. Mayo: En Planeación anual: 47; Programación mensual con visitas pendientes mes anterior: 60 (47+7+6); Programadas: 53; Realizadas:51; Canceladas: 2; Pendiente Acta:0; visitas pendientes próximo mes: 7. Junio: En Planeación anual: 37; Programación mensual con visitas pendientes mes anterior: 46 (37+7+(-1)); Programadas: 47; Realizadas:43; Canceladas: 4; Pendiente Acta:0; visitas pendientes próximo mes: -1.
Julio: En Planeación anual: 33; Programación mensual con visitas pendientes mes anterior: 36 (33+4+(-1)); Programadas:38; Realizadas:38; Canceladas:0; Pendiente Acta:0; visitas pendientes próximo mes: -2 
Total visitas en planeación anual enviada a CI al 31 de julio: 331
Total visitas programadas acumuladas (realizadas más canceladas) al 31 de julio: 345
Total Visitas realizadas, acumuladas al 31 de julio:  333
Total visitas canceladas, acumuladas al 31 de julio: 12
Total actas recibidas, acumuladas al 31 de julio: 333
% cumplimiento programación mensual (actas recibidas/total programación mensual): 100% (38/38)
% cumplimiento programación anual inicial (actas recibidas/programación mensual enviada a CI)  al corte del 31 de julio: 100%.
Total visitas mensuales extraordinarias, no incluidas en la planeación inicial: 
Enero: 1; Febrero 5; Marzo 24; Abril 13; Mayo:11; Junio 13; Julio:24.
Total visitas de inspección documentales, mensuales:
Enero:0; Febrero:7; Marzo:7; Abril:8; Mayo:24; Junio 24. La meta d elas inspecciones documentales se cumplió al mes de Junio.</t>
  </si>
  <si>
    <t xml:space="preserve">Informe de Operadores Portuarios </t>
  </si>
  <si>
    <t xml:space="preserve">Registros Aprobados 360
Solicitados completos incluyendo paz y salvo (Aprobados +pendiente revisión) 384
El % de cumplimiento al 31 de julio es del 94%. </t>
  </si>
  <si>
    <t>Correo electronico funcionario encargado del tema</t>
  </si>
  <si>
    <t>Con relación a la elaboración del Boletín Primer Trimestre de 2018, no se ha podido avanzar debido a que desde el 24 de abril se reportó un error en el cual las sociedades portuarias transmitían a través del SIGT y al generar la consulta estas cifras no aparecían en el reporte. Ayer fue validado y quedó solucionado. 
Sin embargo, tambien fue reportado una inconsistencia que en la cual las cifras transmitidas vs las generadas en el reporte BI no coinciden especialmente número de contenedores.
Por lo anterior, la Delegada ha enviado correos en varias oportunidades y de manera reiterativa y ha registrado dicho inconsistencia a través de la herramienta  GLPI .  Adicionalmente, se informa que esta situación es de conocimiento del Sr. Superintendente, Ing. Urías Romero, el Gerente del  proyecto VIGIA de la firma Quipux, Ing. Gloria Morales, Dr. Angel Flórez, el asesor Carlos Hernández, sin que a la fecha se haya recibido repuesta alguna.
Por lo anterior, no se debe elaborar el Boletín o cualquier informe estadístico con estas cifras hasta tanto no informen la esta Delegada, que el inconveniente fue subsanado y podamos realizar las validaciones necesarias.</t>
  </si>
  <si>
    <t xml:space="preserve">Cuadro consolidado de PQR. </t>
  </si>
  <si>
    <t xml:space="preserve">Tiempo promedio de respuesta en el mes de Julio: 16 dias. </t>
  </si>
  <si>
    <t xml:space="preserve">   Se tiene que a 30 de julio de 2018 no se registraron quejas relacionas con hechos de Corrupcion   </t>
  </si>
  <si>
    <t xml:space="preserve">  Por otra parte, de la vigencia 2017 se tenia una queja por hechos de corrupcion la cual se encuentra archivada  </t>
  </si>
  <si>
    <t>* Ejercicios de rendición de cuentas. 
* Documento de caracterización de usuarios 
* Actividades de seguimiento al PETI
*  Uso del estándar GEL - XML en la implementación de servicios para el intercambio de información. 
* Se actualizó el diágnostico de seguridad y privacidad de la información. 
* Documento de la metodología para la gestión de los riesgos de seguridad y privacidad de la información</t>
  </si>
  <si>
    <t>* Se publicaron  en las redes sociales (facebook, instagram y twiter)  dos  video alusivo al ejercico de rendición de cuentas.
* Se elabora documento de caracterización de usuarios para el  trámite de  inscripción y registro operadores portuarios,m marítimos y fluviales (actualmente en revisión ). 
* Se creó matriz de Seguimiento al PETI y se realiza seguimiento mensual.
* Se inicia la implementación de los formatos XML en los sistemas de información y aplicativos de la entidad, para el intercambio de información entre sistemas. (en los webservices con RUN, MINISTERIO DE TRANSPORTE, OLIMPIA, INDRA). 
* Se realiza el diligenciamiento de la matriz de diagnóstico de Seguridad y Privacidad de la información y es enviada al MINTIC a través del concurso de Máxima Velocidad.
* Generación de la matriz de riesgos de seguridad de la información e inclusión de los criterios de Seguridad de la Información, en la metodología de gestión de riesgos de la entidad, de acuerdo a los lineamientos del MINTIC y el DAFP.</t>
  </si>
  <si>
    <t>Estado de cuanta consola TAUX y soporte de Entidad Bancaria Occidente</t>
  </si>
  <si>
    <t xml:space="preserve">El avance de recaudo del 50% de la primera cuota con corte a 31 de julio, llego a un 84% que equivale a $17.434 millones de pesos.
La meta de recaudo de contribución especial de vigilancia es del 95% y al corte de 31 de junio del 2018 se obtuvo un avance de recaudo del 42% resaltando la buena gestion de cobro por parte de la Entidad.
</t>
  </si>
  <si>
    <t xml:space="preserve">La entidad a 31 de julio del 2018, obligo un valor total de $17.838 Millones de pesos, entre gastos de funcionamiento e inversión, llegando a un avance del 43% de  ejecucion presupuestal en obligaciones.
</t>
  </si>
  <si>
    <t>Durante el mes de febrero se invitó a dos capacitaciones asi:
"Evaluación de Desempeño Laboral" en la ESAP, se invitó a 15 funcionarios de los cuales asistieron 8. 
Indicador: # funcionarios capacitados / # funcionarios Invitados: 8 / 15 = 53%
"Lenguaje claro", (Curso virtual) se invitó a 39 funcionarios y a la fecha de corte lo han realizado efectivamente 4.
Cabe anotar que estas capacitaciones no estarán incluidas dentro del PIC 2018.
Indicador: # funcionarios capacitados / # funcionarios Invitados: 4 / 39 = 10%
Para efectos de consolidar la información de avance del PEI, el resultado del indicador descrito es:  12 / 54 = 22%  esto para reportar a la Oficina Asesora de Planeación. 
NOTA:  Como la meta anual es el 100% de funcionarios capacitados, la medición del indicador refleja la asistencia de funcionarios que no hayan participado a jornadas anteriores de capacitación.</t>
  </si>
  <si>
    <t>El Plan Institucional de Capacitación está programado para iniciar sus actividades en el mes de abril, ya que el primer trimestre es utilizar para elaboración de términos de referencia, proceso licitatorio y adjudicación de contrato, por lo tanto durante estos tres meses las capacitaciones esporádicas que se realicen obedecen a invitaciones de Entidades del Estado, las cuales se realizan sin costo económico para la Entidad.  Cabe anotar que si bien estas capacitaciones no están incluidas dentro de la programación del PEI si están consideradas en el documento Plan Estratégico de Talento Humano 2018.
NOTA:  Como la meta anual es el 100% de funcionarios capacitados, la medición del indicador refleja la asistencia de funcionarios que no hayan participado a jornadas anteriores de capacitación.</t>
  </si>
  <si>
    <t xml:space="preserve">Durante el mes de abril de 2018 se realizó una capacitación cuya duración fue  de 40 horas, denominada: “Inducción y actualización para altos directivos” a la cual asistió un (1) funcionario. Así mismo se realizaron tres (3) jornadas de actualización de conocimientos, una con duración de cuatro horas y dos con duración de dos horas; a ellas asistieron 10 funcionarios.
Si bien es cierto fueron realizadas cuatro jornadas académicas, ninguna de ellas está incluida en el Plan Institucional de Capacitación 2018, puesto que el cronograma propuesto y aprobado inicialmente, a la fecha no se ha iniciado, debido a que el Grupo de Contratación aún está coordinando el proceso licitatorio, el cual se encuentra en la etapa de recepción de propuestas.
Las jornadas académicas realizadas, corresponden al grupo de capacitaciones ofrecidas por otras Entidades del orden nacional.
NOTA:  Como la meta anual es el 100% de funcionarios capacitados, la medición del indicador refleja la asistencia de funcionarios que no hayan participado a jornadas anteriores de capacitación.
</t>
  </si>
  <si>
    <t>Durante el mes de mayo de 2018 se inició un diplomado sobre la implementación del Modelo Integrado de Planeación y Gestión MIPG, en la Escuela Superior de Administración Pública, con duración de 40 horas cátedra al cual están asistiendo diez (10) funcionarios. Así mismo se realizaron tres (3) jornadas de actualización de conocimientos, una con duración de cuatro horas “Calidad y enfoque por procesos” con asistencia de 15 funcionarios. Otra con duración de dos horas y media “Proceso de Gestión de PQRSD”, con asistencia de dos funcionarios. Una más con duración  de tres horas sobre “Acoso Laboral” con asistencia de 20 funcionarios.  
Las jornadas académicas realizadas, corresponden al grupo de capacitaciones ofrecidas por otras Entidades del orden nacional.
NOTA:  Como la meta anual es el 100% de funcionarios capacitados, la medición del indicador refleja la asistencia de funcionarios que no hayan participado a jornadas anteriores de capacitación.</t>
  </si>
  <si>
    <t>Durante el mes de junio de 2018 se inició un diplomado sobre la implementación del Modelo Integrado de Planeación y Gestión MIPG, en la Escuela Superior de Administración Pública, con duración de 40 horas cátedra, al cual están asistiendo diez (10) funcionarios. Así mismo se realizaron cuatro (4) jornadas de actualización de conocimientos, con duración de ocho horas cada una “Liderazgo - Servicio al Ciudadano - Gestión de Talento Humano y Ética Pública”, en la ESAP con asistencia de 30 funcionarios. Jornadas de actualización de conocimientos a través de PAE, con duración de dos horas cada una “Supervisión e intervención de contratos, Reforma a la contratación estatal, Ley 1882 de 2018 y Actuaciones dentro del proceso sancionatio administrativo”, con asistencia de 37 funcionarios. Dos actualizaciones de conocimiento, dictadas por el DNP, una con duración  de 4 horas sobre “Cobro Coactivo” con asistencia de 9 funcionarios y otra con duración de 2 horas "El servicio al ciudadano como eje de transformacion del Estado", con asistencia de 3 funcionarios.  
Las jornadas académicas realizadas, corresponden al grupo de capacitaciones ofrecidas por otras Entidades del orden nacional.
NOTA:  Como la meta anual es el 100% de funcionarios capacitados, la medición del indicador refleja la asistencia de funcionarios que no hayan participado a jornadas anteriores de capacitación.</t>
  </si>
  <si>
    <t xml:space="preserve">El día 4 de julio de 2018 se realizó una jornada de capacitación en la sede central de la Escuela superior de Administración Pública - ESAP - sobre "Régimen del servidor Público"con una duración de 8 horas a la cual asistieron  10 funcionarios.
Los días 9 y 31 de julio se realizaron dos jornadas de capacitación en la sede central de la Escuela superior de Administración Pública - ESAP - sobre "El modelo Integrado de Planeación y Gestión - MIPG"con una duración de 8 horas cada una, a las cuales asistieron  13 funcionarios.
El día 12 de julio de 2018 se realizó una jornada de capacitación en la sede central de la Escuela superior de Administración Pública - ESAP - sobre "Gestión Documental"con una duración de 8 horas a la cual asistieron  15 funcionarios.
Durante éste mes se capacitaron en total, 38 funcionarios.
NOTA:  Como la meta anual es el 100% de funcionarios capacitados, la medición del indicador refleja la asistencia de funcionarios que no hayan participado a jornadas anteriores de capacitación.
</t>
  </si>
  <si>
    <t>El avance de recaudo del 50% de la primera cuota con corte a 31 de agosto, llego a un 87.86% que equivale a $18.248 millones de pesos.
La meta de recaudo de contribución especial de vigilancia es del 95% y al corte de 31 de agosto del 2018 se obtuvo un avance de recaudo del 44.30% resaltando la buena gestion de cobro por parte de la Entidad.</t>
  </si>
  <si>
    <t xml:space="preserve">La entidad a 31 de agosto del 2018, obligó un valor total de $20.380 Millones de pesos, entre gastos de funcionamiento e inversión, llegando a un avance del 49% de  ejecucion presupuestal en obligaciones.
</t>
  </si>
  <si>
    <t>Durante el mes de agosto de 2018 se continuó con la constante en el desarrollo de actividades proyectadas dentro de los cinco programas del PIGA 2018</t>
  </si>
  <si>
    <t>Archivo con los avances en cada uno de los criterios  de la Estrategia. Almacenado en uno de los servidores de la entidad.</t>
  </si>
  <si>
    <t xml:space="preserve"> -  Generación de la Arquitectura de Aplicaciones.
- Identificación de los Componentes de información de la entidad.
- Actualización de la Política de Seguridad de la Información.
- Participación en el concurso de Máxima Velocidad.
- Recertificación nivel 1 del sello de excelencia para el dato abierto TRAFICO PORTUARIO MARÍTIMO EN COLOMBIA JUN-2016.
- Generación de la Estrategia de Uso y Apropiación de TI.
- Web service DITRA, para envio de información de IUIT con el envío de fotografías.
- Generación de documento de usabilidad para la entidad.</t>
  </si>
  <si>
    <t xml:space="preserve">N.A. </t>
  </si>
  <si>
    <t xml:space="preserve">No tiene actividad programada para le mes de agosto. </t>
  </si>
  <si>
    <t>1. Agosto 21. Tema: Primera sesion de la mesa de facilitación del comercio. Participantes: Dian, Unicit, CPC, Fitac, Procolombia, PTP, Innpulb, SPT. Total asistentes: 11.
2.  Agosto 24. Tema: Tasa de mora contraprestaciones portuarias. Participantes: ANI, cormagdalnea, Mintransporte, Invias, SPT. Total Asistentes: 9</t>
  </si>
  <si>
    <t xml:space="preserve"> Ya se cumplio la meta programada. </t>
  </si>
  <si>
    <t xml:space="preserve">Circular No. 41 del 31 de Agosto publicada en la pg web de la SPT. </t>
  </si>
  <si>
    <t>Se expidió la Circular No. 41 del 31 de Agosto, dirigida a las Empresas de Transprte Fluvial con asunto: Socialización Normas Vigentes – Legalidad Prestación del servicio público de Transporte Fluvial por parte de las empresas de transporte fluvial.</t>
  </si>
  <si>
    <r>
      <t xml:space="preserve">1. </t>
    </r>
    <r>
      <rPr>
        <u/>
        <sz val="9"/>
        <color theme="1"/>
        <rFont val="Calibri"/>
        <family val="2"/>
        <scheme val="minor"/>
      </rPr>
      <t>Agosto 3</t>
    </r>
    <r>
      <rPr>
        <sz val="9"/>
        <color theme="1"/>
        <rFont val="Calibri"/>
        <family val="2"/>
        <scheme val="minor"/>
      </rPr>
      <t>.  Tema: mesa de trabajo Superpuertos - Andi .  Camara Maritimo - Portuaria. Participantes: Algranel , Compas, SPRCartagena, SPT. Total asistentes: 9 
2.</t>
    </r>
    <r>
      <rPr>
        <u/>
        <sz val="9"/>
        <color theme="1"/>
        <rFont val="Calibri"/>
        <family val="2"/>
        <scheme val="minor"/>
      </rPr>
      <t xml:space="preserve"> Agosto 17</t>
    </r>
    <r>
      <rPr>
        <sz val="9"/>
        <color theme="1"/>
        <rFont val="Calibri"/>
        <family val="2"/>
        <scheme val="minor"/>
      </rPr>
      <t xml:space="preserve">. Tema: Registro tarifas Uniban. Participantes: Uniban, SPT. Total asistentes: 4
3. </t>
    </r>
    <r>
      <rPr>
        <u/>
        <sz val="9"/>
        <color theme="1"/>
        <rFont val="Calibri"/>
        <family val="2"/>
        <scheme val="minor"/>
      </rPr>
      <t>Agosto 30</t>
    </r>
    <r>
      <rPr>
        <sz val="9"/>
        <color theme="1"/>
        <rFont val="Calibri"/>
        <family val="2"/>
        <scheme val="minor"/>
      </rPr>
      <t>. Tema: Seguridad Portuaria. Participantes: Universidad Militar, SPT. Total asistentes: 3</t>
    </r>
  </si>
  <si>
    <t>No se programo actividad para este mes</t>
  </si>
  <si>
    <t xml:space="preserve">Cuadro seguimiento visitas. </t>
  </si>
  <si>
    <t xml:space="preserve">Al corte del 31 de Agosto se ha realizado la siguiente gestión: 
Enero: En Planeación anual: 25; Programadas: 25; Visitas Realizadas: 25; Visitas Canceladas: 0; Pendiente acta: 0.  Febrero: En Planeación anual: 34; Programadas: 35; Realizadas: 35; Canceladas: 0; Pendiente Acta:0: Visitas pendientes próximo mes: -1. Marzo: En Planeación anual: 94; Programación mensual con visitas pendientes mes anterior: 93; Programadas: 67; Realizadas: 67; Canceladas: 0; Pendiente Acta:0; visitas pendientes próximo mes: 26. Abril: En Planeación anual: 61; Programación mensual con visitas pendientes mes anterior: 87 (61+26+0); Programadas: 80; Realizadas:74; Canceladas: 6; Pendiente Acta:0; visitas pendientes próximo mes: 7. Mayo: En Planeación anual: 47; Programación mensual con visitas pendientes mes anterior: 60 (47+7+6); Programadas: 53; Realizadas:51; Canceladas: 2; Pendiente Acta:0; visitas pendientes próximo mes: 7. Junio: En Planeación anual: 37; Programación mensual con visitas pendientes mes anterior: 46 (37+7+(-1)); Programadas: 47; Realizadas:43; Canceladas: 4; Pendiente Acta:0; visitas pendientes próximo mes: -1. Julio: En Planeación anual: 33; Programación mensual con visitas pendientes mes anterior: 36 (33+4+(-1)); Programadas:38; Realizadas:38; Canceladas:0; Pendiente Acta:0; visitas pendientes próximo mes: -2 
Agosto: En Planeación anual: 12; Programación mensual con visitas pendientes mes anterior: 10 (12+(-2)+0); Programadas:31; Realizadas:28; Canceladas:3; Pendiente Acta:0; visitas pendientes próximo mes: -21 
Total visitas en planeación anual enviada a CI al 31 de agosto: 343
Total visitas programadas acumuladas (realizadas más canceladas) al 31 de agosto: 376
Total Visitas realizadas, acumuladas al 31 de agosto: 361
Total visitas canceladas, acumuladas al 31 de agosto: 15
Total actas recibidas, acumuladas al 31 de agosto: 360
% cumplimiento programación mensual (actas recibidas/total programación mensual): 90% (38/38)
% cumplimiento programación anual inicial (actas recibidas/programación mensual enviada a CI)  al corte del 31 de agosto: 105%.
En el mes de agosto se incrementaron las visitas programadas frente a las planeadas enviadas a Ci, previendo la terminación de los contratos de los regionales quienes realizan las visitas de inspección.  
Total visitas mensuales extraordinarias, no incluidas en la planeación inicial: 
Enero: 1; Febrero 5; Marzo 24; Abril 13; Mayo:11; Junio 13; Julio:24. Agosto: 40
Total visitas de inspección documentales, mensuales:
Enero:0; Febrero:7; Marzo:7; Abril:8; Mayo:24; Junio 24. La meta de las inspecciones documentales se cumplió al mes de junio.
</t>
  </si>
  <si>
    <t>Cuadro de Registro Operadores Portuarios</t>
  </si>
  <si>
    <t xml:space="preserve">Registros Aprobados 363
Solicitados completos incluyendo paz y salvo (Aprobados +pendiente revisión) 386
El % de cumplimiento al 31 de agosto  es del 94%. </t>
  </si>
  <si>
    <t xml:space="preserve">Publicacion  en pagina web de la SPT </t>
  </si>
  <si>
    <t xml:space="preserve">Mediante correo electronico del 13 de agosto de 2018, remitido por Comunicaciones, informa sobre la publicación del Boletin del Sector Transporte, Enero -Junio 2018,  en cuyas hojas Nos.6 y 7  se presenta la información correspondiente a Trafico Portuario. </t>
  </si>
  <si>
    <t>Cuadro consolidado pqr.</t>
  </si>
  <si>
    <t xml:space="preserve">Tiempo promedio de respuesta en el mes de agosto: 10 dias. </t>
  </si>
  <si>
    <t xml:space="preserve">En el mes de agosto se realizaron 2 socializaciones en política sectorial:
1. Circular N° 37 del 01/08/2018, dirigida a los terminales de transporte, representantes legales y miembros de las juntas directivas de los terminales de transporte, sobre el cumplimiento de las normas que reglamentan el Programa de Seguridad en Carreteras
2. Circular N° 38 del 03/08/2018, dirigida a las empresas de transporte publico terrestre automotor de pasajeros por carretera y transporte mixto intermunicipal, terminales de transporte terrestre, alcaldes municipales, agremiaciones de transporte por carretera , directores territoriales del Ministerio de transporte y dirección de tránsito y transporte de la policía nacional, con la publicación del aplicativo para consulta de servicios autorizados de transporte terrestre automotor de pasajeros por carretera (intermunicipal) y mixto intermunicipal
</t>
  </si>
  <si>
    <t xml:space="preserve">En el mes de agosto se realizó 1 reunión
1. reunión Ecuador-Perú - transportistas Internacionales de conformidad con los compromisos establecidos en IV Gabinete Binacional Colombia – Perú del presente año, se acordó realizar una jornada de capacitación
</t>
  </si>
  <si>
    <t>En el mes de agosto se realizaron en total 313 operativos, discriminados así:
50 operativos al transporte de carga
53 operativos al transporte escolar
210 operativos al transporte informal</t>
  </si>
  <si>
    <t xml:space="preserve">En el mes de agosto se realizaron 2 socializaciones en normas vigentes:
1. Circular N° 39 del 15/08/2018, dirigida a los supervisados de la Delegada de Tránsito y Transporte Terrestre Automotor, sobre requerimiento perentorio a vigilados que aún no se encuentran en el sistema VIGIA
2. Circular N° 40 del 15/08/2018, dirigida a los Supervisados de la Delegada de Tránsito y Transporte, sobre requerimiento del reporte de información financiera
</t>
  </si>
  <si>
    <t>En el mes de agosto se realizó una socializacion a servidores:    
1. Capacitación en Tips y falencias para visitas de inspección al transporte de carga el día 24/08/2018 a 18 servidores públicos</t>
  </si>
  <si>
    <t xml:space="preserve">En el mes de agosto se realizaron 2 mesas de trabajo
1. Mesa de trabajo Grupo Técnico Asesor - GTA para Centros de Diagnóstico Automotor, el cual tiene como propósito la actualización del documento: “CEA-4.1-01 Criterios Específicos de Acreditación para Centros de Diagnóstico Automotor - Norma ISO/IEC 17020:2012”
2. V Mesa Nacional de Trabajo CEAS Antioquia - Choco
</t>
  </si>
  <si>
    <t>Cuadro seguimiento visitas, Base de Datos.</t>
  </si>
  <si>
    <t>En el mes de agosto se realizaron 224 visitas de inspección</t>
  </si>
  <si>
    <r>
      <t xml:space="preserve">Se realizaron dos (4) reuniones con autoridades; 
</t>
    </r>
    <r>
      <rPr>
        <b/>
        <sz val="8"/>
        <rFont val="Calibri"/>
        <family val="2"/>
        <scheme val="minor"/>
      </rPr>
      <t>i.</t>
    </r>
    <r>
      <rPr>
        <sz val="8"/>
        <rFont val="Calibri"/>
        <family val="2"/>
        <scheme val="minor"/>
      </rPr>
      <t xml:space="preserve"> Superintendencia de Industria y comercio - SPT.
</t>
    </r>
    <r>
      <rPr>
        <b/>
        <sz val="8"/>
        <rFont val="Calibri"/>
        <family val="2"/>
        <scheme val="minor"/>
      </rPr>
      <t>ii.</t>
    </r>
    <r>
      <rPr>
        <sz val="8"/>
        <rFont val="Calibri"/>
        <family val="2"/>
        <scheme val="minor"/>
      </rPr>
      <t xml:space="preserve"> Concesión Alternativas viales - DITRA - INTERVENTORIA- ANI - SPT.
</t>
    </r>
    <r>
      <rPr>
        <b/>
        <sz val="8"/>
        <rFont val="Calibri"/>
        <family val="2"/>
        <scheme val="minor"/>
      </rPr>
      <t xml:space="preserve">iii. </t>
    </r>
    <r>
      <rPr>
        <sz val="8"/>
        <rFont val="Calibri"/>
        <family val="2"/>
        <scheme val="minor"/>
      </rPr>
      <t>Concesión Vía Pacifico S.A.S Buga - Buenaventura- DITRA - Interventoria - DITRA</t>
    </r>
    <r>
      <rPr>
        <b/>
        <sz val="8"/>
        <rFont val="Calibri"/>
        <family val="2"/>
        <scheme val="minor"/>
      </rPr>
      <t xml:space="preserve"> .  </t>
    </r>
    <r>
      <rPr>
        <sz val="8"/>
        <rFont val="Calibri"/>
        <family val="2"/>
        <scheme val="minor"/>
      </rPr>
      <t xml:space="preserve">  
</t>
    </r>
    <r>
      <rPr>
        <b/>
        <sz val="8"/>
        <rFont val="Calibri"/>
        <family val="2"/>
        <scheme val="minor"/>
      </rPr>
      <t>iv.</t>
    </r>
    <r>
      <rPr>
        <sz val="8"/>
        <rFont val="Calibri"/>
        <family val="2"/>
        <scheme val="minor"/>
      </rPr>
      <t xml:space="preserve"> Concesión Desarrollo Vial al Mar 1 - DITRA - SPT</t>
    </r>
  </si>
  <si>
    <r>
      <rPr>
        <b/>
        <sz val="8"/>
        <rFont val="Calibri"/>
        <family val="2"/>
        <scheme val="minor"/>
      </rPr>
      <t>i.</t>
    </r>
    <r>
      <rPr>
        <sz val="8"/>
        <rFont val="Calibri"/>
        <family val="2"/>
        <scheme val="minor"/>
      </rPr>
      <t xml:space="preserve"> La SIC informa que enviará vía correo el LINK para que a través de la oficina de sistemas de la SPT se realice el enlace automático.
</t>
    </r>
    <r>
      <rPr>
        <b/>
        <sz val="8"/>
        <rFont val="Calibri"/>
        <family val="2"/>
        <scheme val="minor"/>
      </rPr>
      <t>ii.</t>
    </r>
    <r>
      <rPr>
        <sz val="8"/>
        <rFont val="Calibri"/>
        <family val="2"/>
        <scheme val="minor"/>
      </rPr>
      <t xml:space="preserve"> Seguimiento a acciones en sectores criticos en reuniones periódicas Polca, se realizara mesa de trabajo sobre el tema de alusión del peaje Alvarado.
</t>
    </r>
    <r>
      <rPr>
        <b/>
        <sz val="8"/>
        <rFont val="Calibri"/>
        <family val="2"/>
        <scheme val="minor"/>
      </rPr>
      <t>iii.</t>
    </r>
    <r>
      <rPr>
        <sz val="8"/>
        <rFont val="Calibri"/>
        <family val="2"/>
        <scheme val="minor"/>
      </rPr>
      <t xml:space="preserve"> Fijación esquema de fortalecimiento preventivo y correctivo frente a sectores criticos de accidentalidad, de irregularidades operativas y cumplimiento de normatividad.
</t>
    </r>
    <r>
      <rPr>
        <b/>
        <sz val="8"/>
        <rFont val="Calibri"/>
        <family val="2"/>
        <scheme val="minor"/>
      </rPr>
      <t>iv.</t>
    </r>
    <r>
      <rPr>
        <sz val="8"/>
        <rFont val="Calibri"/>
        <family val="2"/>
        <scheme val="minor"/>
      </rPr>
      <t xml:space="preserve"> Fijación esquema de fortalecimiento preventivo y correctivo frente a sectores criticos de accidentalidad, de irregularidades operativas y cumplimiento de normatividad
</t>
    </r>
  </si>
  <si>
    <t>se realizaron dos (2) mesas de trabajo con funcionarios 
i. Funcionarios Delegada de Conceisones Aerodromos
ii. Funcionarios Delegada de Conceisones Aerodromos</t>
  </si>
  <si>
    <t>En dos (02) mesas se capacitarion nueve (09) funcionarios en los siguientes temas:
i. Seguimiento al proceso de registro de los entes territoriales a cargo de aerodromos en el aplicativo VIGIA.
ii.  Capacitación circular externa 019 de 2018 y aspectos importantes en inspección de aerodromos</t>
  </si>
  <si>
    <r>
      <t xml:space="preserve">Se realizaron cuatro (4) mesas de trabajo para identificar oportunidades de mejora con los siguientes vigilados; 
</t>
    </r>
    <r>
      <rPr>
        <b/>
        <sz val="8"/>
        <rFont val="Calibri"/>
        <family val="2"/>
        <scheme val="minor"/>
      </rPr>
      <t>i.</t>
    </r>
    <r>
      <rPr>
        <sz val="8"/>
        <rFont val="Calibri"/>
        <family val="2"/>
        <scheme val="minor"/>
      </rPr>
      <t xml:space="preserve"> Concesión la Pintada S.A.S - Interventoria  Consorcio Prosperidad - ANI - SPT.
</t>
    </r>
    <r>
      <rPr>
        <b/>
        <sz val="8"/>
        <rFont val="Calibri"/>
        <family val="2"/>
        <scheme val="minor"/>
      </rPr>
      <t>ii.</t>
    </r>
    <r>
      <rPr>
        <sz val="8"/>
        <rFont val="Calibri"/>
        <family val="2"/>
        <scheme val="minor"/>
      </rPr>
      <t xml:space="preserve"> Viceministerio de Turismo - SPT.
</t>
    </r>
    <r>
      <rPr>
        <b/>
        <sz val="8"/>
        <rFont val="Calibri"/>
        <family val="2"/>
        <scheme val="minor"/>
      </rPr>
      <t xml:space="preserve">iii. </t>
    </r>
    <r>
      <rPr>
        <sz val="8"/>
        <rFont val="Calibri"/>
        <family val="2"/>
        <scheme val="minor"/>
      </rPr>
      <t xml:space="preserve">Aerocivil - SPT.
</t>
    </r>
    <r>
      <rPr>
        <b/>
        <sz val="8"/>
        <rFont val="Calibri"/>
        <family val="2"/>
        <scheme val="minor"/>
      </rPr>
      <t xml:space="preserve">iv. </t>
    </r>
    <r>
      <rPr>
        <sz val="8"/>
        <rFont val="Calibri"/>
        <family val="2"/>
        <scheme val="minor"/>
      </rPr>
      <t>Alternativas Viales S.A.S - ANI- Interventoria - SPT</t>
    </r>
    <r>
      <rPr>
        <b/>
        <sz val="8"/>
        <rFont val="Calibri"/>
        <family val="2"/>
        <scheme val="minor"/>
      </rPr>
      <t xml:space="preserve"> </t>
    </r>
    <r>
      <rPr>
        <sz val="8"/>
        <rFont val="Calibri"/>
        <family val="2"/>
        <scheme val="minor"/>
      </rPr>
      <t xml:space="preserve"> </t>
    </r>
    <r>
      <rPr>
        <b/>
        <sz val="8"/>
        <rFont val="Calibri"/>
        <family val="2"/>
        <scheme val="minor"/>
      </rPr>
      <t xml:space="preserve"> </t>
    </r>
    <r>
      <rPr>
        <sz val="8"/>
        <rFont val="Calibri"/>
        <family val="2"/>
        <scheme val="minor"/>
      </rPr>
      <t xml:space="preserve"> 
</t>
    </r>
  </si>
  <si>
    <r>
      <rPr>
        <b/>
        <sz val="8"/>
        <rFont val="Calibri"/>
        <family val="2"/>
        <scheme val="minor"/>
      </rPr>
      <t>i.</t>
    </r>
    <r>
      <rPr>
        <sz val="8"/>
        <rFont val="Calibri"/>
        <family val="2"/>
        <scheme val="minor"/>
      </rPr>
      <t xml:space="preserve"> Infraestructura accesible para las personas en condición de discapacidad, Compromiso de la firma concesionaria de revisión de lo ejecutado con el fin implementar las acciones pertinentes.
</t>
    </r>
    <r>
      <rPr>
        <b/>
        <sz val="8"/>
        <rFont val="Calibri"/>
        <family val="2"/>
        <scheme val="minor"/>
      </rPr>
      <t xml:space="preserve">ii. </t>
    </r>
    <r>
      <rPr>
        <sz val="8"/>
        <rFont val="Calibri"/>
        <family val="2"/>
        <scheme val="minor"/>
      </rPr>
      <t xml:space="preserve">Solicialización del rol y funciones de la Supertransporte con respecto los medios y nodos de transporte fluvial y/o turismo.
</t>
    </r>
    <r>
      <rPr>
        <b/>
        <sz val="8"/>
        <rFont val="Calibri"/>
        <family val="2"/>
        <scheme val="minor"/>
      </rPr>
      <t>iii.</t>
    </r>
    <r>
      <rPr>
        <sz val="8"/>
        <rFont val="Calibri"/>
        <family val="2"/>
        <scheme val="minor"/>
      </rPr>
      <t xml:space="preserve"> Socilaización de quejas, hallazgos y avance del proyecto, Aerocivil emitira evidencia de las acciones realizadas en el aeropuerto Jose María Córdova.  
</t>
    </r>
    <r>
      <rPr>
        <b/>
        <sz val="8"/>
        <rFont val="Calibri"/>
        <family val="2"/>
        <scheme val="minor"/>
      </rPr>
      <t>iv.</t>
    </r>
    <r>
      <rPr>
        <sz val="8"/>
        <rFont val="Calibri"/>
        <family val="2"/>
        <scheme val="minor"/>
      </rPr>
      <t xml:space="preserve"> Elusión peaje Alvarado, El concesionario remitira informe detallado con las acciones realizadas entre las diferentes autoridades con el fin de superar la situación presenrada  </t>
    </r>
  </si>
  <si>
    <r>
      <t xml:space="preserve">Puertos: </t>
    </r>
    <r>
      <rPr>
        <sz val="9"/>
        <rFont val="Calibri"/>
        <family val="2"/>
        <scheme val="minor"/>
      </rPr>
      <t xml:space="preserve">1. Atlántico, 2. Bogotá - Cundinamarca, 3. Choco, 4. Córdoba, 5. Guainía, 6. Huila, 7. Magdalena, 8. Nariño, 9. Sucre, 10. Tolima, 11. Valle del Cauca.
</t>
    </r>
    <r>
      <rPr>
        <b/>
        <sz val="9"/>
        <rFont val="Calibri"/>
        <family val="2"/>
        <scheme val="minor"/>
      </rPr>
      <t>Concesiones: 1. Tolima, 2. Sucre, 3. Magdalena, 4. Amazonas, 5. Valle y 6. Nariño</t>
    </r>
    <r>
      <rPr>
        <sz val="9"/>
        <rFont val="Calibri"/>
        <family val="2"/>
        <scheme val="minor"/>
      </rPr>
      <t xml:space="preserve">
</t>
    </r>
    <r>
      <rPr>
        <b/>
        <sz val="9"/>
        <rFont val="Calibri"/>
        <family val="2"/>
        <scheme val="minor"/>
      </rPr>
      <t>Transito: 1</t>
    </r>
    <r>
      <rPr>
        <sz val="9"/>
        <rFont val="Calibri"/>
        <family val="2"/>
        <scheme val="minor"/>
      </rPr>
      <t xml:space="preserve">Antioquia, 2. Atlántico, 3. Bolivar, 4. Boyacá, 5. Caldas, 6.Caquetá, 7.Casanare, 8. Cauca, 9. Cesar, 10. Córdoba, 11. Cundinamarca - Bogotá, 12. Huila, 13. Guajira, 14. Magdalena, 15. Nariño, 16. Norte de Santander, 17. Quíndio, 18. Risaralda, 19. Santander, 20. Tolima, 21.Valle del Cauca y 22. San Andrés.
</t>
    </r>
    <r>
      <rPr>
        <b/>
        <sz val="9"/>
        <rFont val="Calibri"/>
        <family val="2"/>
        <scheme val="minor"/>
      </rPr>
      <t xml:space="preserve">
</t>
    </r>
  </si>
  <si>
    <t>Se realizaron 09 visitas de Inspección de 8 programadas.</t>
  </si>
  <si>
    <t xml:space="preserve">se recibieron 177 PQRs, durante el mes de  agosto, se  tramitaron 75, PQRs, con un promedio de respuesta de 10 por día. </t>
  </si>
  <si>
    <t xml:space="preserve">En desarrollo de las actividades contenidas en el contrato de Prestación de Servicios No.433 de 2018 firmado con la UNAD, para la realización del PIC: 
El día 2 de agosto de 2018 se realizaron dos jornadas de capacitación en el Club de Oficiales de la Fuerza Aérea. - sobre "Planeación Estratégica"con una duración de 4 horas a la cual asistieron  12 funcionarios. y Manejo de Almacén e Inventarios", con duración de 4 horas a la cual asistieron 6 funcionarios.
Los días 8 y 22 de agosto se realizaron jornadas de capacitación en el Club de Oficiales de la Fuerza Aérea - sobre "Logística Portuaria"con una duración de 4 horas cada una, a las cuales asistieron  4 funcionarios.
El día 15 de agosto se realizaron dos jornadas de capacitación en el Club de Oficiales de la Fuerza Aérea - sobre "Reforma Tributaria"con una duración de 4 horas cada una, a las cuales asistieron  6 funcionarios. y "Supervisión y Gestión de Riesgos", a la cual asistieron 12 funcionarios.
El día 8  de agosto se realizó una jornada de capacitación en la Escuela Superior de Administraci+on Pública - ESAP - sobre "Derechos Humanos" con una duración de 8 horas, a la cual asistieron  2 funcionarios.
Durante éste mes se capacitaron en total, 40 funcionarios.
NOTA:  Como la meta anual es el 100% de funcionarios capacitados, la medición del indicador refleja la asistencia de funcionarios que no hayan participado a jornadas anteriores de capacitación.
</t>
  </si>
  <si>
    <t>18. % Cumplimiento Plan de Acción PIGA</t>
  </si>
  <si>
    <t>19. % de funcionarios capacitados</t>
  </si>
  <si>
    <t>20. % Avance rediseño organizacional</t>
  </si>
  <si>
    <t>21. % Calificación Avance Implementación Estrategia Gobierno Digital</t>
  </si>
  <si>
    <t>22. % Recaudo Contribución Especial</t>
  </si>
  <si>
    <t>23. % Presupuesto Ejecutado Obligaciones</t>
  </si>
  <si>
    <t xml:space="preserve">El plan estratégico de participación ciudadana ha sido implementado de acuerdo a lo programado, de tal manera que las actividades que requieren cumplimiento durante el transcurso de la vigencia han sido realizadas proporcionalmente a la fecha de corte, quedando aun pendiente su culminación en el tercer cuatrimestre. </t>
  </si>
  <si>
    <t>El plan de rendición de cuentas ha sido implementado de acuerdo a lo programado, de tal manera que las actividades que requieren cumplimiento durante el transcurso de la vigencia han sido realizadas proporcionalmente a la fecha de corte, quedando aun pendiente su culminación en el tercer cuatrimestre, al igual que se encuentran pendientes los logros relacionados con la audiencia pública de rendición de cuentas, debido al cambio de administración.</t>
  </si>
  <si>
    <t xml:space="preserve">Se realizó el seguimiento a las actividades propuestas en el Plan Estratégico de Rendición de cuentas, evaluando el cumplimiento de cada uno de los componentes  y se obtuvieron los siguientes avances: 
* Se actualizó el mapa de riesgos de los Procesos de: Gestión Estratégica de la Información y Gestión del Talento Humano, los cuales fueron debidamente publicados en la cadena de valor.
* Se actualizó el mapa de riesgos consolidado de acuerdo con los nuevos mapas de riesgo y se publicó en la página web en el link de transparencia. 
* Entró en operación la nueva página web de la enidad que cuenta con mejores condiciones de accesibilidad y usabilidad para los usuarios, igualmente se actualizó la información institucional en el portal web. 
* Se publicaron en carteleras digitales  4 notas en los medios sobre las actividades misionales de la entidad, se envío un correo directo sobre rendición de cuentas, 2 sobre actualización de información para secov y 3 de actividades de talento humano, se enviaron 15 boletines de prensa a los medios de comuniación. 
* Se actualizó y publicó el documento de caracterizacón de usuarios. 
*Se actualizó la carta de trato digno, actualmente en comunicaciones pendiente de diseño y publicación.
* Se elaboró el documento de política de protección de datos personales, que se encuentra actualmente en proceso de revisión.
*En el mes de marzo se instaló la rampa de acceso externo en las instalaciones del CIAC.
*Se cuenta un equipo de computo dispuesto en el CIAC para la atención de personas con discapacidad auditiva , mediante la implementacion del SIEL
</t>
  </si>
  <si>
    <r>
      <t>Circular No.47</t>
    </r>
    <r>
      <rPr>
        <sz val="9"/>
        <color rgb="FFFF0000"/>
        <rFont val="Calibri"/>
        <family val="2"/>
        <scheme val="minor"/>
      </rPr>
      <t xml:space="preserve"> </t>
    </r>
    <r>
      <rPr>
        <sz val="9"/>
        <rFont val="Calibri"/>
        <family val="2"/>
        <scheme val="minor"/>
      </rPr>
      <t>del 28 de septiembre de 2018 publi</t>
    </r>
    <r>
      <rPr>
        <sz val="9"/>
        <color theme="1"/>
        <rFont val="Calibri"/>
        <family val="2"/>
        <scheme val="minor"/>
      </rPr>
      <t>cada en la pag web de la SPT .</t>
    </r>
  </si>
  <si>
    <t>Se emitió la Circular Externa No..47 del 28 de septiembre de 2018, tema Gobierno Corporativo en Colombia , dirigida a las ETF, ETM y Operadores Portuarios.</t>
  </si>
  <si>
    <t>1. Septiembre 3:  Tema: Preparación Segunda sesion de la mesa de facilitación del comercio. - Revisar los tiempos de importación en Buenaventura y hacer propuestas de mejora. Participantes:  SPBuenventura, DNP, Compite, Fitac, SPAguadulce, DIRAN, Mincomercio, Colfecar, Invima, ANI, Ica, SPT. Total asistentes:  29 personas.
2.  Septiembre 4: Tema:  Segunda sesion de la mesa de facilitación del comercio. Participantes.  DNP, Mincit,  Analdex, ANI, ANDI Valle, Procolombia, Ica, MT, DIAN,  Fitac, SPAguadulce, DIRAN, Compite, Consejo Gremial,  Mincomercio, Invima,  Ica, SPT.  Total asistentes:  33.
3. Septiembre 13:  Tema: Audiencia Pública Presentacion proyecto Portuario Transportadora de Gas Internacional S.A.  (TGI) - Regasificadora del Valle SA . Participantes:  Dian, GEB, SPT, Invias, SP Agua Dulce, Mintransporte, Dimar, SPT.. total asistentes:  9.
4. Septiembre 13:  Tema: Audiencia Publica Modificacion Contractual Sociedad Cocoliso Alcatraz S.A. . Participantes:   Compas, Cocoliso Alcatraz S.A. , Dimar, ANI, SPT. Total asistentes: 10. 
5.  Septiembre 19. Tema:  Preparación Tercera sesión de la mesa de facilitación del comercio. - Revisar los tiempos de importación en Buenaventura y hacer propuestas de mejora.. Participantes:  Mincit, SPRCgena, Yara Colombia, Procolombia, Dian, Desipro, Invima, Pecathlon, Policía Nacional, Analdex, ANI, BASC, Antinarcoticos Cartagena, SPT y otros no legibles. . Total asistentes:  60.
6. Septiembre 20.  Tercera sesion de la mesa de facilitación del comercio. - Revisar los tiempos de importación en Buenaventura y hacer propuestas de mejora. Participantes:  Asonav, Basc, Fitac, Andi, Analdex, ANI, Ica, Invima, DNP, Antinarcoticos Cartagena, Camara de Comercio  de Bogota, CCTO, SPRC- CTC-, Procolombia, Compas, Puerto Bahia, Puerto de Mamonal, SPT. Y otros no legibles.. total asistentes: 36</t>
  </si>
  <si>
    <t xml:space="preserve">Septiembre 13:  Tema: Navegación Integrada Rio Magdalena CPO3 Dimar y Supertransporte - Diagnostico de CAS  Barranquilla . Participantes: Artec, SPT, Asimpro, Dimar. Total asistentes: 8.
La meta anual ya se supero. </t>
  </si>
  <si>
    <t xml:space="preserve"> Ya se cumplio la meta programada. Para el año 2018</t>
  </si>
  <si>
    <t xml:space="preserve">Cuadro  seguimiento visitas. </t>
  </si>
  <si>
    <t xml:space="preserve">Al corte del 30 de septiembre se ha realizado la siguiente gestión: 
Enero: En Planeación anual: 25; Programadas: 25; Visitas Realizadas: 25; Visitas Canceladas: 0; Pendiente acta: 0.  Febrero: En Planeación anual: 34; Programadas: 35; Realizadas: 35; Canceladas: 0; Pendiente Acta:0: Visitas pendientes próximo mes: -1. Marzo: En Planeación anual: 94; Programación mensual con visitas pendientes mes anterior: 93; Programadas: 67; Realizadas: 67; Canceladas: 0; Pendiente Acta:0; visitas pendientes próximo mes: 26. Abril: En Planeación anual: 61; Programación mensual con visitas pendientes mes anterior: 87 (61+26+0); Programadas: 80; Realizadas:74; Canceladas: 6; Pendiente Acta:0; visitas pendientes próximo mes: 7. Mayo: En Planeación anual: 47; Programación mensual con visitas pendientes mes anterior: 60 (47+7+6); Programadas: 53; Realizadas:51; Canceladas: 2; Pendiente Acta:0; visitas pendientes próximo mes: 7. Junio: En Planeación anual: 37; Programación mensual con visitas pendientes mes anterior: 46 (37+7+(-1)); Programadas: 47; Realizadas:43; Canceladas: 4; Pendiente Acta:0; visitas pendientes próximo mes: -1. Julio: En Planeación anual: 33; Programación mensual con visitas pendientes mes anterior: 36 (33+4+(-1)); Programadas:38; Realizadas:38; Canceladas:0; Pendiente Acta:0; visitas pendientes próximo mes: -2. Agosto: En Planeación anual: 12; Programación mensual con visitas pendientes mes anterior: 10 (12+(-2)+0); Programadas:31; Realizadas:28; Canceladas:3; Pendiente Acta:0; visitas pendientes próximo mes: -21 
Septiembre: En Planeación anual: 36; Programación mensual con visitas pendientes mes anterior: 7 (25+(-21)+3); Programadas:32; Realizadas:32; Canceladas:0; Pendiente Acta:0; visitas pendientes próximo mes: -25 
Total visitas en planeación anual enviada a CI al 30 de septiembre: 368
Total visitas programadas acumuladas (realizadas más canceladas) al 30 de septiembre: 408
Total Visitas realizadas, acumuladas al 30 de septiembre: 393
Total visitas canceladas, acumuladas al 30 de septiembre: 15
Total actas recibidas, acumuladas al 30 de septiembre: 393
% cumplimiento programación mensual (actas recibidas/total programación mensual): 100% (32/32)
% cumplimiento programación anual inicial (actas recibidas/programación mensual enviada a CI)  al corte del 30 de septiembre: 107%. 
Desde el mes de agosto, incluyendo septiembre, se incrementaron las visitas programadas frente a las planeadas enviadas a Control Interno, previendo la terminación de los contratos de los regionales quienes realizan las visitas de inspección.  
Total visitas mensuales extraordinarias, no incluidas en la planeación inicial: Enero: 1; Febrero 5; Marzo 24; Abril 13; Mayo:11; Junio 13; Julio:24. Agosto: 40; septiembre: 
Total visitas de inspección documentales, mensuales: Enero:0; Febrero:7; Marzo:7; Abril:8; Mayo:24; junio 24. La meta de las inspecciones documentales se cumplió al mes de junio.
</t>
  </si>
  <si>
    <t xml:space="preserve">Registros Aprobados 373
Solicitados completos incluyendo paz y salvo (Aprobados +pendiente revisión) 390
El % de cumplimiento al 30 de septiembre  es del 96%. </t>
  </si>
  <si>
    <t xml:space="preserve">Con relación a la elaboración del Boletín Primer semestre de 2018, no se ha podido avanzar debido a que desde el 24 de abril del presente año, se reportó un error en el cual las sociedades portuarias transmitían a través del SIGT y al generar la consulta estas cifras no aparecían en el reporte. El dia 4 de octubre  fue validado y quedó solucionado. 
Adicionalmente, tambien fue reportado una inconsistencia, en la cual las cifras transmitidas vs las generadas en el reporte BI no coinciden, especialmente número de contenedores.
Por lo anterior, la Delegada ha enviado correos en varias oportunidades y de manera reiterativa y ha registrado dicho inconsistencia a través de la herramienta  GLPI  y reuniones presenciales con Informática y Quipux.
Sin embargo, se está adelantando la elaboración del boletín Primer Semestre 2018, solamente con los capitulos relacionados con unidades de toneladas. El capitulo de contenedores no se puede incluir hasta tanto no corrijan la inconsistencia indicada anteriormente. 
</t>
  </si>
  <si>
    <t xml:space="preserve">Tiempo promedio de respuesta en el mes de agosto: 12 dias. </t>
  </si>
  <si>
    <t>Se realizo uno (1) chat, en los cuales participaron los siguientes terminales (23):
Garzón,  Manizales,  Flandes,  Socorro,  Montería,  Chiquinquirá,  Popayán,  Villavicencio,  Cali,  Bucaramanga,  Medellín,  Norte de Bogotá,  San Gil,  Tuluá,  Cartagena,  Valledupar,  Barranquilla,  Pereira,  del sur Bogotá,  de armenia,  , Duitama,  de Pasto, Pamplona</t>
  </si>
  <si>
    <t>Socializacion planes de contingencia temporada semana de receso de octubre</t>
  </si>
  <si>
    <r>
      <t xml:space="preserve">Se realizaron nueve (9) reuniones con autoridades; 
</t>
    </r>
    <r>
      <rPr>
        <b/>
        <sz val="7"/>
        <rFont val="Calibri"/>
        <family val="2"/>
        <scheme val="minor"/>
      </rPr>
      <t xml:space="preserve">i. </t>
    </r>
    <r>
      <rPr>
        <sz val="7"/>
        <rFont val="Calibri"/>
        <family val="2"/>
        <scheme val="minor"/>
      </rPr>
      <t xml:space="preserve">Concesión Autovía Bucaramanga - Pamplona
</t>
    </r>
    <r>
      <rPr>
        <b/>
        <sz val="7"/>
        <rFont val="Calibri"/>
        <family val="2"/>
        <scheme val="minor"/>
      </rPr>
      <t xml:space="preserve">ii. </t>
    </r>
    <r>
      <rPr>
        <sz val="7"/>
        <rFont val="Calibri"/>
        <family val="2"/>
        <scheme val="minor"/>
      </rPr>
      <t xml:space="preserve"> Concesión Aburra Norte - DITRA - Interventoria -SPT
</t>
    </r>
    <r>
      <rPr>
        <b/>
        <sz val="7"/>
        <rFont val="Calibri"/>
        <family val="2"/>
        <scheme val="minor"/>
      </rPr>
      <t xml:space="preserve">iii. </t>
    </r>
    <r>
      <rPr>
        <sz val="7"/>
        <rFont val="Calibri"/>
        <family val="2"/>
        <scheme val="minor"/>
      </rPr>
      <t xml:space="preserve">Concesión Aburra Oriente - DITRA - Interventoria -SPT
</t>
    </r>
    <r>
      <rPr>
        <b/>
        <sz val="7"/>
        <rFont val="Calibri"/>
        <family val="2"/>
        <scheme val="minor"/>
      </rPr>
      <t xml:space="preserve">iv. </t>
    </r>
    <r>
      <rPr>
        <sz val="7"/>
        <rFont val="Calibri"/>
        <family val="2"/>
        <scheme val="minor"/>
      </rPr>
      <t>Concejal Municipio de la Calera - Interventoria - SPT</t>
    </r>
    <r>
      <rPr>
        <b/>
        <sz val="7"/>
        <rFont val="Calibri"/>
        <family val="2"/>
        <scheme val="minor"/>
      </rPr>
      <t xml:space="preserve">
v.</t>
    </r>
    <r>
      <rPr>
        <sz val="7"/>
        <rFont val="Calibri"/>
        <family val="2"/>
        <scheme val="minor"/>
      </rPr>
      <t xml:space="preserve"> Concesión Ruta al Mar 2 - Interventoria - DITRA  -SPT</t>
    </r>
    <r>
      <rPr>
        <b/>
        <sz val="7"/>
        <rFont val="Calibri"/>
        <family val="2"/>
        <scheme val="minor"/>
      </rPr>
      <t xml:space="preserve">
vi. </t>
    </r>
    <r>
      <rPr>
        <sz val="7"/>
        <rFont val="Calibri"/>
        <family val="2"/>
        <scheme val="minor"/>
      </rPr>
      <t>Concesión Ruta al Mar 2 - Interventoria - DITRA -SPT</t>
    </r>
    <r>
      <rPr>
        <b/>
        <sz val="7"/>
        <rFont val="Calibri"/>
        <family val="2"/>
        <scheme val="minor"/>
      </rPr>
      <t xml:space="preserve">
vii. </t>
    </r>
    <r>
      <rPr>
        <sz val="7"/>
        <rFont val="Calibri"/>
        <family val="2"/>
        <scheme val="minor"/>
      </rPr>
      <t>Concesión Río Magdalena  2 - Interventoria - DITRA -SPT</t>
    </r>
    <r>
      <rPr>
        <b/>
        <sz val="7"/>
        <rFont val="Calibri"/>
        <family val="2"/>
        <scheme val="minor"/>
      </rPr>
      <t xml:space="preserve">
viii. </t>
    </r>
    <r>
      <rPr>
        <sz val="7"/>
        <rFont val="Calibri"/>
        <family val="2"/>
        <scheme val="minor"/>
      </rPr>
      <t>Concesión Unión temporal Desarrollo  Vial del Valle del Cauca y Cauca - Interventoria  Consorcio INTERCOL SP - DITRA Cauca - SPT</t>
    </r>
    <r>
      <rPr>
        <b/>
        <sz val="7"/>
        <rFont val="Calibri"/>
        <family val="2"/>
        <scheme val="minor"/>
      </rPr>
      <t xml:space="preserve">
ix. C</t>
    </r>
    <r>
      <rPr>
        <sz val="7"/>
        <rFont val="Calibri"/>
        <family val="2"/>
        <scheme val="minor"/>
      </rPr>
      <t>oncesión Unión temporal Desarrollo  Vial del Valle del Cauca y Cauca - Interventoria  Consorcio INTERCOL SP - DITRA Valle - SPT</t>
    </r>
  </si>
  <si>
    <r>
      <t xml:space="preserve"> </t>
    </r>
    <r>
      <rPr>
        <b/>
        <sz val="7"/>
        <rFont val="Calibri"/>
        <family val="2"/>
        <scheme val="minor"/>
      </rPr>
      <t xml:space="preserve">i. </t>
    </r>
    <r>
      <rPr>
        <sz val="7"/>
        <rFont val="Calibri"/>
        <family val="2"/>
        <scheme val="minor"/>
      </rPr>
      <t xml:space="preserve">Fijación esquema de fortalecimiento preventivo y correctivo frente a sectores criticos de accidentalidad, de irregularidades operativas y cumplimiento de normatividad
</t>
    </r>
    <r>
      <rPr>
        <b/>
        <sz val="7"/>
        <rFont val="Calibri"/>
        <family val="2"/>
        <scheme val="minor"/>
      </rPr>
      <t>ii.</t>
    </r>
    <r>
      <rPr>
        <sz val="7"/>
        <rFont val="Calibri"/>
        <family val="2"/>
        <scheme val="minor"/>
      </rPr>
      <t xml:space="preserve"> Fijación esquema de fortalecimiento preventivo y correctivo frente a sectores criticos de accidentalidad, de irregularidades operativas y cumplimiento de normatividad
</t>
    </r>
    <r>
      <rPr>
        <b/>
        <sz val="7"/>
        <rFont val="Calibri"/>
        <family val="2"/>
        <scheme val="minor"/>
      </rPr>
      <t xml:space="preserve">iii. </t>
    </r>
    <r>
      <rPr>
        <sz val="7"/>
        <rFont val="Calibri"/>
        <family val="2"/>
        <scheme val="minor"/>
      </rPr>
      <t xml:space="preserve">Fijación esquema de fortalecimiento preventivo y correctivo frente a sectores criticos de accidentalidad, de irregularidades operativas y cumplimiento de normatividad
</t>
    </r>
    <r>
      <rPr>
        <b/>
        <sz val="7"/>
        <rFont val="Calibri"/>
        <family val="2"/>
        <scheme val="minor"/>
      </rPr>
      <t>iv.</t>
    </r>
    <r>
      <rPr>
        <sz val="7"/>
        <rFont val="Calibri"/>
        <family val="2"/>
        <scheme val="minor"/>
      </rPr>
      <t xml:space="preserve"> Afectación a la prestación de servicio de transporte</t>
    </r>
    <r>
      <rPr>
        <b/>
        <sz val="7"/>
        <rFont val="Calibri"/>
        <family val="2"/>
        <scheme val="minor"/>
      </rPr>
      <t xml:space="preserve">
v. </t>
    </r>
    <r>
      <rPr>
        <sz val="7"/>
        <rFont val="Calibri"/>
        <family val="2"/>
        <scheme val="minor"/>
      </rPr>
      <t>Fijación esquema de fortalecimiento preventivo y correctivo frente a sectores criticos de accidentalidad, de irregularidades operativas y cumplimiento de normatividad</t>
    </r>
    <r>
      <rPr>
        <b/>
        <sz val="7"/>
        <rFont val="Calibri"/>
        <family val="2"/>
        <scheme val="minor"/>
      </rPr>
      <t xml:space="preserve">
vi. </t>
    </r>
    <r>
      <rPr>
        <sz val="7"/>
        <rFont val="Calibri"/>
        <family val="2"/>
        <scheme val="minor"/>
      </rPr>
      <t>Fijación esquema de fortalecimiento preventivo y correctivo frente a sectores criticos de accidentalidad, de irregularidades operativas y cumplimiento de normatividad</t>
    </r>
    <r>
      <rPr>
        <b/>
        <sz val="7"/>
        <rFont val="Calibri"/>
        <family val="2"/>
        <scheme val="minor"/>
      </rPr>
      <t xml:space="preserve">
vii. </t>
    </r>
    <r>
      <rPr>
        <sz val="7"/>
        <rFont val="Calibri"/>
        <family val="2"/>
        <scheme val="minor"/>
      </rPr>
      <t>Fijación esquema de fortalecimiento preventivo y correctivo frente a sectores criticos de accidentalidad, de irregularidades operativas y cumplimiento de normatividad</t>
    </r>
    <r>
      <rPr>
        <b/>
        <sz val="7"/>
        <rFont val="Calibri"/>
        <family val="2"/>
        <scheme val="minor"/>
      </rPr>
      <t xml:space="preserve">
viii. </t>
    </r>
    <r>
      <rPr>
        <sz val="7"/>
        <rFont val="Calibri"/>
        <family val="2"/>
        <scheme val="minor"/>
      </rPr>
      <t>Fijación esquema de fortalecimiento preventivo y correctivo frente a sectores criticos de accidentalidad, de irregularidades operativas y cumplimiento de normatividad</t>
    </r>
    <r>
      <rPr>
        <b/>
        <sz val="7"/>
        <rFont val="Calibri"/>
        <family val="2"/>
        <scheme val="minor"/>
      </rPr>
      <t xml:space="preserve">
ix. </t>
    </r>
    <r>
      <rPr>
        <sz val="7"/>
        <rFont val="Calibri"/>
        <family val="2"/>
        <scheme val="minor"/>
      </rPr>
      <t>Fijación esquema de fortalecimiento preventivo y correctivo frente a sectores criticos de accidentalidad, de irregularidades operativas y cumplimiento de normatividad</t>
    </r>
  </si>
  <si>
    <t xml:space="preserve">Se realizo una (1) mesa de trabajo para socializar Normas Vigentes con: 
i. CONCESIONARIOS AEROPORTURIOS - ANI - SPT
</t>
  </si>
  <si>
    <t>i. Normatividad vigente referente a la accesibilidad en terminales de carga.
Inquietudes de un operador de carga del aeropuerto José María Córdova, dado que actualmente el terminal se encuentra en adecuación y cunplimiento del Estatuto Aduanero</t>
  </si>
  <si>
    <r>
      <t xml:space="preserve">Se realizaron dos (2) mesas de trabajo para identificar oportunidades de mejora con los siguientes vigilados; 
</t>
    </r>
    <r>
      <rPr>
        <b/>
        <sz val="8"/>
        <rFont val="Calibri"/>
        <family val="2"/>
        <scheme val="minor"/>
      </rPr>
      <t>i.</t>
    </r>
    <r>
      <rPr>
        <sz val="8"/>
        <rFont val="Calibri"/>
        <family val="2"/>
        <scheme val="minor"/>
      </rPr>
      <t xml:space="preserve"> Grupo Aeroportuario del Caribe - ANI- Interventoria - SPT
</t>
    </r>
    <r>
      <rPr>
        <b/>
        <sz val="8"/>
        <rFont val="Calibri"/>
        <family val="2"/>
        <scheme val="minor"/>
      </rPr>
      <t>ii.</t>
    </r>
    <r>
      <rPr>
        <sz val="8"/>
        <rFont val="Calibri"/>
        <family val="2"/>
        <scheme val="minor"/>
      </rPr>
      <t xml:space="preserve"> Concesionario Alto Magdalena SAS - ANI- Interventoria - SPT - Alcaldia Guaduas
</t>
    </r>
    <r>
      <rPr>
        <b/>
        <sz val="8"/>
        <rFont val="Calibri"/>
        <family val="2"/>
        <scheme val="minor"/>
      </rPr>
      <t xml:space="preserve"> </t>
    </r>
    <r>
      <rPr>
        <sz val="8"/>
        <rFont val="Calibri"/>
        <family val="2"/>
        <scheme val="minor"/>
      </rPr>
      <t xml:space="preserve"> </t>
    </r>
    <r>
      <rPr>
        <b/>
        <sz val="8"/>
        <rFont val="Calibri"/>
        <family val="2"/>
        <scheme val="minor"/>
      </rPr>
      <t xml:space="preserve"> </t>
    </r>
    <r>
      <rPr>
        <sz val="8"/>
        <rFont val="Calibri"/>
        <family val="2"/>
        <scheme val="minor"/>
      </rPr>
      <t xml:space="preserve"> 
</t>
    </r>
  </si>
  <si>
    <r>
      <rPr>
        <b/>
        <sz val="8"/>
        <rFont val="Calibri"/>
        <family val="2"/>
        <scheme val="minor"/>
      </rPr>
      <t>i.</t>
    </r>
    <r>
      <rPr>
        <sz val="8"/>
        <rFont val="Calibri"/>
        <family val="2"/>
        <scheme val="minor"/>
      </rPr>
      <t xml:space="preserve"> Capacitar al vigilado, el consorcio y la ANI sobre temas relacionados con accesibilidad para personas en condición de  discapacidad
</t>
    </r>
    <r>
      <rPr>
        <b/>
        <sz val="8"/>
        <rFont val="Calibri"/>
        <family val="2"/>
        <scheme val="minor"/>
      </rPr>
      <t>ii.</t>
    </r>
    <r>
      <rPr>
        <sz val="8"/>
        <rFont val="Calibri"/>
        <family val="2"/>
        <scheme val="minor"/>
      </rPr>
      <t xml:space="preserve"> Invasion detrecho de via Poner en conocimiento todas las acciones adelantadas por parte de la Alcalida de Guduas y el Concesionario Alto Magdalena S.A.S.</t>
    </r>
  </si>
  <si>
    <t>Meta cumplida a la fecha</t>
  </si>
  <si>
    <t>Con corte a 30 de septiembre se programaron 7 acciones para preventivas  para minimizar las condiciones de riesgo en seguridad para los vigilados a la fecha se han realizado 8 acciones</t>
  </si>
  <si>
    <t>Se realizaron 14 visitas de Inspección de 7 programadas.</t>
  </si>
  <si>
    <t xml:space="preserve">se recibieron 112 PQRs, se  tramitaron 46, PQRs, con un promedio de respuesta de 12 por día. </t>
  </si>
  <si>
    <t xml:space="preserve">En el mes de septiembre se realizaron 3 socializaciones en política sectorial
1. Circular N° 42 del 13/09/2018, dirigida a las empresas habilitadas en la modalidad de carga terrestre, sobre el requerimiento de actualización y reporte información SIPLAFT en VIGIA
2. Circular N° 43 del 14/09/2018, dirigida a los centros de diagnóstico automotor, operadores homologados para proveer el sistema de control y vigilancia SICOV para los CDA’S, sobre información del personal que labora como inspectores o técnicos operarios en los Centros de Diagnóstico Automotor
3. Circular N° 44 del 14/09/2018, dirigida a los Alcaldes, Secretarios de Tránsito, de movilidad o de transporte, sobre la prevención de riesgos que afectan la calidad y seguridad en la expedición de licencias de conducción y otras especies venales
</t>
  </si>
  <si>
    <t xml:space="preserve">En el mes de septiembre se realizaron 3 reuniones
1. Reunión con Transmilenio y la Superfinanciera con el fin de tratar el tema del vencimiento de las pólizas de cumplimiento contractual de algunos concesionarios del SITP
2. Reunión con la Empresas Seguros del Estado y Seguros Mundial Tema: Renovación de pólizas de cumplimiento contractual SITP.
3. Reunión con el Grupo Técnico Asesor GTA para Centros de Diagnóstico Automotor, con el propósito de actualizar el documento: “CEA-4.1-01 Criterios Específicos de Acreditación para Centros de Diagnóstico Automotor - Norma ISO/IEC 17020:2012”.
</t>
  </si>
  <si>
    <t>Base de datos 
Informe informalidad</t>
  </si>
  <si>
    <t xml:space="preserve">En el mes de septiembre se realizaron 402 operativos así:
277 operativos de informalidad
74 operativos al transporte escolar
51 operativos al transporte de carga
Adicionalmente se culminó con el análisis de informalidad que se estaba desarrollando en 24 cuidades del país, del cual se generó un informe que se remitió posteriormente al Ministerio de Transporte mediante oficio N° 20188000953971 </t>
  </si>
  <si>
    <t xml:space="preserve">En el mes de septiembre se realizaron 2 socializaciones en normas vigentes
1. Circular N° 45 del 17/09/2018, dirigida a las empresas de transporte publico terrestre automotor de pasajeros, sobre el control de identificación de pasajeros extranjeros
2. Circular N° 46 del 18/09/2018, dirigida a las empresas habilitadas para la prestación del servicio público terrestre automotor especial, sobre el cumplimiento de la Circular 032 de 2017, reporte de los contratos de prestación de servicio en el Sistema VIGIA
</t>
  </si>
  <si>
    <t>En el mes de septiembre se realizó un socialización a servidores:
capacitación de tips y sugerencias para la modalidad de especial y pasajeros, realizada el día 14 de septiembre a 10 servidores</t>
  </si>
  <si>
    <t xml:space="preserve">En el mes de septiembre se realizaron 4 mesas de trabajo
1. Mesa de trabajo de seguimiento del SICOV CDA´s Temas: Recaudo de los valores a favor de la Agencia Nacional de Seguridad Vial, Avance de la presentación de los informes de visita documentales
2. Mesa de trabajo de seguimiento del SICOV CRC´s Temas: Recaudo de los valores a favor de la Agencia Nacional de Seguridad Vial, Avance de la presentación de los informes de visita documentales, cargue al RUNT
3. Mesa de trabajo de seguimiento del SICOV CEA´s Temas: Recaudo de los valores a favor de la Agencia Nacional de Seguridad Vial, Avance de la presentación de los informes de visita documentales, cargue al RUNT
4. Mesa de Trabajo con el gerente de Masivo Capital con el fin de tratar el tema del vencimiento de las pólizas de cumplimiento contractual de algunos concesionarios del SITP
</t>
  </si>
  <si>
    <r>
      <rPr>
        <b/>
        <sz val="9"/>
        <color theme="1"/>
        <rFont val="Calibri"/>
        <family val="2"/>
        <scheme val="minor"/>
      </rPr>
      <t xml:space="preserve">Puertos: </t>
    </r>
    <r>
      <rPr>
        <sz val="9"/>
        <color theme="1"/>
        <rFont val="Calibri"/>
        <family val="2"/>
        <scheme val="minor"/>
      </rPr>
      <t xml:space="preserve">1. Amazonas, 2. Atlántico, 3. Bogotá - Cundinamarca, 4. Bolivar, 5. Choco, 6. Magdalena, 7. Santander, 8. Valle del Cauca, 9 Vichada, 10. Putumayo.
</t>
    </r>
    <r>
      <rPr>
        <b/>
        <sz val="9"/>
        <color theme="1"/>
        <rFont val="Calibri"/>
        <family val="2"/>
        <scheme val="minor"/>
      </rPr>
      <t xml:space="preserve">Concesiones: 1.Cauca, 2. Valle, 3. Antioquia, 4. Córdoba, 5. Santander, 6. Choco, 7. Tolima y 8. Cundinamarca.
Transito: 1. ANTIOQUIA, 2. ATLANTICO, 3. BOLIVAR, 4. BOYACA, 5. CALDAS, 6. CASANARE, 7. CAUCA, 8. CESAR, 9. CORDOBA, 10.CUNDINAMARCA- BOGOTA, 11. HUILA, 12. LA GUAJIRA, 13. MAGDALENA, 14.META, 15. NARIÑO, 16. QUINDIO, 17. RISARALDA, 18. SAN ANDRES, 19. SANTANDER, 20. NORTE DE SANTANDER, 21. SUCRE, 22. TOLIMA y 23. VALLE DEL CAUCA
</t>
    </r>
    <r>
      <rPr>
        <sz val="9"/>
        <color theme="1"/>
        <rFont val="Calibri"/>
        <family val="2"/>
        <scheme val="minor"/>
      </rPr>
      <t xml:space="preserve">
</t>
    </r>
  </si>
  <si>
    <t>En el mes de septiembre se realizaron 165 visitas de inspección</t>
  </si>
  <si>
    <t>Cuadro seguimiento visitas y Base de datos</t>
  </si>
  <si>
    <t>El tiempo promedio de respuesta se mantiene en 45 días</t>
  </si>
  <si>
    <t xml:space="preserve">    Se tiene que a 30 de septiembre de 2018 se se registro una queja relacionas con hechos de Corrupcion    </t>
  </si>
  <si>
    <t xml:space="preserve">Queja que se encuentra en indagacion preliminar, en etapa probatoria </t>
  </si>
  <si>
    <t xml:space="preserve">Archivo avance actividades para la implementación de la Política de Gobierno Digital. </t>
  </si>
  <si>
    <t xml:space="preserve"> - Generación del Plan de Transición del Protocolo IPV4 a IPv6.
- Realización de los retos del concurso de Máxima Velocidad.
- Generación del Plan de Acción para el mejoramiento del MSPI.
-  Actualización de los Datos Abiertos publicados en el portal www.datos.gov.co
- Estructuración de la Guía de Usabilidad para la SPT.
- Generación del Catálogo de Componentes de Información.
- Avance en la implementación de Proyectos del PETI.</t>
  </si>
  <si>
    <t>En septiembre se realizaron  cinco jornadas de capacitación así:</t>
  </si>
  <si>
    <t>Diseño y construcción de indicadores con asistencia de 15 funcionarios de planta.</t>
  </si>
  <si>
    <t>Estado de cuenta consola TAUX y soporte de Entidad Bancaria Occidente</t>
  </si>
  <si>
    <t>El avance de recaudo del 50% de la primera cuota con corte a 30 de septiembre, llego a un 88.36% que equivale a $18.354 millones de pesos, el avance de recaudo del 50% de la segunda cuota con corte a 30 de septiembre, llego a un 85.85% que equivale a $17.831 millones de pesos.
La meta de recaudo de contribución especial de vigilancia es del 95% y al corte de 30 de septiembre del 2018 se obtuvo un avance de recaudo total del 87.11% que equivale a $ 36.186 millones de pesos resaltando la buena gestion de cobro por parte de la Entidad.</t>
  </si>
  <si>
    <t xml:space="preserve">La entidad a 30 de septiembre del 2018, obligo un valor total de $23.156 Millones de pesos, entre gastos de funcionamiento e inversión, llegando a un avance del 56% de  ejecucion presupuestal en obligaciones.
</t>
  </si>
  <si>
    <t>Ubicada en la carpeta virtual compartida PIGA  2018</t>
  </si>
  <si>
    <t>Durante el mes de septiembre de 2018 se continuo con la constante en el desarrollo de actividades proyectadas dentro de los cinco programas del PIGA 2018</t>
  </si>
  <si>
    <t>Archivo Seguimiento de Proyectos GEL.xlsx</t>
  </si>
  <si>
    <t xml:space="preserve"> - Estructuración del Documento Ciclo de Vida Desarrollo de SI y aplicaciones.
- Inicia Estructuración del documento Plan de Diagnóstico para la Transición IPv4 a IPv6 - SPT.
- Seguimiento a la implementación de Proyectos del PETI.
- Finalización del concurso de Máxima Velocidad donde se logra la posición No.15 entre 43 entidades de orden nacional con un total de 3915 puntos.
- Avance en la implementación del Modelo de Seguridad y Privacidad de la información, mediante el fortalecimiento de la documentación y la Adquisición de herramientas informáticas para proteger la infraestructura tecnológica de la entidad.</t>
  </si>
  <si>
    <t>Durante el mes de octubre se realizaron tres (3) jornadas de capacitación sobre:
Competencias comportamentales con una intensidad de 4 horas y asistencia de 3 funcionarios de planta.
Actualización Normativa en Tránsito y Transporte con una intensidad de 8 horas y participación de 1 funcionario de planta.
Actualización Normativa en Puertos con una intensidad de 8 horas. 
Indicador: Asistencia funcionarios planta x 100% / Total Planta 136 = 2.94% se aproxima a 3%
El cumplimiento en el mes de octubre fué del 3%, lo que significa que el cumplimiento acumulado anual va en 87%</t>
  </si>
  <si>
    <t>listado de asistencia</t>
  </si>
  <si>
    <t xml:space="preserve">1. Octubre 04: Reunión preparatoria de la cuarta mesa de facilitación de comercio exterior. Participantes: Dian, Ica, Invima, Analdex, SPT, DNP, SPR Santa Marta, y otros con firmas ilegibles. Total Asistentes: 16.
2. Octubre 05: Cuarta mesa de facilitación de comercio exterior. Participantes: Ponal, Mincit, DNP, SPT, Smitco, Invima, Augura, Analdex, Fitac, SPSM, y otros con firmas ilegibles. Total Asistentes: 26
3. Octubre 18: Reunión preparatoria de la quinta mesa de facilitación de comercio exterior. Participantes:  Dian, Ponal, Ica, Invima, Analdex, SPT, Asonav DNP, SPRB, Procolombia, Alcaldía de Barranquilla y otros con firmas ilegibles. Total Asistentes: 28.
4. Octubre 19.  Quinta mesa de facilitación de comercio exterior. Participantes: Dian, Ponal, Ica, Invima, Analdex, SPT, Asonav DNP, SPRB, Procolombia, Alcaldía de Barranquilla. Total Asistentes: 108.
5. Octubre 22: Tema: Revisión Borrador Documento Conpes 3547 de 2008. Participantes: DNP, SPT. Total asistentes: 5
</t>
  </si>
  <si>
    <t>1. octubre 8. Tema: Cobros de Standby a las empresas de azucar por el camboi de sistemas.</t>
  </si>
  <si>
    <t>Ya se cumplio la meta programada. Para el año 2018</t>
  </si>
  <si>
    <t>Cuadro de seguimiento de visitas.</t>
  </si>
  <si>
    <t xml:space="preserve">Al corte del 31 de octubre, se ha realizado la siguiente gestión: 
Enero: En Planeación anual: 25; Programadas: 25; Visitas Realizadas: 25; Visitas Canceladas: 0; Pendiente acta: 0.  Febrero: En Planeación anual: 34; Programadas: 35; Realizadas: 35; Canceladas: 0; Pendiente Acta:0: Visitas pendientes próximo mes: -1. Marzo: En Planeación anual: 94; Programación mensual con visitas pendientes mes anterior: 93; Programadas: 67; Realizadas: 67; Canceladas: 0; Pendiente Acta:0; visitas pendientes próximo mes: 26. Abril: En Planeación anual: 61; Programación mensual con visitas pendientes mes anterior: 87 (61+26+0); Programadas: 80; Realizadas:74; Canceladas: 6; Pendiente Acta:0; visitas pendientes próximo mes: 7. Mayo: En Planeación anual: 47; Programación mensual con visitas pendientes mes anterior: 60 (47+7+6); Programadas: 53; Realizadas:51; Canceladas: 2; Pendiente Acta:0; visitas pendientes próximo mes: 7. Junio: En Planeación anual: 37; Programación mensual con visitas pendientes mes anterior: 46 (37+7+(-1)); Programadas: 47; Realizadas:43; Canceladas: 4; Pendiente Acta:0; visitas pendientes próximo mes: -1. Julio: En Planeación anual: 33; Programación mensual con visitas pendientes mes anterior: 36 (33+4+(-1)); Programadas:38; Realizadas:38; Canceladas:0; Pendiente Acta:0; visitas pendientes próximo mes: -2. Agosto: En Planeación anual: 12; Programación mensual con visitas pendientes mes anterior: 10 (12+(-2)+0); Programadas:31; Realizadas:28; Canceladas:3; Pendiente Acta:0; visitas pendientes próximo mes: -21; Septiembre: En Planeación anual: 36; Programación mensual con visitas pendientes mes anterior: 7 (25+(-21)+3); Programadas:32; Realizadas:32; Canceladas:0; Pendiente Acta:0; visitas pendientes próximo mes: -25 
Octubre: En Planeación anual: 36; Programación mensual con visitas pendientes mes anterior: -3; Programadas:33; Realizadas:33; Canceladas:0; Pendiente Acta:0; visitas pendientes próximo mes: 0 
Total visitas en planeación anual enviada a CI al 31 de octubre: 390
Total visitas programadas acumuladas (realizadas más canceladas) al 31 de octubre: 441
Total Visitas realizadas, acumuladas al 31 de octubre: 424
Total visitas canceladas, acumuladas al 31 de octubre: 15
Total actas recibidas, acumuladas al 31 de octubre: 424
% cumplimiento programación mensual (actas recibidas/total programación mensual): 91% (33/33)
% cumplimiento programación anual inicial (actas recibidas/programación mensual enviada a CI al corte del 31 de octubre: 109%. (424/390)
Desde el mes de agosto, incluyendo septiembre, se incrementaron las visitas programadas frente a las planeadas enviadas a Control Interno, previendo la terminación de los contratos de los regionales quienes realizan las visitas de inspección.  
Total visitas mensuales extraordinarias, no incluidas en la planeación inicial: Enero: 1; Febrero 5; Marzo 24; Abril 13; Mayo:11; Junio 13; Julio:24. Agosto: 40; septiembre: 28; Octubre 34.
Total visitas de inspección documentales, mensuales: Enero:0; Febrero:7; Marzo:7; Abril:8; Mayo:24; junio 24. La meta de las inspecciones documentales se cumplió al mes de junio.
</t>
  </si>
  <si>
    <t xml:space="preserve">Registros Aprobados 372
Solicitados completos incluyendo paz y salvo (Aprobados +pendiente revisión) 385
El % de cumplimiento al 31 de octubre  es del 97%. </t>
  </si>
  <si>
    <t xml:space="preserve">El boletín de tráfico portuario del primer semestre se entregó para revisión de la Superintendente de Puertos y Transporte. Una vez este aprobado para su publicación se procede a realizar el boletín del tercer trimestre. 
Actualmente, se adelanta la gestión de la información referente a las inversiones en obras y mantenimiento que hacen parte del capítulo 7 y 8 del boletín. Se enviaron correos a las sociedades faltantes por reportar la información cuyo plazo venció el día 22 de octubre. Igualmente, se está validando la información reportada en el SIGT del tercer trimestre que se utiliza para la elaboración del boletín.
</t>
  </si>
  <si>
    <t>Tiempo promedio de respuesta es de 13 dias.</t>
  </si>
  <si>
    <t>Correo Electronico enviado el dia miércoles, 3 de octubre de 2018, enviado a  Concesionarios Carreteros, Concesionarios Aéreos y Terminales de Transporte Terrestre Automotor</t>
  </si>
  <si>
    <t>Se solicitó a Concesionarios Carreteros, Concesionarios Aéreos y Terminales de Transporte Terrestre Automotor, enviar los Planes de contingencia actualizados para la prevención de los riegos y atención de eventos, igualmente incluir las medidas a tomar para la atención de mayor número de usuarios que se pudieran presentar en la semana de receso del mes de octubre del 2018</t>
  </si>
  <si>
    <r>
      <t xml:space="preserve">Se realizaro (5)  cinco reuniones con autoridades:
</t>
    </r>
    <r>
      <rPr>
        <b/>
        <sz val="9"/>
        <rFont val="Calibri"/>
        <family val="2"/>
        <scheme val="minor"/>
      </rPr>
      <t xml:space="preserve">i. </t>
    </r>
    <r>
      <rPr>
        <sz val="9"/>
        <rFont val="Calibri"/>
        <family val="2"/>
        <scheme val="minor"/>
      </rPr>
      <t>Concesión Autovía Neiva - Girardot -  SPT- Interventoria  - DITRA - ANI</t>
    </r>
    <r>
      <rPr>
        <b/>
        <sz val="9"/>
        <rFont val="Calibri"/>
        <family val="2"/>
        <scheme val="minor"/>
      </rPr>
      <t xml:space="preserve">
ii. </t>
    </r>
    <r>
      <rPr>
        <sz val="9"/>
        <rFont val="Calibri"/>
        <family val="2"/>
        <scheme val="minor"/>
      </rPr>
      <t>Concesión Girardot - Ibagué - Cajamarca -  SPT- Interventoria  - DITRA - ANI</t>
    </r>
    <r>
      <rPr>
        <b/>
        <sz val="9"/>
        <rFont val="Calibri"/>
        <family val="2"/>
        <scheme val="minor"/>
      </rPr>
      <t xml:space="preserve">
iii. </t>
    </r>
    <r>
      <rPr>
        <sz val="9"/>
        <rFont val="Calibri"/>
        <family val="2"/>
        <scheme val="minor"/>
      </rPr>
      <t>Concesión Construvicol - DITRA - SPT</t>
    </r>
    <r>
      <rPr>
        <b/>
        <sz val="9"/>
        <rFont val="Calibri"/>
        <family val="2"/>
        <scheme val="minor"/>
      </rPr>
      <t xml:space="preserve">
iv. </t>
    </r>
    <r>
      <rPr>
        <sz val="9"/>
        <rFont val="Calibri"/>
        <family val="2"/>
        <scheme val="minor"/>
      </rPr>
      <t>Concesión la Pintada SAS - Interventoria Consorcio Prosperidad -  Policia Nacional, SPT</t>
    </r>
    <r>
      <rPr>
        <b/>
        <sz val="9"/>
        <rFont val="Calibri"/>
        <family val="2"/>
        <scheme val="minor"/>
      </rPr>
      <t xml:space="preserve">
v. </t>
    </r>
    <r>
      <rPr>
        <sz val="9"/>
        <rFont val="Calibri"/>
        <family val="2"/>
        <scheme val="minor"/>
      </rPr>
      <t>Concesión DEVIMED  Interventoria - ANI -- DITRA - SPT</t>
    </r>
  </si>
  <si>
    <r>
      <t xml:space="preserve">
</t>
    </r>
    <r>
      <rPr>
        <b/>
        <sz val="9"/>
        <rFont val="Calibri"/>
        <family val="2"/>
        <scheme val="minor"/>
      </rPr>
      <t xml:space="preserve">i. </t>
    </r>
    <r>
      <rPr>
        <sz val="9"/>
        <rFont val="Calibri"/>
        <family val="2"/>
        <scheme val="minor"/>
      </rPr>
      <t>Fijación gestiones tendientes a dinamizar suscripción acta de inicio Convenio DITRA - Concesionario.
Fijación esquema de fortalecimiento preventivo y correctivo frente a sectores criticos de accidentalidad, de irregularidades operativas y cumplimiento de normatividad</t>
    </r>
    <r>
      <rPr>
        <b/>
        <sz val="9"/>
        <rFont val="Calibri"/>
        <family val="2"/>
        <scheme val="minor"/>
      </rPr>
      <t xml:space="preserve">
ii. </t>
    </r>
    <r>
      <rPr>
        <sz val="9"/>
        <rFont val="Calibri"/>
        <family val="2"/>
        <scheme val="minor"/>
      </rPr>
      <t>Fijación gestiones tendientes a dinamizar suscripción acta de inicio Convenio DITRA - Concesionario.
Fijación esquema de fortalecimiento preventivo y correctivo frente a sectores criticos de accidentalidad, de irregularidades operativas y cumplimiento de normatividad</t>
    </r>
    <r>
      <rPr>
        <b/>
        <sz val="9"/>
        <rFont val="Calibri"/>
        <family val="2"/>
        <scheme val="minor"/>
      </rPr>
      <t xml:space="preserve">
iii. </t>
    </r>
    <r>
      <rPr>
        <sz val="9"/>
        <rFont val="Calibri"/>
        <family val="2"/>
        <scheme val="minor"/>
      </rPr>
      <t>Fijación esquema de fortalecimiento preventivo y correctivo frente a sectores criticos de accidentalidad, de irregularidades operativas y cumplimiento de normatividad</t>
    </r>
    <r>
      <rPr>
        <b/>
        <sz val="9"/>
        <rFont val="Calibri"/>
        <family val="2"/>
        <scheme val="minor"/>
      </rPr>
      <t xml:space="preserve">
iv. </t>
    </r>
    <r>
      <rPr>
        <sz val="9"/>
        <rFont val="Calibri"/>
        <family val="2"/>
        <scheme val="minor"/>
      </rPr>
      <t>Seguimiento a acciones en sectores criticos en reuniones periódicas Polca</t>
    </r>
    <r>
      <rPr>
        <b/>
        <sz val="9"/>
        <rFont val="Calibri"/>
        <family val="2"/>
        <scheme val="minor"/>
      </rPr>
      <t xml:space="preserve">
v. </t>
    </r>
    <r>
      <rPr>
        <sz val="9"/>
        <rFont val="Calibri"/>
        <family val="2"/>
        <scheme val="minor"/>
      </rPr>
      <t>Fijación esquema de fortalecimiento preventivo y correctivo frente a sectores criticos de accidentalidad.</t>
    </r>
  </si>
  <si>
    <r>
      <rPr>
        <sz val="12"/>
        <rFont val="Calibri"/>
        <family val="2"/>
        <scheme val="minor"/>
      </rPr>
      <t>Oficios radicados en orfeo</t>
    </r>
    <r>
      <rPr>
        <sz val="7"/>
        <rFont val="Calibri"/>
        <family val="2"/>
        <scheme val="minor"/>
      </rPr>
      <t xml:space="preserve">
1. 20187101074541         7.  20187101083671         13.  20187101093041
 2. 20187101079861         8. 20187101083701          14. 20187101093061
3. 20187101083631         9. 20187101093011           15. 20187101093081
4. 20187101093101         10. 20187101093111           16. 20187101093181
5. 20187101093241         11. 20187101093811           17. 20187101093841
 6. 20187101093881       12. 20187101093901            18. 20187101093991</t>
    </r>
  </si>
  <si>
    <t>se reitero la presentacion del acto administrativo  o plan de formalizacion a 18  aerodromos</t>
  </si>
  <si>
    <t>Se realizaron (3) tres mesas de trabajo con funcioanarios, en los cuales se capacitaron 33 funcionarios</t>
  </si>
  <si>
    <t>i. Diseñar formato de cargue de informacion  del grupo IFC 533
ii. Se socilaizó circular emitida por el Ministerio de Transporte, Reuniones que se soliciten a nivel externo.
- Toda la correspondencia debe ser radicada por ventanillaunicaderadicacion.
-  Cumplimiento de los términos de ley en que deben ser tramitadas las PQRs.
-  Compensación de tiempo por las festividades decembrinas y de fin de año
iii. Los funcionarios aplicaran los conocimientos adquieridos para futuras visitas de inspección a las infraestructuras carreteras concesionadas</t>
  </si>
  <si>
    <r>
      <t xml:space="preserve">Se realizaron (5) mesas de trabajo para identificar oportunidades de mejora con vigilados:
</t>
    </r>
    <r>
      <rPr>
        <b/>
        <sz val="10"/>
        <rFont val="Calibri"/>
        <family val="2"/>
        <scheme val="minor"/>
      </rPr>
      <t xml:space="preserve">i.  </t>
    </r>
    <r>
      <rPr>
        <sz val="8"/>
        <rFont val="Calibri"/>
        <family val="2"/>
        <scheme val="minor"/>
      </rPr>
      <t>ANI -   SPT</t>
    </r>
    <r>
      <rPr>
        <sz val="7"/>
        <rFont val="Calibri"/>
        <family val="2"/>
        <scheme val="minor"/>
      </rPr>
      <t xml:space="preserve"> </t>
    </r>
    <r>
      <rPr>
        <b/>
        <sz val="10"/>
        <rFont val="Calibri"/>
        <family val="2"/>
        <scheme val="minor"/>
      </rPr>
      <t xml:space="preserve">
ii.</t>
    </r>
    <r>
      <rPr>
        <sz val="7"/>
        <rFont val="Calibri"/>
        <family val="2"/>
        <scheme val="minor"/>
      </rPr>
      <t xml:space="preserve"> </t>
    </r>
    <r>
      <rPr>
        <sz val="8"/>
        <rFont val="Calibri"/>
        <family val="2"/>
        <scheme val="minor"/>
      </rPr>
      <t>Concesión Covioriente - ANI- Interventoria - SPT</t>
    </r>
    <r>
      <rPr>
        <b/>
        <sz val="8"/>
        <rFont val="Calibri"/>
        <family val="2"/>
        <scheme val="minor"/>
      </rPr>
      <t xml:space="preserve"> </t>
    </r>
    <r>
      <rPr>
        <b/>
        <sz val="10"/>
        <rFont val="Calibri"/>
        <family val="2"/>
        <scheme val="minor"/>
      </rPr>
      <t xml:space="preserve">
iii. </t>
    </r>
    <r>
      <rPr>
        <sz val="8"/>
        <rFont val="Calibri"/>
        <family val="2"/>
        <scheme val="minor"/>
      </rPr>
      <t>Concesión Aburra Norte (HATOVIAL ) - Interventoria - ANSV - SPT</t>
    </r>
    <r>
      <rPr>
        <b/>
        <sz val="10"/>
        <rFont val="Calibri"/>
        <family val="2"/>
        <scheme val="minor"/>
      </rPr>
      <t xml:space="preserve">
iv. </t>
    </r>
    <r>
      <rPr>
        <sz val="8"/>
        <rFont val="Calibri"/>
        <family val="2"/>
        <scheme val="minor"/>
      </rPr>
      <t>Concesión DEVISAB - Interventoria - Gobernación de Cundinamarca - ANSV - SPT</t>
    </r>
    <r>
      <rPr>
        <b/>
        <sz val="10"/>
        <rFont val="Calibri"/>
        <family val="2"/>
        <scheme val="minor"/>
      </rPr>
      <t xml:space="preserve">
v. </t>
    </r>
    <r>
      <rPr>
        <sz val="8"/>
        <rFont val="Calibri"/>
        <family val="2"/>
        <scheme val="minor"/>
      </rPr>
      <t>Concesión POB - ANI - Interventoria - SPT</t>
    </r>
  </si>
  <si>
    <r>
      <t xml:space="preserve">i. </t>
    </r>
    <r>
      <rPr>
        <sz val="8"/>
        <rFont val="Calibri"/>
        <family val="2"/>
        <scheme val="minor"/>
      </rPr>
      <t>Accidentalidad y Basculas</t>
    </r>
    <r>
      <rPr>
        <b/>
        <sz val="10"/>
        <rFont val="Calibri"/>
        <family val="2"/>
        <scheme val="minor"/>
      </rPr>
      <t xml:space="preserve">
ii.</t>
    </r>
    <r>
      <rPr>
        <b/>
        <sz val="8"/>
        <rFont val="Calibri"/>
        <family val="2"/>
        <scheme val="minor"/>
      </rPr>
      <t xml:space="preserve"> </t>
    </r>
    <r>
      <rPr>
        <sz val="8"/>
        <rFont val="Calibri"/>
        <family val="2"/>
        <scheme val="minor"/>
      </rPr>
      <t>Invacion al derecho de via</t>
    </r>
    <r>
      <rPr>
        <b/>
        <sz val="10"/>
        <rFont val="Calibri"/>
        <family val="2"/>
        <scheme val="minor"/>
      </rPr>
      <t xml:space="preserve">
iii.</t>
    </r>
    <r>
      <rPr>
        <b/>
        <sz val="8"/>
        <rFont val="Calibri"/>
        <family val="2"/>
        <scheme val="minor"/>
      </rPr>
      <t xml:space="preserve"> </t>
    </r>
    <r>
      <rPr>
        <sz val="8"/>
        <rFont val="Calibri"/>
        <family val="2"/>
        <scheme val="minor"/>
      </rPr>
      <t>Sectores criticos de accidentalidad</t>
    </r>
    <r>
      <rPr>
        <b/>
        <sz val="10"/>
        <rFont val="Calibri"/>
        <family val="2"/>
        <scheme val="minor"/>
      </rPr>
      <t xml:space="preserve">
iv. </t>
    </r>
    <r>
      <rPr>
        <sz val="8"/>
        <rFont val="Calibri"/>
        <family val="2"/>
        <scheme val="minor"/>
      </rPr>
      <t>Sectores criticos de accidentalidad</t>
    </r>
    <r>
      <rPr>
        <b/>
        <sz val="10"/>
        <rFont val="Calibri"/>
        <family val="2"/>
        <scheme val="minor"/>
      </rPr>
      <t xml:space="preserve">
v. </t>
    </r>
    <r>
      <rPr>
        <sz val="8"/>
        <rFont val="Calibri"/>
        <family val="2"/>
        <scheme val="minor"/>
      </rPr>
      <t>Afectación a la prestación de servicio de transporte</t>
    </r>
  </si>
  <si>
    <t>Base de datos del grupo de inspeccion y vigilancia Cuadro de seguimiento mensual PGS e informes</t>
  </si>
  <si>
    <t>SE ralizaron (10) diez visitas de inspeccion de (6) seis programadas.</t>
  </si>
  <si>
    <t xml:space="preserve">se recibieron 206 PQRs, se  tramitaron 62, PQRs, con un promedio de respuesta de 10 por día. </t>
  </si>
  <si>
    <t>Agenda Delegado de Tránsito</t>
  </si>
  <si>
    <t xml:space="preserve">En el mes de octubre se realizaron 3 reuniones
1. Reunión Ministerio de Transporte Tema: Suspensiones preventivas a los Organismos de Apoyo Y Resolución de conectividad de los CIAs a la plataforma RUNT
2. Reunión con Servientrega tema: Circular 042
3. Reunión Terminal Aguazul - Casanare tema: PESV, sanciones impuestas
</t>
  </si>
  <si>
    <t xml:space="preserve">Base de datos </t>
  </si>
  <si>
    <t>Circular N° 48 del 05 de octubre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los convenios y/o contratos de colaboración empresarial para suplir la alta demanda correspondiente a la temporada alta de semana de receso escolar, entre el 5 y el 17 de octubre de 2018</t>
  </si>
  <si>
    <t xml:space="preserve">En el mes de octubre se realizaron 4 mesas de trabajo
1. Participación en el 43 Congreso Internacional de Transporte de Carga y Logística
2. Mesa de trabajo con el Ministerio de Transporte CIA´s, RUNT y SIMIT Tema: Registro de cursos en tiempo real
3. Participación en el Primer Consejo Territorial de Seguridad Vial de Palmira Valle
4. Mesa de trabajo con los homologados Tema: SICOV
</t>
  </si>
  <si>
    <t>En el mes de octubre se realizaron 77 visitas de inspección</t>
  </si>
  <si>
    <t>base de datos PQR</t>
  </si>
  <si>
    <t>El tiempo promedio de respuesta es de 49 días, debido al alto número de PQR recibidas.</t>
  </si>
  <si>
    <t>Base de datos, Cuadro de seguimiento de visitas.</t>
  </si>
  <si>
    <t xml:space="preserve">    Se tiene que a 31 de octubre de 2018 se  registro una queja relacionada con hechos de Corrupcion    </t>
  </si>
  <si>
    <t>El avance de recaudo del 50% de la primera cuota con corte a 31 de octubre, llego a un 89% que equivale a $18.515 millones de pesos, el avance de recaudo del 50% de la segunda cuota con corte a 31 de octubre, llego a un 90% que equivale a $18.711 millones de pesos.
La meta de recaudo de contribución especial de vigilancia es del 95% y al corte de 31 de octubre del 2018 se obtuvo un avance de recaudo total del 90% que equivale a $ 37.227 millones de pesos resaltando la buena gestion de cobro por parte de la Entidad.</t>
  </si>
  <si>
    <t>La entidad a 31 de octubre del 2018, obligo un valor total de $25.474 Millones de pesos, entre gastos de funcionamiento e inversión, llegando a un avance del 61% de  ejecucion presupuestal en obligaciones.</t>
  </si>
  <si>
    <t>Estudio tecnico actualizado</t>
  </si>
  <si>
    <t>El nuevo estudio técnico se presentó ante las instancias pertinentes, hoy cursa el tramite correspondiente en el Ministerio de Hacienda.</t>
  </si>
  <si>
    <r>
      <rPr>
        <b/>
        <sz val="9"/>
        <color theme="1"/>
        <rFont val="Calibri"/>
        <family val="2"/>
        <scheme val="minor"/>
      </rPr>
      <t xml:space="preserve">Puertos: </t>
    </r>
    <r>
      <rPr>
        <sz val="9"/>
        <color theme="1"/>
        <rFont val="Calibri"/>
        <family val="2"/>
        <scheme val="minor"/>
      </rPr>
      <t xml:space="preserve">En el mes de octubre se visitaron los siguientes departamentos: 1. Antioquia; 2. Atlántico; 3. Bogotá; 4. Bolivar; 5. Caldas; 6. Córdoba; 7. Huila; 8. Magdalena; 9. Nariño; 10. Valle De Cauca
En el trascurso del año, se han visitado 28 departamentos así: 
1. Amazonas, 2. Antioquia, 3. Arauca, 4. Atlántico, 5. Bogotá/Cundinamarca, 6. Bolivar, 7. Boyacá, 8. Caldas, 9. Caquetá, 10. Cauca, 11. Cesar, 12. Choco, 13. Córdoba, 14. Guainía, 15. Guajira, 16. Guaviare, 17. Huila, 18. Magdalena, 19. Meta, 20. Nariño, 21. Putumayo, 22. Quindío, 23. San Andrés y Providencia, 24. Santander, 25. Sucre, 26. Tolima, 27. Valle del Cauca, 28. Vichada.
</t>
    </r>
    <r>
      <rPr>
        <b/>
        <sz val="9"/>
        <color theme="1"/>
        <rFont val="Calibri"/>
        <family val="2"/>
        <scheme val="minor"/>
      </rPr>
      <t>Concesiones: 1. Cesar, 2. Tolima, 3.Antioquia, 4. Casanare, 5. Huila, 6. Santander, 7. Caqueta, 8. Cundinamarca</t>
    </r>
    <r>
      <rPr>
        <sz val="9"/>
        <color theme="1"/>
        <rFont val="Calibri"/>
        <family val="2"/>
        <scheme val="minor"/>
      </rPr>
      <t xml:space="preserve">
</t>
    </r>
    <r>
      <rPr>
        <b/>
        <sz val="9"/>
        <color theme="1"/>
        <rFont val="Calibri"/>
        <family val="2"/>
        <scheme val="minor"/>
      </rPr>
      <t xml:space="preserve">Transito: 1. ANTIOQUIA, 2. ATLANTICO, 3. CUNDINAMARCA - Bogotá, 4. BOLÍVAR, 5. BOYACÁ, 6. CALDAS, 7. CAQUETÁ, 8.CAUCA, 9. CESAR, 10. CÓRDOBA, 11. HUILA, 12. LA GUAJIRA, 13. MAGDALENA, 14. NARIÑO, 15. NORTE DE SANTANDER, 16. QUINDIO, 17. RISARALDA, 18. SANTANDER, 19. SUCRE, 20. TOLIMA y 21. VALLE DEL CAUCA.
</t>
    </r>
    <r>
      <rPr>
        <sz val="9"/>
        <color theme="1"/>
        <rFont val="Calibri"/>
        <family val="2"/>
        <scheme val="minor"/>
      </rPr>
      <t xml:space="preserve">
</t>
    </r>
  </si>
  <si>
    <t>Durante el mes de octubre de 2018 se continuo con la constante en el desarrollo de actividades proyectadas dentro de los cinco programas del PIGA 2018</t>
  </si>
  <si>
    <t xml:space="preserve">En el mes de octubre se realizaron xx operativos así:
39 operativos al transporte de carga
35 operativos al transporte escolar
234 operativos de informalidad
</t>
  </si>
  <si>
    <t>1. # de socializaciones en politica sectorial realizadas</t>
  </si>
  <si>
    <t>2.  # Reuniones realizadas con autoridades</t>
  </si>
  <si>
    <t>3. # de actividades para la disminución de la informalidad</t>
  </si>
  <si>
    <t>4. # de socializaciones en normas vigentes realizadas.</t>
  </si>
  <si>
    <t>5. # de socializaciones a servidores</t>
  </si>
  <si>
    <t>6.  # Mesas de trabajo realizadas para identificar oportunidades de mejora</t>
  </si>
  <si>
    <t>7. # de tipos de vigilado con acciones preventivas implementadas para minimizar las condiciones de riesgo en seguridad</t>
  </si>
  <si>
    <t>8. # Indicadores de gestión en seguridad por tipo de vigilado implementados.</t>
  </si>
  <si>
    <t>9. # Indicadores en competitividad empresarial implementados</t>
  </si>
  <si>
    <t>11. # Visitas de inspección realizadas PGS</t>
  </si>
  <si>
    <t>13. # Boletines publicados</t>
  </si>
  <si>
    <t>14. Tiempo promedio respuesta PQRs (días)</t>
  </si>
  <si>
    <t>Seguimiento al Plan de Diagnóstico para la Transición IPv4 a IPv6 - SPT.
- Seguimiento a la implementación de Proyectos del PETI.
- Seguimiento a la implementación de la Política de Gobierno Digital.
- Participación de la entidad en las capacitaciones realizadas por el MINTIC en el marco de Política de Gobierno Digital.
- Avance en la implementación del Modelo de Seguridad y Privacidad de la información, mediante el fortalecimiento de la documentación y la Adquisición de un WAF.</t>
  </si>
  <si>
    <t>Listados de asistencia a las jornadas de capacitación y a la reinducción.</t>
  </si>
  <si>
    <t>Durante el mes de noviembre, fueron realizadas 2 jornadas de capacitación, en desarrollo del contrato firmado con la UNAD, a las cuales asistieron los siguientes funcionarios:
Actualización Normativa de Concesiones, a la cual asistieron 2 funcionarios que no han asistido a capacitaciones anteriores.
Jornada de Reinducción: A esta actividad asisten todos los funcionarios de la Entidad, además de la totalidad de Contratistas. Como el indicador mide la asistencia a capacitaciones de funcionarios de pLanta, que no repiten capacitación durante la vigencia fiscal, solo tomamos como asistentes a este evento  16 funcionarios de planta.</t>
  </si>
  <si>
    <t>El avance de recaudo del 50% de la primera cuota con corte a 30 de noviembre, llego a un 90% que equivale a $18.625 millones de pesos, el avance de recaudo del 50% de la segunda cuota con corte a 30 de noviembre, llego a un 91% que equivale a $18.998 millones de pesos.
La meta de recaudo de contribución especial de vigilancia es del 95% y al corte de 30 de noviembre del 2018 se obtuvo un avance de recaudo total del 90.35% que equivale a $ 37.624 millones de pesos resaltando la buena gestion de cobro por parte de la Entidad.</t>
  </si>
  <si>
    <t>La entidad a 30 de noviembre del 2018, obligo un valor total de $28.830 Millones de pesos, entre gastos de funcionamiento e inversión, llegando a un avance del 70% de  ejecucion presupuestal en obligaciones.</t>
  </si>
  <si>
    <t xml:space="preserve">     Se tiene que a 30 de noviembre de 2018, se  registro una queja relacionada con hechos de Corrupcion     </t>
  </si>
  <si>
    <t xml:space="preserve"> Queja que se encuentra en indagacion preliminar, en etapa probatoria  </t>
  </si>
  <si>
    <t>Circular proyectada.</t>
  </si>
  <si>
    <t xml:space="preserve">Se preparó Circular sobre Bases del PND 2018 - 2022 . </t>
  </si>
  <si>
    <t>Legalización de Comisiones. 
Listado Asistencia</t>
  </si>
  <si>
    <t xml:space="preserve">1. Nov 15,16, y 17. Tema: Participacion en la Sexta Reunión de Expertos Gubernamentales en Estadisticas de Transporte Acuático de la  Comunidad Andina de Naciones - CAN. Participantes: paises miembros de la CAN. 
2. Noviembre 16. Tema: Reunión  autoridades para establecer procesos de contingencia ante situación de orden publico.  Participantes: Polca - Dian, Mincit, Ica, INvima, Mt, ANI, Mintransporte. Total Asistentes: 9 personas. 
Nov 21 y 22. Tema: Congreso Nacional de Infraestructura. Participantes: nacionales y extranjeros. </t>
  </si>
  <si>
    <r>
      <t xml:space="preserve"> </t>
    </r>
    <r>
      <rPr>
        <sz val="9"/>
        <color rgb="FFFF0000"/>
        <rFont val="Calibri"/>
        <family val="2"/>
        <scheme val="minor"/>
      </rPr>
      <t>Ya se cumplio la meta programada</t>
    </r>
    <r>
      <rPr>
        <sz val="9"/>
        <color theme="1"/>
        <rFont val="Calibri"/>
        <family val="2"/>
        <scheme val="minor"/>
      </rPr>
      <t>. No se programo actividad para este mes</t>
    </r>
  </si>
  <si>
    <t xml:space="preserve">Se preparó Circular sobre Operadores Portuarios &amp; Operadores Logisticos. </t>
  </si>
  <si>
    <r>
      <t xml:space="preserve"> </t>
    </r>
    <r>
      <rPr>
        <sz val="9"/>
        <color rgb="FFFF0000"/>
        <rFont val="Calibri"/>
        <family val="2"/>
        <scheme val="minor"/>
      </rPr>
      <t>Ya se cumplio la meta programada</t>
    </r>
    <r>
      <rPr>
        <sz val="9"/>
        <color theme="1"/>
        <rFont val="Calibri"/>
        <family val="2"/>
        <scheme val="minor"/>
      </rPr>
      <t>.  No se programo actividad para este mes</t>
    </r>
  </si>
  <si>
    <t>Listado de asistentes</t>
  </si>
  <si>
    <t xml:space="preserve">1. Noviembre 1. Tema: Reunion para revisar situación sobre verificación de basculas en puertos. Participantes: Andi, Analdex, Mincit, Consejo Gremial, Compas,  SIC, SPT, Colfecar. Total Asistentes: 12
2. Noviembre 27. Temas: Aspectos varios de la empresa. Participantes: SPT, Terpel. Total asistentes: 7 personas.
3. Noviemrbe 28. Tema: Registro de Operador Portuario, informacion financiera. Participantes: SPT, Almagrario. Total asistentes; 4 personas. 
</t>
  </si>
  <si>
    <t xml:space="preserve">Al corte del 30 de noviembre, se ha realizado la siguiente gestión: 
Enero: En Planeación anual: 25; Programadas: 25; Visitas Realizadas: 25; Visitas Canceladas: 0; Pendiente acta: 0.  Febrero: En Planeación anual: 34; Programadas: 35; Realizadas: 35; Canceladas: 0; Pendiente Acta:0: Visitas pendientes próximo mes: -1. Marzo: En Planeación anual: 94; Programación mensual con visitas pendientes mes anterior: 93; Programadas: 67; Realizadas: 67; Canceladas: 0; Pendiente Acta:0; visitas pendientes próximo mes: 26. Abril: En Planeación anual: 61; Programación mensual con visitas pendientes mes anterior: 87 (61+26+0); Programadas: 80; Realizadas:74; Canceladas: 6; Pendiente Acta:0; visitas pendientes próximo mes: 7. Mayo: En Planeación anual: 47; Programación mensual con visitas pendientes mes anterior: 60 (47+7+6); Programadas: 53; Realizadas:51; Canceladas: 2; Pendiente Acta:0; visitas pendientes próximo mes: 7. Junio: En Planeación anual: 37; Programación mensual con visitas pendientes mes anterior: 46 (37+7+(-1)); Programadas: 47; Realizadas:43; Canceladas: 4; Pendiente Acta:0; visitas pendientes próximo mes: -1. Julio: En Planeación anual: 33; Programación mensual con visitas pendientes mes anterior: 36 (33+4+(-1)); Programadas:38; Realizadas:38; Canceladas:0; Pendiente Acta:0; visitas pendientes próximo mes: -2. Agosto: En Planeación anual: 12; Programación mensual con visitas pendientes mes anterior: 10 (12+(-2)+0); Programadas:31; Realizadas:28; Canceladas:3; Pendiente Acta:0; visitas pendientes próximo mes: -21; Septiembre: En Planeación anual: 36; Programación mensual con visitas pendientes mes anterior: 7 (25+(-21)+3); Programadas:32; Realizadas:32; Canceladas:0; Pendiente Acta:0; visitas pendientes próximo mes: -25.; Octubre: En Planeación anual: 36; Programación mensual con visitas pendientes mes anterior: -3; Programadas:33; Realizadas:33; Canceladas:0; Pendiente Acta:0; visitas pendientes próximo mes: 0.
Noviembre: En Planeación anual: 36; Programación mensual con visitas pendientes mes anterior: 0; Programadas:0; Realizadas:0; Canceladas:0; Pendiente Acta:0; visitas pendientes próximo mes: 0. Observación: en el mes de octubre se cumplió la meta anual. Se realizaron visitas extraordinarias. 
Total visitas en planeación anual enviada a CI al 30 de noviembre: 424
Total visitas programadas acumuladas (realizadas más canceladas) al 30 de noviembre: 441
Total Visitas realizadas, acumuladas al 30 de noviembre: 424
Total visitas canceladas, acumuladas al 30 de noviembre: 15
Total actas recibidas, acumuladas al 30 de noviembre: 424
% cumplimiento programación mensual (actas recibidas/total programación mensual): 0% (0/0)
% cumplimiento programación anual inicial (actas recibidas/programación mensual enviada a CI al corte del 30 de noviembre: 100%. (424/424)
Desde el mes de agosto, incluyendo septiembre, se incrementaron las visitas programadas frente a las planeadas enviadas a Control Interno, previendo la terminación de los contratos de los regionales quienes realizan las visitas de inspección.  
Total visitas mensuales extraordinarias, no incluidas en la planeación inicial: Enero: 1; Febrero 5; Marzo 24; Abril 13; Mayo:11; Junio 13; Julio:24. Agosto: 40; septiembre: 28; Octubre 34.; Noviembre: 32.
Total visitas de inspección documentales, mensuales: Enero:0; Febrero:7; Marzo:7; Abril:8; Mayo:24; junio 24. La meta de las inspecciones documentales se cumplió al mes de junio.
</t>
  </si>
  <si>
    <t xml:space="preserve">Registros Aprobados 385
Solicitados completos incluyendo paz y salvo (Aprobados +pendiente revisión) 398
El % de cumplimiento al 30 de noviembre  es del 97%. </t>
  </si>
  <si>
    <t xml:space="preserve">El boletín primer semestre se encuentra elaborado y revisado, sin embargo, se está adecuando su presentación según el aporte de la Asesora de comunicaciones del Despacho de la Superintendente.
Se estima su publicación a más el viernes 7 de diciembre de 2018
El boletín Tercer trimestre de 2018, se encuentra en proceso de elaboración y se estima tenerlo listo para el próximo lunes 10 de diciembre para revisión y posterior publicación en la página web de la entidad. </t>
  </si>
  <si>
    <t xml:space="preserve">En el mes de noviembre se realizó una socialización en política sectorial
1. Se expidió circular N° 50 del 23 de noviembre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los contratos de colaboración empresarial para suplir la alta demanda de fin de año
</t>
  </si>
  <si>
    <t>Agenda Delegado</t>
  </si>
  <si>
    <t xml:space="preserve">En el mes de noviembre se realizaron 3 reuniones:
1. Reunión con Consorcio SICOV CEAS-CIAS, tema: SICOV
2. Reunión con Olimpia, tema: SICOV
3. Reunión con ASECARGA tema: sanciones y multas a las empresas de carga
</t>
  </si>
  <si>
    <t xml:space="preserve">En el mes de noviembre se realizaron 269 operativos así:
194 operativos de informalidad
31 operativos al transporte escolar
44 operativos al transporte de carga
</t>
  </si>
  <si>
    <t xml:space="preserve">En el mes de noviembre se realizó reinducción a los regionales Cundinamarca </t>
  </si>
  <si>
    <t xml:space="preserve">En el mes de noviembre se realizaron 3 mesas de trabajo:
1. XII Congreso Nacional de Centros de Diagnóstico Automotor realizado en la ciudad de Cartagena
2. Mesa De Trabajo Con el Gremio de Taxistas y Representantes de la Universidad de Nariño Tema: servicio público colectivo de pasajeros
3. 3Ra. Mesa de Trabajo ONAC-Centros de Reconocimiento de Conductores y Partes interesadas Tema: Mejoramiento operación CRC
</t>
  </si>
  <si>
    <t>Documento acciones preventivas y correctivas 2018</t>
  </si>
  <si>
    <t>Se implemetaron acciones preventivas y correctivas para los 14 tipos de vigilados de la Delegada de Tránsito, con sus respectivos indicadores</t>
  </si>
  <si>
    <t xml:space="preserve">En el mes de noviembre no se realizaron visitas de inspección ya que se superó la meta </t>
  </si>
  <si>
    <t>E tiempo promedio de respuesta es de 45 días</t>
  </si>
  <si>
    <t>Durante el mes de noviembre de 2018 se continuo con la constante en el desarrollo de actividades proyectadas dentro de los cinco programas del PIGA 2018</t>
  </si>
  <si>
    <t>Oficios radicados en orfeo Nos. 20187101141581, 20187101141641, 20187101141671, 20187101141691, 20187101141751, 20187101141701, 20187101141841, 20187101141871, 20187101141881, 20187101141891, 20187101117601, 20187101117551, 20187101117521, 20187101117481, 20187101117441, 20187101141941</t>
  </si>
  <si>
    <t>Acciones que deben implementar los entes territoriales en zonas aledañas a Aeródromos para garantizar  la seguridad  de las operaciones Aéreas:
1. Restricción por ruido aeronáutico.
2. Restricción y eliminación de obstáculos físicos.
3. Restriccion por peligro aviario</t>
  </si>
  <si>
    <r>
      <t xml:space="preserve">Se realizaro (4)  cuatro reuniones con autoridades:
</t>
    </r>
    <r>
      <rPr>
        <b/>
        <sz val="11"/>
        <rFont val="Calibri"/>
        <family val="2"/>
        <scheme val="minor"/>
      </rPr>
      <t xml:space="preserve">i. </t>
    </r>
    <r>
      <rPr>
        <sz val="9"/>
        <rFont val="Calibri"/>
        <family val="2"/>
        <scheme val="minor"/>
      </rPr>
      <t>Concesión Transversal de las Américas - DITRA - Interventoría - SPT</t>
    </r>
    <r>
      <rPr>
        <b/>
        <sz val="11"/>
        <rFont val="Calibri"/>
        <family val="2"/>
        <scheme val="minor"/>
      </rPr>
      <t xml:space="preserve">
ii. </t>
    </r>
    <r>
      <rPr>
        <sz val="9"/>
        <rFont val="Calibri"/>
        <family val="2"/>
        <scheme val="minor"/>
      </rPr>
      <t>Concesión Sabana de Occidente S.A.S - Interventoría Consorcio INTERBOGOTÁ -  Policia Nacional, SPT</t>
    </r>
    <r>
      <rPr>
        <b/>
        <sz val="11"/>
        <rFont val="Calibri"/>
        <family val="2"/>
        <scheme val="minor"/>
      </rPr>
      <t xml:space="preserve">
iii.</t>
    </r>
    <r>
      <rPr>
        <b/>
        <sz val="9"/>
        <rFont val="Calibri"/>
        <family val="2"/>
        <scheme val="minor"/>
      </rPr>
      <t xml:space="preserve"> </t>
    </r>
    <r>
      <rPr>
        <sz val="9"/>
        <rFont val="Calibri"/>
        <family val="2"/>
        <scheme val="minor"/>
      </rPr>
      <t>Concesión Santa Marta - Paraguachón- DITRA - ANI - SPT</t>
    </r>
    <r>
      <rPr>
        <b/>
        <sz val="11"/>
        <rFont val="Calibri"/>
        <family val="2"/>
        <scheme val="minor"/>
      </rPr>
      <t xml:space="preserve">
iv.</t>
    </r>
    <r>
      <rPr>
        <b/>
        <sz val="9"/>
        <rFont val="Calibri"/>
        <family val="2"/>
        <scheme val="minor"/>
      </rPr>
      <t xml:space="preserve"> </t>
    </r>
    <r>
      <rPr>
        <sz val="9"/>
        <rFont val="Calibri"/>
        <family val="2"/>
        <scheme val="minor"/>
      </rPr>
      <t>Concesión Autopista Conexión Norte -  SPT- Interventoria  - DITRA - ANI</t>
    </r>
    <r>
      <rPr>
        <b/>
        <sz val="9"/>
        <rFont val="Calibri"/>
        <family val="2"/>
        <scheme val="minor"/>
      </rPr>
      <t xml:space="preserve">
</t>
    </r>
  </si>
  <si>
    <r>
      <t xml:space="preserve">
</t>
    </r>
    <r>
      <rPr>
        <b/>
        <sz val="11"/>
        <rFont val="Calibri"/>
        <family val="2"/>
        <scheme val="minor"/>
      </rPr>
      <t xml:space="preserve">i. </t>
    </r>
    <r>
      <rPr>
        <sz val="9"/>
        <rFont val="Calibri"/>
        <family val="2"/>
        <scheme val="minor"/>
      </rPr>
      <t>Fijación esquema de fortalecimiento preventivo y correctivo frente a sectores criticos de accidentalidad.</t>
    </r>
    <r>
      <rPr>
        <b/>
        <sz val="11"/>
        <rFont val="Calibri"/>
        <family val="2"/>
        <scheme val="minor"/>
      </rPr>
      <t xml:space="preserve">
ii. </t>
    </r>
    <r>
      <rPr>
        <sz val="9"/>
        <rFont val="Calibri"/>
        <family val="2"/>
        <scheme val="minor"/>
      </rPr>
      <t>Seguimiento a acciones en sectores críticos en reuniones periódicas DITRA</t>
    </r>
    <r>
      <rPr>
        <b/>
        <sz val="11"/>
        <rFont val="Calibri"/>
        <family val="2"/>
        <scheme val="minor"/>
      </rPr>
      <t xml:space="preserve">
iii. </t>
    </r>
    <r>
      <rPr>
        <sz val="9"/>
        <rFont val="Calibri"/>
        <family val="2"/>
        <scheme val="minor"/>
      </rPr>
      <t>Sectores criticos de accidentalidad, Logistica de operativos y dotación; irregularidades en prestación de servicio; problemática invasión e indebido uso de franja de derecho de vía;  normatividad</t>
    </r>
    <r>
      <rPr>
        <sz val="11"/>
        <rFont val="Calibri"/>
        <family val="2"/>
        <scheme val="minor"/>
      </rPr>
      <t xml:space="preserve"> </t>
    </r>
    <r>
      <rPr>
        <b/>
        <sz val="11"/>
        <rFont val="Calibri"/>
        <family val="2"/>
        <scheme val="minor"/>
      </rPr>
      <t xml:space="preserve">
iv. </t>
    </r>
    <r>
      <rPr>
        <sz val="9"/>
        <rFont val="Calibri"/>
        <family val="2"/>
        <scheme val="minor"/>
      </rPr>
      <t xml:space="preserve">Verificacion estado Convenio DITRA - Concesionario,  Logistica de operativos y dotación, Sectores criticos de accidentalidad; irregularidades en prestación de servicio; problemática invasión e indebido uso de franja de derecho de vía;  normatividad </t>
    </r>
    <r>
      <rPr>
        <b/>
        <sz val="11"/>
        <rFont val="Calibri"/>
        <family val="2"/>
        <scheme val="minor"/>
      </rPr>
      <t xml:space="preserve">
</t>
    </r>
  </si>
  <si>
    <t xml:space="preserve">Se realizaron (2) dos mesas de trabajo  con Funcionarios SPT, asistieron 26  funcionarios </t>
  </si>
  <si>
    <r>
      <rPr>
        <b/>
        <sz val="10"/>
        <rFont val="Calibri"/>
        <family val="2"/>
        <scheme val="minor"/>
      </rPr>
      <t xml:space="preserve">i. </t>
    </r>
    <r>
      <rPr>
        <sz val="9"/>
        <rFont val="Calibri"/>
        <family val="2"/>
        <scheme val="minor"/>
      </rPr>
      <t>El grupo de aeródromos debe clasificar la documentación teniendo en cuenta los grupos establecidos</t>
    </r>
    <r>
      <rPr>
        <b/>
        <sz val="10"/>
        <rFont val="Calibri"/>
        <family val="2"/>
        <scheme val="minor"/>
      </rPr>
      <t xml:space="preserve">
ii. </t>
    </r>
    <r>
      <rPr>
        <sz val="9"/>
        <rFont val="Calibri"/>
        <family val="2"/>
        <scheme val="minor"/>
      </rPr>
      <t>Todos los funcionarios y contratistas se comprometen a dar estricto cumplimiento a cada uno de los temas tratados en la mesa de trabajo, según lo acordado (seguimiento de tareas, asistencia, información de carpetas compartidas, permisos, modificación del horaio de trabajo y capacitaciones).</t>
    </r>
    <r>
      <rPr>
        <sz val="8"/>
        <rFont val="Calibri"/>
        <family val="2"/>
        <scheme val="minor"/>
      </rPr>
      <t xml:space="preserve">
</t>
    </r>
  </si>
  <si>
    <r>
      <t xml:space="preserve">Se realizaron (3) tres mesas de trabajo para identificar oportunidades de mejora con vigilados:
</t>
    </r>
    <r>
      <rPr>
        <b/>
        <sz val="10"/>
        <rFont val="Calibri"/>
        <family val="2"/>
        <scheme val="minor"/>
      </rPr>
      <t xml:space="preserve">i. </t>
    </r>
    <r>
      <rPr>
        <sz val="9"/>
        <rFont val="Calibri"/>
        <family val="2"/>
        <scheme val="minor"/>
      </rPr>
      <t>Concesión Aburra Oriente - Interventoria  - ANI- DITRA - SPT</t>
    </r>
    <r>
      <rPr>
        <b/>
        <sz val="10"/>
        <rFont val="Calibri"/>
        <family val="2"/>
        <scheme val="minor"/>
      </rPr>
      <t xml:space="preserve">
ii.</t>
    </r>
    <r>
      <rPr>
        <sz val="7"/>
        <rFont val="Calibri"/>
        <family val="2"/>
        <scheme val="minor"/>
      </rPr>
      <t xml:space="preserve"> </t>
    </r>
    <r>
      <rPr>
        <sz val="9"/>
        <rFont val="Calibri"/>
        <family val="2"/>
        <scheme val="minor"/>
      </rPr>
      <t>Concesión Perimetral Oriental de Bogotá - DITRA - Interventoria - ANI - SPT (Delegada de Transito y Transporte Terrestre y Delegada de Concesiones e Infraestructura)</t>
    </r>
    <r>
      <rPr>
        <b/>
        <sz val="10"/>
        <rFont val="Calibri"/>
        <family val="2"/>
        <scheme val="minor"/>
      </rPr>
      <t xml:space="preserve">
iii. </t>
    </r>
    <r>
      <rPr>
        <sz val="9"/>
        <rFont val="Calibri"/>
        <family val="2"/>
        <scheme val="minor"/>
      </rPr>
      <t>Concesión Autopistas del Café - DITRA - ANI - Interventoria - SPT</t>
    </r>
  </si>
  <si>
    <r>
      <t xml:space="preserve">i. </t>
    </r>
    <r>
      <rPr>
        <sz val="8"/>
        <rFont val="Calibri"/>
        <family val="2"/>
        <scheme val="minor"/>
      </rPr>
      <t>Fijación esquema de fortalecimiento preventivo y correctivo frente a sectores criticos de accidentalidad.</t>
    </r>
    <r>
      <rPr>
        <b/>
        <sz val="10"/>
        <rFont val="Calibri"/>
        <family val="2"/>
        <scheme val="minor"/>
      </rPr>
      <t xml:space="preserve">
ii.</t>
    </r>
    <r>
      <rPr>
        <b/>
        <sz val="8"/>
        <rFont val="Calibri"/>
        <family val="2"/>
        <scheme val="minor"/>
      </rPr>
      <t xml:space="preserve"> </t>
    </r>
    <r>
      <rPr>
        <sz val="8"/>
        <rFont val="Calibri"/>
        <family val="2"/>
        <scheme val="minor"/>
      </rPr>
      <t>Fijación esquema de fortalecimiento preventivo y correctivo frente a sectores criticos de accidentalidad.</t>
    </r>
    <r>
      <rPr>
        <b/>
        <sz val="10"/>
        <rFont val="Calibri"/>
        <family val="2"/>
        <scheme val="minor"/>
      </rPr>
      <t xml:space="preserve">
iii.</t>
    </r>
    <r>
      <rPr>
        <b/>
        <sz val="8"/>
        <rFont val="Calibri"/>
        <family val="2"/>
        <scheme val="minor"/>
      </rPr>
      <t xml:space="preserve"> </t>
    </r>
    <r>
      <rPr>
        <sz val="8"/>
        <rFont val="Calibri"/>
        <family val="2"/>
        <scheme val="minor"/>
      </rPr>
      <t>Fijación esquema de fortalecimiento preventivo y correctivo frente a sectores criticos de accidentalidad.</t>
    </r>
    <r>
      <rPr>
        <b/>
        <sz val="10"/>
        <rFont val="Calibri"/>
        <family val="2"/>
        <scheme val="minor"/>
      </rPr>
      <t xml:space="preserve">
</t>
    </r>
  </si>
  <si>
    <r>
      <rPr>
        <b/>
        <sz val="9"/>
        <color theme="1"/>
        <rFont val="Calibri"/>
        <family val="2"/>
        <scheme val="minor"/>
      </rPr>
      <t xml:space="preserve">Puertos: </t>
    </r>
    <r>
      <rPr>
        <sz val="9"/>
        <color theme="1"/>
        <rFont val="Calibri"/>
        <family val="2"/>
        <scheme val="minor"/>
      </rPr>
      <t xml:space="preserve">1. Antioquia, 2. Bolívar, 3. Córdoba, 4. Nariño,  5. Valle del Cauca
En el trascurso del año, se han visitado 28 departamentos así: 
1. Amazonas, 2. Antioquia, 3. Arauca, 4. Atlántico, 5. Bogotá/Cundinamarca, 6. Bolivar, 7. Boyacá, 8. Caldas, 9. Caquetá, 10. Cauca, 11. Cesar, 12. Choco, 13. Córdoba, 14. Guainía, 15. Guajira, 16. Guaviare, 17. Huila, 18. Magdalena, 19. Meta, 20. Nariño, 21. Putumayo, 22. Quindío, 23. San Andrés y Providencia, 24. Santander, 25. Sucre, 26. Tolima, 27. Valle del Cauca, 28. Vichada.
Concesiones: 1. Magdalena, 2.Córdoba, 3. Antioquia, 4. Meta, 5. Cundinamarca, 6. Atlántico, 7. Bolívar, 8. Cesar, 9. Valle, 10. Caldas, 11. Quindío, 12. Risaralda, 13. Cauca, 14. Boyacá, 15. Casanare, 16. Huila, 17. Tolima,18. Santander, 19. Norte de Santander y 20. Nariño.
</t>
    </r>
    <r>
      <rPr>
        <b/>
        <sz val="9"/>
        <color theme="1"/>
        <rFont val="Calibri"/>
        <family val="2"/>
        <scheme val="minor"/>
      </rPr>
      <t xml:space="preserve">Transito: 1. ANTIOQUIA, 2. ATLÁNTICO, 3. BOLÍVAR, 4. BOYACÁ, 5. CALDAS, 6. CAUCA, 7. CESAR, 8. CÓRDOBA, 9. BOGOTÁ, 10. HUILA, 11. MAGDALENA, 12. NARIÑO, 13. QUINDÍO, 14. RISARALDA, 15.SANTANDER, 16.NORTE DE SANTANDER, 17.TOLIMA y 18. VALLE DEL CAUCA
 </t>
    </r>
  </si>
  <si>
    <t>Se realizaron (52) cincuenta y dos visitas de inspección de (5) cinco programadas.</t>
  </si>
  <si>
    <t xml:space="preserve">Se recibieron  en el mes de noviembre 58 PQRs por el módulo de VIGIA, siendo  tramitadas 35  PQRs, con un promedio de respuesta de 10 días. En trámite 23 PQRS, las cuales se encuentran en término.
Esta Delegada generó por INTELIGENCIA DE NEGOCIOS un archivo con el fin de realizar un barrido a las PQRS con algún pendiente, evidenciandose 64 PQRS en dicho estado. Al respecto se debe aclarar que dentro del proceso de clasificación que se adelanta para priorizar la pronta resolución de estos trámites o la ubicación de su respuesta, se encontró que en su gran mayoría  estos asuntos corresponden, en estricto, a denuncias y reclamos en contra de sujetos vigilados, asuntos que no son competencia de esta entidad y solicitudes varias  que no vinculan derechos fundamentales de las personas. </t>
  </si>
  <si>
    <t>9. META CUATRENIO</t>
  </si>
  <si>
    <t>10. DIMENSION DE MI PG</t>
  </si>
  <si>
    <t>11. POLITICA DE LA DIMENSION DE MIPG</t>
  </si>
  <si>
    <t>12. REFERENTE</t>
  </si>
  <si>
    <t>12.1 DELEGADA</t>
  </si>
  <si>
    <t>12.2 VALOR</t>
  </si>
  <si>
    <t>13. META 2015</t>
  </si>
  <si>
    <t>14. META 2016</t>
  </si>
  <si>
    <t>15. META 2017</t>
  </si>
  <si>
    <t>16. META 2018</t>
  </si>
  <si>
    <t>17.TIPO DE PLAN</t>
  </si>
  <si>
    <t>18. INDICADOR</t>
  </si>
  <si>
    <t>19. FORMULA DEL INDICADOR</t>
  </si>
  <si>
    <t>20. RESPONSABLE</t>
  </si>
  <si>
    <t>21. ETAPA</t>
  </si>
  <si>
    <t>22. RESULTADO 2018</t>
  </si>
  <si>
    <t>23. META 2018</t>
  </si>
  <si>
    <t>24. AVANCE CUANTITATIVO ACUMULADO META  2018</t>
  </si>
  <si>
    <t>25. AVANCE ENERO  2018</t>
  </si>
  <si>
    <t>25. AVANCE FEBRERO  2018</t>
  </si>
  <si>
    <t>25. AVANCE MARZO 2018</t>
  </si>
  <si>
    <t>25. AVANCE ABRIL META  2018</t>
  </si>
  <si>
    <t>25. AVANCE MAYO META  2018</t>
  </si>
  <si>
    <t>25. AVANCE JUNIO META  2018</t>
  </si>
  <si>
    <t>25. AVANCE JULIO META  2018</t>
  </si>
  <si>
    <t>25. AVANCE AGOSTO META  2018</t>
  </si>
  <si>
    <t>25. AVANCE SEPTIEMBRE META  2018</t>
  </si>
  <si>
    <t>25. AVANCE OCTUBRE META  2018</t>
  </si>
  <si>
    <t>25. AVANCE NOVIEMBRE META  2018</t>
  </si>
  <si>
    <t>25. AVANCE DICIEMBRE META  2018</t>
  </si>
  <si>
    <t>25.1 EVIDENCIA AVANCE</t>
  </si>
  <si>
    <t>25.2 ANALISIS CUALITATIVO</t>
  </si>
  <si>
    <t>11. Plan Estrategico de Recursos Humanos</t>
  </si>
  <si>
    <t>18. Plan Institucional de Capacitación</t>
  </si>
  <si>
    <t>4. PAI</t>
  </si>
  <si>
    <t xml:space="preserve">Diciembre </t>
  </si>
  <si>
    <t>Durante el mes de diciembre de 2018 se continuo con la constante en el desarrollo de actividades proyectadas dentro de los cinco programas del PIGA 2018</t>
  </si>
  <si>
    <t xml:space="preserve">En el mes de diciembre se realizó una socialización en política sectorial
1. Se expidió circular N° 52 del 11 de diciembre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los contratos de colaboración empresarial para suplir la alta demanda del 15 de noviembre de 2018 al 31 de enero de 2019
</t>
  </si>
  <si>
    <t xml:space="preserve">Se remitieron correos electronicos con documento sobre Bases del PND 2018 - 2022. Bases. </t>
  </si>
  <si>
    <t xml:space="preserve"> Documento sobre Bases del PND 2018 - 2022. Bases. </t>
  </si>
  <si>
    <t>1. Dic 20. Tema: Regulación del Cabotaje Maritimo en Buenaventura. Participantes; Dimar, SPT. Total asistentes: 5</t>
  </si>
  <si>
    <t xml:space="preserve"> Ya se cumplio la meta programada. No se programo actividad para este mes</t>
  </si>
  <si>
    <t>Se remitieron correos electronicos con documento sobre Operadores Portuarios &amp; Operadores Logisticos.</t>
  </si>
  <si>
    <t xml:space="preserve"> Se formalizó documento sobreOperadores Portuarios &amp; Operadores Logisticos.</t>
  </si>
  <si>
    <t xml:space="preserve"> Ya se cumplio la meta programada.  No se programo actividad para este mes</t>
  </si>
  <si>
    <t xml:space="preserve">1. 18 de Diciembre. Tema: Mesa de seguimiento mesa de empleo. Participantes: Union portuaria, Mitrabajo, Consejo Laboral Agrocolombiano, OISS, Congreso de la Republica, SPT,  CI Despensa Global, Claf, y otros no legibles. Total Asistentes: 26 personas. </t>
  </si>
  <si>
    <t xml:space="preserve"> Ya se cumplio la meta programada para el año 2018</t>
  </si>
  <si>
    <t xml:space="preserve">Al corte del 31 de diciembre, se ha realizado la siguiente gestión: 
Enero: En Planeación anual: 25; Programadas: 25; Visitas Realizadas: 25; Visitas Canceladas: 0; Pendiente acta: 0.  Febrero: En Planeación anual: 34; Programadas: 35; Realizadas: 35; Canceladas: 0; Pendiente Acta:0: Visitas pendientes próximo mes: -1. Marzo: En Planeación anual: 94; Programación mensual con visitas pendientes mes anterior: 93; Programadas: 67; Realizadas: 67; Canceladas: 0; Pendiente Acta:0; visitas pendientes próximo mes: 26. Abril: En Planeación anual: 61; Programación mensual con visitas pendientes mes anterior: 87 (61+26+0); Programadas: 80; Realizadas:74; Canceladas: 6; Pendiente Acta:0; visitas pendientes próximo mes: 7. Mayo: En Planeación anual: 47; Programación mensual con visitas pendientes mes anterior: 60 (47+7+6); Programadas: 53; Realizadas:51; Canceladas: 2; Pendiente Acta:0; visitas pendientes próximo mes: 7. Junio: En Planeación anual: 37; Programación mensual con visitas pendientes mes anterior: 46 (37+7+(-1)); Programadas: 47; Realizadas:43; Canceladas: 4; Pendiente Acta:0; visitas pendientes próximo mes: -1. Julio: En Planeación anual: 33; Programación mensual con visitas pendientes mes anterior: 36 (33+4+(-1)); Programadas:38; Realizadas:38; Canceladas:0; Pendiente Acta:0; visitas pendientes próximo mes: -2. Agosto: En Planeación anual: 12; Programación mensual con visitas pendientes mes anterior: 10 (12+(-2)+0); Programadas:31; Realizadas:28; Canceladas:3; Pendiente Acta:0; visitas pendientes próximo mes: -21; Septiembre: En Planeación anual: 36; Programación mensual con visitas pendientes mes anterior: 7 (25+(-21)+3); Programadas:32; Realizadas:32; Canceladas:0; Pendiente Acta:0; visitas pendientes próximo mes: -25.; Octubre: En Planeación anual: 36; Programación mensual con visitas pendientes mes anterior: -3; Programadas:33; Realizadas:33; Canceladas:0; Pendiente Acta:0; visitas pendientes próximo mes: 0. Noviembre: En Planeación anual: 36; Programación mensual con visitas pendientes mes anterior: 0; Programadas:0; Realizadas:0; Canceladas:0; Pendiente Acta:0; visitas pendientes próximo mes: 0. Observación: en el mes de octubre se cumplió la meta anual. Se realizaron visitas extraordinarias. 
Diciembre: En Planeación anual: 36; Programación mensual con visitas pendientes mes anterior: 0; Programadas:0; Realizadas:0; Canceladas:0; Pendiente Acta:0; visitas pendientes próximo mes: 0. Observación: en el mes de octubre se cumplió la meta anual. Se realizaron 22 visitas extraordinarias. 
Total visitas en planeación anual enviada a CI al 31 de diciembre: 424
Total visitas programadas acumuladas (realizadas más canceladas) al 31 de diciembre: 441
Total Visitas realizadas, acumuladas al 31 de diciembre: 424
Total visitas canceladas, acumuladas al 31 de diciembre: 15
Total actas recibidas, acumuladas al 31 de diciembre: 424
% cumplimiento programación mensual (actas recibidas/total programación mensual): 0% (0/0)
% cumplimiento programación anual inicial (actas recibidas/programación mensual enviada a CI al corte del 31 de diciembre: 100%. (424/424)
Desde el mes de agosto, incluyendo septiembre, se incrementaron las visitas programadas frente a las planeadas enviadas a Control Interno, previendo la terminación de los contratos de los regionales quienes realizan las visitas de inspección.  
Total visitas mensuales extraordinarias, no incluidas en la planeación inicial: Enero: 1; Febrero 5; Marzo 24; Abril 13; Mayo:11; Junio 13; Julio:24. Agosto: 40; septiembre: 28; Octubre 34.; Noviembre: 32. Diciembre: 22.
Total, visitas de inspección documentales, mensuales: Enero:0; Febrero:7; Marzo:7; Abril:8; Mayo:24; junio 24. La meta de las inspecciones documentales se cumplió al mes de junio.
</t>
  </si>
  <si>
    <t xml:space="preserve">Registros Aprobados 390
Solicitados completos incluyendo paz y salvo (Aprobados +pendiente revisión) 406
El % de cumplimiento al 30 de noviembre  es del 96%. </t>
  </si>
  <si>
    <t>Tiempo promedio de respuesta es de doce  dias.</t>
  </si>
  <si>
    <t>N/A</t>
  </si>
  <si>
    <t xml:space="preserve">Se realizaron (1)  una mesa de trabajo  con Funcionarios SPT, asistieron 14  funcionarios </t>
  </si>
  <si>
    <r>
      <rPr>
        <b/>
        <sz val="10"/>
        <rFont val="Calibri"/>
        <family val="2"/>
        <scheme val="minor"/>
      </rPr>
      <t xml:space="preserve">i. </t>
    </r>
    <r>
      <rPr>
        <sz val="10"/>
        <rFont val="Calibri"/>
        <family val="2"/>
        <scheme val="minor"/>
      </rPr>
      <t>Informe y recomendaciones de la Delegada</t>
    </r>
    <r>
      <rPr>
        <b/>
        <sz val="10"/>
        <rFont val="Calibri"/>
        <family val="2"/>
        <scheme val="minor"/>
      </rPr>
      <t xml:space="preserve">
ii. </t>
    </r>
    <r>
      <rPr>
        <sz val="10"/>
        <rFont val="Calibri"/>
        <family val="2"/>
        <scheme val="minor"/>
      </rPr>
      <t>Parametros para la presentacion de informes de las Inspecciones nocturnas</t>
    </r>
    <r>
      <rPr>
        <sz val="8"/>
        <rFont val="Calibri"/>
        <family val="2"/>
        <scheme val="minor"/>
      </rPr>
      <t xml:space="preserve">
</t>
    </r>
  </si>
  <si>
    <r>
      <rPr>
        <sz val="10"/>
        <rFont val="Calibri"/>
        <family val="2"/>
        <scheme val="minor"/>
      </rPr>
      <t>Se realizaron (9) nueve mesas de trabajo para identificar oportunidades de mejora con vigilados:</t>
    </r>
    <r>
      <rPr>
        <sz val="7"/>
        <rFont val="Calibri"/>
        <family val="2"/>
        <scheme val="minor"/>
      </rPr>
      <t xml:space="preserve">
</t>
    </r>
    <r>
      <rPr>
        <b/>
        <sz val="10"/>
        <rFont val="Calibri"/>
        <family val="2"/>
        <scheme val="minor"/>
      </rPr>
      <t>i.</t>
    </r>
    <r>
      <rPr>
        <sz val="7"/>
        <rFont val="Calibri"/>
        <family val="2"/>
        <scheme val="minor"/>
      </rPr>
      <t xml:space="preserve"> Concesión Bogotá Villavicencio - Interventoría Consorcio Interconcesiones - DITRA - ANI - ANSV - SPT D (Delegada de Transito y Delegada de Concesiones)
</t>
    </r>
    <r>
      <rPr>
        <b/>
        <sz val="10"/>
        <rFont val="Calibri"/>
        <family val="2"/>
        <scheme val="minor"/>
      </rPr>
      <t>ii.</t>
    </r>
    <r>
      <rPr>
        <sz val="7"/>
        <rFont val="Calibri"/>
        <family val="2"/>
        <scheme val="minor"/>
      </rPr>
      <t xml:space="preserve"> Concesión Bogotá  Villeta -  Interventoría Consorcio Interbogotá -  DITRA - ANI - ANSV - SPT D (Delegada de Transito y Delegada de Concesiones)
</t>
    </r>
    <r>
      <rPr>
        <b/>
        <sz val="10"/>
        <rFont val="Calibri"/>
        <family val="2"/>
        <scheme val="minor"/>
      </rPr>
      <t>iii</t>
    </r>
    <r>
      <rPr>
        <sz val="7"/>
        <rFont val="Calibri"/>
        <family val="2"/>
        <scheme val="minor"/>
      </rPr>
      <t xml:space="preserve">. Concesión Pereira La Victoria -  Interventoría  -  DITRA - ANI - ANSV - SPT D (Delegada de Transito y Delegada de Concesiones)
</t>
    </r>
    <r>
      <rPr>
        <b/>
        <sz val="10"/>
        <rFont val="Calibri"/>
        <family val="2"/>
        <scheme val="minor"/>
      </rPr>
      <t>iv.</t>
    </r>
    <r>
      <rPr>
        <sz val="7"/>
        <rFont val="Calibri"/>
        <family val="2"/>
        <scheme val="minor"/>
      </rPr>
      <t xml:space="preserve"> Concesión Pacifico Tres-   Interventoría Consorcio EPSILON COLOMBIA - ANI - SPT 
</t>
    </r>
    <r>
      <rPr>
        <sz val="10"/>
        <rFont val="Calibri"/>
        <family val="2"/>
        <scheme val="minor"/>
      </rPr>
      <t>v.</t>
    </r>
    <r>
      <rPr>
        <sz val="7"/>
        <rFont val="Calibri"/>
        <family val="2"/>
        <scheme val="minor"/>
      </rPr>
      <t xml:space="preserve"> Concesión Proyecto de infraestructura PISA S.A - Gobernación del Valle - Interventoría - SPT
</t>
    </r>
    <r>
      <rPr>
        <b/>
        <sz val="10"/>
        <rFont val="Calibri"/>
        <family val="2"/>
        <scheme val="minor"/>
      </rPr>
      <t>vi</t>
    </r>
    <r>
      <rPr>
        <sz val="7"/>
        <rFont val="Calibri"/>
        <family val="2"/>
        <scheme val="minor"/>
      </rPr>
      <t xml:space="preserve">. Concesión DEVIMED - Interventoría  -  ANI - ANSV - SPT D (Delegada de Transito y Delegada de Concesiones)
</t>
    </r>
    <r>
      <rPr>
        <b/>
        <sz val="10"/>
        <rFont val="Calibri"/>
        <family val="2"/>
        <scheme val="minor"/>
      </rPr>
      <t>vii.</t>
    </r>
    <r>
      <rPr>
        <sz val="7"/>
        <rFont val="Calibri"/>
        <family val="2"/>
        <scheme val="minor"/>
      </rPr>
      <t xml:space="preserve"> Concesión Córdoba Sucre -  Interventoría  -  ANI - ANSV - SPT D (Delegada de Transito y Delegada de Concesiones)
</t>
    </r>
    <r>
      <rPr>
        <b/>
        <sz val="10"/>
        <rFont val="Calibri"/>
        <family val="2"/>
        <scheme val="minor"/>
      </rPr>
      <t>viii.</t>
    </r>
    <r>
      <rPr>
        <sz val="7"/>
        <rFont val="Calibri"/>
        <family val="2"/>
        <scheme val="minor"/>
      </rPr>
      <t xml:space="preserve"> Concesión Autopista Conexión Norte-  Interventoría  -  ANI - ANSV - SPT D (Delegada de Transito y Delegada de Concesiones)
</t>
    </r>
    <r>
      <rPr>
        <b/>
        <sz val="10"/>
        <rFont val="Calibri"/>
        <family val="2"/>
        <scheme val="minor"/>
      </rPr>
      <t>ix.</t>
    </r>
    <r>
      <rPr>
        <sz val="7"/>
        <rFont val="Calibri"/>
        <family val="2"/>
        <scheme val="minor"/>
      </rPr>
      <t xml:space="preserve"> Concesión IP Ibagué Cajamarca- Concesionario APP GICA S.A - Interventoría - ANI - SPT
</t>
    </r>
    <r>
      <rPr>
        <b/>
        <sz val="10"/>
        <rFont val="Calibri"/>
        <family val="2"/>
        <scheme val="minor"/>
      </rPr>
      <t/>
    </r>
  </si>
  <si>
    <r>
      <rPr>
        <b/>
        <sz val="10"/>
        <rFont val="Calibri"/>
        <family val="2"/>
        <scheme val="minor"/>
      </rPr>
      <t>i.</t>
    </r>
    <r>
      <rPr>
        <sz val="7"/>
        <rFont val="Calibri"/>
        <family val="2"/>
        <scheme val="minor"/>
      </rPr>
      <t xml:space="preserve"> Fijación esquema de fortalecimiento preventivo y correctivo frente a sectores críticos de accidentalidad.
</t>
    </r>
    <r>
      <rPr>
        <b/>
        <sz val="10"/>
        <rFont val="Calibri"/>
        <family val="2"/>
        <scheme val="minor"/>
      </rPr>
      <t>ii.</t>
    </r>
    <r>
      <rPr>
        <sz val="7"/>
        <rFont val="Calibri"/>
        <family val="2"/>
        <scheme val="minor"/>
      </rPr>
      <t xml:space="preserve"> Fijación esquema de fortalecimiento preventivo y correctivo frente a sectores críticos de accidentalidad.
</t>
    </r>
    <r>
      <rPr>
        <b/>
        <sz val="10"/>
        <rFont val="Calibri"/>
        <family val="2"/>
        <scheme val="minor"/>
      </rPr>
      <t>iii.</t>
    </r>
    <r>
      <rPr>
        <sz val="7"/>
        <rFont val="Calibri"/>
        <family val="2"/>
        <scheme val="minor"/>
      </rPr>
      <t xml:space="preserve"> Fijación esquema de fortalecimiento preventivo y correctivo frente a sectores críticos de accidentalidad.
</t>
    </r>
    <r>
      <rPr>
        <b/>
        <sz val="10"/>
        <rFont val="Calibri"/>
        <family val="2"/>
        <scheme val="minor"/>
      </rPr>
      <t>iv.</t>
    </r>
    <r>
      <rPr>
        <sz val="7"/>
        <rFont val="Calibri"/>
        <family val="2"/>
        <scheme val="minor"/>
      </rPr>
      <t xml:space="preserve"> La concesión implementara los requisitos que se encuentran pendientes, de lo cual remitirá el informe respectivo
</t>
    </r>
    <r>
      <rPr>
        <b/>
        <sz val="10"/>
        <rFont val="Calibri"/>
        <family val="2"/>
        <scheme val="minor"/>
      </rPr>
      <t>v.</t>
    </r>
    <r>
      <rPr>
        <sz val="7"/>
        <rFont val="Calibri"/>
        <family val="2"/>
        <scheme val="minor"/>
      </rPr>
      <t xml:space="preserve"> Fijación esquema de fortalecimiento preventivo y correctivo frente a sectores críticos de accidentalidad.
</t>
    </r>
    <r>
      <rPr>
        <b/>
        <sz val="10"/>
        <rFont val="Calibri"/>
        <family val="2"/>
        <scheme val="minor"/>
      </rPr>
      <t>vi.</t>
    </r>
    <r>
      <rPr>
        <sz val="7"/>
        <rFont val="Calibri"/>
        <family val="2"/>
        <scheme val="minor"/>
      </rPr>
      <t xml:space="preserve"> Fijación esquema de fortalecimiento preventivo y correctivo frente a sectores críticos de accidentalidad.
</t>
    </r>
    <r>
      <rPr>
        <b/>
        <sz val="10"/>
        <rFont val="Calibri"/>
        <family val="2"/>
        <scheme val="minor"/>
      </rPr>
      <t>vii.</t>
    </r>
    <r>
      <rPr>
        <sz val="7"/>
        <rFont val="Calibri"/>
        <family val="2"/>
        <scheme val="minor"/>
      </rPr>
      <t xml:space="preserve"> Fijación esquema de fortalecimiento preventivo y correctivo frente a sectores críticos de accidentalidad.
</t>
    </r>
    <r>
      <rPr>
        <b/>
        <sz val="10"/>
        <rFont val="Calibri"/>
        <family val="2"/>
        <scheme val="minor"/>
      </rPr>
      <t>viii.</t>
    </r>
    <r>
      <rPr>
        <sz val="7"/>
        <rFont val="Calibri"/>
        <family val="2"/>
        <scheme val="minor"/>
      </rPr>
      <t xml:space="preserve"> Fijación esquema de fortalecimiento preventivo y correctivo frente a sectores críticos de accidentalidad.
</t>
    </r>
    <r>
      <rPr>
        <b/>
        <sz val="10"/>
        <rFont val="Calibri"/>
        <family val="2"/>
        <scheme val="minor"/>
      </rPr>
      <t>ix.</t>
    </r>
    <r>
      <rPr>
        <sz val="7"/>
        <rFont val="Calibri"/>
        <family val="2"/>
        <scheme val="minor"/>
      </rPr>
      <t xml:space="preserve"> Verificación Obras Ejecutadas Vs Programadas y Reinducción componentes accesibilidad Corredor Vial
</t>
    </r>
  </si>
  <si>
    <t>SE ralizaron (5) cinco  visitas de inspeccion de (3) tres programadas.</t>
  </si>
  <si>
    <t xml:space="preserve">Se recibieron  en el mes de diciembre 50 PQRs por el módulo de VIGIA, siendo  tramitadas 42  PQRs, con un promedio de respuesta de 6 días. En trámite 8 PQRS, las cuales se encuentran en término.
Esta Delegada generó por INTELIGENCIA DE NEGOCIOS un archivo con el fin de realizar un barrido a las PQRS con algún pendiente, evidenciandose 16 PQRS en dicho estado. Al respecto se debe aclarar que dentro del proceso de clasificación que se adelanta para priorizar la pronta resolución de estos trámites o la ubicación de su respuesta, se encontró que en su gran mayoría  estos asuntos corresponden, en estricto, a denuncias y reclamos en contra de sujetos vigilados, asuntos que no son competencia de esta entidad y solicitudes varias  que no vinculan derechos fundamentales de las personas. </t>
  </si>
  <si>
    <r>
      <rPr>
        <b/>
        <sz val="9"/>
        <color theme="1"/>
        <rFont val="Calibri"/>
        <family val="2"/>
        <scheme val="minor"/>
      </rPr>
      <t xml:space="preserve">Puertos: </t>
    </r>
    <r>
      <rPr>
        <sz val="9"/>
        <color theme="1"/>
        <rFont val="Calibri"/>
        <family val="2"/>
        <scheme val="minor"/>
      </rPr>
      <t xml:space="preserve">En el mes de diciembre se visitaron los siguintes departamentos:  1. Antioquia, 2. Bolívar, 3. Boyacá, 4. Caldas, 5. Córdoba, 6. Cundinamarca, 7. Huila, 8. Nariño, 9. Santander, 10. Tolima, 11. Valle del Cauca, 12. Vaupés.
En el trascurso del año, se han visitado 29 departamentos así: 
1. Amazonas, 2. Antioquia, 3. Arauca, 4. Atlántico, 5. Bogotá/Cundinamarca, 6. Bolivar, 7. Boyacá, 8. Caldas, 9. Caquetá, 10. Cauca, 11. Cesar, 12. Choco, 13. Córdoba, 14. Guainía, 15. Guajira, 16. Guaviare, 17. Huila, 18. Magdalena, 19. Meta, 20. Nariño, 21. Putumayo, 22. Quindío, 23. San Andrés y Providencia, 24. Santander, 25. Sucre, 26. Tolima, 27. Valle del Cauca, 28. Vichada, 29. Vaupés. 
</t>
    </r>
    <r>
      <rPr>
        <b/>
        <sz val="9"/>
        <color theme="1"/>
        <rFont val="Calibri"/>
        <family val="2"/>
        <scheme val="minor"/>
      </rPr>
      <t xml:space="preserve">Concesiones: 1. Sucre, 2. Cordoba, 3. San Andres, 4. Vaupes
Transito: </t>
    </r>
  </si>
  <si>
    <t>Ya se cumplió con la meta</t>
  </si>
  <si>
    <t xml:space="preserve">En el mes de diciembre se realizaron 7 reuniones:
1. Reunión con la Ministra de Transporte tema: SIMIT
2. Reunión Mauricio Soto Tema: Queja contra Flota la Macarena
3. Reunión con INTERRAPIDISIMO radicado No. 20185604361502 Tema: pago segunda cuota contribución especial
4. Reunión con el Ministerio de Transporte tema: revisión de términos modificaciones de las Resoluciones 5228 y 5202 de 2016
5. Reunión con el Ministerio de Transporte Tema: Acceso información RNDC
6. Reunión con el Ministerio de Transporte tema de la problemática de los Organismos de Tránsito con la participación de FONADE
7. Reunión con el Ministerio de Transporte y RUNT Tema: recaudo de las pólizas de responsabilidad civil contractual (RCC) y extracontractual (RCEC) por parte de las compañías aseguradoras
</t>
  </si>
  <si>
    <t>En el mes de diciembre se realizarón 221 operativos:
4 operativos al transporte escolar
188 operativos al transporte informal
29 operativos al transporte de carga</t>
  </si>
  <si>
    <t xml:space="preserve">En el mes de diciembre se realizaron 2 socializaciones a servidores públicos:
1. Capacitación sobre SIPLAF y Organismos de Apoyo (SICOV), realizada el día 20 de diciembre a 21 servidores
2. Capacitación sobre Transporte Masivo y Organismos de Tránsito, realizada el día 18 de diciembre a 26 servidores </t>
  </si>
  <si>
    <t xml:space="preserve">En el mes de diciembre se realizaron 9 mesas de trabajo:
1. Foro Normatividad, obligaciones y sanciones en el transporte de carga expone tema: obligaciones y sanciones
2. Participación en la Mesa Regional de Transporte de Antioquia
3. Mesa de trabajo con Vindex - Cooflonorte tema: circular 064 de 2016 convenios
4. Participación en la cuarta Mesa de Trabajo Centros de Reconocimiento de Conductores
5. Mesa de trabajo con ASOTRANSCOL - ABG. OCTAVIO SALCEDO PERDOMO Tema: Empresas de carga y especial
6. Participación en el Taller de Construcción: En busca de la Sostenibilidad de los Sistemas de Transporte Masivo “La Movilidad un compromiso de todos”
7. Mesa de trabajo con la Contraloría, para tratar el tema requerimientos de la comunidad de Usme
8. Mesa de trabajo con Consorcio Sistema Integrado de Gestión y Seguridad CEAS-CIAS Tema: Informe de Salida de Nuevos Desarrollos Requeridos según radicado No. 20185604400442
9. Participación en el Comité intersectorial de Seguridad en Carreteras Tema: Evaluación de las políticas, planes y programas orientados a garantizar la seguridad vial dentro del marco de la prevención, principalmente durante los periodos de vacaciones y días festivos en las carreteras del País
</t>
  </si>
  <si>
    <t>FichaBPE_2018</t>
  </si>
  <si>
    <t>En el mes de diciembre se implementó un modelo de buenas prácticas empresariales con su respectivo indicador de competitividad empresarial, según la meta establecida para la vigencia 2018, se adjunta archivo</t>
  </si>
  <si>
    <t>En el mes de diciembre se realizaron 4 visitas de inspección</t>
  </si>
  <si>
    <t xml:space="preserve">     Se tiene que a 31 de diciembre de 2018, se  registro una queja relacionada con hechos de Corrupcion     </t>
  </si>
  <si>
    <r>
      <t>En desarrollo de las actividades contenidas en el contrato de Prestación de Servicios No.433 de 2018 firmado con la UNAD, para la realización del PIC, durante el mes de diciembre se realizó una jornada de capacitación, con la cual se da por terminado el contrato antes descrito. El tema de ésta capacitación fue: Código de Procedimiento Administrativo y de lo contencioso administrativo, al cual sistieron</t>
    </r>
    <r>
      <rPr>
        <sz val="9"/>
        <color rgb="FFFF0000"/>
        <rFont val="Calibri"/>
        <family val="2"/>
        <scheme val="minor"/>
      </rPr>
      <t xml:space="preserve"> </t>
    </r>
    <r>
      <rPr>
        <sz val="9"/>
        <rFont val="Calibri"/>
        <family val="2"/>
        <scheme val="minor"/>
      </rPr>
      <t>5</t>
    </r>
    <r>
      <rPr>
        <sz val="9"/>
        <color theme="1"/>
        <rFont val="Calibri"/>
        <family val="2"/>
        <scheme val="minor"/>
      </rPr>
      <t xml:space="preserve"> funcionarios.
Durante este mismo mes, la Comisión Nacional del Servicio Civil invitó a la Superintendencia a una jornada de capacitación sobre el nuevo acuerdo de la CNSC N°6176 y el nuevo instrumento de medición de Desempeño Laboral, a esta jornada sistieron</t>
    </r>
    <r>
      <rPr>
        <sz val="9"/>
        <rFont val="Calibri"/>
        <family val="2"/>
        <scheme val="minor"/>
      </rPr>
      <t xml:space="preserve"> 24 f</t>
    </r>
    <r>
      <rPr>
        <sz val="9"/>
        <color theme="1"/>
        <rFont val="Calibri"/>
        <family val="2"/>
        <scheme val="minor"/>
      </rPr>
      <t>uncionarios.
Cabe anotar que a pesar de que en el mes de noviembre de 2018 se cumplió la meta de asistencia al 100%, ya que se había realizado la jornada de reinducción, a la cual asisten la totalidad de funcionarios de la Entidad, las dos capacitacióes realizadas durante el mes de diciembre eran necesarias, puesto que una, obedecía al cumplimineto del contrato con la UNAD y la otra sin costo para la Entidad, tenía como fin la socialización por parte de la CNSC del nuevo acuerdo que contien los limeaminetos de la evaluación de desempeño laboral a partir de febrero de 2019.</t>
    </r>
  </si>
  <si>
    <t>Decreto 2409 del 24 de Diciembre de 2018</t>
  </si>
  <si>
    <t>En procesos de implementación</t>
  </si>
  <si>
    <t xml:space="preserve">Archivo de Avance en la Implementación de la Política de Gobierno Digital. </t>
  </si>
  <si>
    <t xml:space="preserve"> - Avance del 67% en la implementación del Modelo de seguridad y privacidad de la información.
- Revisión del cumplimiento de los criterios de Accesibilidad y Usabilidad en el sitio web.
- Implementación de un WAF para fortalecer la seguridad de la infraestructura tecnológica de la entidad.
- Seguimiento al PETI.</t>
  </si>
  <si>
    <t>Seguimiento al Plan con corte a 31 de diciembre de 2019</t>
  </si>
  <si>
    <t>El plan estratégico de participación ciudadana se implementó según la programación realizada, sin embargo las actividades realcionadas con:  Plan de rendición de cuentas, Plan de acción de gobierno en línea y las actividades relacionadas con el fortalecimiento a la atención al ciudadano, no finalizaron el año al 100%  por lo cual se logró un 86% de cumplimiento.</t>
  </si>
  <si>
    <t>El plan de rendición de cuentas se implementó de acuerdo a lo programado, logrando un cumplimiento del 97%, esto debido a que dos actividadades relacionadas con temas del equipo de comunicaciones finalizaron con un avance del 65%</t>
  </si>
  <si>
    <t xml:space="preserve">Se realizó el boletín correspondiente al año 2017 y el lunes 26 de marzo de 2018 se entregó una primera versión para revisión por parte del Superintendente Jaramillo. 
Se realizo la publicación en la pagina web  del Boletin Estadistico anual 2017. </t>
  </si>
  <si>
    <t xml:space="preserve">Los Boletines estadísticos del Primer Semestre y el del  Tercer trimestre de 2018 se encuentran publicados en la pagina web de la SPT, http://www.supertransporte.gov.co/index.php/superintendencia-delegada-de-puertos/estadisticas-trafico-portuario-en-colombia/
En total se publicaron 4 boletines estadisticos: Boletin Estadistico Portuario Anual 2017, Primer Trimesre 2018, Pirmer semestre 2018, Tercer trimestre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</si>
</sst>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 #,##0.00_);_(&quot;$&quot;\ * \(#,##0.00\);_(&quot;$&quot;\ * &quot;-&quot;??_);_(@_)"/>
    <numFmt numFmtId="43" formatCode="_(* #,##0.00_);_(* \(#,##0.00\);_(* &quot;-&quot;??_);_(@_)"/>
    <numFmt numFmtId="164" formatCode="_-* #,##0_-;\-* #,##0_-;_-* &quot;-&quot;_-;_-@_-"/>
    <numFmt numFmtId="165" formatCode="_-* #,##0.00_-;\-* #,##0.00_-;_-* &quot;-&quot;??_-;_-@_-"/>
    <numFmt numFmtId="166" formatCode="_(&quot;$&quot;\ * #,##0_);_(&quot;$&quot;\ * \(#,##0\);_(&quot;$&quot;\ * &quot;-&quot;??_);_(@_)"/>
    <numFmt numFmtId="167" formatCode="0.0"/>
    <numFmt numFmtId="168" formatCode="0.0%"/>
    <numFmt numFmtId="169" formatCode="_(* #,##0_);_(* \(#,##0\);_(* &quot;-&quot;??_);_(@_)"/>
    <numFmt numFmtId="170" formatCode="_-* #,##0.00_-;\-* #,##0.00_-;_-* &quot;-&quot;_-;_-@_-"/>
    <numFmt numFmtId="171" formatCode="_-* #,##0.0_-;\-* #,##0.0_-;_-* &quot;-&quot;_-;_-@_-"/>
  </numFmts>
  <fonts count="49" x14ac:knownFonts="1">
    <font>
      <sz val="11"/>
      <color theme="1"/>
      <name val="Calibri"/>
      <family val="2"/>
      <scheme val="minor"/>
    </font>
    <font>
      <sz val="10"/>
      <name val="Arial"/>
      <family val="2"/>
    </font>
    <font>
      <sz val="11"/>
      <color theme="1"/>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
      <sz val="9"/>
      <color theme="1"/>
      <name val="Calibri"/>
      <family val="2"/>
    </font>
    <font>
      <b/>
      <sz val="9"/>
      <color indexed="8"/>
      <name val="Calibri"/>
      <family val="2"/>
    </font>
    <font>
      <sz val="9"/>
      <color indexed="8"/>
      <name val="Calibri"/>
      <family val="2"/>
    </font>
    <font>
      <sz val="9"/>
      <color rgb="FFFF0000"/>
      <name val="Calibri"/>
      <family val="2"/>
      <scheme val="minor"/>
    </font>
    <font>
      <sz val="9"/>
      <color rgb="FF000000"/>
      <name val="Calibri"/>
      <family val="2"/>
      <scheme val="minor"/>
    </font>
    <font>
      <b/>
      <sz val="9"/>
      <color theme="1" tint="4.9989318521683403E-2"/>
      <name val="Calibri"/>
      <family val="2"/>
      <scheme val="minor"/>
    </font>
    <font>
      <sz val="9"/>
      <color theme="1" tint="4.9989318521683403E-2"/>
      <name val="Calibri"/>
      <family val="2"/>
      <scheme val="minor"/>
    </font>
    <font>
      <b/>
      <sz val="5"/>
      <color theme="1" tint="4.9989318521683403E-2"/>
      <name val="Calibri"/>
      <family val="2"/>
      <scheme val="minor"/>
    </font>
    <font>
      <b/>
      <sz val="11"/>
      <color theme="1"/>
      <name val="Calibri"/>
      <family val="2"/>
      <scheme val="minor"/>
    </font>
    <font>
      <sz val="11"/>
      <color indexed="8"/>
      <name val="Calibri"/>
      <family val="2"/>
    </font>
    <font>
      <sz val="10"/>
      <color theme="1"/>
      <name val="Arial"/>
      <family val="2"/>
    </font>
    <font>
      <b/>
      <sz val="11"/>
      <color rgb="FF000000"/>
      <name val="Calibri"/>
      <family val="2"/>
    </font>
    <font>
      <sz val="11"/>
      <color rgb="FF000000"/>
      <name val="Calibri"/>
      <family val="2"/>
    </font>
    <font>
      <b/>
      <sz val="18"/>
      <color theme="1"/>
      <name val="Calibri"/>
      <family val="2"/>
      <scheme val="minor"/>
    </font>
    <font>
      <b/>
      <sz val="9"/>
      <color theme="0"/>
      <name val="Calibri"/>
      <family val="2"/>
      <scheme val="minor"/>
    </font>
    <font>
      <b/>
      <sz val="5"/>
      <color theme="1"/>
      <name val="Calibri"/>
      <family val="2"/>
      <scheme val="minor"/>
    </font>
    <font>
      <b/>
      <sz val="5"/>
      <name val="Calibri"/>
      <family val="2"/>
      <scheme val="minor"/>
    </font>
    <font>
      <sz val="8"/>
      <color theme="1"/>
      <name val="Calibri"/>
      <family val="2"/>
      <scheme val="minor"/>
    </font>
    <font>
      <b/>
      <sz val="20"/>
      <color theme="1"/>
      <name val="Calibri"/>
      <family val="2"/>
      <scheme val="minor"/>
    </font>
    <font>
      <b/>
      <sz val="22"/>
      <color theme="1"/>
      <name val="Calibri"/>
      <family val="2"/>
      <scheme val="minor"/>
    </font>
    <font>
      <b/>
      <sz val="36"/>
      <color theme="1"/>
      <name val="Calibri"/>
      <family val="2"/>
      <scheme val="minor"/>
    </font>
    <font>
      <sz val="12"/>
      <color theme="1"/>
      <name val="Calibri"/>
      <family val="2"/>
      <scheme val="minor"/>
    </font>
    <font>
      <sz val="8"/>
      <name val="Calibri"/>
      <family val="2"/>
      <scheme val="minor"/>
    </font>
    <font>
      <b/>
      <sz val="8"/>
      <name val="Calibri"/>
      <family val="2"/>
      <scheme val="minor"/>
    </font>
    <font>
      <b/>
      <i/>
      <sz val="8"/>
      <name val="Calibri"/>
      <family val="2"/>
      <scheme val="minor"/>
    </font>
    <font>
      <b/>
      <sz val="9"/>
      <color rgb="FFFF0000"/>
      <name val="Calibri"/>
      <family val="2"/>
      <scheme val="minor"/>
    </font>
    <font>
      <sz val="11"/>
      <color rgb="FFFF0000"/>
      <name val="Calibri"/>
      <family val="2"/>
      <scheme val="minor"/>
    </font>
    <font>
      <b/>
      <sz val="10"/>
      <name val="Calibri"/>
      <family val="2"/>
      <scheme val="minor"/>
    </font>
    <font>
      <sz val="10"/>
      <name val="Calibri"/>
      <family val="2"/>
      <scheme val="minor"/>
    </font>
    <font>
      <b/>
      <sz val="10"/>
      <color theme="1"/>
      <name val="Calibri"/>
      <family val="2"/>
      <scheme val="minor"/>
    </font>
    <font>
      <b/>
      <sz val="8"/>
      <color theme="1"/>
      <name val="Calibri"/>
      <family val="2"/>
      <scheme val="minor"/>
    </font>
    <font>
      <u/>
      <sz val="9"/>
      <color theme="1"/>
      <name val="Calibri"/>
      <family val="2"/>
      <scheme val="minor"/>
    </font>
    <font>
      <u/>
      <sz val="9"/>
      <name val="Calibri"/>
      <family val="2"/>
      <scheme val="minor"/>
    </font>
    <font>
      <b/>
      <sz val="11"/>
      <name val="Calibri"/>
      <family val="2"/>
      <scheme val="minor"/>
    </font>
    <font>
      <sz val="9"/>
      <color rgb="FF000000"/>
      <name val="Arial"/>
      <family val="2"/>
    </font>
    <font>
      <b/>
      <sz val="14"/>
      <color theme="1"/>
      <name val="Calibri"/>
      <family val="2"/>
      <scheme val="minor"/>
    </font>
    <font>
      <sz val="7"/>
      <name val="Calibri"/>
      <family val="2"/>
      <scheme val="minor"/>
    </font>
    <font>
      <b/>
      <sz val="7"/>
      <name val="Calibri"/>
      <family val="2"/>
      <scheme val="minor"/>
    </font>
    <font>
      <sz val="12"/>
      <name val="Calibri"/>
      <family val="2"/>
      <scheme val="minor"/>
    </font>
    <font>
      <sz val="12"/>
      <color rgb="FF000000"/>
      <name val="Calibri"/>
      <family val="2"/>
      <scheme val="minor"/>
    </font>
    <font>
      <sz val="11"/>
      <name val="Calibri"/>
      <family val="2"/>
      <scheme val="minor"/>
    </font>
    <font>
      <sz val="9"/>
      <color theme="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s>
  <cellStyleXfs count="18">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0" fontId="16" fillId="0" borderId="0" applyFill="0" applyProtection="0"/>
    <xf numFmtId="4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818">
    <xf numFmtId="0" fontId="0" fillId="0" borderId="0" xfId="0"/>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3" fillId="0" borderId="0" xfId="0" applyFont="1" applyFill="1" applyAlignment="1">
      <alignment horizontal="center" vertical="center"/>
    </xf>
    <xf numFmtId="0" fontId="3" fillId="0" borderId="1" xfId="0" applyFont="1" applyFill="1" applyBorder="1" applyAlignment="1">
      <alignment horizontal="justify" vertical="center"/>
    </xf>
    <xf numFmtId="10" fontId="3" fillId="0" borderId="1"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3" fillId="0" borderId="4" xfId="0" applyFont="1" applyFill="1" applyBorder="1" applyAlignment="1">
      <alignment horizontal="justify" vertical="center" wrapText="1"/>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xf>
    <xf numFmtId="167"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9" fontId="3" fillId="0" borderId="0" xfId="0" applyNumberFormat="1" applyFont="1" applyFill="1" applyAlignment="1">
      <alignment horizontal="justify" vertical="center" wrapText="1"/>
    </xf>
    <xf numFmtId="1" fontId="3" fillId="0" borderId="5" xfId="8" applyNumberFormat="1" applyFont="1" applyFill="1" applyBorder="1" applyAlignment="1" applyProtection="1">
      <alignment horizontal="center" vertical="center" wrapText="1"/>
    </xf>
    <xf numFmtId="9" fontId="3"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1" fontId="3" fillId="0" borderId="6"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166" fontId="3" fillId="0" borderId="8" xfId="2" applyNumberFormat="1" applyFont="1" applyFill="1" applyBorder="1" applyAlignment="1">
      <alignment horizontal="center" vertical="center" wrapText="1"/>
    </xf>
    <xf numFmtId="167" fontId="3" fillId="0" borderId="5" xfId="0" applyNumberFormat="1" applyFont="1" applyFill="1" applyBorder="1" applyAlignment="1" applyProtection="1">
      <alignment horizontal="center" vertical="center" wrapText="1"/>
    </xf>
    <xf numFmtId="167" fontId="3" fillId="0" borderId="5"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8" xfId="2" applyNumberFormat="1" applyFont="1" applyFill="1" applyBorder="1" applyAlignment="1">
      <alignment horizontal="center" vertical="center" wrapText="1"/>
    </xf>
    <xf numFmtId="167" fontId="4" fillId="0" borderId="8" xfId="0" applyNumberFormat="1" applyFont="1" applyFill="1" applyBorder="1" applyAlignment="1">
      <alignment horizontal="center" vertical="center" wrapText="1"/>
    </xf>
    <xf numFmtId="9" fontId="3" fillId="0" borderId="8" xfId="8" applyFont="1" applyFill="1" applyBorder="1" applyAlignment="1">
      <alignment horizontal="center" vertical="center" wrapText="1"/>
    </xf>
    <xf numFmtId="0" fontId="4" fillId="0" borderId="0" xfId="0" applyFont="1" applyFill="1" applyAlignment="1">
      <alignment horizontal="center" vertical="center"/>
    </xf>
    <xf numFmtId="1" fontId="6" fillId="0" borderId="1" xfId="0" applyNumberFormat="1" applyFont="1" applyFill="1" applyBorder="1" applyAlignment="1" applyProtection="1">
      <alignment horizontal="center" vertical="center" wrapText="1"/>
    </xf>
    <xf numFmtId="1" fontId="6" fillId="0" borderId="1" xfId="8"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0" fontId="3" fillId="0" borderId="4" xfId="0" applyFont="1" applyFill="1" applyBorder="1" applyAlignment="1">
      <alignment vertical="center" wrapText="1"/>
    </xf>
    <xf numFmtId="0" fontId="3" fillId="0" borderId="1" xfId="8" applyNumberFormat="1" applyFont="1" applyFill="1" applyBorder="1" applyAlignment="1" applyProtection="1">
      <alignment horizontal="center" vertical="center" wrapText="1"/>
    </xf>
    <xf numFmtId="0" fontId="3" fillId="0" borderId="1" xfId="8" applyNumberFormat="1" applyFont="1" applyFill="1" applyBorder="1" applyAlignment="1" applyProtection="1">
      <alignment horizontal="center" vertical="center" wrapText="1"/>
      <protection locked="0"/>
    </xf>
    <xf numFmtId="166" fontId="3" fillId="0" borderId="12" xfId="2" applyNumberFormat="1"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0" fontId="3" fillId="2" borderId="0" xfId="0" applyFont="1" applyFill="1" applyAlignment="1">
      <alignment horizontal="left" vertical="center"/>
    </xf>
    <xf numFmtId="10" fontId="3" fillId="0" borderId="0" xfId="0" applyNumberFormat="1" applyFont="1" applyFill="1" applyAlignment="1">
      <alignment horizontal="center" vertical="center"/>
    </xf>
    <xf numFmtId="10" fontId="3" fillId="0" borderId="1" xfId="0" applyNumberFormat="1" applyFont="1" applyFill="1" applyBorder="1" applyAlignment="1">
      <alignment horizontal="justify" vertical="center"/>
    </xf>
    <xf numFmtId="0" fontId="3" fillId="0" borderId="0" xfId="0" applyFont="1" applyFill="1" applyAlignment="1">
      <alignment vertical="center"/>
    </xf>
    <xf numFmtId="0" fontId="4" fillId="0" borderId="0" xfId="0" applyFont="1" applyFill="1" applyAlignment="1">
      <alignment horizontal="left" vertical="center"/>
    </xf>
    <xf numFmtId="9" fontId="4" fillId="0" borderId="0" xfId="0" applyNumberFormat="1" applyFont="1" applyFill="1" applyAlignment="1">
      <alignment horizontal="center" vertical="center"/>
    </xf>
    <xf numFmtId="9" fontId="4" fillId="0" borderId="0" xfId="8" applyFont="1" applyFill="1" applyAlignment="1">
      <alignment horizontal="center" vertical="center"/>
    </xf>
    <xf numFmtId="9" fontId="3" fillId="5" borderId="8" xfId="0" applyNumberFormat="1" applyFont="1" applyFill="1" applyBorder="1" applyAlignment="1">
      <alignment horizontal="center" vertical="center" wrapText="1"/>
    </xf>
    <xf numFmtId="0" fontId="4" fillId="5" borderId="8" xfId="8" applyNumberFormat="1" applyFont="1" applyFill="1" applyBorder="1" applyAlignment="1">
      <alignment horizontal="center" vertical="center" wrapText="1"/>
    </xf>
    <xf numFmtId="10" fontId="3" fillId="5" borderId="8" xfId="8"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justify" vertical="center"/>
    </xf>
    <xf numFmtId="166" fontId="3" fillId="5" borderId="8" xfId="2" applyNumberFormat="1" applyFont="1" applyFill="1" applyBorder="1" applyAlignment="1">
      <alignment horizontal="center" vertical="center" wrapText="1"/>
    </xf>
    <xf numFmtId="9" fontId="3" fillId="5" borderId="8"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5" borderId="2" xfId="0" applyFont="1" applyFill="1" applyBorder="1" applyAlignment="1">
      <alignment vertical="center" wrapText="1"/>
    </xf>
    <xf numFmtId="0" fontId="4" fillId="5" borderId="8" xfId="0" applyNumberFormat="1" applyFont="1" applyFill="1" applyBorder="1" applyAlignment="1">
      <alignment horizontal="center" vertical="center" wrapText="1"/>
    </xf>
    <xf numFmtId="0" fontId="3" fillId="5" borderId="8" xfId="0" applyFont="1" applyFill="1" applyBorder="1" applyAlignment="1">
      <alignment horizontal="justify" vertical="center" wrapText="1"/>
    </xf>
    <xf numFmtId="0" fontId="11" fillId="5" borderId="8" xfId="0" applyFont="1" applyFill="1" applyBorder="1" applyAlignment="1">
      <alignment vertical="center" wrapText="1"/>
    </xf>
    <xf numFmtId="9" fontId="3" fillId="5" borderId="8" xfId="0" applyNumberFormat="1" applyFont="1" applyFill="1" applyBorder="1" applyAlignment="1">
      <alignment horizontal="justify" vertical="center" wrapText="1"/>
    </xf>
    <xf numFmtId="168" fontId="4" fillId="0" borderId="4" xfId="0" applyNumberFormat="1" applyFont="1" applyFill="1" applyBorder="1" applyAlignment="1">
      <alignment horizontal="center" vertical="center" wrapText="1"/>
    </xf>
    <xf numFmtId="10" fontId="3" fillId="0" borderId="4" xfId="8" applyNumberFormat="1" applyFont="1" applyFill="1" applyBorder="1" applyAlignment="1">
      <alignment horizontal="center" vertical="center" wrapText="1"/>
    </xf>
    <xf numFmtId="166" fontId="3" fillId="5" borderId="2" xfId="2"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3" fillId="0" borderId="4" xfId="0" applyFont="1" applyFill="1" applyBorder="1" applyAlignment="1">
      <alignment horizontal="justify" vertical="center"/>
    </xf>
    <xf numFmtId="9" fontId="3" fillId="0" borderId="4" xfId="1" applyNumberFormat="1" applyFont="1" applyFill="1" applyBorder="1" applyAlignment="1">
      <alignment horizontal="center" vertical="center" wrapText="1"/>
    </xf>
    <xf numFmtId="166" fontId="3" fillId="0" borderId="4" xfId="2" applyNumberFormat="1" applyFont="1" applyFill="1" applyBorder="1" applyAlignment="1">
      <alignment vertical="center" wrapText="1"/>
    </xf>
    <xf numFmtId="169" fontId="3" fillId="5" borderId="8" xfId="1" applyNumberFormat="1" applyFont="1" applyFill="1" applyBorder="1" applyAlignment="1">
      <alignment vertical="center" wrapText="1"/>
    </xf>
    <xf numFmtId="9" fontId="3"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0" fontId="4" fillId="0" borderId="0" xfId="0" applyNumberFormat="1" applyFont="1" applyFill="1" applyAlignment="1">
      <alignment horizontal="left" vertical="center"/>
    </xf>
    <xf numFmtId="0" fontId="3" fillId="0" borderId="10" xfId="0" applyFont="1" applyFill="1" applyBorder="1" applyAlignment="1">
      <alignment horizontal="center" vertical="center" wrapText="1"/>
    </xf>
    <xf numFmtId="10" fontId="3" fillId="0" borderId="14" xfId="0" applyNumberFormat="1" applyFont="1" applyFill="1" applyBorder="1" applyAlignment="1">
      <alignment horizontal="justify" vertical="center"/>
    </xf>
    <xf numFmtId="0" fontId="3" fillId="2" borderId="15" xfId="0" applyFont="1" applyFill="1" applyBorder="1" applyAlignment="1">
      <alignment horizontal="justify" vertical="center"/>
    </xf>
    <xf numFmtId="0" fontId="13" fillId="0" borderId="0" xfId="0" applyFont="1" applyFill="1" applyAlignment="1">
      <alignment horizontal="center" vertical="center" wrapText="1"/>
    </xf>
    <xf numFmtId="0" fontId="13" fillId="0" borderId="0" xfId="0" applyFont="1" applyFill="1" applyAlignment="1">
      <alignment horizontal="left" vertical="center"/>
    </xf>
    <xf numFmtId="0" fontId="3" fillId="5" borderId="1" xfId="0" applyFont="1" applyFill="1" applyBorder="1" applyAlignment="1">
      <alignment horizontal="justify" vertical="center"/>
    </xf>
    <xf numFmtId="0" fontId="3" fillId="0" borderId="0" xfId="0" applyNumberFormat="1" applyFont="1" applyFill="1" applyAlignment="1">
      <alignment horizontal="right" vertical="center" wrapText="1"/>
    </xf>
    <xf numFmtId="0" fontId="4" fillId="0" borderId="0" xfId="0" applyNumberFormat="1" applyFont="1" applyFill="1" applyAlignment="1">
      <alignment horizontal="right" vertical="center" wrapText="1"/>
    </xf>
    <xf numFmtId="0" fontId="4" fillId="0" borderId="0" xfId="0" applyFont="1" applyFill="1" applyAlignment="1">
      <alignment horizontal="right" vertical="center"/>
    </xf>
    <xf numFmtId="1" fontId="6"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protection locked="0"/>
    </xf>
    <xf numFmtId="168" fontId="3" fillId="0" borderId="1" xfId="8" applyNumberFormat="1" applyFont="1" applyFill="1" applyBorder="1" applyAlignment="1" applyProtection="1">
      <alignment horizontal="right" vertical="center" wrapText="1"/>
    </xf>
    <xf numFmtId="1" fontId="6" fillId="0" borderId="1" xfId="8" applyNumberFormat="1" applyFont="1" applyFill="1" applyBorder="1" applyAlignment="1" applyProtection="1">
      <alignment horizontal="right" vertical="center" wrapText="1"/>
    </xf>
    <xf numFmtId="1"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protection locked="0"/>
    </xf>
    <xf numFmtId="167" fontId="3" fillId="0" borderId="1" xfId="0" applyNumberFormat="1" applyFont="1" applyFill="1" applyBorder="1" applyAlignment="1" applyProtection="1">
      <alignment horizontal="right" vertical="center" wrapText="1"/>
    </xf>
    <xf numFmtId="167" fontId="3" fillId="0" borderId="1" xfId="0" applyNumberFormat="1" applyFont="1" applyFill="1" applyBorder="1" applyAlignment="1" applyProtection="1">
      <alignment horizontal="right" vertical="center" wrapText="1"/>
      <protection locked="0"/>
    </xf>
    <xf numFmtId="167" fontId="4" fillId="0" borderId="1" xfId="0" applyNumberFormat="1" applyFont="1" applyFill="1" applyBorder="1" applyAlignment="1">
      <alignment horizontal="right" vertical="center" wrapText="1"/>
    </xf>
    <xf numFmtId="1" fontId="10" fillId="0" borderId="1" xfId="8" applyNumberFormat="1" applyFont="1" applyFill="1" applyBorder="1" applyAlignment="1" applyProtection="1">
      <alignment horizontal="right" vertical="center" wrapText="1"/>
    </xf>
    <xf numFmtId="1" fontId="10" fillId="0" borderId="1" xfId="8" applyNumberFormat="1" applyFont="1" applyFill="1" applyBorder="1" applyAlignment="1" applyProtection="1">
      <alignment horizontal="right" vertical="center" wrapText="1"/>
      <protection locked="0"/>
    </xf>
    <xf numFmtId="9" fontId="3" fillId="0" borderId="1" xfId="8" applyNumberFormat="1" applyFont="1" applyFill="1" applyBorder="1" applyAlignment="1" applyProtection="1">
      <alignment horizontal="right" vertical="center" wrapText="1"/>
    </xf>
    <xf numFmtId="0" fontId="10" fillId="0" borderId="0" xfId="0" applyFont="1" applyFill="1" applyAlignment="1">
      <alignment horizontal="left" vertical="center"/>
    </xf>
    <xf numFmtId="9" fontId="3" fillId="0" borderId="1" xfId="0" applyNumberFormat="1" applyFont="1" applyFill="1" applyBorder="1" applyAlignment="1">
      <alignment horizontal="justify" vertical="center" wrapText="1"/>
    </xf>
    <xf numFmtId="0" fontId="3" fillId="0" borderId="1" xfId="0" applyNumberFormat="1" applyFont="1" applyFill="1" applyBorder="1" applyAlignment="1" applyProtection="1">
      <alignment horizontal="right" vertical="center" wrapText="1"/>
    </xf>
    <xf numFmtId="10" fontId="3" fillId="0" borderId="1" xfId="0" applyNumberFormat="1" applyFont="1" applyFill="1" applyBorder="1" applyAlignment="1" applyProtection="1">
      <alignment horizontal="right" vertical="center" wrapText="1"/>
    </xf>
    <xf numFmtId="0" fontId="3" fillId="0" borderId="1" xfId="0" applyNumberFormat="1" applyFont="1" applyFill="1" applyBorder="1" applyAlignment="1" applyProtection="1">
      <alignment horizontal="right" vertical="center" wrapText="1"/>
      <protection locked="0"/>
    </xf>
    <xf numFmtId="168" fontId="4" fillId="0" borderId="1" xfId="0" applyNumberFormat="1" applyFont="1" applyFill="1" applyBorder="1" applyAlignment="1">
      <alignment horizontal="right" vertical="center" wrapText="1"/>
    </xf>
    <xf numFmtId="1" fontId="6" fillId="0" borderId="1" xfId="0" applyNumberFormat="1" applyFont="1" applyFill="1" applyBorder="1" applyAlignment="1" applyProtection="1">
      <alignment horizontal="right" vertical="center" wrapText="1"/>
      <protection locked="0"/>
    </xf>
    <xf numFmtId="168" fontId="6" fillId="0" borderId="1" xfId="8" applyNumberFormat="1" applyFont="1" applyFill="1" applyBorder="1" applyAlignment="1" applyProtection="1">
      <alignment horizontal="right" vertical="center" wrapText="1"/>
    </xf>
    <xf numFmtId="0" fontId="5"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1" xfId="8" applyFont="1" applyFill="1" applyBorder="1" applyAlignment="1" applyProtection="1">
      <alignment horizontal="center" vertical="center" wrapText="1"/>
    </xf>
    <xf numFmtId="9" fontId="3" fillId="0" borderId="1" xfId="8" applyFont="1" applyFill="1" applyBorder="1" applyAlignment="1" applyProtection="1">
      <alignment horizontal="right" vertical="center" wrapText="1"/>
    </xf>
    <xf numFmtId="9" fontId="6" fillId="0" borderId="1" xfId="0" applyNumberFormat="1" applyFont="1" applyFill="1" applyBorder="1" applyAlignment="1">
      <alignment horizontal="center" vertical="center"/>
    </xf>
    <xf numFmtId="9" fontId="0" fillId="0" borderId="0" xfId="0" applyNumberFormat="1"/>
    <xf numFmtId="1" fontId="0" fillId="0" borderId="0" xfId="0" applyNumberFormat="1"/>
    <xf numFmtId="9" fontId="0" fillId="0" borderId="0" xfId="8" applyFont="1"/>
    <xf numFmtId="1" fontId="0" fillId="0" borderId="0" xfId="0" applyNumberFormat="1" applyFill="1"/>
    <xf numFmtId="0" fontId="15" fillId="0" borderId="0" xfId="0" applyFont="1"/>
    <xf numFmtId="164" fontId="0" fillId="0" borderId="0" xfId="0" applyNumberFormat="1"/>
    <xf numFmtId="9" fontId="3" fillId="0" borderId="1" xfId="8" applyFont="1" applyFill="1" applyBorder="1" applyAlignment="1">
      <alignment horizontal="right" vertical="center" wrapText="1"/>
    </xf>
    <xf numFmtId="9" fontId="4" fillId="0" borderId="1" xfId="8" applyFont="1" applyFill="1" applyBorder="1" applyAlignment="1">
      <alignment horizontal="right" vertical="center" wrapText="1"/>
    </xf>
    <xf numFmtId="9"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lignment horizontal="right" vertical="center" wrapText="1"/>
    </xf>
    <xf numFmtId="0" fontId="6" fillId="0" borderId="0" xfId="0" applyFont="1" applyFill="1" applyAlignment="1">
      <alignment horizontal="left" vertical="center"/>
    </xf>
    <xf numFmtId="9" fontId="6" fillId="0" borderId="1" xfId="8" applyFont="1" applyFill="1" applyBorder="1" applyAlignment="1">
      <alignment horizontal="right" vertical="center" wrapText="1"/>
    </xf>
    <xf numFmtId="9" fontId="6" fillId="0" borderId="1" xfId="8" applyFont="1" applyFill="1" applyBorder="1" applyAlignment="1" applyProtection="1">
      <alignment horizontal="right" vertical="center" wrapText="1"/>
    </xf>
    <xf numFmtId="10" fontId="0" fillId="0" borderId="0" xfId="0" applyNumberFormat="1"/>
    <xf numFmtId="1" fontId="10" fillId="0" borderId="1" xfId="0" applyNumberFormat="1" applyFont="1" applyFill="1" applyBorder="1" applyAlignment="1" applyProtection="1">
      <alignment horizontal="center" vertical="center" wrapText="1"/>
    </xf>
    <xf numFmtId="0" fontId="4" fillId="0" borderId="0" xfId="0" applyFont="1" applyFill="1" applyBorder="1" applyAlignment="1">
      <alignment horizontal="right" vertical="center"/>
    </xf>
    <xf numFmtId="0" fontId="5" fillId="0" borderId="12"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4" xfId="0" applyFont="1" applyFill="1" applyBorder="1" applyAlignment="1">
      <alignment horizontal="right" vertical="center" wrapText="1"/>
    </xf>
    <xf numFmtId="0" fontId="12" fillId="0" borderId="17" xfId="0" applyFont="1" applyFill="1" applyBorder="1" applyAlignment="1">
      <alignment horizontal="right" vertical="center" wrapText="1"/>
    </xf>
    <xf numFmtId="0" fontId="12" fillId="0" borderId="18"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10" fontId="3" fillId="0" borderId="19" xfId="0" applyNumberFormat="1" applyFont="1" applyFill="1" applyBorder="1" applyAlignment="1">
      <alignment horizontal="justify" vertical="center"/>
    </xf>
    <xf numFmtId="168" fontId="3" fillId="0" borderId="20" xfId="0" applyNumberFormat="1" applyFont="1" applyFill="1" applyBorder="1" applyAlignment="1">
      <alignment horizontal="justify" vertical="center"/>
    </xf>
    <xf numFmtId="0" fontId="3" fillId="3" borderId="21"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27" xfId="8" applyNumberFormat="1" applyFont="1" applyFill="1" applyBorder="1" applyAlignment="1">
      <alignment horizontal="justify" vertical="center"/>
    </xf>
    <xf numFmtId="9" fontId="3" fillId="0" borderId="6" xfId="0" applyNumberFormat="1" applyFont="1" applyFill="1" applyBorder="1" applyAlignment="1">
      <alignment horizontal="justify" vertical="center"/>
    </xf>
    <xf numFmtId="0" fontId="3" fillId="4" borderId="28" xfId="0" applyFont="1" applyFill="1" applyBorder="1" applyAlignment="1">
      <alignment horizontal="justify" vertical="center"/>
    </xf>
    <xf numFmtId="0" fontId="21" fillId="0" borderId="0" xfId="0" applyNumberFormat="1" applyFont="1" applyFill="1" applyAlignment="1">
      <alignment horizontal="center" vertical="center" wrapText="1"/>
    </xf>
    <xf numFmtId="0" fontId="4" fillId="0" borderId="20" xfId="0" applyFont="1" applyFill="1" applyBorder="1" applyAlignment="1">
      <alignment horizontal="right" vertical="center" wrapText="1"/>
    </xf>
    <xf numFmtId="0" fontId="4" fillId="0" borderId="17" xfId="0" applyFont="1" applyFill="1" applyBorder="1" applyAlignment="1">
      <alignment horizontal="right" vertical="center" wrapText="1"/>
    </xf>
    <xf numFmtId="0" fontId="12" fillId="0" borderId="5" xfId="0" applyFont="1" applyFill="1" applyBorder="1" applyAlignment="1">
      <alignment horizontal="right" vertical="center" wrapText="1"/>
    </xf>
    <xf numFmtId="168" fontId="6" fillId="0" borderId="6" xfId="8" applyNumberFormat="1" applyFont="1" applyFill="1" applyBorder="1" applyAlignment="1" applyProtection="1">
      <alignment horizontal="right" vertical="center" wrapText="1"/>
    </xf>
    <xf numFmtId="1" fontId="3" fillId="0" borderId="8" xfId="0" applyNumberFormat="1" applyFont="1" applyFill="1" applyBorder="1" applyAlignment="1" applyProtection="1">
      <alignment horizontal="right" vertical="center" wrapText="1"/>
    </xf>
    <xf numFmtId="0" fontId="4" fillId="0" borderId="8" xfId="0" applyNumberFormat="1" applyFont="1" applyFill="1" applyBorder="1" applyAlignment="1">
      <alignment horizontal="right" vertical="center" wrapText="1"/>
    </xf>
    <xf numFmtId="1" fontId="3" fillId="0" borderId="5" xfId="8" applyNumberFormat="1" applyFont="1" applyFill="1" applyBorder="1" applyAlignment="1" applyProtection="1">
      <alignment horizontal="right" vertical="center" wrapText="1"/>
    </xf>
    <xf numFmtId="1" fontId="3" fillId="0" borderId="2" xfId="8" applyNumberFormat="1" applyFont="1" applyFill="1" applyBorder="1" applyAlignment="1" applyProtection="1">
      <alignment horizontal="right" vertical="center" wrapText="1"/>
    </xf>
    <xf numFmtId="0" fontId="3" fillId="0" borderId="2" xfId="8"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protection locked="0"/>
    </xf>
    <xf numFmtId="1" fontId="3" fillId="0" borderId="5" xfId="8" applyNumberFormat="1" applyFont="1" applyFill="1" applyBorder="1" applyAlignment="1" applyProtection="1">
      <alignment horizontal="right" vertical="center" wrapText="1"/>
      <protection locked="0"/>
    </xf>
    <xf numFmtId="168" fontId="3" fillId="0" borderId="2" xfId="8" applyNumberFormat="1" applyFont="1" applyFill="1" applyBorder="1" applyAlignment="1" applyProtection="1">
      <alignment horizontal="right" vertical="center" wrapText="1"/>
    </xf>
    <xf numFmtId="1" fontId="3"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protection locked="0"/>
    </xf>
    <xf numFmtId="0" fontId="6" fillId="5" borderId="1" xfId="0" applyFont="1" applyFill="1" applyBorder="1" applyAlignment="1">
      <alignment horizontal="justify" vertical="center" wrapText="1"/>
    </xf>
    <xf numFmtId="1" fontId="3" fillId="0" borderId="8" xfId="8" applyNumberFormat="1" applyFont="1" applyFill="1" applyBorder="1" applyAlignment="1" applyProtection="1">
      <alignment horizontal="right" vertical="center" wrapText="1"/>
    </xf>
    <xf numFmtId="0" fontId="4" fillId="5" borderId="8" xfId="8" applyNumberFormat="1" applyFont="1" applyFill="1" applyBorder="1" applyAlignment="1">
      <alignment horizontal="right" vertical="center" wrapText="1"/>
    </xf>
    <xf numFmtId="1" fontId="3" fillId="0" borderId="6" xfId="0" applyNumberFormat="1" applyFont="1" applyFill="1" applyBorder="1" applyAlignment="1" applyProtection="1">
      <alignment horizontal="right" vertical="center" wrapText="1"/>
      <protection locked="0"/>
    </xf>
    <xf numFmtId="0" fontId="3" fillId="5" borderId="29" xfId="0" applyFont="1" applyFill="1" applyBorder="1" applyAlignment="1">
      <alignment horizontal="center" vertical="center" wrapText="1"/>
    </xf>
    <xf numFmtId="1" fontId="3" fillId="5" borderId="29" xfId="0" applyNumberFormat="1" applyFont="1" applyFill="1" applyBorder="1" applyAlignment="1">
      <alignment horizontal="center" vertical="center" wrapText="1"/>
    </xf>
    <xf numFmtId="9" fontId="3" fillId="5" borderId="29" xfId="0" applyNumberFormat="1" applyFont="1" applyFill="1" applyBorder="1" applyAlignment="1">
      <alignment horizontal="center" vertical="center" wrapText="1"/>
    </xf>
    <xf numFmtId="9" fontId="3" fillId="0" borderId="29"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10" fontId="3" fillId="5" borderId="30" xfId="0" applyNumberFormat="1" applyFont="1" applyFill="1" applyBorder="1" applyAlignment="1">
      <alignment horizontal="center" vertical="center" wrapText="1"/>
    </xf>
    <xf numFmtId="1" fontId="3" fillId="0" borderId="30" xfId="8" applyNumberFormat="1" applyFont="1" applyFill="1" applyBorder="1" applyAlignment="1" applyProtection="1">
      <alignment horizontal="right" vertical="center" wrapText="1"/>
    </xf>
    <xf numFmtId="0" fontId="4" fillId="5" borderId="30" xfId="8" applyNumberFormat="1" applyFont="1" applyFill="1" applyBorder="1" applyAlignment="1">
      <alignment horizontal="right" vertical="center" wrapText="1"/>
    </xf>
    <xf numFmtId="0" fontId="4" fillId="5" borderId="30" xfId="8" applyNumberFormat="1" applyFont="1" applyFill="1" applyBorder="1" applyAlignment="1">
      <alignment horizontal="center" vertical="center" wrapText="1"/>
    </xf>
    <xf numFmtId="1" fontId="6" fillId="0" borderId="5" xfId="0" applyNumberFormat="1" applyFont="1" applyFill="1" applyBorder="1" applyAlignment="1" applyProtection="1">
      <alignment horizontal="center" vertical="center" wrapText="1"/>
    </xf>
    <xf numFmtId="1" fontId="6" fillId="0" borderId="5" xfId="0" applyNumberFormat="1" applyFon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right" vertical="center" wrapText="1"/>
    </xf>
    <xf numFmtId="1" fontId="6" fillId="0" borderId="5" xfId="0" applyNumberFormat="1" applyFont="1" applyFill="1" applyBorder="1" applyAlignment="1" applyProtection="1">
      <alignment horizontal="right" vertical="center" wrapText="1"/>
      <protection locked="0"/>
    </xf>
    <xf numFmtId="1" fontId="10" fillId="0" borderId="5" xfId="0" applyNumberFormat="1" applyFont="1" applyFill="1" applyBorder="1" applyAlignment="1" applyProtection="1">
      <alignment horizontal="center" vertical="center" wrapText="1"/>
      <protection locked="0"/>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1" fontId="3" fillId="0" borderId="0" xfId="0" applyNumberFormat="1" applyFont="1" applyFill="1" applyBorder="1" applyAlignment="1" applyProtection="1">
      <alignment horizontal="right" vertical="center" wrapText="1"/>
    </xf>
    <xf numFmtId="1" fontId="3" fillId="0" borderId="0" xfId="0" applyNumberFormat="1" applyFont="1" applyFill="1" applyBorder="1" applyAlignment="1" applyProtection="1">
      <alignment horizontal="right" vertical="center" wrapText="1"/>
      <protection locked="0"/>
    </xf>
    <xf numFmtId="1" fontId="4"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center" vertical="center" wrapText="1"/>
    </xf>
    <xf numFmtId="1" fontId="3" fillId="0" borderId="4" xfId="0" applyNumberFormat="1" applyFont="1" applyFill="1" applyBorder="1" applyAlignment="1" applyProtection="1">
      <alignment horizontal="right" vertical="center" wrapText="1"/>
    </xf>
    <xf numFmtId="9" fontId="3" fillId="0" borderId="4" xfId="8" applyNumberFormat="1" applyFont="1" applyFill="1" applyBorder="1" applyAlignment="1" applyProtection="1">
      <alignment horizontal="center" vertical="center" wrapText="1"/>
    </xf>
    <xf numFmtId="1" fontId="3" fillId="0" borderId="4" xfId="0" applyNumberFormat="1" applyFont="1" applyFill="1" applyBorder="1" applyAlignment="1">
      <alignment horizontal="right" vertical="center" wrapText="1"/>
    </xf>
    <xf numFmtId="9" fontId="4" fillId="0" borderId="12" xfId="2" applyNumberFormat="1" applyFont="1" applyFill="1" applyBorder="1" applyAlignment="1">
      <alignment horizontal="right" vertical="center" wrapText="1"/>
    </xf>
    <xf numFmtId="9" fontId="6" fillId="0" borderId="6" xfId="8" applyFont="1" applyFill="1" applyBorder="1" applyAlignment="1" applyProtection="1">
      <alignment horizontal="center" vertical="center" wrapText="1"/>
    </xf>
    <xf numFmtId="1" fontId="3" fillId="0" borderId="8" xfId="8" applyNumberFormat="1" applyFont="1" applyFill="1" applyBorder="1" applyAlignment="1" applyProtection="1">
      <alignment horizontal="right" vertical="center" wrapText="1"/>
      <protection locked="0"/>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right" vertical="center"/>
    </xf>
    <xf numFmtId="9" fontId="0" fillId="0" borderId="0" xfId="8" applyFont="1" applyFill="1" applyBorder="1"/>
    <xf numFmtId="0" fontId="4" fillId="0" borderId="1" xfId="0" applyFont="1" applyFill="1" applyBorder="1" applyAlignment="1">
      <alignment horizontal="right" vertical="center" wrapText="1"/>
    </xf>
    <xf numFmtId="0" fontId="3" fillId="0" borderId="6" xfId="0" applyFont="1" applyFill="1" applyBorder="1" applyAlignment="1">
      <alignment vertical="center" wrapText="1"/>
    </xf>
    <xf numFmtId="0" fontId="3" fillId="0" borderId="6" xfId="2" applyNumberFormat="1" applyFont="1" applyFill="1" applyBorder="1" applyAlignment="1">
      <alignment horizontal="center" vertical="center" wrapText="1"/>
    </xf>
    <xf numFmtId="0" fontId="3" fillId="0" borderId="6" xfId="0" applyNumberFormat="1" applyFont="1" applyFill="1" applyBorder="1" applyAlignment="1" applyProtection="1">
      <alignment horizontal="right" vertical="center" wrapText="1"/>
    </xf>
    <xf numFmtId="0" fontId="3" fillId="0" borderId="6" xfId="0" applyNumberFormat="1" applyFont="1" applyFill="1" applyBorder="1" applyAlignment="1" applyProtection="1">
      <alignment horizontal="right" vertical="center" wrapText="1"/>
      <protection locked="0"/>
    </xf>
    <xf numFmtId="1" fontId="4" fillId="0" borderId="6" xfId="0" applyNumberFormat="1" applyFont="1" applyFill="1" applyBorder="1" applyAlignment="1">
      <alignment horizontal="right" vertical="center" wrapText="1"/>
    </xf>
    <xf numFmtId="164" fontId="6" fillId="0" borderId="6" xfId="9" applyFont="1" applyFill="1" applyBorder="1" applyAlignment="1" applyProtection="1">
      <alignment horizontal="center" vertical="center" wrapText="1"/>
    </xf>
    <xf numFmtId="0" fontId="3" fillId="0" borderId="8"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right" vertical="center" wrapText="1"/>
      <protection locked="0"/>
    </xf>
    <xf numFmtId="0" fontId="4" fillId="5" borderId="8" xfId="0" applyNumberFormat="1"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9" fontId="15" fillId="0" borderId="0" xfId="8" applyFont="1" applyFill="1" applyBorder="1"/>
    <xf numFmtId="0" fontId="3" fillId="0" borderId="8" xfId="8" applyNumberFormat="1" applyFont="1" applyFill="1" applyBorder="1" applyAlignment="1" applyProtection="1">
      <alignment horizontal="right" vertical="center" wrapText="1"/>
    </xf>
    <xf numFmtId="0" fontId="3" fillId="0" borderId="8" xfId="8" applyNumberFormat="1" applyFont="1" applyFill="1" applyBorder="1" applyAlignment="1" applyProtection="1">
      <alignment horizontal="right" vertical="center" wrapText="1"/>
      <protection locked="0"/>
    </xf>
    <xf numFmtId="167" fontId="4" fillId="0" borderId="5" xfId="0" applyNumberFormat="1" applyFont="1" applyFill="1" applyBorder="1" applyAlignment="1">
      <alignment horizontal="right" vertical="center" wrapText="1"/>
    </xf>
    <xf numFmtId="171" fontId="3" fillId="0" borderId="0" xfId="9" applyNumberFormat="1" applyFont="1" applyFill="1" applyBorder="1" applyAlignment="1">
      <alignment vertical="center" wrapText="1"/>
    </xf>
    <xf numFmtId="170" fontId="3" fillId="0" borderId="0" xfId="9" applyNumberFormat="1" applyFont="1" applyFill="1" applyAlignment="1">
      <alignment horizontal="left" vertical="center"/>
    </xf>
    <xf numFmtId="167" fontId="3" fillId="0" borderId="6" xfId="0" applyNumberFormat="1" applyFont="1" applyFill="1" applyBorder="1" applyAlignment="1" applyProtection="1">
      <alignment horizontal="right" vertical="center" wrapText="1"/>
    </xf>
    <xf numFmtId="167" fontId="3" fillId="0" borderId="6" xfId="0" applyNumberFormat="1" applyFont="1" applyFill="1" applyBorder="1" applyAlignment="1" applyProtection="1">
      <alignment horizontal="right" vertical="center" wrapText="1"/>
      <protection locked="0"/>
    </xf>
    <xf numFmtId="167" fontId="4" fillId="0" borderId="6" xfId="0" applyNumberFormat="1" applyFont="1" applyFill="1" applyBorder="1" applyAlignment="1">
      <alignment horizontal="right" vertical="center" wrapText="1"/>
    </xf>
    <xf numFmtId="167" fontId="4" fillId="0" borderId="8" xfId="0" applyNumberFormat="1" applyFont="1" applyFill="1" applyBorder="1" applyAlignment="1">
      <alignment horizontal="right" vertical="center" wrapText="1"/>
    </xf>
    <xf numFmtId="167" fontId="4" fillId="0" borderId="0" xfId="0" applyNumberFormat="1" applyFont="1" applyFill="1" applyBorder="1" applyAlignment="1">
      <alignment horizontal="center" vertical="center" wrapText="1"/>
    </xf>
    <xf numFmtId="9" fontId="3" fillId="0" borderId="4" xfId="8" applyFont="1" applyFill="1" applyBorder="1" applyAlignment="1" applyProtection="1">
      <alignment horizontal="right" vertical="center" wrapText="1"/>
    </xf>
    <xf numFmtId="1" fontId="3" fillId="0" borderId="4" xfId="8" applyNumberFormat="1" applyFont="1" applyFill="1" applyBorder="1" applyAlignment="1" applyProtection="1">
      <alignment horizontal="right" vertical="center" wrapText="1"/>
    </xf>
    <xf numFmtId="168" fontId="4" fillId="0" borderId="4" xfId="0" applyNumberFormat="1" applyFont="1" applyFill="1" applyBorder="1" applyAlignment="1">
      <alignment horizontal="right" vertical="center" wrapText="1"/>
    </xf>
    <xf numFmtId="0" fontId="11" fillId="0" borderId="4" xfId="0" applyFont="1" applyFill="1" applyBorder="1" applyAlignment="1">
      <alignment horizontal="center" vertical="center" wrapText="1"/>
    </xf>
    <xf numFmtId="0" fontId="3" fillId="0" borderId="4" xfId="0" applyNumberFormat="1" applyFont="1" applyFill="1" applyBorder="1" applyAlignment="1" applyProtection="1">
      <alignment horizontal="right" vertical="center" wrapText="1"/>
    </xf>
    <xf numFmtId="9" fontId="3" fillId="0" borderId="4"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protection locked="0"/>
    </xf>
    <xf numFmtId="10" fontId="3" fillId="0" borderId="4" xfId="0" applyNumberFormat="1" applyFont="1" applyFill="1" applyBorder="1" applyAlignment="1" applyProtection="1">
      <alignment horizontal="right" vertical="center" wrapText="1"/>
    </xf>
    <xf numFmtId="169" fontId="3" fillId="0" borderId="4" xfId="1" applyNumberFormat="1" applyFont="1" applyFill="1" applyBorder="1" applyAlignment="1">
      <alignment horizontal="center" vertical="center" wrapText="1"/>
    </xf>
    <xf numFmtId="0" fontId="6" fillId="0" borderId="4" xfId="0" applyNumberFormat="1" applyFont="1" applyFill="1" applyBorder="1" applyAlignment="1" applyProtection="1">
      <alignment horizontal="right" vertical="center" wrapText="1"/>
    </xf>
    <xf numFmtId="10" fontId="3" fillId="5" borderId="8" xfId="0" applyNumberFormat="1" applyFont="1" applyFill="1" applyBorder="1" applyAlignment="1">
      <alignment horizontal="center" vertical="center" wrapText="1"/>
    </xf>
    <xf numFmtId="166" fontId="6" fillId="0" borderId="4" xfId="2" applyNumberFormat="1" applyFont="1" applyFill="1" applyBorder="1" applyAlignment="1">
      <alignment horizontal="center" vertical="center" wrapText="1"/>
    </xf>
    <xf numFmtId="9" fontId="6" fillId="0" borderId="4" xfId="0" applyNumberFormat="1" applyFont="1" applyFill="1" applyBorder="1" applyAlignment="1" applyProtection="1">
      <alignment horizontal="right" vertical="center" wrapText="1"/>
    </xf>
    <xf numFmtId="0" fontId="6" fillId="0" borderId="4" xfId="0" applyNumberFormat="1" applyFont="1" applyFill="1" applyBorder="1" applyAlignment="1" applyProtection="1">
      <alignment horizontal="right" vertical="center" wrapText="1"/>
      <protection locked="0"/>
    </xf>
    <xf numFmtId="168" fontId="5" fillId="0" borderId="4" xfId="0" applyNumberFormat="1" applyFont="1" applyFill="1" applyBorder="1" applyAlignment="1">
      <alignment horizontal="right" vertical="center" wrapText="1"/>
    </xf>
    <xf numFmtId="168" fontId="5" fillId="0" borderId="4" xfId="0" applyNumberFormat="1" applyFont="1" applyFill="1" applyBorder="1" applyAlignment="1">
      <alignment horizontal="center" vertical="center" wrapText="1"/>
    </xf>
    <xf numFmtId="0" fontId="10" fillId="5" borderId="1" xfId="0" applyFont="1" applyFill="1" applyBorder="1" applyAlignment="1">
      <alignment horizontal="justify" vertical="center" wrapText="1"/>
    </xf>
    <xf numFmtId="9" fontId="10" fillId="5" borderId="1"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xf>
    <xf numFmtId="9" fontId="3" fillId="0" borderId="0" xfId="0" applyNumberFormat="1" applyFont="1" applyFill="1" applyAlignment="1">
      <alignment horizontal="right" vertical="center" wrapText="1"/>
    </xf>
    <xf numFmtId="168" fontId="6" fillId="0" borderId="1" xfId="8" applyNumberFormat="1" applyFont="1" applyFill="1" applyBorder="1" applyAlignment="1" applyProtection="1">
      <alignment horizontal="center" vertical="center" wrapText="1"/>
    </xf>
    <xf numFmtId="0" fontId="0" fillId="0" borderId="0" xfId="0" applyAlignment="1">
      <alignment horizontal="center"/>
    </xf>
    <xf numFmtId="0" fontId="15" fillId="0" borderId="35" xfId="0" applyFont="1" applyBorder="1" applyAlignment="1">
      <alignment horizontal="center" vertical="center"/>
    </xf>
    <xf numFmtId="0" fontId="15" fillId="0" borderId="36" xfId="0" applyFont="1" applyBorder="1" applyAlignment="1">
      <alignment horizontal="center" vertical="center" wrapText="1"/>
    </xf>
    <xf numFmtId="0" fontId="15" fillId="0" borderId="32" xfId="0" applyFont="1" applyBorder="1" applyAlignment="1">
      <alignment horizontal="center" vertical="center"/>
    </xf>
    <xf numFmtId="168" fontId="15" fillId="0" borderId="31" xfId="8" applyNumberFormat="1" applyFont="1" applyBorder="1" applyAlignment="1">
      <alignment horizontal="center" vertical="center"/>
    </xf>
    <xf numFmtId="0" fontId="0" fillId="0" borderId="37"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168" fontId="0" fillId="0" borderId="34" xfId="8" applyNumberFormat="1" applyFont="1" applyBorder="1" applyAlignment="1">
      <alignment horizontal="center"/>
    </xf>
    <xf numFmtId="0" fontId="0" fillId="0" borderId="3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168" fontId="0" fillId="0" borderId="15" xfId="8" applyNumberFormat="1" applyFont="1" applyBorder="1" applyAlignment="1">
      <alignment horizontal="center"/>
    </xf>
    <xf numFmtId="0" fontId="0" fillId="0" borderId="9" xfId="0" applyBorder="1"/>
    <xf numFmtId="0" fontId="0" fillId="0" borderId="1" xfId="0" applyBorder="1"/>
    <xf numFmtId="168" fontId="0" fillId="0" borderId="15" xfId="8" applyNumberFormat="1" applyFont="1" applyBorder="1"/>
    <xf numFmtId="0" fontId="0" fillId="0" borderId="39" xfId="0" applyBorder="1" applyAlignment="1">
      <alignment horizontal="center"/>
    </xf>
    <xf numFmtId="0" fontId="0" fillId="0" borderId="40" xfId="0" applyBorder="1"/>
    <xf numFmtId="0" fontId="0" fillId="0" borderId="17" xfId="0" applyBorder="1"/>
    <xf numFmtId="168" fontId="0" fillId="0" borderId="18" xfId="8" applyNumberFormat="1" applyFont="1" applyBorder="1"/>
    <xf numFmtId="0" fontId="0" fillId="0" borderId="0" xfId="0" applyFill="1" applyBorder="1" applyAlignment="1">
      <alignment horizontal="center"/>
    </xf>
    <xf numFmtId="9" fontId="0" fillId="0" borderId="0" xfId="0" quotePrefix="1" applyNumberFormat="1"/>
    <xf numFmtId="0" fontId="3" fillId="0" borderId="1" xfId="0" applyNumberFormat="1" applyFont="1" applyFill="1" applyBorder="1" applyAlignment="1">
      <alignment horizontal="center" vertical="center" wrapText="1"/>
    </xf>
    <xf numFmtId="0" fontId="0" fillId="0" borderId="0" xfId="0" applyFont="1"/>
    <xf numFmtId="1" fontId="0" fillId="0" borderId="0" xfId="0" applyNumberFormat="1" applyFont="1"/>
    <xf numFmtId="0" fontId="0" fillId="0" borderId="38" xfId="0" applyFont="1" applyBorder="1" applyAlignment="1">
      <alignment horizontal="center"/>
    </xf>
    <xf numFmtId="0" fontId="0" fillId="0" borderId="9" xfId="0" applyFont="1" applyBorder="1"/>
    <xf numFmtId="0" fontId="0" fillId="0" borderId="1" xfId="0" applyFont="1" applyBorder="1"/>
    <xf numFmtId="0" fontId="3" fillId="0" borderId="17" xfId="0" applyFont="1" applyFill="1" applyBorder="1" applyAlignment="1">
      <alignment horizontal="center" vertical="center" wrapText="1"/>
    </xf>
    <xf numFmtId="1" fontId="3" fillId="0" borderId="1" xfId="8" applyNumberFormat="1" applyFont="1" applyFill="1" applyBorder="1" applyAlignment="1" applyProtection="1">
      <alignment horizontal="center" vertical="center" wrapText="1"/>
    </xf>
    <xf numFmtId="10" fontId="3" fillId="0" borderId="1" xfId="8"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5" fillId="0" borderId="41" xfId="0" applyFont="1" applyBorder="1" applyAlignment="1">
      <alignment horizontal="center" vertical="center"/>
    </xf>
    <xf numFmtId="0" fontId="15" fillId="0" borderId="12" xfId="0" applyFont="1" applyBorder="1" applyAlignment="1">
      <alignment horizontal="center" vertical="center" wrapText="1"/>
    </xf>
    <xf numFmtId="0" fontId="15" fillId="0" borderId="4" xfId="0" applyFont="1" applyBorder="1" applyAlignment="1">
      <alignment horizontal="center" vertical="center"/>
    </xf>
    <xf numFmtId="168" fontId="15" fillId="0" borderId="43" xfId="8" applyNumberFormat="1" applyFont="1" applyBorder="1" applyAlignment="1">
      <alignment horizontal="center" vertical="center"/>
    </xf>
    <xf numFmtId="0" fontId="12"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1" xfId="9" applyNumberFormat="1" applyFont="1" applyFill="1" applyBorder="1" applyAlignment="1">
      <alignment horizontal="center" vertical="center" wrapText="1"/>
    </xf>
    <xf numFmtId="0" fontId="3" fillId="0" borderId="0" xfId="9"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10" fontId="3" fillId="0" borderId="0" xfId="8"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9" fontId="3" fillId="0" borderId="1" xfId="8"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0" fillId="0" borderId="0" xfId="0" applyFont="1" applyFill="1" applyBorder="1" applyAlignment="1">
      <alignment vertical="center" wrapText="1"/>
    </xf>
    <xf numFmtId="4" fontId="3" fillId="0" borderId="0" xfId="0" applyNumberFormat="1" applyFont="1" applyFill="1" applyBorder="1" applyAlignment="1">
      <alignment horizontal="center" vertical="center" wrapText="1"/>
    </xf>
    <xf numFmtId="1" fontId="6" fillId="0"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0" fontId="3" fillId="0" borderId="1" xfId="9"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5" xfId="8"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9" fontId="3" fillId="0" borderId="34"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9" fontId="3" fillId="0" borderId="20"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6" fillId="0" borderId="20" xfId="0" applyFont="1" applyFill="1" applyBorder="1" applyAlignment="1">
      <alignment horizontal="center" vertical="center" wrapText="1"/>
    </xf>
    <xf numFmtId="10" fontId="3" fillId="0" borderId="20" xfId="0" applyNumberFormat="1" applyFont="1" applyFill="1" applyBorder="1" applyAlignment="1">
      <alignment horizontal="center" vertical="center" wrapText="1"/>
    </xf>
    <xf numFmtId="1" fontId="3" fillId="0" borderId="20" xfId="0" applyNumberFormat="1" applyFont="1" applyFill="1" applyBorder="1" applyAlignment="1" applyProtection="1">
      <alignment horizontal="center" vertical="center" wrapText="1"/>
    </xf>
    <xf numFmtId="1" fontId="6" fillId="0" borderId="20" xfId="0" applyNumberFormat="1" applyFont="1" applyFill="1" applyBorder="1" applyAlignment="1" applyProtection="1">
      <alignment horizontal="center" vertical="center" wrapText="1"/>
    </xf>
    <xf numFmtId="10" fontId="3" fillId="0" borderId="17"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0" xfId="9" applyNumberFormat="1" applyFont="1" applyFill="1" applyBorder="1" applyAlignment="1">
      <alignment horizontal="center" vertical="center"/>
    </xf>
    <xf numFmtId="1" fontId="6" fillId="0" borderId="20" xfId="0" applyNumberFormat="1" applyFont="1" applyFill="1" applyBorder="1" applyAlignment="1" applyProtection="1">
      <alignment horizontal="center" vertical="center" wrapText="1"/>
      <protection locked="0"/>
    </xf>
    <xf numFmtId="0" fontId="3" fillId="0" borderId="17" xfId="9" applyNumberFormat="1" applyFont="1" applyFill="1" applyBorder="1" applyAlignment="1">
      <alignment horizontal="center" vertical="center"/>
    </xf>
    <xf numFmtId="0" fontId="6" fillId="0" borderId="27" xfId="0" applyFont="1" applyFill="1" applyBorder="1" applyAlignment="1">
      <alignment horizontal="center" vertical="center" wrapText="1"/>
    </xf>
    <xf numFmtId="0" fontId="3" fillId="0" borderId="5" xfId="9" applyNumberFormat="1" applyFont="1" applyFill="1" applyBorder="1" applyAlignment="1">
      <alignment horizontal="center" vertical="center" wrapText="1"/>
    </xf>
    <xf numFmtId="9" fontId="3" fillId="0" borderId="21" xfId="0" applyNumberFormat="1" applyFont="1" applyFill="1" applyBorder="1" applyAlignment="1">
      <alignment horizontal="center" vertical="center" wrapText="1"/>
    </xf>
    <xf numFmtId="0" fontId="3" fillId="0" borderId="6" xfId="9" applyNumberFormat="1" applyFont="1" applyFill="1" applyBorder="1" applyAlignment="1">
      <alignment horizontal="center" vertical="center" wrapText="1"/>
    </xf>
    <xf numFmtId="10" fontId="3" fillId="0" borderId="5" xfId="8" applyNumberFormat="1" applyFont="1" applyFill="1" applyBorder="1" applyAlignment="1">
      <alignment horizontal="center" vertical="center" wrapText="1"/>
    </xf>
    <xf numFmtId="1" fontId="3" fillId="0" borderId="20" xfId="0" applyNumberFormat="1" applyFont="1" applyFill="1" applyBorder="1" applyAlignment="1">
      <alignment horizontal="center" vertical="center" wrapText="1"/>
    </xf>
    <xf numFmtId="1" fontId="3" fillId="0" borderId="17" xfId="0" applyNumberFormat="1" applyFont="1" applyFill="1" applyBorder="1" applyAlignment="1">
      <alignment horizontal="center" vertical="center" wrapText="1"/>
    </xf>
    <xf numFmtId="10" fontId="3" fillId="0" borderId="6" xfId="8" applyNumberFormat="1" applyFont="1" applyFill="1" applyBorder="1" applyAlignment="1">
      <alignment horizontal="center" vertical="center" wrapText="1"/>
    </xf>
    <xf numFmtId="166" fontId="3" fillId="0" borderId="20" xfId="2" applyNumberFormat="1" applyFont="1" applyFill="1" applyBorder="1" applyAlignment="1">
      <alignment horizontal="center" vertical="center" wrapText="1"/>
    </xf>
    <xf numFmtId="1" fontId="3" fillId="0" borderId="20" xfId="2" applyNumberFormat="1" applyFont="1" applyFill="1" applyBorder="1" applyAlignment="1">
      <alignment horizontal="center" vertical="center" wrapText="1"/>
    </xf>
    <xf numFmtId="166" fontId="3" fillId="0" borderId="17" xfId="2" applyNumberFormat="1" applyFont="1" applyFill="1" applyBorder="1" applyAlignment="1">
      <alignment horizontal="center" vertical="center" wrapText="1"/>
    </xf>
    <xf numFmtId="1" fontId="3" fillId="0" borderId="17" xfId="2"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32" xfId="0" applyFont="1" applyFill="1" applyBorder="1" applyAlignment="1">
      <alignment horizontal="center" vertical="center" wrapText="1"/>
    </xf>
    <xf numFmtId="9" fontId="3" fillId="0" borderId="32"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166" fontId="3" fillId="0" borderId="32" xfId="2" applyNumberFormat="1" applyFont="1" applyFill="1" applyBorder="1" applyAlignment="1">
      <alignment horizontal="center" vertical="center" wrapText="1"/>
    </xf>
    <xf numFmtId="0" fontId="3" fillId="0" borderId="32" xfId="2" applyNumberFormat="1" applyFont="1" applyFill="1" applyBorder="1" applyAlignment="1">
      <alignment horizontal="center" vertical="center" wrapText="1"/>
    </xf>
    <xf numFmtId="10" fontId="3" fillId="0" borderId="32" xfId="0" applyNumberFormat="1" applyFont="1" applyFill="1" applyBorder="1" applyAlignment="1">
      <alignment horizontal="center" vertical="center" wrapText="1"/>
    </xf>
    <xf numFmtId="9" fontId="3" fillId="0" borderId="32" xfId="8" applyNumberFormat="1" applyFont="1" applyFill="1" applyBorder="1" applyAlignment="1" applyProtection="1">
      <alignment horizontal="center" vertical="center" wrapText="1"/>
    </xf>
    <xf numFmtId="9" fontId="3" fillId="0" borderId="32" xfId="0" applyNumberFormat="1" applyFont="1" applyFill="1" applyBorder="1" applyAlignment="1" applyProtection="1">
      <alignment horizontal="center" vertical="center" wrapText="1"/>
    </xf>
    <xf numFmtId="9" fontId="3" fillId="0" borderId="32" xfId="8" applyFont="1" applyFill="1" applyBorder="1" applyAlignment="1" applyProtection="1">
      <alignment horizontal="center" vertical="center" wrapText="1"/>
    </xf>
    <xf numFmtId="0" fontId="3" fillId="0" borderId="51" xfId="0" applyFont="1" applyFill="1" applyBorder="1" applyAlignment="1">
      <alignment horizontal="center" vertical="center" wrapText="1"/>
    </xf>
    <xf numFmtId="0" fontId="3" fillId="0" borderId="43" xfId="0" applyFont="1" applyFill="1" applyBorder="1" applyAlignment="1">
      <alignment horizontal="center" vertical="center" wrapText="1"/>
    </xf>
    <xf numFmtId="9" fontId="3" fillId="0" borderId="4" xfId="0" applyNumberFormat="1" applyFont="1" applyFill="1" applyBorder="1" applyAlignment="1" applyProtection="1">
      <alignment horizontal="center" vertical="center" wrapText="1"/>
    </xf>
    <xf numFmtId="9" fontId="3" fillId="0" borderId="4" xfId="8" applyFont="1" applyFill="1" applyBorder="1" applyAlignment="1" applyProtection="1">
      <alignment horizontal="center" vertical="center" wrapText="1"/>
    </xf>
    <xf numFmtId="0" fontId="3" fillId="0" borderId="32" xfId="0" applyNumberFormat="1" applyFont="1" applyFill="1" applyBorder="1" applyAlignment="1" applyProtection="1">
      <alignment horizontal="center" vertical="center" wrapText="1"/>
    </xf>
    <xf numFmtId="167" fontId="3" fillId="0" borderId="20" xfId="0" applyNumberFormat="1" applyFont="1" applyFill="1" applyBorder="1" applyAlignment="1" applyProtection="1">
      <alignment horizontal="center" vertical="center" wrapText="1"/>
    </xf>
    <xf numFmtId="167" fontId="3" fillId="0" borderId="17" xfId="0" applyNumberFormat="1" applyFont="1" applyFill="1" applyBorder="1" applyAlignment="1" applyProtection="1">
      <alignment horizontal="center" vertical="center" wrapText="1"/>
    </xf>
    <xf numFmtId="1" fontId="3" fillId="0" borderId="4" xfId="8" applyNumberFormat="1" applyFont="1" applyFill="1" applyBorder="1" applyAlignment="1" applyProtection="1">
      <alignment horizontal="center" vertical="center" wrapText="1"/>
    </xf>
    <xf numFmtId="1" fontId="3" fillId="0" borderId="32" xfId="8" applyNumberFormat="1" applyFont="1" applyFill="1" applyBorder="1" applyAlignment="1" applyProtection="1">
      <alignment horizontal="center" vertical="center" wrapText="1"/>
    </xf>
    <xf numFmtId="9" fontId="3" fillId="0" borderId="32" xfId="1" applyNumberFormat="1"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9" fontId="3" fillId="0" borderId="53" xfId="0" applyNumberFormat="1" applyFont="1" applyFill="1" applyBorder="1" applyAlignment="1">
      <alignment horizontal="center" vertical="center" wrapText="1"/>
    </xf>
    <xf numFmtId="0" fontId="3" fillId="0" borderId="54" xfId="0" applyFont="1" applyFill="1" applyBorder="1" applyAlignment="1">
      <alignment horizontal="center" vertical="center" wrapText="1"/>
    </xf>
    <xf numFmtId="166" fontId="3" fillId="0" borderId="53" xfId="2" applyNumberFormat="1" applyFont="1" applyFill="1" applyBorder="1" applyAlignment="1">
      <alignment horizontal="center" vertical="center" wrapText="1"/>
    </xf>
    <xf numFmtId="9" fontId="6" fillId="0" borderId="32" xfId="0" applyNumberFormat="1" applyFont="1" applyFill="1" applyBorder="1" applyAlignment="1">
      <alignment horizontal="center" vertical="center" wrapText="1"/>
    </xf>
    <xf numFmtId="0" fontId="3" fillId="0" borderId="55" xfId="0" applyFont="1" applyFill="1" applyBorder="1" applyAlignment="1">
      <alignment horizontal="center" vertical="center" wrapText="1"/>
    </xf>
    <xf numFmtId="1" fontId="3" fillId="0" borderId="50" xfId="8" applyNumberFormat="1" applyFont="1" applyFill="1" applyBorder="1" applyAlignment="1" applyProtection="1">
      <alignment horizontal="center" vertical="center" wrapText="1"/>
    </xf>
    <xf numFmtId="0" fontId="3" fillId="0" borderId="5" xfId="8" applyNumberFormat="1" applyFont="1" applyFill="1" applyBorder="1" applyAlignment="1" applyProtection="1">
      <alignment horizontal="center" vertical="center" wrapText="1"/>
    </xf>
    <xf numFmtId="1" fontId="3" fillId="0" borderId="17" xfId="0" applyNumberFormat="1" applyFont="1" applyFill="1" applyBorder="1" applyAlignment="1" applyProtection="1">
      <alignment horizontal="center" vertical="center" wrapText="1"/>
    </xf>
    <xf numFmtId="9" fontId="0" fillId="0" borderId="0" xfId="0" applyNumberFormat="1" applyFont="1"/>
    <xf numFmtId="9" fontId="33" fillId="0" borderId="0" xfId="0" applyNumberFormat="1" applyFont="1"/>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9" fontId="3" fillId="0" borderId="56" xfId="0" applyNumberFormat="1" applyFont="1" applyFill="1" applyBorder="1" applyAlignment="1">
      <alignment horizontal="center" vertical="center" wrapText="1"/>
    </xf>
    <xf numFmtId="9" fontId="3" fillId="0" borderId="2" xfId="8" applyFont="1" applyFill="1" applyBorder="1" applyAlignment="1">
      <alignment horizontal="center" vertical="center" wrapText="1"/>
    </xf>
    <xf numFmtId="0" fontId="0" fillId="0" borderId="1" xfId="0"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Fill="1" applyBorder="1" applyAlignment="1">
      <alignment horizontal="center" vertical="center"/>
    </xf>
    <xf numFmtId="10" fontId="3" fillId="0" borderId="32" xfId="0" applyNumberFormat="1" applyFont="1" applyFill="1" applyBorder="1" applyAlignment="1" applyProtection="1">
      <alignment horizontal="center" vertical="center" wrapText="1"/>
    </xf>
    <xf numFmtId="168" fontId="3" fillId="0" borderId="32" xfId="0" applyNumberFormat="1" applyFont="1" applyFill="1" applyBorder="1" applyAlignment="1" applyProtection="1">
      <alignment horizontal="center" vertical="center" wrapText="1"/>
    </xf>
    <xf numFmtId="1" fontId="6" fillId="2" borderId="1" xfId="0" applyNumberFormat="1" applyFont="1" applyFill="1" applyBorder="1" applyAlignment="1" applyProtection="1">
      <alignment horizontal="center" vertical="center" wrapText="1"/>
    </xf>
    <xf numFmtId="3" fontId="33" fillId="0" borderId="0" xfId="0" applyNumberFormat="1" applyFont="1"/>
    <xf numFmtId="164" fontId="33" fillId="0" borderId="0" xfId="0" applyNumberFormat="1" applyFont="1"/>
    <xf numFmtId="0" fontId="3" fillId="5" borderId="0"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2" fillId="5" borderId="6" xfId="0" applyFont="1" applyFill="1" applyBorder="1" applyAlignment="1">
      <alignment horizontal="center" vertical="center" wrapText="1"/>
    </xf>
    <xf numFmtId="1" fontId="3" fillId="5" borderId="20" xfId="0" applyNumberFormat="1" applyFont="1" applyFill="1" applyBorder="1" applyAlignment="1" applyProtection="1">
      <alignment horizontal="center" vertical="center" wrapText="1"/>
    </xf>
    <xf numFmtId="1" fontId="6" fillId="5" borderId="1" xfId="0" applyNumberFormat="1" applyFont="1" applyFill="1" applyBorder="1" applyAlignment="1" applyProtection="1">
      <alignment horizontal="center" vertical="center" wrapText="1"/>
    </xf>
    <xf numFmtId="168" fontId="6" fillId="5" borderId="1" xfId="8" applyNumberFormat="1" applyFont="1" applyFill="1" applyBorder="1" applyAlignment="1" applyProtection="1">
      <alignment horizontal="center" vertical="center" wrapText="1"/>
    </xf>
    <xf numFmtId="1" fontId="3" fillId="5" borderId="5" xfId="0" applyNumberFormat="1" applyFont="1" applyFill="1" applyBorder="1" applyAlignment="1" applyProtection="1">
      <alignment horizontal="center" vertical="center" wrapText="1"/>
    </xf>
    <xf numFmtId="1" fontId="3" fillId="5" borderId="1" xfId="0" applyNumberFormat="1" applyFont="1" applyFill="1" applyBorder="1" applyAlignment="1" applyProtection="1">
      <alignment horizontal="center" vertical="center" wrapText="1"/>
    </xf>
    <xf numFmtId="1" fontId="3" fillId="5" borderId="1" xfId="0" applyNumberFormat="1" applyFont="1" applyFill="1" applyBorder="1" applyAlignment="1" applyProtection="1">
      <alignment horizontal="center" vertical="center" wrapText="1"/>
      <protection locked="0"/>
    </xf>
    <xf numFmtId="1" fontId="3" fillId="5" borderId="1" xfId="8" applyNumberFormat="1" applyFont="1" applyFill="1" applyBorder="1" applyAlignment="1" applyProtection="1">
      <alignment horizontal="center" vertical="center" wrapText="1"/>
    </xf>
    <xf numFmtId="1" fontId="6" fillId="5" borderId="1" xfId="8" applyNumberFormat="1" applyFont="1" applyFill="1" applyBorder="1" applyAlignment="1" applyProtection="1">
      <alignment horizontal="center" vertical="center" wrapText="1"/>
    </xf>
    <xf numFmtId="1" fontId="6" fillId="5" borderId="20" xfId="0" applyNumberFormat="1" applyFont="1" applyFill="1" applyBorder="1" applyAlignment="1" applyProtection="1">
      <alignment horizontal="center" vertical="center" wrapText="1"/>
    </xf>
    <xf numFmtId="1" fontId="6" fillId="5" borderId="5" xfId="0" applyNumberFormat="1" applyFont="1" applyFill="1" applyBorder="1" applyAlignment="1" applyProtection="1">
      <alignment horizontal="center" vertical="center" wrapText="1"/>
    </xf>
    <xf numFmtId="0" fontId="3" fillId="5" borderId="1" xfId="8" applyNumberFormat="1" applyFont="1" applyFill="1" applyBorder="1" applyAlignment="1" applyProtection="1">
      <alignment horizontal="center" vertical="center" wrapText="1"/>
    </xf>
    <xf numFmtId="0" fontId="0" fillId="5" borderId="1" xfId="0" applyFill="1" applyBorder="1" applyAlignment="1">
      <alignment horizontal="center" vertical="center"/>
    </xf>
    <xf numFmtId="9" fontId="3" fillId="5" borderId="32" xfId="8" applyNumberFormat="1" applyFont="1" applyFill="1" applyBorder="1" applyAlignment="1" applyProtection="1">
      <alignment horizontal="center" vertical="center" wrapText="1"/>
    </xf>
    <xf numFmtId="0" fontId="3" fillId="5" borderId="5" xfId="8" applyNumberFormat="1" applyFont="1" applyFill="1" applyBorder="1" applyAlignment="1" applyProtection="1">
      <alignment horizontal="center" vertical="center" wrapText="1"/>
    </xf>
    <xf numFmtId="0" fontId="3" fillId="5" borderId="1" xfId="0" applyNumberFormat="1" applyFont="1" applyFill="1" applyBorder="1" applyAlignment="1">
      <alignment horizontal="center" vertical="center" wrapText="1"/>
    </xf>
    <xf numFmtId="167" fontId="3" fillId="5" borderId="20" xfId="0" applyNumberFormat="1" applyFont="1" applyFill="1" applyBorder="1" applyAlignment="1" applyProtection="1">
      <alignment horizontal="center" vertical="center" wrapText="1"/>
    </xf>
    <xf numFmtId="167" fontId="3" fillId="5" borderId="1" xfId="0" applyNumberFormat="1" applyFont="1" applyFill="1" applyBorder="1" applyAlignment="1" applyProtection="1">
      <alignment horizontal="center" vertical="center" wrapText="1"/>
    </xf>
    <xf numFmtId="167" fontId="3" fillId="5" borderId="17" xfId="0" applyNumberFormat="1" applyFont="1" applyFill="1" applyBorder="1" applyAlignment="1" applyProtection="1">
      <alignment horizontal="center" vertical="center" wrapText="1"/>
    </xf>
    <xf numFmtId="0" fontId="3" fillId="5" borderId="32" xfId="0" applyNumberFormat="1" applyFont="1" applyFill="1" applyBorder="1" applyAlignment="1" applyProtection="1">
      <alignment horizontal="center" vertical="center" wrapText="1"/>
    </xf>
    <xf numFmtId="1" fontId="3" fillId="5" borderId="4" xfId="8" applyNumberFormat="1" applyFont="1" applyFill="1" applyBorder="1" applyAlignment="1" applyProtection="1">
      <alignment horizontal="center" vertical="center" wrapText="1"/>
    </xf>
    <xf numFmtId="1" fontId="3" fillId="5" borderId="32" xfId="8" applyNumberFormat="1" applyFont="1" applyFill="1" applyBorder="1" applyAlignment="1" applyProtection="1">
      <alignment horizontal="center" vertical="center" wrapText="1"/>
    </xf>
    <xf numFmtId="9" fontId="3" fillId="5" borderId="32"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8" applyNumberFormat="1" applyFont="1" applyFill="1" applyBorder="1" applyAlignment="1" applyProtection="1">
      <alignment horizontal="center" vertical="center" wrapText="1"/>
      <protection locked="0"/>
    </xf>
    <xf numFmtId="167" fontId="3" fillId="0" borderId="1" xfId="0" applyNumberFormat="1" applyFont="1" applyFill="1" applyBorder="1" applyAlignment="1" applyProtection="1">
      <alignment horizontal="center" vertical="center" wrapText="1"/>
      <protection locked="0"/>
    </xf>
    <xf numFmtId="167" fontId="3" fillId="0" borderId="17" xfId="0" applyNumberFormat="1" applyFont="1" applyFill="1" applyBorder="1" applyAlignment="1" applyProtection="1">
      <alignment horizontal="center" vertical="center" wrapText="1"/>
      <protection locked="0"/>
    </xf>
    <xf numFmtId="0" fontId="3" fillId="0" borderId="32" xfId="0" applyNumberFormat="1" applyFont="1" applyFill="1" applyBorder="1" applyAlignment="1" applyProtection="1">
      <alignment horizontal="center" vertical="center" wrapText="1"/>
      <protection locked="0"/>
    </xf>
    <xf numFmtId="9" fontId="3" fillId="0" borderId="32" xfId="0" applyNumberFormat="1" applyFont="1" applyFill="1" applyBorder="1" applyAlignment="1" applyProtection="1">
      <alignment horizontal="center" vertical="center" wrapText="1"/>
      <protection locked="0"/>
    </xf>
    <xf numFmtId="168" fontId="3" fillId="0" borderId="32" xfId="0" applyNumberFormat="1" applyFont="1" applyFill="1" applyBorder="1" applyAlignment="1" applyProtection="1">
      <alignment horizontal="center" vertical="center" wrapText="1"/>
      <protection locked="0"/>
    </xf>
    <xf numFmtId="1" fontId="24" fillId="0" borderId="20" xfId="0" applyNumberFormat="1" applyFont="1" applyFill="1" applyBorder="1" applyAlignment="1" applyProtection="1">
      <alignment horizontal="center" vertical="center" wrapText="1"/>
    </xf>
    <xf numFmtId="168" fontId="28" fillId="0" borderId="31" xfId="0" applyNumberFormat="1" applyFont="1" applyFill="1" applyBorder="1" applyAlignment="1">
      <alignment horizontal="left" vertical="center" wrapText="1"/>
    </xf>
    <xf numFmtId="1" fontId="29" fillId="0" borderId="1" xfId="0" applyNumberFormat="1" applyFont="1" applyFill="1" applyBorder="1" applyAlignment="1" applyProtection="1">
      <alignment horizontal="center" vertical="center" wrapText="1"/>
    </xf>
    <xf numFmtId="1" fontId="43" fillId="0" borderId="1" xfId="0" applyNumberFormat="1" applyFont="1" applyFill="1" applyBorder="1" applyAlignment="1" applyProtection="1">
      <alignment horizontal="center" vertical="center" wrapText="1"/>
    </xf>
    <xf numFmtId="1" fontId="29" fillId="0" borderId="1" xfId="0" applyNumberFormat="1" applyFont="1" applyFill="1" applyBorder="1" applyAlignment="1" applyProtection="1">
      <alignment horizontal="left" vertical="center" wrapText="1"/>
    </xf>
    <xf numFmtId="1" fontId="43" fillId="0" borderId="1" xfId="0" applyNumberFormat="1" applyFont="1" applyFill="1" applyBorder="1" applyAlignment="1" applyProtection="1">
      <alignment horizontal="left" vertical="center" wrapText="1"/>
    </xf>
    <xf numFmtId="1" fontId="29"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1" fontId="29" fillId="0" borderId="1" xfId="0" applyNumberFormat="1" applyFont="1" applyFill="1" applyBorder="1" applyAlignment="1">
      <alignment horizontal="left" vertical="center" wrapText="1"/>
    </xf>
    <xf numFmtId="3" fontId="3" fillId="4" borderId="15" xfId="8"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1" fontId="4" fillId="0" borderId="21" xfId="0" applyNumberFormat="1" applyFont="1" applyFill="1" applyBorder="1" applyAlignment="1" applyProtection="1">
      <alignment horizontal="center" vertical="center" wrapText="1"/>
    </xf>
    <xf numFmtId="1" fontId="6" fillId="0" borderId="15" xfId="0" applyNumberFormat="1" applyFont="1" applyFill="1" applyBorder="1" applyAlignment="1" applyProtection="1">
      <alignment horizontal="center" vertical="center" wrapText="1"/>
    </xf>
    <xf numFmtId="1" fontId="6" fillId="0" borderId="9" xfId="0" applyNumberFormat="1" applyFont="1" applyFill="1" applyBorder="1" applyAlignment="1" applyProtection="1">
      <alignment horizontal="center" vertical="center" wrapText="1"/>
    </xf>
    <xf numFmtId="1" fontId="4" fillId="0" borderId="15"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28" fillId="0"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168" fontId="6" fillId="0" borderId="15" xfId="8" applyNumberFormat="1" applyFont="1" applyFill="1" applyBorder="1" applyAlignment="1" applyProtection="1">
      <alignment horizontal="center" vertical="center" wrapText="1"/>
    </xf>
    <xf numFmtId="9" fontId="6" fillId="0" borderId="15" xfId="8" applyFont="1" applyFill="1" applyBorder="1" applyAlignment="1" applyProtection="1">
      <alignment horizontal="center" vertical="center" wrapText="1"/>
    </xf>
    <xf numFmtId="1" fontId="5" fillId="0" borderId="1" xfId="0" applyNumberFormat="1" applyFont="1" applyFill="1" applyBorder="1" applyAlignment="1" applyProtection="1">
      <alignment horizontal="center" vertical="center" wrapText="1"/>
    </xf>
    <xf numFmtId="1" fontId="29" fillId="0" borderId="9" xfId="0" applyNumberFormat="1" applyFont="1" applyFill="1" applyBorder="1" applyAlignment="1" applyProtection="1">
      <alignment horizontal="left" vertical="center" wrapText="1"/>
    </xf>
    <xf numFmtId="1" fontId="29" fillId="0" borderId="9" xfId="0" applyNumberFormat="1" applyFont="1" applyFill="1" applyBorder="1" applyAlignment="1" applyProtection="1">
      <alignment horizontal="center" vertical="center" wrapText="1"/>
    </xf>
    <xf numFmtId="0" fontId="24" fillId="0" borderId="49"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pplyProtection="1">
      <alignment horizontal="center" vertical="center" wrapText="1"/>
      <protection locked="0"/>
    </xf>
    <xf numFmtId="168" fontId="6" fillId="0" borderId="18" xfId="8" applyNumberFormat="1" applyFont="1" applyFill="1" applyBorder="1" applyAlignment="1" applyProtection="1">
      <alignment horizontal="center" vertical="center" wrapText="1"/>
    </xf>
    <xf numFmtId="168" fontId="3" fillId="0" borderId="15" xfId="8" applyNumberFormat="1" applyFont="1" applyFill="1" applyBorder="1" applyAlignment="1" applyProtection="1">
      <alignment horizontal="center" vertical="center" wrapText="1"/>
    </xf>
    <xf numFmtId="1" fontId="3" fillId="0" borderId="1" xfId="8" applyNumberFormat="1" applyFont="1" applyFill="1" applyBorder="1" applyAlignment="1" applyProtection="1">
      <alignment horizontal="center" vertical="center" wrapText="1"/>
      <protection locked="0"/>
    </xf>
    <xf numFmtId="1" fontId="6" fillId="0" borderId="9"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left" vertical="center" wrapText="1"/>
    </xf>
    <xf numFmtId="1" fontId="29" fillId="0" borderId="9" xfId="0" applyNumberFormat="1" applyFont="1" applyFill="1" applyBorder="1" applyAlignment="1" applyProtection="1">
      <alignment horizontal="left" vertical="top" wrapText="1"/>
    </xf>
    <xf numFmtId="1" fontId="29" fillId="0" borderId="1" xfId="0" applyNumberFormat="1" applyFont="1" applyFill="1" applyBorder="1" applyAlignment="1" applyProtection="1">
      <alignment horizontal="left" vertical="top" wrapText="1"/>
    </xf>
    <xf numFmtId="1" fontId="43" fillId="0" borderId="1"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left" vertical="top" wrapText="1"/>
    </xf>
    <xf numFmtId="0" fontId="4" fillId="0" borderId="9"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9" fontId="3" fillId="0" borderId="28" xfId="8"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1" fontId="3" fillId="0" borderId="15" xfId="0" applyNumberFormat="1" applyFont="1" applyFill="1" applyBorder="1" applyAlignment="1" applyProtection="1">
      <alignment horizontal="center" vertical="center" wrapText="1"/>
    </xf>
    <xf numFmtId="1" fontId="3" fillId="0" borderId="9"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168" fontId="3" fillId="0" borderId="28" xfId="8" applyNumberFormat="1" applyFont="1" applyFill="1" applyBorder="1" applyAlignment="1" applyProtection="1">
      <alignment horizontal="center" vertical="center" wrapText="1"/>
    </xf>
    <xf numFmtId="1" fontId="6" fillId="0" borderId="9" xfId="0" applyNumberFormat="1" applyFont="1" applyFill="1" applyBorder="1" applyAlignment="1" applyProtection="1">
      <alignment horizontal="left" vertical="center" wrapText="1"/>
    </xf>
    <xf numFmtId="1" fontId="5" fillId="0" borderId="9" xfId="0" applyNumberFormat="1" applyFont="1" applyFill="1" applyBorder="1" applyAlignment="1" applyProtection="1">
      <alignment horizontal="center" vertical="center" wrapText="1"/>
    </xf>
    <xf numFmtId="168" fontId="3" fillId="0" borderId="18" xfId="8" applyNumberFormat="1" applyFont="1" applyFill="1" applyBorder="1" applyAlignment="1" applyProtection="1">
      <alignment horizontal="center" vertical="center" wrapText="1"/>
    </xf>
    <xf numFmtId="170" fontId="3" fillId="0" borderId="1" xfId="9"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left" vertical="center" wrapText="1"/>
    </xf>
    <xf numFmtId="168" fontId="6" fillId="0" borderId="28" xfId="8" applyNumberFormat="1" applyFont="1" applyFill="1" applyBorder="1" applyAlignment="1" applyProtection="1">
      <alignment horizontal="center" vertical="center" wrapText="1"/>
    </xf>
    <xf numFmtId="1" fontId="3" fillId="0" borderId="9"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24" fillId="0" borderId="9" xfId="0" applyNumberFormat="1" applyFont="1" applyFill="1" applyBorder="1" applyAlignment="1">
      <alignment horizontal="left" vertical="center" wrapText="1"/>
    </xf>
    <xf numFmtId="1" fontId="24"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3" fillId="0" borderId="20" xfId="0" applyNumberFormat="1" applyFont="1" applyFill="1" applyBorder="1" applyAlignment="1" applyProtection="1">
      <alignment horizontal="center" vertical="center" wrapText="1"/>
      <protection locked="0"/>
    </xf>
    <xf numFmtId="1" fontId="24" fillId="0" borderId="1" xfId="0" applyNumberFormat="1" applyFont="1" applyFill="1" applyBorder="1" applyAlignment="1">
      <alignment horizontal="left" vertical="top" wrapText="1"/>
    </xf>
    <xf numFmtId="1" fontId="4" fillId="0" borderId="34" xfId="0" applyNumberFormat="1" applyFont="1" applyFill="1" applyBorder="1" applyAlignment="1">
      <alignment horizontal="center" vertical="center" wrapText="1"/>
    </xf>
    <xf numFmtId="3" fontId="6" fillId="0" borderId="1" xfId="8" applyNumberFormat="1" applyFont="1" applyFill="1" applyBorder="1" applyAlignment="1" applyProtection="1">
      <alignment horizontal="center" vertical="center" wrapText="1"/>
    </xf>
    <xf numFmtId="3" fontId="6" fillId="0" borderId="15" xfId="8"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lignment horizontal="justify" vertical="center" wrapText="1"/>
    </xf>
    <xf numFmtId="1" fontId="4" fillId="0" borderId="1" xfId="0" applyNumberFormat="1"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35" fillId="0" borderId="1" xfId="0" applyFont="1" applyFill="1" applyBorder="1" applyAlignment="1">
      <alignment horizontal="justify" vertical="center" wrapText="1"/>
    </xf>
    <xf numFmtId="0" fontId="35" fillId="0" borderId="1" xfId="0" applyFont="1" applyFill="1" applyBorder="1" applyAlignment="1">
      <alignment horizontal="left" vertical="top" wrapText="1"/>
    </xf>
    <xf numFmtId="0" fontId="6" fillId="0" borderId="9" xfId="0" applyFont="1" applyFill="1" applyBorder="1" applyAlignment="1">
      <alignment horizontal="left" vertical="center" wrapText="1"/>
    </xf>
    <xf numFmtId="0" fontId="29" fillId="0" borderId="1" xfId="0" applyFont="1" applyFill="1" applyBorder="1" applyAlignment="1">
      <alignment vertical="center"/>
    </xf>
    <xf numFmtId="0" fontId="29" fillId="0" borderId="1" xfId="0" applyFont="1" applyFill="1" applyBorder="1" applyAlignment="1">
      <alignment vertical="center" wrapText="1"/>
    </xf>
    <xf numFmtId="9" fontId="4" fillId="0" borderId="31" xfId="2" applyNumberFormat="1" applyFont="1" applyFill="1" applyBorder="1" applyAlignment="1">
      <alignment horizontal="center" vertical="center" wrapText="1"/>
    </xf>
    <xf numFmtId="9" fontId="3" fillId="0" borderId="9" xfId="2" applyNumberFormat="1" applyFont="1" applyFill="1" applyBorder="1" applyAlignment="1">
      <alignment horizontal="center" vertical="center" wrapText="1"/>
    </xf>
    <xf numFmtId="9" fontId="3" fillId="0" borderId="1" xfId="2" applyNumberFormat="1" applyFont="1" applyFill="1" applyBorder="1" applyAlignment="1">
      <alignment horizontal="center" vertical="center" wrapText="1"/>
    </xf>
    <xf numFmtId="9" fontId="3" fillId="0" borderId="1" xfId="2" applyNumberFormat="1" applyFont="1" applyFill="1" applyBorder="1" applyAlignment="1" applyProtection="1">
      <alignment horizontal="center" vertical="center" wrapText="1"/>
      <protection locked="0"/>
    </xf>
    <xf numFmtId="0" fontId="17"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15" fillId="0" borderId="1" xfId="8" applyFont="1" applyFill="1" applyBorder="1" applyAlignment="1">
      <alignment horizontal="center" vertical="center" wrapText="1"/>
    </xf>
    <xf numFmtId="170" fontId="3" fillId="0" borderId="1" xfId="9" applyNumberFormat="1" applyFont="1" applyFill="1" applyBorder="1" applyAlignment="1">
      <alignment horizontal="center" vertical="center" wrapText="1"/>
    </xf>
    <xf numFmtId="9" fontId="3" fillId="0" borderId="1" xfId="8" applyFont="1" applyFill="1" applyBorder="1" applyAlignment="1">
      <alignment horizontal="justify" vertical="center" wrapText="1"/>
    </xf>
    <xf numFmtId="0" fontId="19" fillId="0" borderId="1" xfId="0" applyFont="1" applyFill="1" applyBorder="1" applyAlignment="1">
      <alignment horizontal="center" vertical="center" wrapText="1"/>
    </xf>
    <xf numFmtId="9" fontId="0" fillId="0" borderId="1" xfId="8" applyFont="1" applyFill="1" applyBorder="1" applyAlignment="1">
      <alignment horizontal="center" vertical="center" wrapText="1"/>
    </xf>
    <xf numFmtId="0" fontId="11" fillId="0" borderId="1" xfId="0" applyFont="1" applyFill="1" applyBorder="1" applyAlignment="1">
      <alignment horizontal="justify" vertical="center" wrapText="1"/>
    </xf>
    <xf numFmtId="167" fontId="4" fillId="0" borderId="21" xfId="0" applyNumberFormat="1" applyFont="1" applyFill="1" applyBorder="1" applyAlignment="1">
      <alignment horizontal="center" vertical="center" wrapText="1"/>
    </xf>
    <xf numFmtId="3" fontId="3" fillId="0" borderId="15" xfId="8" applyNumberFormat="1" applyFont="1" applyFill="1" applyBorder="1" applyAlignment="1" applyProtection="1">
      <alignment horizontal="center" vertical="center" wrapText="1"/>
    </xf>
    <xf numFmtId="167" fontId="3" fillId="0" borderId="9"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170" fontId="3" fillId="0" borderId="1" xfId="9" applyNumberFormat="1" applyFont="1" applyFill="1" applyBorder="1" applyAlignment="1">
      <alignment horizontal="justify" vertical="center" wrapText="1"/>
    </xf>
    <xf numFmtId="4" fontId="3" fillId="0" borderId="1" xfId="9" applyNumberFormat="1" applyFont="1" applyFill="1" applyBorder="1" applyAlignment="1">
      <alignment horizontal="center" vertical="center" wrapText="1"/>
    </xf>
    <xf numFmtId="167" fontId="4" fillId="0" borderId="15"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6" fillId="0" borderId="1" xfId="0" applyFont="1" applyFill="1" applyBorder="1" applyAlignment="1">
      <alignment vertical="center" wrapText="1"/>
    </xf>
    <xf numFmtId="167" fontId="4" fillId="0" borderId="18" xfId="0" applyNumberFormat="1" applyFont="1" applyFill="1" applyBorder="1" applyAlignment="1">
      <alignment horizontal="center" vertical="center" wrapText="1"/>
    </xf>
    <xf numFmtId="0" fontId="3" fillId="0" borderId="53" xfId="0" applyNumberFormat="1" applyFont="1" applyFill="1" applyBorder="1" applyAlignment="1" applyProtection="1">
      <alignment horizontal="center" vertical="center" wrapText="1"/>
      <protection locked="0"/>
    </xf>
    <xf numFmtId="1" fontId="4" fillId="0" borderId="31" xfId="0" applyNumberFormat="1" applyFont="1" applyFill="1" applyBorder="1" applyAlignment="1">
      <alignment horizontal="center" vertical="center" wrapText="1"/>
    </xf>
    <xf numFmtId="0" fontId="0" fillId="0" borderId="0" xfId="0" applyFill="1" applyAlignment="1">
      <alignment vertical="center" wrapText="1"/>
    </xf>
    <xf numFmtId="9" fontId="3" fillId="0" borderId="1" xfId="8" applyFont="1" applyFill="1" applyBorder="1" applyAlignment="1" applyProtection="1">
      <alignment horizontal="center" vertical="center" wrapText="1"/>
    </xf>
    <xf numFmtId="168" fontId="4" fillId="0" borderId="43" xfId="0" applyNumberFormat="1" applyFont="1" applyFill="1" applyBorder="1" applyAlignment="1" applyProtection="1">
      <alignment horizontal="center" vertical="center" wrapText="1"/>
    </xf>
    <xf numFmtId="168" fontId="4" fillId="0" borderId="9" xfId="0" applyNumberFormat="1" applyFont="1" applyFill="1" applyBorder="1" applyAlignment="1">
      <alignment horizontal="center" vertical="center" wrapText="1"/>
    </xf>
    <xf numFmtId="168"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168" fontId="4" fillId="0" borderId="31" xfId="0" applyNumberFormat="1" applyFont="1" applyFill="1" applyBorder="1" applyAlignment="1" applyProtection="1">
      <alignment horizontal="center" vertical="center" wrapText="1"/>
    </xf>
    <xf numFmtId="9" fontId="3" fillId="0" borderId="57" xfId="0" applyNumberFormat="1" applyFont="1" applyFill="1" applyBorder="1" applyAlignment="1" applyProtection="1">
      <alignment horizontal="center" vertical="center" wrapText="1"/>
      <protection locked="0"/>
    </xf>
    <xf numFmtId="168" fontId="4" fillId="0" borderId="31" xfId="0" applyNumberFormat="1" applyFont="1" applyFill="1" applyBorder="1" applyAlignment="1">
      <alignment horizontal="center" vertical="center" wrapText="1"/>
    </xf>
    <xf numFmtId="168" fontId="3" fillId="0" borderId="9" xfId="0" applyNumberFormat="1" applyFont="1" applyFill="1" applyBorder="1" applyAlignment="1">
      <alignment horizontal="center" vertical="center" wrapText="1"/>
    </xf>
    <xf numFmtId="168" fontId="3" fillId="0" borderId="1" xfId="0" applyNumberFormat="1" applyFont="1" applyFill="1" applyBorder="1" applyAlignment="1">
      <alignment horizontal="left" vertical="center" wrapText="1"/>
    </xf>
    <xf numFmtId="168" fontId="28" fillId="0" borderId="1" xfId="0" applyNumberFormat="1" applyFont="1" applyFill="1" applyBorder="1" applyAlignment="1">
      <alignment horizontal="center" vertical="center" wrapText="1"/>
    </xf>
    <xf numFmtId="168" fontId="28" fillId="0" borderId="1" xfId="0" applyNumberFormat="1" applyFont="1" applyFill="1" applyBorder="1" applyAlignment="1">
      <alignment horizontal="left" vertical="center" wrapText="1"/>
    </xf>
    <xf numFmtId="168" fontId="28" fillId="0" borderId="50" xfId="0" applyNumberFormat="1" applyFont="1" applyFill="1" applyBorder="1" applyAlignment="1">
      <alignment horizontal="center" vertical="center" wrapText="1"/>
    </xf>
    <xf numFmtId="168" fontId="3" fillId="0" borderId="50" xfId="0" applyNumberFormat="1" applyFont="1" applyFill="1" applyBorder="1" applyAlignment="1">
      <alignment horizontal="left" vertical="center" wrapText="1"/>
    </xf>
    <xf numFmtId="168" fontId="3" fillId="0" borderId="31" xfId="0" applyNumberFormat="1" applyFont="1" applyFill="1" applyBorder="1" applyAlignment="1">
      <alignment horizontal="left" vertical="center" wrapText="1"/>
    </xf>
    <xf numFmtId="9" fontId="4" fillId="0" borderId="43" xfId="8" applyFont="1" applyFill="1" applyBorder="1" applyAlignment="1" applyProtection="1">
      <alignment horizontal="center" vertical="center" wrapText="1"/>
    </xf>
    <xf numFmtId="168" fontId="3" fillId="0" borderId="1" xfId="0" applyNumberFormat="1" applyFont="1" applyFill="1" applyBorder="1" applyAlignment="1">
      <alignment horizontal="justify" vertical="center" wrapText="1"/>
    </xf>
    <xf numFmtId="0" fontId="41" fillId="0" borderId="0" xfId="0" applyFont="1" applyFill="1" applyAlignment="1">
      <alignment horizontal="justify" vertical="center" wrapText="1"/>
    </xf>
    <xf numFmtId="0" fontId="46" fillId="0" borderId="0" xfId="0" applyFont="1" applyFill="1" applyAlignment="1">
      <alignment vertical="center" wrapText="1"/>
    </xf>
    <xf numFmtId="168" fontId="4" fillId="0" borderId="43" xfId="0" applyNumberFormat="1" applyFont="1" applyFill="1" applyBorder="1" applyAlignment="1">
      <alignment horizontal="center" vertical="center" wrapText="1"/>
    </xf>
    <xf numFmtId="0" fontId="3" fillId="0" borderId="1" xfId="0" applyFont="1" applyFill="1" applyBorder="1" applyAlignment="1">
      <alignment vertical="top" wrapText="1"/>
    </xf>
    <xf numFmtId="0" fontId="0" fillId="0" borderId="0" xfId="0" applyFill="1"/>
    <xf numFmtId="168" fontId="4" fillId="0" borderId="54" xfId="0" applyNumberFormat="1" applyFont="1" applyFill="1" applyBorder="1" applyAlignment="1">
      <alignment horizontal="center" vertical="center" wrapText="1"/>
    </xf>
    <xf numFmtId="9" fontId="6" fillId="0" borderId="17" xfId="8" applyFont="1" applyFill="1" applyBorder="1" applyAlignment="1" applyProtection="1">
      <alignment horizontal="center" vertical="center" wrapText="1"/>
    </xf>
    <xf numFmtId="168" fontId="5" fillId="0" borderId="31" xfId="0" applyNumberFormat="1" applyFont="1" applyFill="1" applyBorder="1" applyAlignment="1">
      <alignment horizontal="center" vertical="center" wrapText="1"/>
    </xf>
    <xf numFmtId="0" fontId="46" fillId="0" borderId="0" xfId="0" applyFont="1" applyFill="1"/>
    <xf numFmtId="9" fontId="6" fillId="4" borderId="1" xfId="8" applyFont="1" applyFill="1" applyBorder="1" applyAlignment="1" applyProtection="1">
      <alignment horizontal="center" vertical="center" wrapText="1"/>
    </xf>
    <xf numFmtId="9" fontId="6" fillId="4" borderId="15" xfId="8" applyFont="1" applyFill="1" applyBorder="1" applyAlignment="1" applyProtection="1">
      <alignment horizontal="center" vertical="center" wrapText="1"/>
    </xf>
    <xf numFmtId="168" fontId="6" fillId="4" borderId="1" xfId="8"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48" fillId="0" borderId="0" xfId="0" applyFont="1" applyFill="1" applyBorder="1" applyAlignment="1">
      <alignment wrapText="1"/>
    </xf>
    <xf numFmtId="0" fontId="48" fillId="0" borderId="0" xfId="0" applyFont="1" applyFill="1" applyBorder="1" applyAlignment="1">
      <alignment horizontal="left" vertical="center" wrapText="1"/>
    </xf>
    <xf numFmtId="0" fontId="48" fillId="0" borderId="0" xfId="0" applyFont="1" applyFill="1" applyBorder="1" applyAlignment="1">
      <alignment vertical="center" wrapText="1"/>
    </xf>
    <xf numFmtId="0" fontId="48" fillId="0" borderId="9" xfId="0" applyFont="1" applyFill="1" applyBorder="1" applyAlignment="1">
      <alignment horizontal="center" vertical="center" wrapText="1"/>
    </xf>
    <xf numFmtId="1" fontId="48" fillId="0" borderId="1" xfId="0" applyNumberFormat="1" applyFont="1" applyFill="1" applyBorder="1" applyAlignment="1" applyProtection="1">
      <alignment horizontal="center" vertical="center" wrapText="1"/>
    </xf>
    <xf numFmtId="1" fontId="48" fillId="0" borderId="0" xfId="0" applyNumberFormat="1" applyFont="1" applyFill="1" applyBorder="1" applyAlignment="1">
      <alignment horizontal="center" vertical="center" wrapText="1"/>
    </xf>
    <xf numFmtId="10" fontId="48" fillId="0" borderId="0" xfId="0" applyNumberFormat="1" applyFont="1" applyFill="1" applyBorder="1" applyAlignment="1">
      <alignment horizontal="center" vertical="center" wrapText="1"/>
    </xf>
    <xf numFmtId="0" fontId="0" fillId="0" borderId="0" xfId="0" applyAlignment="1">
      <alignment horizontal="center"/>
    </xf>
    <xf numFmtId="0" fontId="5" fillId="0" borderId="20"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4" xfId="8" applyFont="1" applyFill="1" applyBorder="1" applyAlignment="1">
      <alignment horizontal="center" vertical="center" wrapText="1"/>
    </xf>
    <xf numFmtId="9" fontId="3" fillId="0" borderId="5" xfId="8"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6" xfId="0" applyNumberFormat="1" applyFont="1" applyFill="1" applyBorder="1" applyAlignment="1" applyProtection="1">
      <alignment horizontal="right" vertical="center" wrapText="1"/>
    </xf>
    <xf numFmtId="1" fontId="4" fillId="0" borderId="4" xfId="0" applyNumberFormat="1" applyFont="1" applyFill="1" applyBorder="1" applyAlignment="1" applyProtection="1">
      <alignment horizontal="right" vertical="center" wrapText="1"/>
    </xf>
    <xf numFmtId="1" fontId="4" fillId="0" borderId="5" xfId="0" applyNumberFormat="1" applyFont="1" applyFill="1" applyBorder="1" applyAlignment="1" applyProtection="1">
      <alignment horizontal="right" vertical="center" wrapText="1"/>
    </xf>
    <xf numFmtId="0" fontId="6"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3" fillId="5" borderId="6" xfId="0" applyNumberFormat="1" applyFont="1" applyFill="1" applyBorder="1" applyAlignment="1">
      <alignment horizontal="center" vertical="center" wrapText="1"/>
    </xf>
    <xf numFmtId="9" fontId="3" fillId="5" borderId="4" xfId="0" applyNumberFormat="1" applyFont="1" applyFill="1" applyBorder="1" applyAlignment="1">
      <alignment horizontal="center" vertical="center" wrapText="1"/>
    </xf>
    <xf numFmtId="9" fontId="3" fillId="5" borderId="5"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20" fillId="0" borderId="0" xfId="0" applyFont="1" applyFill="1" applyAlignment="1">
      <alignment horizontal="center" vertical="center"/>
    </xf>
    <xf numFmtId="0" fontId="20" fillId="0" borderId="25" xfId="0" applyFont="1" applyFill="1" applyBorder="1" applyAlignment="1">
      <alignment horizontal="center" vertical="center"/>
    </xf>
    <xf numFmtId="0" fontId="3" fillId="0" borderId="0" xfId="0" applyFont="1" applyFill="1" applyAlignment="1">
      <alignment horizontal="left" vertical="center" wrapText="1"/>
    </xf>
    <xf numFmtId="0" fontId="4"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5" fillId="0" borderId="20" xfId="0" applyNumberFormat="1" applyFont="1" applyFill="1" applyBorder="1" applyAlignment="1">
      <alignment horizontal="center" vertical="center" wrapText="1"/>
    </xf>
    <xf numFmtId="9" fontId="5" fillId="0" borderId="17"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6" xfId="0" applyFont="1" applyFill="1" applyBorder="1" applyAlignment="1">
      <alignment horizontal="center" vertical="center" wrapText="1"/>
    </xf>
    <xf numFmtId="1" fontId="3" fillId="5" borderId="8" xfId="8"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10" fontId="3" fillId="5" borderId="2" xfId="8" applyNumberFormat="1" applyFont="1" applyFill="1" applyBorder="1" applyAlignment="1">
      <alignment horizontal="center" vertical="center" wrapText="1"/>
    </xf>
    <xf numFmtId="10" fontId="3" fillId="5" borderId="9" xfId="8" applyNumberFormat="1" applyFont="1" applyFill="1" applyBorder="1" applyAlignment="1">
      <alignment horizontal="center" vertical="center" wrapText="1"/>
    </xf>
    <xf numFmtId="1" fontId="4" fillId="0" borderId="6" xfId="0" applyNumberFormat="1" applyFont="1" applyFill="1" applyBorder="1" applyAlignment="1">
      <alignment horizontal="right" vertical="center" wrapText="1"/>
    </xf>
    <xf numFmtId="1" fontId="4" fillId="0" borderId="4" xfId="0" applyNumberFormat="1" applyFont="1" applyFill="1" applyBorder="1" applyAlignment="1">
      <alignment horizontal="right" vertical="center" wrapText="1"/>
    </xf>
    <xf numFmtId="1" fontId="4" fillId="0" borderId="5" xfId="0" applyNumberFormat="1" applyFont="1" applyFill="1" applyBorder="1" applyAlignment="1">
      <alignment horizontal="right" vertical="center" wrapText="1"/>
    </xf>
    <xf numFmtId="166" fontId="3" fillId="0" borderId="1" xfId="2"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166" fontId="3" fillId="0" borderId="1" xfId="2" applyNumberFormat="1" applyFont="1" applyFill="1" applyBorder="1" applyAlignment="1">
      <alignment horizontal="center" vertical="top" wrapText="1"/>
    </xf>
    <xf numFmtId="0" fontId="3" fillId="0" borderId="1" xfId="2"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42" fillId="2" borderId="0" xfId="0" applyFont="1" applyFill="1" applyBorder="1" applyAlignment="1">
      <alignment horizontal="center" vertical="center" wrapText="1"/>
    </xf>
    <xf numFmtId="0" fontId="42" fillId="4"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2" borderId="48" xfId="0" applyFont="1" applyFill="1" applyBorder="1" applyAlignment="1">
      <alignment horizontal="center" vertical="center"/>
    </xf>
    <xf numFmtId="0" fontId="20" fillId="4" borderId="48" xfId="0" applyFont="1" applyFill="1" applyBorder="1" applyAlignment="1">
      <alignment horizontal="center" vertical="center"/>
    </xf>
    <xf numFmtId="0" fontId="20" fillId="0" borderId="49" xfId="0" applyFont="1" applyFill="1" applyBorder="1" applyAlignment="1">
      <alignment horizontal="center" vertical="center"/>
    </xf>
  </cellXfs>
  <cellStyles count="18">
    <cellStyle name="Millares [0]" xfId="9" builtinId="6"/>
    <cellStyle name="Millares [0] 2" xfId="10"/>
    <cellStyle name="Millares [0] 2 2" xfId="15"/>
    <cellStyle name="Millares [0] 3" xfId="14"/>
    <cellStyle name="Millares 2" xfId="1"/>
    <cellStyle name="Millares 2 2" xfId="13"/>
    <cellStyle name="Moneda" xfId="2" builtinId="4"/>
    <cellStyle name="Moneda 2" xfId="12"/>
    <cellStyle name="Moneda 2 2" xfId="17"/>
    <cellStyle name="Moneda 3" xfId="16"/>
    <cellStyle name="Normal" xfId="0" builtinId="0"/>
    <cellStyle name="Normal 10" xfId="3"/>
    <cellStyle name="Normal 2" xfId="4"/>
    <cellStyle name="Normal 3" xfId="5"/>
    <cellStyle name="Normal 4" xfId="11"/>
    <cellStyle name="Normal 5" xfId="6"/>
    <cellStyle name="Normal 7" xfId="7"/>
    <cellStyle name="Porcentaje" xfId="8" builtinId="5"/>
  </cellStyles>
  <dxfs count="462">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n-US"/>
              <a:t>1. % de socializaciones en politica sectorial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ABRIL'!$C$3:$H$3</c:f>
              <c:numCache>
                <c:formatCode>0</c:formatCode>
                <c:ptCount val="6"/>
                <c:pt idx="0">
                  <c:v>1</c:v>
                </c:pt>
                <c:pt idx="1">
                  <c:v>1</c:v>
                </c:pt>
                <c:pt idx="2">
                  <c:v>1</c:v>
                </c:pt>
                <c:pt idx="3">
                  <c:v>2</c:v>
                </c:pt>
                <c:pt idx="4">
                  <c:v>3</c:v>
                </c:pt>
                <c:pt idx="5">
                  <c:v>2</c:v>
                </c:pt>
              </c:numCache>
            </c:numRef>
          </c:val>
          <c:extLst xmlns:c16r2="http://schemas.microsoft.com/office/drawing/2015/06/chart">
            <c:ext xmlns:c16="http://schemas.microsoft.com/office/drawing/2014/chart" uri="{C3380CC4-5D6E-409C-BE32-E72D297353CC}">
              <c16:uniqueId val="{00000000-6FD7-4FDB-847A-3140D2EF148F}"/>
            </c:ext>
          </c:extLst>
        </c:ser>
        <c:dLbls>
          <c:showLegendKey val="0"/>
          <c:showVal val="1"/>
          <c:showCatName val="0"/>
          <c:showSerName val="0"/>
          <c:showPercent val="0"/>
          <c:showBubbleSize val="0"/>
        </c:dLbls>
        <c:gapWidth val="100"/>
        <c:overlap val="-24"/>
        <c:axId val="-624450944"/>
        <c:axId val="-463642592"/>
      </c:barChart>
      <c:catAx>
        <c:axId val="-6244509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642592"/>
        <c:crosses val="autoZero"/>
        <c:auto val="1"/>
        <c:lblAlgn val="ctr"/>
        <c:lblOffset val="100"/>
        <c:noMultiLvlLbl val="0"/>
      </c:catAx>
      <c:valAx>
        <c:axId val="-463642592"/>
        <c:scaling>
          <c:orientation val="minMax"/>
        </c:scaling>
        <c:delete val="1"/>
        <c:axPos val="l"/>
        <c:numFmt formatCode="0" sourceLinked="1"/>
        <c:majorTickMark val="none"/>
        <c:minorTickMark val="none"/>
        <c:tickLblPos val="none"/>
        <c:crossAx val="-624450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ABRIL'!$C$12:$D$12</c:f>
              <c:numCache>
                <c:formatCode>0</c:formatCode>
                <c:ptCount val="2"/>
                <c:pt idx="0">
                  <c:v>32</c:v>
                </c:pt>
                <c:pt idx="1">
                  <c:v>0</c:v>
                </c:pt>
              </c:numCache>
            </c:numRef>
          </c:val>
          <c:extLst xmlns:c16r2="http://schemas.microsoft.com/office/drawing/2015/06/chart">
            <c:ext xmlns:c16="http://schemas.microsoft.com/office/drawing/2014/chart" uri="{C3380CC4-5D6E-409C-BE32-E72D297353CC}">
              <c16:uniqueId val="{00000000-8CA8-4336-93E5-2DA8AFE05A3E}"/>
            </c:ext>
          </c:extLst>
        </c:ser>
        <c:dLbls>
          <c:showLegendKey val="0"/>
          <c:showVal val="1"/>
          <c:showCatName val="0"/>
          <c:showSerName val="0"/>
          <c:showPercent val="0"/>
          <c:showBubbleSize val="0"/>
        </c:dLbls>
        <c:gapWidth val="100"/>
        <c:overlap val="-24"/>
        <c:axId val="-463078528"/>
        <c:axId val="-463077984"/>
      </c:barChart>
      <c:catAx>
        <c:axId val="-463078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077984"/>
        <c:crosses val="autoZero"/>
        <c:auto val="1"/>
        <c:lblAlgn val="ctr"/>
        <c:lblOffset val="100"/>
        <c:noMultiLvlLbl val="0"/>
      </c:catAx>
      <c:valAx>
        <c:axId val="-463077984"/>
        <c:scaling>
          <c:orientation val="minMax"/>
        </c:scaling>
        <c:delete val="1"/>
        <c:axPos val="l"/>
        <c:numFmt formatCode="0" sourceLinked="1"/>
        <c:majorTickMark val="none"/>
        <c:minorTickMark val="none"/>
        <c:tickLblPos val="none"/>
        <c:crossAx val="-463078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12. % Operadores portuarios registrados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ABRIL'!$C$14:$D$14</c:f>
              <c:numCache>
                <c:formatCode>0%</c:formatCode>
                <c:ptCount val="2"/>
                <c:pt idx="0">
                  <c:v>1</c:v>
                </c:pt>
                <c:pt idx="1">
                  <c:v>0.13</c:v>
                </c:pt>
              </c:numCache>
            </c:numRef>
          </c:val>
          <c:extLst xmlns:c16r2="http://schemas.microsoft.com/office/drawing/2015/06/chart">
            <c:ext xmlns:c16="http://schemas.microsoft.com/office/drawing/2014/chart" uri="{C3380CC4-5D6E-409C-BE32-E72D297353CC}">
              <c16:uniqueId val="{00000000-14FE-4C79-BB91-84CC24D31B6D}"/>
            </c:ext>
          </c:extLst>
        </c:ser>
        <c:dLbls>
          <c:showLegendKey val="0"/>
          <c:showVal val="1"/>
          <c:showCatName val="0"/>
          <c:showSerName val="0"/>
          <c:showPercent val="0"/>
          <c:showBubbleSize val="0"/>
        </c:dLbls>
        <c:gapWidth val="100"/>
        <c:overlap val="-24"/>
        <c:axId val="-463069280"/>
        <c:axId val="-463073632"/>
      </c:barChart>
      <c:catAx>
        <c:axId val="-4630692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073632"/>
        <c:crosses val="autoZero"/>
        <c:auto val="1"/>
        <c:lblAlgn val="ctr"/>
        <c:lblOffset val="100"/>
        <c:noMultiLvlLbl val="0"/>
      </c:catAx>
      <c:valAx>
        <c:axId val="-463073632"/>
        <c:scaling>
          <c:orientation val="minMax"/>
        </c:scaling>
        <c:delete val="1"/>
        <c:axPos val="l"/>
        <c:numFmt formatCode="0%" sourceLinked="1"/>
        <c:majorTickMark val="none"/>
        <c:minorTickMark val="none"/>
        <c:tickLblPos val="none"/>
        <c:crossAx val="-4630692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11. % Visitas de inspección realizadas PGS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ABRIL'!$C$13:$H$13</c:f>
              <c:numCache>
                <c:formatCode>0</c:formatCode>
                <c:ptCount val="6"/>
                <c:pt idx="0">
                  <c:v>153</c:v>
                </c:pt>
                <c:pt idx="1">
                  <c:v>24</c:v>
                </c:pt>
                <c:pt idx="2">
                  <c:v>66</c:v>
                </c:pt>
                <c:pt idx="3">
                  <c:v>65</c:v>
                </c:pt>
                <c:pt idx="4">
                  <c:v>515</c:v>
                </c:pt>
                <c:pt idx="5">
                  <c:v>526</c:v>
                </c:pt>
              </c:numCache>
            </c:numRef>
          </c:val>
          <c:extLst xmlns:c16r2="http://schemas.microsoft.com/office/drawing/2015/06/chart">
            <c:ext xmlns:c16="http://schemas.microsoft.com/office/drawing/2014/chart" uri="{C3380CC4-5D6E-409C-BE32-E72D297353CC}">
              <c16:uniqueId val="{00000000-7ED6-47F4-83E4-E3848581801E}"/>
            </c:ext>
          </c:extLst>
        </c:ser>
        <c:dLbls>
          <c:showLegendKey val="0"/>
          <c:showVal val="1"/>
          <c:showCatName val="0"/>
          <c:showSerName val="0"/>
          <c:showPercent val="0"/>
          <c:showBubbleSize val="0"/>
        </c:dLbls>
        <c:gapWidth val="100"/>
        <c:overlap val="-24"/>
        <c:axId val="-462898416"/>
        <c:axId val="-462897328"/>
      </c:barChart>
      <c:catAx>
        <c:axId val="-4628984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897328"/>
        <c:crosses val="autoZero"/>
        <c:auto val="1"/>
        <c:lblAlgn val="ctr"/>
        <c:lblOffset val="100"/>
        <c:noMultiLvlLbl val="0"/>
      </c:catAx>
      <c:valAx>
        <c:axId val="-462897328"/>
        <c:scaling>
          <c:orientation val="minMax"/>
        </c:scaling>
        <c:delete val="1"/>
        <c:axPos val="l"/>
        <c:numFmt formatCode="0" sourceLinked="1"/>
        <c:majorTickMark val="none"/>
        <c:minorTickMark val="none"/>
        <c:tickLblPos val="none"/>
        <c:crossAx val="-4628984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15. Tiempo promedio respuesta PQRs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ABRIL'!$C$16:$H$16</c:f>
              <c:numCache>
                <c:formatCode>_-* #,##0_-;\-* #,##0_-;_-* "-"_-;_-@_-</c:formatCode>
                <c:ptCount val="6"/>
                <c:pt idx="0" formatCode="General">
                  <c:v>14</c:v>
                </c:pt>
                <c:pt idx="1">
                  <c:v>13</c:v>
                </c:pt>
                <c:pt idx="2" formatCode="General">
                  <c:v>8</c:v>
                </c:pt>
                <c:pt idx="3">
                  <c:v>12.333333333333334</c:v>
                </c:pt>
                <c:pt idx="4" formatCode="General">
                  <c:v>35</c:v>
                </c:pt>
                <c:pt idx="5">
                  <c:v>31.666666666666668</c:v>
                </c:pt>
              </c:numCache>
            </c:numRef>
          </c:val>
          <c:extLst xmlns:c16r2="http://schemas.microsoft.com/office/drawing/2015/06/chart">
            <c:ext xmlns:c16="http://schemas.microsoft.com/office/drawing/2014/chart" uri="{C3380CC4-5D6E-409C-BE32-E72D297353CC}">
              <c16:uniqueId val="{00000000-C2BF-45EF-9C20-236AC50E3DDA}"/>
            </c:ext>
          </c:extLst>
        </c:ser>
        <c:dLbls>
          <c:showLegendKey val="0"/>
          <c:showVal val="1"/>
          <c:showCatName val="0"/>
          <c:showSerName val="0"/>
          <c:showPercent val="0"/>
          <c:showBubbleSize val="0"/>
        </c:dLbls>
        <c:gapWidth val="100"/>
        <c:overlap val="-24"/>
        <c:axId val="-462900048"/>
        <c:axId val="-462895696"/>
      </c:barChart>
      <c:catAx>
        <c:axId val="-4629000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895696"/>
        <c:crosses val="autoZero"/>
        <c:auto val="1"/>
        <c:lblAlgn val="ctr"/>
        <c:lblOffset val="100"/>
        <c:noMultiLvlLbl val="0"/>
      </c:catAx>
      <c:valAx>
        <c:axId val="-462895696"/>
        <c:scaling>
          <c:orientation val="minMax"/>
        </c:scaling>
        <c:delete val="1"/>
        <c:axPos val="l"/>
        <c:numFmt formatCode="General" sourceLinked="1"/>
        <c:majorTickMark val="none"/>
        <c:minorTickMark val="none"/>
        <c:tickLblPos val="none"/>
        <c:crossAx val="-462900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14. Boletines publicados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ABRIL'!$C$15:$D$15</c:f>
              <c:numCache>
                <c:formatCode>0</c:formatCode>
                <c:ptCount val="2"/>
                <c:pt idx="0">
                  <c:v>1</c:v>
                </c:pt>
                <c:pt idx="1">
                  <c:v>127</c:v>
                </c:pt>
              </c:numCache>
            </c:numRef>
          </c:val>
          <c:extLst xmlns:c16r2="http://schemas.microsoft.com/office/drawing/2015/06/chart">
            <c:ext xmlns:c16="http://schemas.microsoft.com/office/drawing/2014/chart" uri="{C3380CC4-5D6E-409C-BE32-E72D297353CC}">
              <c16:uniqueId val="{00000000-7C76-4C0C-B3F1-A4691F82B52C}"/>
            </c:ext>
          </c:extLst>
        </c:ser>
        <c:dLbls>
          <c:showLegendKey val="0"/>
          <c:showVal val="1"/>
          <c:showCatName val="0"/>
          <c:showSerName val="0"/>
          <c:showPercent val="0"/>
          <c:showBubbleSize val="0"/>
        </c:dLbls>
        <c:gapWidth val="100"/>
        <c:overlap val="-24"/>
        <c:axId val="-462895152"/>
        <c:axId val="-462894608"/>
      </c:barChart>
      <c:catAx>
        <c:axId val="-4628951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894608"/>
        <c:crosses val="autoZero"/>
        <c:auto val="1"/>
        <c:lblAlgn val="ctr"/>
        <c:lblOffset val="100"/>
        <c:noMultiLvlLbl val="0"/>
      </c:catAx>
      <c:valAx>
        <c:axId val="-462894608"/>
        <c:scaling>
          <c:orientation val="minMax"/>
        </c:scaling>
        <c:delete val="1"/>
        <c:axPos val="l"/>
        <c:numFmt formatCode="0" sourceLinked="1"/>
        <c:majorTickMark val="none"/>
        <c:minorTickMark val="none"/>
        <c:tickLblPos val="none"/>
        <c:crossAx val="-462895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13.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ABRIL'!$C$18:$D$18</c:f>
              <c:numCache>
                <c:formatCode>_-* #,##0_-;\-* #,##0_-;_-* "-"_-;_-@_-</c:formatCode>
                <c:ptCount val="2"/>
                <c:pt idx="0" formatCode="0">
                  <c:v>2</c:v>
                </c:pt>
                <c:pt idx="1">
                  <c:v>0</c:v>
                </c:pt>
              </c:numCache>
            </c:numRef>
          </c:val>
          <c:extLst xmlns:c16r2="http://schemas.microsoft.com/office/drawing/2015/06/chart">
            <c:ext xmlns:c16="http://schemas.microsoft.com/office/drawing/2014/chart" uri="{C3380CC4-5D6E-409C-BE32-E72D297353CC}">
              <c16:uniqueId val="{00000000-CCB3-4E3D-82B4-786BA4B8E6CC}"/>
            </c:ext>
          </c:extLst>
        </c:ser>
        <c:dLbls>
          <c:showLegendKey val="0"/>
          <c:showVal val="1"/>
          <c:showCatName val="0"/>
          <c:showSerName val="0"/>
          <c:showPercent val="0"/>
          <c:showBubbleSize val="0"/>
        </c:dLbls>
        <c:gapWidth val="100"/>
        <c:overlap val="-24"/>
        <c:axId val="-462901136"/>
        <c:axId val="-462898960"/>
      </c:barChart>
      <c:catAx>
        <c:axId val="-4629011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898960"/>
        <c:crosses val="autoZero"/>
        <c:auto val="1"/>
        <c:lblAlgn val="ctr"/>
        <c:lblOffset val="100"/>
        <c:noMultiLvlLbl val="0"/>
      </c:catAx>
      <c:valAx>
        <c:axId val="-462898960"/>
        <c:scaling>
          <c:orientation val="minMax"/>
        </c:scaling>
        <c:delete val="1"/>
        <c:axPos val="l"/>
        <c:numFmt formatCode="0" sourceLinked="1"/>
        <c:majorTickMark val="none"/>
        <c:minorTickMark val="none"/>
        <c:tickLblPos val="none"/>
        <c:crossAx val="-462901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18.  % Calificación MECI </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ABRIL'!$C$21:$D$21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2570-4AA9-8FF4-3D73530FD3E4}"/>
            </c:ext>
          </c:extLst>
        </c:ser>
        <c:dLbls>
          <c:showLegendKey val="0"/>
          <c:showVal val="1"/>
          <c:showCatName val="0"/>
          <c:showSerName val="0"/>
          <c:showPercent val="0"/>
          <c:showBubbleSize val="0"/>
        </c:dLbls>
        <c:gapWidth val="100"/>
        <c:overlap val="-24"/>
        <c:axId val="-462475408"/>
        <c:axId val="-462470512"/>
      </c:barChart>
      <c:catAx>
        <c:axId val="-462475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470512"/>
        <c:crosses val="autoZero"/>
        <c:auto val="1"/>
        <c:lblAlgn val="ctr"/>
        <c:lblOffset val="100"/>
        <c:noMultiLvlLbl val="0"/>
      </c:catAx>
      <c:valAx>
        <c:axId val="-462470512"/>
        <c:scaling>
          <c:orientation val="minMax"/>
        </c:scaling>
        <c:delete val="1"/>
        <c:axPos val="l"/>
        <c:numFmt formatCode="0%" sourceLinked="1"/>
        <c:majorTickMark val="none"/>
        <c:minorTickMark val="none"/>
        <c:tickLblPos val="none"/>
        <c:crossAx val="-462475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19. % Cumplimiento Plan de Acción PIGA</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ABRIL'!$C$22:$D$22</c:f>
              <c:numCache>
                <c:formatCode>0%</c:formatCode>
                <c:ptCount val="2"/>
                <c:pt idx="0">
                  <c:v>1</c:v>
                </c:pt>
                <c:pt idx="1">
                  <c:v>0.42</c:v>
                </c:pt>
              </c:numCache>
            </c:numRef>
          </c:val>
          <c:extLst xmlns:c16r2="http://schemas.microsoft.com/office/drawing/2015/06/chart">
            <c:ext xmlns:c16="http://schemas.microsoft.com/office/drawing/2014/chart" uri="{C3380CC4-5D6E-409C-BE32-E72D297353CC}">
              <c16:uniqueId val="{00000000-6C90-4EE8-B2D0-C2D461C157D5}"/>
            </c:ext>
          </c:extLst>
        </c:ser>
        <c:dLbls>
          <c:showLegendKey val="0"/>
          <c:showVal val="1"/>
          <c:showCatName val="0"/>
          <c:showSerName val="0"/>
          <c:showPercent val="0"/>
          <c:showBubbleSize val="0"/>
        </c:dLbls>
        <c:gapWidth val="100"/>
        <c:overlap val="-24"/>
        <c:axId val="-462481936"/>
        <c:axId val="-462482480"/>
      </c:barChart>
      <c:catAx>
        <c:axId val="-4624819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482480"/>
        <c:crosses val="autoZero"/>
        <c:auto val="1"/>
        <c:lblAlgn val="ctr"/>
        <c:lblOffset val="100"/>
        <c:noMultiLvlLbl val="0"/>
      </c:catAx>
      <c:valAx>
        <c:axId val="-462482480"/>
        <c:scaling>
          <c:orientation val="minMax"/>
        </c:scaling>
        <c:delete val="1"/>
        <c:axPos val="l"/>
        <c:numFmt formatCode="0%" sourceLinked="1"/>
        <c:majorTickMark val="none"/>
        <c:minorTickMark val="none"/>
        <c:tickLblPos val="none"/>
        <c:crossAx val="-462481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20. % de funcionarios capacitados</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ABRIL'!$C$23:$D$23</c:f>
              <c:numCache>
                <c:formatCode>0.00%</c:formatCode>
                <c:ptCount val="2"/>
                <c:pt idx="0" formatCode="0%">
                  <c:v>1</c:v>
                </c:pt>
                <c:pt idx="1">
                  <c:v>9.7299999999999998E-2</c:v>
                </c:pt>
              </c:numCache>
            </c:numRef>
          </c:val>
          <c:extLst xmlns:c16r2="http://schemas.microsoft.com/office/drawing/2015/06/chart">
            <c:ext xmlns:c16="http://schemas.microsoft.com/office/drawing/2014/chart" uri="{C3380CC4-5D6E-409C-BE32-E72D297353CC}">
              <c16:uniqueId val="{00000000-4AE1-4D66-8582-1939479E058E}"/>
            </c:ext>
          </c:extLst>
        </c:ser>
        <c:dLbls>
          <c:showLegendKey val="0"/>
          <c:showVal val="1"/>
          <c:showCatName val="0"/>
          <c:showSerName val="0"/>
          <c:showPercent val="0"/>
          <c:showBubbleSize val="0"/>
        </c:dLbls>
        <c:gapWidth val="100"/>
        <c:overlap val="-24"/>
        <c:axId val="-462473776"/>
        <c:axId val="-462471600"/>
      </c:barChart>
      <c:catAx>
        <c:axId val="-4624737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471600"/>
        <c:crosses val="autoZero"/>
        <c:auto val="1"/>
        <c:lblAlgn val="ctr"/>
        <c:lblOffset val="100"/>
        <c:noMultiLvlLbl val="0"/>
      </c:catAx>
      <c:valAx>
        <c:axId val="-462471600"/>
        <c:scaling>
          <c:orientation val="minMax"/>
        </c:scaling>
        <c:delete val="1"/>
        <c:axPos val="l"/>
        <c:numFmt formatCode="0%" sourceLinked="1"/>
        <c:majorTickMark val="none"/>
        <c:minorTickMark val="none"/>
        <c:tickLblPos val="none"/>
        <c:crossAx val="-462473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21. % Avance rediseño organizacional</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ABRIL'!$C$24:$D$24</c:f>
              <c:numCache>
                <c:formatCode>0%</c:formatCode>
                <c:ptCount val="2"/>
                <c:pt idx="0">
                  <c:v>1</c:v>
                </c:pt>
                <c:pt idx="1">
                  <c:v>0.75</c:v>
                </c:pt>
              </c:numCache>
            </c:numRef>
          </c:val>
          <c:extLst xmlns:c16r2="http://schemas.microsoft.com/office/drawing/2015/06/chart">
            <c:ext xmlns:c16="http://schemas.microsoft.com/office/drawing/2014/chart" uri="{C3380CC4-5D6E-409C-BE32-E72D297353CC}">
              <c16:uniqueId val="{00000000-CDEC-40E2-B27A-A6904B70C6A0}"/>
            </c:ext>
          </c:extLst>
        </c:ser>
        <c:dLbls>
          <c:showLegendKey val="0"/>
          <c:showVal val="1"/>
          <c:showCatName val="0"/>
          <c:showSerName val="0"/>
          <c:showPercent val="0"/>
          <c:showBubbleSize val="0"/>
        </c:dLbls>
        <c:gapWidth val="100"/>
        <c:overlap val="-24"/>
        <c:axId val="-462479216"/>
        <c:axId val="-462479760"/>
      </c:barChart>
      <c:catAx>
        <c:axId val="-4624792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479760"/>
        <c:crosses val="autoZero"/>
        <c:auto val="1"/>
        <c:lblAlgn val="ctr"/>
        <c:lblOffset val="100"/>
        <c:noMultiLvlLbl val="0"/>
      </c:catAx>
      <c:valAx>
        <c:axId val="-462479760"/>
        <c:scaling>
          <c:orientation val="minMax"/>
        </c:scaling>
        <c:delete val="1"/>
        <c:axPos val="l"/>
        <c:numFmt formatCode="0%" sourceLinked="1"/>
        <c:majorTickMark val="none"/>
        <c:minorTickMark val="none"/>
        <c:tickLblPos val="none"/>
        <c:crossAx val="-4624792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 % Reuniones realizadas con autoridades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ABRIL'!$C$4:$H$4</c:f>
              <c:numCache>
                <c:formatCode>0</c:formatCode>
                <c:ptCount val="6"/>
                <c:pt idx="0">
                  <c:v>3</c:v>
                </c:pt>
                <c:pt idx="1">
                  <c:v>7</c:v>
                </c:pt>
                <c:pt idx="2">
                  <c:v>4</c:v>
                </c:pt>
                <c:pt idx="3">
                  <c:v>18</c:v>
                </c:pt>
                <c:pt idx="4">
                  <c:v>5</c:v>
                </c:pt>
                <c:pt idx="5">
                  <c:v>18</c:v>
                </c:pt>
              </c:numCache>
            </c:numRef>
          </c:val>
          <c:extLst xmlns:c16r2="http://schemas.microsoft.com/office/drawing/2015/06/chart">
            <c:ext xmlns:c16="http://schemas.microsoft.com/office/drawing/2014/chart" uri="{C3380CC4-5D6E-409C-BE32-E72D297353CC}">
              <c16:uniqueId val="{00000000-9886-4A23-BE87-65957E57F17C}"/>
            </c:ext>
          </c:extLst>
        </c:ser>
        <c:dLbls>
          <c:showLegendKey val="0"/>
          <c:showVal val="1"/>
          <c:showCatName val="0"/>
          <c:showSerName val="0"/>
          <c:showPercent val="0"/>
          <c:showBubbleSize val="0"/>
        </c:dLbls>
        <c:gapWidth val="100"/>
        <c:overlap val="-24"/>
        <c:axId val="-463647488"/>
        <c:axId val="-463648032"/>
      </c:barChart>
      <c:catAx>
        <c:axId val="-4636474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648032"/>
        <c:crosses val="autoZero"/>
        <c:auto val="1"/>
        <c:lblAlgn val="ctr"/>
        <c:lblOffset val="100"/>
        <c:noMultiLvlLbl val="0"/>
      </c:catAx>
      <c:valAx>
        <c:axId val="-463648032"/>
        <c:scaling>
          <c:orientation val="minMax"/>
        </c:scaling>
        <c:delete val="1"/>
        <c:axPos val="l"/>
        <c:numFmt formatCode="0" sourceLinked="1"/>
        <c:majorTickMark val="none"/>
        <c:minorTickMark val="none"/>
        <c:tickLblPos val="none"/>
        <c:crossAx val="-463647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22. % Calificación Avance Implementación Estrategia Gobierno en Línea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ABRIL'!$C$25:$D$25</c:f>
              <c:numCache>
                <c:formatCode>0%</c:formatCode>
                <c:ptCount val="2"/>
                <c:pt idx="0">
                  <c:v>1</c:v>
                </c:pt>
                <c:pt idx="1">
                  <c:v>0.1</c:v>
                </c:pt>
              </c:numCache>
            </c:numRef>
          </c:val>
          <c:extLst xmlns:c16r2="http://schemas.microsoft.com/office/drawing/2015/06/chart">
            <c:ext xmlns:c16="http://schemas.microsoft.com/office/drawing/2014/chart" uri="{C3380CC4-5D6E-409C-BE32-E72D297353CC}">
              <c16:uniqueId val="{00000000-E604-4F29-97FD-BAD98F4A06B9}"/>
            </c:ext>
          </c:extLst>
        </c:ser>
        <c:dLbls>
          <c:showLegendKey val="0"/>
          <c:showVal val="1"/>
          <c:showCatName val="0"/>
          <c:showSerName val="0"/>
          <c:showPercent val="0"/>
          <c:showBubbleSize val="0"/>
        </c:dLbls>
        <c:gapWidth val="100"/>
        <c:overlap val="-24"/>
        <c:axId val="-462478128"/>
        <c:axId val="-462471056"/>
      </c:barChart>
      <c:catAx>
        <c:axId val="-4624781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471056"/>
        <c:crosses val="autoZero"/>
        <c:auto val="1"/>
        <c:lblAlgn val="ctr"/>
        <c:lblOffset val="100"/>
        <c:noMultiLvlLbl val="0"/>
      </c:catAx>
      <c:valAx>
        <c:axId val="-462471056"/>
        <c:scaling>
          <c:orientation val="minMax"/>
        </c:scaling>
        <c:delete val="1"/>
        <c:axPos val="l"/>
        <c:numFmt formatCode="0%" sourceLinked="1"/>
        <c:majorTickMark val="none"/>
        <c:minorTickMark val="none"/>
        <c:tickLblPos val="none"/>
        <c:crossAx val="-4624781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24. % Presupuesto Ejecutado Obligaciones</a:t>
            </a:r>
            <a:endParaRPr lang="es-CO"/>
          </a:p>
        </c:rich>
      </c:tx>
      <c:layout>
        <c:manualLayout>
          <c:xMode val="edge"/>
          <c:yMode val="edge"/>
          <c:x val="0.20374563793789874"/>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9023"/>
          <c:h val="0.70959135316419353"/>
        </c:manualLayout>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ABRIL'!$C$27:$D$27</c:f>
              <c:numCache>
                <c:formatCode>0%</c:formatCode>
                <c:ptCount val="2"/>
                <c:pt idx="0">
                  <c:v>0.11700000000000001</c:v>
                </c:pt>
                <c:pt idx="1">
                  <c:v>0</c:v>
                </c:pt>
              </c:numCache>
            </c:numRef>
          </c:val>
          <c:extLst xmlns:c16r2="http://schemas.microsoft.com/office/drawing/2015/06/chart">
            <c:ext xmlns:c16="http://schemas.microsoft.com/office/drawing/2014/chart" uri="{C3380CC4-5D6E-409C-BE32-E72D297353CC}">
              <c16:uniqueId val="{00000000-EC6E-4FCE-AE9F-C10559C85B8A}"/>
            </c:ext>
          </c:extLst>
        </c:ser>
        <c:dLbls>
          <c:showLegendKey val="0"/>
          <c:showVal val="1"/>
          <c:showCatName val="0"/>
          <c:showSerName val="0"/>
          <c:showPercent val="0"/>
          <c:showBubbleSize val="0"/>
        </c:dLbls>
        <c:gapWidth val="100"/>
        <c:overlap val="-24"/>
        <c:axId val="-462469968"/>
        <c:axId val="-462484112"/>
      </c:barChart>
      <c:catAx>
        <c:axId val="-4624699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2484112"/>
        <c:crosses val="autoZero"/>
        <c:auto val="1"/>
        <c:lblAlgn val="ctr"/>
        <c:lblOffset val="100"/>
        <c:noMultiLvlLbl val="0"/>
      </c:catAx>
      <c:valAx>
        <c:axId val="-462484112"/>
        <c:scaling>
          <c:orientation val="minMax"/>
        </c:scaling>
        <c:delete val="1"/>
        <c:axPos val="l"/>
        <c:numFmt formatCode="0%" sourceLinked="1"/>
        <c:majorTickMark val="none"/>
        <c:minorTickMark val="none"/>
        <c:tickLblPos val="none"/>
        <c:crossAx val="-4624699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socializaciones en politica sectorial realizadas</a:t>
            </a:r>
          </a:p>
        </c:rich>
      </c:tx>
      <c:layout>
        <c:manualLayout>
          <c:xMode val="edge"/>
          <c:yMode val="edge"/>
          <c:x val="9.9861111111111123E-2"/>
          <c:y val="4.4884976938771123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Graficas!$B$4:$G$4</c:f>
              <c:numCache>
                <c:formatCode>0</c:formatCode>
                <c:ptCount val="6"/>
                <c:pt idx="0">
                  <c:v>5</c:v>
                </c:pt>
                <c:pt idx="1">
                  <c:v>5</c:v>
                </c:pt>
                <c:pt idx="2">
                  <c:v>7</c:v>
                </c:pt>
                <c:pt idx="3">
                  <c:v>7</c:v>
                </c:pt>
                <c:pt idx="4">
                  <c:v>10</c:v>
                </c:pt>
                <c:pt idx="5">
                  <c:v>15</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462477584"/>
        <c:axId val="-462478672"/>
      </c:barChart>
      <c:catAx>
        <c:axId val="-462477584"/>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462478672"/>
        <c:crosses val="autoZero"/>
        <c:auto val="1"/>
        <c:lblAlgn val="ctr"/>
        <c:lblOffset val="100"/>
        <c:noMultiLvlLbl val="0"/>
      </c:catAx>
      <c:valAx>
        <c:axId val="-462478672"/>
        <c:scaling>
          <c:orientation val="minMax"/>
        </c:scaling>
        <c:delete val="1"/>
        <c:axPos val="l"/>
        <c:numFmt formatCode="0" sourceLinked="1"/>
        <c:majorTickMark val="none"/>
        <c:minorTickMark val="none"/>
        <c:tickLblPos val="none"/>
        <c:crossAx val="-462477584"/>
        <c:crosses val="autoZero"/>
        <c:crossBetween val="between"/>
      </c:valAx>
    </c:plotArea>
    <c:plotVisOnly val="1"/>
    <c:dispBlanksAs val="gap"/>
    <c:showDLblsOverMax val="0"/>
  </c:chart>
  <c:spPr>
    <a:ln>
      <a:solidFill>
        <a:schemeClr val="bg1"/>
      </a:solidFill>
    </a:ln>
  </c:spPr>
  <c:printSettings>
    <c:headerFooter/>
    <c:pageMargins b="0.75000000000000333" l="0.70000000000000062" r="0.70000000000000062" t="0.75000000000000333"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2</a:t>
            </a:r>
            <a:r>
              <a:rPr lang="es-CO" b="0">
                <a:solidFill>
                  <a:sysClr val="windowText" lastClr="000000"/>
                </a:solidFill>
              </a:rPr>
              <a:t>. # Reuniones realizadas con autoridades</a:t>
            </a:r>
          </a:p>
        </c:rich>
      </c:tx>
      <c:overlay val="0"/>
      <c:spPr>
        <a:noFill/>
        <a:ln>
          <a:noFill/>
        </a:ln>
        <a:effectLst/>
      </c:spPr>
    </c:title>
    <c:autoTitleDeleted val="0"/>
    <c:plotArea>
      <c:layout>
        <c:manualLayout>
          <c:layoutTarget val="inner"/>
          <c:xMode val="edge"/>
          <c:yMode val="edge"/>
          <c:x val="2.7777777777777832E-2"/>
          <c:y val="0.27731601731601763"/>
          <c:w val="0.93888888888888944"/>
          <c:h val="0.57161672972696487"/>
        </c:manualLayout>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Graficas!$B$5:$G$5</c:f>
              <c:numCache>
                <c:formatCode>0</c:formatCode>
                <c:ptCount val="6"/>
                <c:pt idx="0">
                  <c:v>20</c:v>
                </c:pt>
                <c:pt idx="1">
                  <c:v>36</c:v>
                </c:pt>
                <c:pt idx="2">
                  <c:v>20</c:v>
                </c:pt>
                <c:pt idx="3">
                  <c:v>54</c:v>
                </c:pt>
                <c:pt idx="4">
                  <c:v>30</c:v>
                </c:pt>
                <c:pt idx="5">
                  <c:v>60</c:v>
                </c:pt>
              </c:numCache>
            </c:numRef>
          </c:val>
          <c:extLst xmlns:c16r2="http://schemas.microsoft.com/office/drawing/2015/06/chart">
            <c:ext xmlns:c16="http://schemas.microsoft.com/office/drawing/2014/chart" uri="{C3380CC4-5D6E-409C-BE32-E72D297353CC}">
              <c16:uniqueId val="{00000000-1CB2-4E72-A542-F8C2CF076A44}"/>
            </c:ext>
          </c:extLst>
        </c:ser>
        <c:dLbls>
          <c:showLegendKey val="0"/>
          <c:showVal val="1"/>
          <c:showCatName val="0"/>
          <c:showSerName val="0"/>
          <c:showPercent val="0"/>
          <c:showBubbleSize val="0"/>
        </c:dLbls>
        <c:gapWidth val="100"/>
        <c:overlap val="-24"/>
        <c:axId val="-459747312"/>
        <c:axId val="-459748400"/>
      </c:barChart>
      <c:catAx>
        <c:axId val="-4597473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59748400"/>
        <c:crosses val="autoZero"/>
        <c:auto val="1"/>
        <c:lblAlgn val="ctr"/>
        <c:lblOffset val="100"/>
        <c:noMultiLvlLbl val="0"/>
      </c:catAx>
      <c:valAx>
        <c:axId val="-459748400"/>
        <c:scaling>
          <c:orientation val="minMax"/>
        </c:scaling>
        <c:delete val="1"/>
        <c:axPos val="l"/>
        <c:numFmt formatCode="0" sourceLinked="1"/>
        <c:majorTickMark val="none"/>
        <c:minorTickMark val="none"/>
        <c:tickLblPos val="none"/>
        <c:crossAx val="-4597473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4. # de socializaciones en normas vigentes realizadas.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Graficas!$B$7:$G$7</c:f>
              <c:numCache>
                <c:formatCode>0</c:formatCode>
                <c:ptCount val="6"/>
                <c:pt idx="0">
                  <c:v>5</c:v>
                </c:pt>
                <c:pt idx="1">
                  <c:v>5</c:v>
                </c:pt>
                <c:pt idx="2">
                  <c:v>7</c:v>
                </c:pt>
                <c:pt idx="3">
                  <c:v>7</c:v>
                </c:pt>
                <c:pt idx="4">
                  <c:v>10</c:v>
                </c:pt>
                <c:pt idx="5">
                  <c:v>12</c:v>
                </c:pt>
              </c:numCache>
            </c:numRef>
          </c:val>
          <c:extLst xmlns:c16r2="http://schemas.microsoft.com/office/drawing/2015/06/chart">
            <c:ext xmlns:c16="http://schemas.microsoft.com/office/drawing/2014/chart" uri="{C3380CC4-5D6E-409C-BE32-E72D297353CC}">
              <c16:uniqueId val="{00000000-A4E6-4497-B563-F295BC661557}"/>
            </c:ext>
          </c:extLst>
        </c:ser>
        <c:dLbls>
          <c:showLegendKey val="0"/>
          <c:showVal val="1"/>
          <c:showCatName val="0"/>
          <c:showSerName val="0"/>
          <c:showPercent val="0"/>
          <c:showBubbleSize val="0"/>
        </c:dLbls>
        <c:gapWidth val="100"/>
        <c:overlap val="-24"/>
        <c:axId val="-459747856"/>
        <c:axId val="-459743504"/>
      </c:barChart>
      <c:catAx>
        <c:axId val="-459747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59743504"/>
        <c:crosses val="autoZero"/>
        <c:auto val="1"/>
        <c:lblAlgn val="ctr"/>
        <c:lblOffset val="100"/>
        <c:noMultiLvlLbl val="0"/>
      </c:catAx>
      <c:valAx>
        <c:axId val="-459743504"/>
        <c:scaling>
          <c:orientation val="minMax"/>
        </c:scaling>
        <c:delete val="1"/>
        <c:axPos val="l"/>
        <c:numFmt formatCode="0" sourceLinked="1"/>
        <c:majorTickMark val="none"/>
        <c:minorTickMark val="none"/>
        <c:tickLblPos val="none"/>
        <c:crossAx val="-459747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5. # Servidores socializados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Graficas!$B$8:$G$8</c:f>
              <c:numCache>
                <c:formatCode>0</c:formatCode>
                <c:ptCount val="6"/>
                <c:pt idx="0">
                  <c:v>15</c:v>
                </c:pt>
                <c:pt idx="1">
                  <c:v>15</c:v>
                </c:pt>
                <c:pt idx="2">
                  <c:v>20</c:v>
                </c:pt>
                <c:pt idx="3">
                  <c:v>152</c:v>
                </c:pt>
                <c:pt idx="4">
                  <c:v>46</c:v>
                </c:pt>
                <c:pt idx="5">
                  <c:v>153</c:v>
                </c:pt>
              </c:numCache>
            </c:numRef>
          </c:val>
          <c:extLst xmlns:c16r2="http://schemas.microsoft.com/office/drawing/2015/06/chart">
            <c:ext xmlns:c16="http://schemas.microsoft.com/office/drawing/2014/chart" uri="{C3380CC4-5D6E-409C-BE32-E72D297353CC}">
              <c16:uniqueId val="{00000000-C992-40EF-88F1-337CC02DB40A}"/>
            </c:ext>
          </c:extLst>
        </c:ser>
        <c:dLbls>
          <c:showLegendKey val="0"/>
          <c:showVal val="1"/>
          <c:showCatName val="0"/>
          <c:showSerName val="0"/>
          <c:showPercent val="0"/>
          <c:showBubbleSize val="0"/>
        </c:dLbls>
        <c:gapWidth val="100"/>
        <c:overlap val="-24"/>
        <c:axId val="-459742960"/>
        <c:axId val="-459745136"/>
      </c:barChart>
      <c:catAx>
        <c:axId val="-4597429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59745136"/>
        <c:crosses val="autoZero"/>
        <c:auto val="1"/>
        <c:lblAlgn val="ctr"/>
        <c:lblOffset val="100"/>
        <c:noMultiLvlLbl val="0"/>
      </c:catAx>
      <c:valAx>
        <c:axId val="-459745136"/>
        <c:scaling>
          <c:orientation val="minMax"/>
        </c:scaling>
        <c:delete val="1"/>
        <c:axPos val="l"/>
        <c:numFmt formatCode="0" sourceLinked="1"/>
        <c:majorTickMark val="none"/>
        <c:minorTickMark val="none"/>
        <c:tickLblPos val="none"/>
        <c:crossAx val="-459742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55" l="0.70000000000000062" r="0.70000000000000062" t="0.7500000000000035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6.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Graficas!$B$9:$G$9</c:f>
              <c:numCache>
                <c:formatCode>0</c:formatCode>
                <c:ptCount val="6"/>
                <c:pt idx="0">
                  <c:v>12</c:v>
                </c:pt>
                <c:pt idx="1">
                  <c:v>40</c:v>
                </c:pt>
                <c:pt idx="2">
                  <c:v>14</c:v>
                </c:pt>
                <c:pt idx="3">
                  <c:v>50</c:v>
                </c:pt>
                <c:pt idx="4">
                  <c:v>24</c:v>
                </c:pt>
                <c:pt idx="5">
                  <c:v>66</c:v>
                </c:pt>
              </c:numCache>
            </c:numRef>
          </c:val>
          <c:extLst xmlns:c16r2="http://schemas.microsoft.com/office/drawing/2015/06/chart">
            <c:ext xmlns:c16="http://schemas.microsoft.com/office/drawing/2014/chart" uri="{C3380CC4-5D6E-409C-BE32-E72D297353CC}">
              <c16:uniqueId val="{00000000-CCB7-4AAE-BB4C-9B2B2CE34BFF}"/>
            </c:ext>
          </c:extLst>
        </c:ser>
        <c:dLbls>
          <c:showLegendKey val="0"/>
          <c:showVal val="1"/>
          <c:showCatName val="0"/>
          <c:showSerName val="0"/>
          <c:showPercent val="0"/>
          <c:showBubbleSize val="0"/>
        </c:dLbls>
        <c:gapWidth val="100"/>
        <c:overlap val="-24"/>
        <c:axId val="-459741872"/>
        <c:axId val="-432314640"/>
      </c:barChart>
      <c:catAx>
        <c:axId val="-459741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2314640"/>
        <c:crosses val="autoZero"/>
        <c:auto val="1"/>
        <c:lblAlgn val="ctr"/>
        <c:lblOffset val="100"/>
        <c:noMultiLvlLbl val="0"/>
      </c:catAx>
      <c:valAx>
        <c:axId val="-432314640"/>
        <c:scaling>
          <c:orientation val="minMax"/>
        </c:scaling>
        <c:delete val="1"/>
        <c:axPos val="l"/>
        <c:numFmt formatCode="0" sourceLinked="1"/>
        <c:majorTickMark val="none"/>
        <c:minorTickMark val="none"/>
        <c:tickLblPos val="none"/>
        <c:crossAx val="-459741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7.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Graficas!$B$10:$G$10</c:f>
              <c:numCache>
                <c:formatCode>0</c:formatCode>
                <c:ptCount val="6"/>
                <c:pt idx="0">
                  <c:v>5</c:v>
                </c:pt>
                <c:pt idx="1">
                  <c:v>5</c:v>
                </c:pt>
                <c:pt idx="2">
                  <c:v>7</c:v>
                </c:pt>
                <c:pt idx="3">
                  <c:v>8</c:v>
                </c:pt>
                <c:pt idx="4">
                  <c:v>10</c:v>
                </c:pt>
                <c:pt idx="5">
                  <c:v>14</c:v>
                </c:pt>
              </c:numCache>
            </c:numRef>
          </c:val>
          <c:extLst xmlns:c16r2="http://schemas.microsoft.com/office/drawing/2015/06/chart">
            <c:ext xmlns:c16="http://schemas.microsoft.com/office/drawing/2014/chart" uri="{C3380CC4-5D6E-409C-BE32-E72D297353CC}">
              <c16:uniqueId val="{00000000-0F2B-4CC3-A7C6-9F7D63F67C7F}"/>
            </c:ext>
          </c:extLst>
        </c:ser>
        <c:dLbls>
          <c:showLegendKey val="0"/>
          <c:showVal val="1"/>
          <c:showCatName val="0"/>
          <c:showSerName val="0"/>
          <c:showPercent val="0"/>
          <c:showBubbleSize val="0"/>
        </c:dLbls>
        <c:gapWidth val="100"/>
        <c:overlap val="-24"/>
        <c:axId val="-432301584"/>
        <c:axId val="-432314096"/>
      </c:barChart>
      <c:catAx>
        <c:axId val="-4323015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2314096"/>
        <c:crosses val="autoZero"/>
        <c:auto val="1"/>
        <c:lblAlgn val="ctr"/>
        <c:lblOffset val="100"/>
        <c:noMultiLvlLbl val="0"/>
      </c:catAx>
      <c:valAx>
        <c:axId val="-432314096"/>
        <c:scaling>
          <c:orientation val="minMax"/>
        </c:scaling>
        <c:delete val="1"/>
        <c:axPos val="l"/>
        <c:numFmt formatCode="0" sourceLinked="1"/>
        <c:majorTickMark val="none"/>
        <c:minorTickMark val="none"/>
        <c:tickLblPos val="none"/>
        <c:crossAx val="-432301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8. # Indicadores de gestión en seguridad por tipo de vigilado implementados</a:t>
            </a:r>
          </a:p>
        </c:rich>
      </c:tx>
      <c:layout>
        <c:manualLayout>
          <c:xMode val="edge"/>
          <c:yMode val="edge"/>
          <c:x val="0.14392344706911644"/>
          <c:y val="2.7777777777778109E-2"/>
        </c:manualLayout>
      </c:layout>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Graficas!$B$11:$G$11</c:f>
              <c:numCache>
                <c:formatCode>0</c:formatCode>
                <c:ptCount val="6"/>
                <c:pt idx="0">
                  <c:v>1</c:v>
                </c:pt>
                <c:pt idx="1">
                  <c:v>1</c:v>
                </c:pt>
                <c:pt idx="2">
                  <c:v>1</c:v>
                </c:pt>
                <c:pt idx="3">
                  <c:v>1</c:v>
                </c:pt>
                <c:pt idx="4">
                  <c:v>1</c:v>
                </c:pt>
                <c:pt idx="5">
                  <c:v>14</c:v>
                </c:pt>
              </c:numCache>
            </c:numRef>
          </c:val>
          <c:extLst xmlns:c16r2="http://schemas.microsoft.com/office/drawing/2015/06/chart">
            <c:ext xmlns:c16="http://schemas.microsoft.com/office/drawing/2014/chart" uri="{C3380CC4-5D6E-409C-BE32-E72D297353CC}">
              <c16:uniqueId val="{00000000-A57D-43A4-BF8B-DCAF6DC08427}"/>
            </c:ext>
          </c:extLst>
        </c:ser>
        <c:dLbls>
          <c:showLegendKey val="0"/>
          <c:showVal val="1"/>
          <c:showCatName val="0"/>
          <c:showSerName val="0"/>
          <c:showPercent val="0"/>
          <c:showBubbleSize val="0"/>
        </c:dLbls>
        <c:gapWidth val="100"/>
        <c:overlap val="-24"/>
        <c:axId val="-432312464"/>
        <c:axId val="-432313552"/>
      </c:barChart>
      <c:catAx>
        <c:axId val="-4323124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2313552"/>
        <c:crosses val="autoZero"/>
        <c:auto val="1"/>
        <c:lblAlgn val="ctr"/>
        <c:lblOffset val="100"/>
        <c:noMultiLvlLbl val="0"/>
      </c:catAx>
      <c:valAx>
        <c:axId val="-432313552"/>
        <c:scaling>
          <c:orientation val="minMax"/>
        </c:scaling>
        <c:delete val="1"/>
        <c:axPos val="l"/>
        <c:numFmt formatCode="0" sourceLinked="1"/>
        <c:majorTickMark val="none"/>
        <c:minorTickMark val="none"/>
        <c:tickLblPos val="none"/>
        <c:crossAx val="-432312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a:t>
            </a:r>
            <a:r>
              <a:rPr lang="es-CO" b="0">
                <a:solidFill>
                  <a:sysClr val="windowText" lastClr="000000"/>
                </a:solidFill>
              </a:rPr>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2"/>
                <c:lvl>
                  <c:pt idx="1">
                    <c:v>Ejecutado</c:v>
                  </c:pt>
                </c:lvl>
                <c:lvl>
                  <c:pt idx="0">
                    <c:v>Transito</c:v>
                  </c:pt>
                  <c:pt idx="1">
                    <c:v>Planeado</c:v>
                  </c:pt>
                </c:lvl>
                <c:lvl>
                  <c:pt idx="1">
                    <c:v>Ejecutado</c:v>
                  </c:pt>
                </c:lvl>
                <c:lvl>
                  <c:pt idx="0">
                    <c:v>Concesiones</c:v>
                  </c:pt>
                  <c:pt idx="1">
                    <c:v>Planeado</c:v>
                  </c:pt>
                </c:lvl>
                <c:lvl>
                  <c:pt idx="1">
                    <c:v>Ejecutado</c:v>
                  </c:pt>
                </c:lvl>
                <c:lvl>
                  <c:pt idx="0">
                    <c:v>Puertos</c:v>
                  </c:pt>
                  <c:pt idx="1">
                    <c:v>Planeado</c:v>
                  </c:pt>
                </c:lvl>
              </c:multiLvlStrCache>
            </c:multiLvlStrRef>
          </c:cat>
          <c:val>
            <c:numRef>
              <c:f>'GRAFICACION ENERO'!#REF!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545-44AE-A4AB-8E204B58354C}"/>
            </c:ext>
          </c:extLst>
        </c:ser>
        <c:dLbls>
          <c:showLegendKey val="0"/>
          <c:showVal val="1"/>
          <c:showCatName val="0"/>
          <c:showSerName val="0"/>
          <c:showPercent val="0"/>
          <c:showBubbleSize val="0"/>
        </c:dLbls>
        <c:gapWidth val="100"/>
        <c:overlap val="-24"/>
        <c:axId val="-432302672"/>
        <c:axId val="-432316272"/>
      </c:barChart>
      <c:catAx>
        <c:axId val="-4323026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2316272"/>
        <c:crosses val="autoZero"/>
        <c:auto val="1"/>
        <c:lblAlgn val="ctr"/>
        <c:lblOffset val="100"/>
        <c:noMultiLvlLbl val="0"/>
      </c:catAx>
      <c:valAx>
        <c:axId val="-432316272"/>
        <c:scaling>
          <c:orientation val="minMax"/>
        </c:scaling>
        <c:delete val="1"/>
        <c:axPos val="l"/>
        <c:numFmt formatCode="General" sourceLinked="1"/>
        <c:majorTickMark val="none"/>
        <c:minorTickMark val="none"/>
        <c:tickLblPos val="none"/>
        <c:crossAx val="-432302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3. % de socializaciones en normas vigentes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ABRIL'!$C$5:$H$5</c:f>
              <c:numCache>
                <c:formatCode>0</c:formatCode>
                <c:ptCount val="6"/>
                <c:pt idx="0">
                  <c:v>1</c:v>
                </c:pt>
                <c:pt idx="1">
                  <c:v>1</c:v>
                </c:pt>
                <c:pt idx="2">
                  <c:v>1</c:v>
                </c:pt>
                <c:pt idx="3">
                  <c:v>2</c:v>
                </c:pt>
                <c:pt idx="4">
                  <c:v>3</c:v>
                </c:pt>
                <c:pt idx="5">
                  <c:v>3</c:v>
                </c:pt>
              </c:numCache>
            </c:numRef>
          </c:val>
          <c:extLst xmlns:c16r2="http://schemas.microsoft.com/office/drawing/2015/06/chart">
            <c:ext xmlns:c16="http://schemas.microsoft.com/office/drawing/2014/chart" uri="{C3380CC4-5D6E-409C-BE32-E72D297353CC}">
              <c16:uniqueId val="{00000000-A8D3-4311-BE42-F5C93BB45F20}"/>
            </c:ext>
          </c:extLst>
        </c:ser>
        <c:dLbls>
          <c:showLegendKey val="0"/>
          <c:showVal val="1"/>
          <c:showCatName val="0"/>
          <c:showSerName val="0"/>
          <c:showPercent val="0"/>
          <c:showBubbleSize val="0"/>
        </c:dLbls>
        <c:gapWidth val="100"/>
        <c:overlap val="-24"/>
        <c:axId val="-463645856"/>
        <c:axId val="-463645312"/>
      </c:barChart>
      <c:catAx>
        <c:axId val="-463645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645312"/>
        <c:crosses val="autoZero"/>
        <c:auto val="1"/>
        <c:lblAlgn val="ctr"/>
        <c:lblOffset val="100"/>
        <c:noMultiLvlLbl val="0"/>
      </c:catAx>
      <c:valAx>
        <c:axId val="-463645312"/>
        <c:scaling>
          <c:orientation val="minMax"/>
        </c:scaling>
        <c:delete val="1"/>
        <c:axPos val="l"/>
        <c:numFmt formatCode="0" sourceLinked="1"/>
        <c:majorTickMark val="none"/>
        <c:minorTickMark val="none"/>
        <c:tickLblPos val="none"/>
        <c:crossAx val="-463645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Graficas!$B$12:$G$12</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154B-42EC-8BF6-70B842937EE2}"/>
            </c:ext>
          </c:extLst>
        </c:ser>
        <c:dLbls>
          <c:showLegendKey val="0"/>
          <c:showVal val="1"/>
          <c:showCatName val="0"/>
          <c:showSerName val="0"/>
          <c:showPercent val="0"/>
          <c:showBubbleSize val="0"/>
        </c:dLbls>
        <c:gapWidth val="100"/>
        <c:overlap val="-24"/>
        <c:axId val="-432303216"/>
        <c:axId val="-432311376"/>
      </c:barChart>
      <c:catAx>
        <c:axId val="-4323032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2311376"/>
        <c:crosses val="autoZero"/>
        <c:auto val="1"/>
        <c:lblAlgn val="ctr"/>
        <c:lblOffset val="100"/>
        <c:noMultiLvlLbl val="0"/>
      </c:catAx>
      <c:valAx>
        <c:axId val="-432311376"/>
        <c:scaling>
          <c:orientation val="minMax"/>
        </c:scaling>
        <c:delete val="1"/>
        <c:axPos val="l"/>
        <c:numFmt formatCode="0" sourceLinked="1"/>
        <c:majorTickMark val="none"/>
        <c:minorTickMark val="none"/>
        <c:tickLblPos val="none"/>
        <c:crossAx val="-4323032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10.  Cobertura de supervisión de la SPT a nivel nacional (# departamentos)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Graficas!$B$13:$C$13</c:f>
              <c:numCache>
                <c:formatCode>0</c:formatCode>
                <c:ptCount val="2"/>
                <c:pt idx="0">
                  <c:v>32</c:v>
                </c:pt>
                <c:pt idx="1">
                  <c:v>32</c:v>
                </c:pt>
              </c:numCache>
            </c:numRef>
          </c:val>
          <c:extLst xmlns:c16r2="http://schemas.microsoft.com/office/drawing/2015/06/chart">
            <c:ext xmlns:c16="http://schemas.microsoft.com/office/drawing/2014/chart" uri="{C3380CC4-5D6E-409C-BE32-E72D297353CC}">
              <c16:uniqueId val="{00000000-ABC0-4667-99FE-FBBD1BE1ED3C}"/>
            </c:ext>
          </c:extLst>
        </c:ser>
        <c:dLbls>
          <c:showLegendKey val="0"/>
          <c:showVal val="1"/>
          <c:showCatName val="0"/>
          <c:showSerName val="0"/>
          <c:showPercent val="0"/>
          <c:showBubbleSize val="0"/>
        </c:dLbls>
        <c:gapWidth val="100"/>
        <c:overlap val="-24"/>
        <c:axId val="-432301040"/>
        <c:axId val="-432315728"/>
      </c:barChart>
      <c:catAx>
        <c:axId val="-4323010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2315728"/>
        <c:crosses val="autoZero"/>
        <c:auto val="1"/>
        <c:lblAlgn val="ctr"/>
        <c:lblOffset val="100"/>
        <c:noMultiLvlLbl val="0"/>
      </c:catAx>
      <c:valAx>
        <c:axId val="-432315728"/>
        <c:scaling>
          <c:orientation val="minMax"/>
        </c:scaling>
        <c:delete val="1"/>
        <c:axPos val="l"/>
        <c:numFmt formatCode="0" sourceLinked="1"/>
        <c:majorTickMark val="none"/>
        <c:minorTickMark val="none"/>
        <c:tickLblPos val="none"/>
        <c:crossAx val="-4323010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12. % Operadores portuarios registrados</a:t>
            </a:r>
          </a:p>
        </c:rich>
      </c:tx>
      <c:overlay val="0"/>
      <c:spPr>
        <a:noFill/>
        <a:ln>
          <a:noFill/>
        </a:ln>
        <a:effectLst/>
      </c:spPr>
    </c:title>
    <c:autoTitleDeleted val="0"/>
    <c:plotArea>
      <c:layout>
        <c:manualLayout>
          <c:layoutTarget val="inner"/>
          <c:xMode val="edge"/>
          <c:yMode val="edge"/>
          <c:x val="8.2324462530377583E-3"/>
          <c:y val="0.29657407407407455"/>
          <c:w val="0.93962872747772364"/>
          <c:h val="0.61917468649752194"/>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Graficas!$B$15:$C$15</c:f>
              <c:numCache>
                <c:formatCode>0%</c:formatCode>
                <c:ptCount val="2"/>
                <c:pt idx="0">
                  <c:v>1</c:v>
                </c:pt>
                <c:pt idx="1">
                  <c:v>0.96</c:v>
                </c:pt>
              </c:numCache>
            </c:numRef>
          </c:val>
          <c:extLst xmlns:c16r2="http://schemas.microsoft.com/office/drawing/2015/06/chart">
            <c:ext xmlns:c16="http://schemas.microsoft.com/office/drawing/2014/chart" uri="{C3380CC4-5D6E-409C-BE32-E72D297353CC}">
              <c16:uniqueId val="{00000000-3023-4A4B-B256-5B8A02A31775}"/>
            </c:ext>
          </c:extLst>
        </c:ser>
        <c:dLbls>
          <c:showLegendKey val="0"/>
          <c:showVal val="1"/>
          <c:showCatName val="0"/>
          <c:showSerName val="0"/>
          <c:showPercent val="0"/>
          <c:showBubbleSize val="0"/>
        </c:dLbls>
        <c:gapWidth val="100"/>
        <c:overlap val="-24"/>
        <c:axId val="-432305936"/>
        <c:axId val="-432305392"/>
      </c:barChart>
      <c:catAx>
        <c:axId val="-4323059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2305392"/>
        <c:crosses val="autoZero"/>
        <c:auto val="1"/>
        <c:lblAlgn val="ctr"/>
        <c:lblOffset val="100"/>
        <c:noMultiLvlLbl val="0"/>
      </c:catAx>
      <c:valAx>
        <c:axId val="-432305392"/>
        <c:scaling>
          <c:orientation val="minMax"/>
        </c:scaling>
        <c:delete val="1"/>
        <c:axPos val="l"/>
        <c:numFmt formatCode="0%" sourceLinked="1"/>
        <c:majorTickMark val="none"/>
        <c:minorTickMark val="none"/>
        <c:tickLblPos val="none"/>
        <c:crossAx val="-432305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11. # Visitas de inspección realizadas PGS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Graficas!$B$14:$G$14</c:f>
              <c:numCache>
                <c:formatCode>0</c:formatCode>
                <c:ptCount val="6"/>
                <c:pt idx="0">
                  <c:v>424</c:v>
                </c:pt>
                <c:pt idx="1">
                  <c:v>679</c:v>
                </c:pt>
                <c:pt idx="2">
                  <c:v>167</c:v>
                </c:pt>
                <c:pt idx="3">
                  <c:v>237</c:v>
                </c:pt>
                <c:pt idx="4">
                  <c:v>2000</c:v>
                </c:pt>
                <c:pt idx="5">
                  <c:v>2195</c:v>
                </c:pt>
              </c:numCache>
            </c:numRef>
          </c:val>
          <c:extLst xmlns:c16r2="http://schemas.microsoft.com/office/drawing/2015/06/chart">
            <c:ext xmlns:c16="http://schemas.microsoft.com/office/drawing/2014/chart" uri="{C3380CC4-5D6E-409C-BE32-E72D297353CC}">
              <c16:uniqueId val="{00000000-A89A-4FB5-9C6E-89E3C579ABC2}"/>
            </c:ext>
          </c:extLst>
        </c:ser>
        <c:dLbls>
          <c:showLegendKey val="0"/>
          <c:showVal val="1"/>
          <c:showCatName val="0"/>
          <c:showSerName val="0"/>
          <c:showPercent val="0"/>
          <c:showBubbleSize val="0"/>
        </c:dLbls>
        <c:gapWidth val="100"/>
        <c:overlap val="-24"/>
        <c:axId val="-432315184"/>
        <c:axId val="-432309200"/>
      </c:barChart>
      <c:catAx>
        <c:axId val="-4323151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2309200"/>
        <c:crosses val="autoZero"/>
        <c:auto val="1"/>
        <c:lblAlgn val="ctr"/>
        <c:lblOffset val="100"/>
        <c:noMultiLvlLbl val="0"/>
      </c:catAx>
      <c:valAx>
        <c:axId val="-432309200"/>
        <c:scaling>
          <c:orientation val="minMax"/>
        </c:scaling>
        <c:delete val="1"/>
        <c:axPos val="l"/>
        <c:numFmt formatCode="0" sourceLinked="1"/>
        <c:majorTickMark val="none"/>
        <c:minorTickMark val="none"/>
        <c:tickLblPos val="none"/>
        <c:crossAx val="-4323151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14. Tiempo promedio respuesta PQRs - # días</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Graficas!$B$17:$G$17</c:f>
              <c:numCache>
                <c:formatCode>_-* #,##0_-;\-* #,##0_-;_-* "-"_-;_-@_-</c:formatCode>
                <c:ptCount val="6"/>
                <c:pt idx="0" formatCode="#,##0">
                  <c:v>14</c:v>
                </c:pt>
                <c:pt idx="1">
                  <c:v>13.25</c:v>
                </c:pt>
                <c:pt idx="2" formatCode="#,##0">
                  <c:v>12</c:v>
                </c:pt>
                <c:pt idx="3">
                  <c:v>11.25</c:v>
                </c:pt>
                <c:pt idx="4" formatCode="#,##0">
                  <c:v>40</c:v>
                </c:pt>
                <c:pt idx="5">
                  <c:v>36.958333333333336</c:v>
                </c:pt>
              </c:numCache>
            </c:numRef>
          </c:val>
          <c:extLst xmlns:c16r2="http://schemas.microsoft.com/office/drawing/2015/06/chart">
            <c:ext xmlns:c16="http://schemas.microsoft.com/office/drawing/2014/chart" uri="{C3380CC4-5D6E-409C-BE32-E72D297353CC}">
              <c16:uniqueId val="{00000000-7585-41F8-B65D-A0A545DC1AC1}"/>
            </c:ext>
          </c:extLst>
        </c:ser>
        <c:dLbls>
          <c:showLegendKey val="0"/>
          <c:showVal val="1"/>
          <c:showCatName val="0"/>
          <c:showSerName val="0"/>
          <c:showPercent val="0"/>
          <c:showBubbleSize val="0"/>
        </c:dLbls>
        <c:gapWidth val="100"/>
        <c:overlap val="-24"/>
        <c:axId val="-431868832"/>
        <c:axId val="-431868288"/>
      </c:barChart>
      <c:catAx>
        <c:axId val="-431868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868288"/>
        <c:crosses val="autoZero"/>
        <c:auto val="1"/>
        <c:lblAlgn val="ctr"/>
        <c:lblOffset val="100"/>
        <c:noMultiLvlLbl val="0"/>
      </c:catAx>
      <c:valAx>
        <c:axId val="-431868288"/>
        <c:scaling>
          <c:orientation val="minMax"/>
        </c:scaling>
        <c:delete val="1"/>
        <c:axPos val="l"/>
        <c:numFmt formatCode="#,##0" sourceLinked="1"/>
        <c:majorTickMark val="none"/>
        <c:minorTickMark val="none"/>
        <c:tickLblPos val="none"/>
        <c:crossAx val="-431868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13. Boletines Estadísticos Portuarios</a:t>
            </a:r>
            <a:r>
              <a:rPr lang="es-CO" b="0" baseline="0">
                <a:solidFill>
                  <a:sysClr val="windowText" lastClr="000000"/>
                </a:solidFill>
              </a:rPr>
              <a:t> </a:t>
            </a:r>
            <a:r>
              <a:rPr lang="es-CO" b="0">
                <a:solidFill>
                  <a:sysClr val="windowText" lastClr="000000"/>
                </a:solidFill>
              </a:rPr>
              <a:t>publicados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Graficas!$B$16:$C$16</c:f>
              <c:numCache>
                <c:formatCode>0</c:formatCode>
                <c:ptCount val="2"/>
                <c:pt idx="0">
                  <c:v>4</c:v>
                </c:pt>
                <c:pt idx="1">
                  <c:v>4</c:v>
                </c:pt>
              </c:numCache>
            </c:numRef>
          </c:val>
          <c:extLst xmlns:c16r2="http://schemas.microsoft.com/office/drawing/2015/06/chart">
            <c:ext xmlns:c16="http://schemas.microsoft.com/office/drawing/2014/chart" uri="{C3380CC4-5D6E-409C-BE32-E72D297353CC}">
              <c16:uniqueId val="{00000000-EF34-420D-81BB-D652FEA7E768}"/>
            </c:ext>
          </c:extLst>
        </c:ser>
        <c:dLbls>
          <c:showLegendKey val="0"/>
          <c:showVal val="1"/>
          <c:showCatName val="0"/>
          <c:showSerName val="0"/>
          <c:showPercent val="0"/>
          <c:showBubbleSize val="0"/>
        </c:dLbls>
        <c:gapWidth val="100"/>
        <c:overlap val="-24"/>
        <c:axId val="-431870464"/>
        <c:axId val="-431867744"/>
      </c:barChart>
      <c:catAx>
        <c:axId val="-4318704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867744"/>
        <c:crosses val="autoZero"/>
        <c:auto val="1"/>
        <c:lblAlgn val="ctr"/>
        <c:lblOffset val="100"/>
        <c:noMultiLvlLbl val="0"/>
      </c:catAx>
      <c:valAx>
        <c:axId val="-431867744"/>
        <c:scaling>
          <c:orientation val="minMax"/>
        </c:scaling>
        <c:delete val="1"/>
        <c:axPos val="l"/>
        <c:numFmt formatCode="0" sourceLinked="1"/>
        <c:majorTickMark val="none"/>
        <c:minorTickMark val="none"/>
        <c:tickLblPos val="none"/>
        <c:crossAx val="-431870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Ind.15. #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Graficas!$B$19:$C$19</c:f>
              <c:numCache>
                <c:formatCode>0</c:formatCode>
                <c:ptCount val="2"/>
                <c:pt idx="0">
                  <c:v>4</c:v>
                </c:pt>
                <c:pt idx="1">
                  <c:v>4</c:v>
                </c:pt>
              </c:numCache>
            </c:numRef>
          </c:val>
          <c:extLst xmlns:c16r2="http://schemas.microsoft.com/office/drawing/2015/06/chart">
            <c:ext xmlns:c16="http://schemas.microsoft.com/office/drawing/2014/chart" uri="{C3380CC4-5D6E-409C-BE32-E72D297353CC}">
              <c16:uniqueId val="{00000000-0F51-4F6E-86F9-6D82434FD959}"/>
            </c:ext>
          </c:extLst>
        </c:ser>
        <c:dLbls>
          <c:showLegendKey val="0"/>
          <c:showVal val="1"/>
          <c:showCatName val="0"/>
          <c:showSerName val="0"/>
          <c:showPercent val="0"/>
          <c:showBubbleSize val="0"/>
        </c:dLbls>
        <c:gapWidth val="100"/>
        <c:overlap val="-24"/>
        <c:axId val="-431867200"/>
        <c:axId val="-431869920"/>
      </c:barChart>
      <c:catAx>
        <c:axId val="-4318672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869920"/>
        <c:crosses val="autoZero"/>
        <c:auto val="1"/>
        <c:lblAlgn val="ctr"/>
        <c:lblOffset val="100"/>
        <c:noMultiLvlLbl val="0"/>
      </c:catAx>
      <c:valAx>
        <c:axId val="-431869920"/>
        <c:scaling>
          <c:orientation val="minMax"/>
        </c:scaling>
        <c:delete val="1"/>
        <c:axPos val="l"/>
        <c:numFmt formatCode="0" sourceLinked="1"/>
        <c:majorTickMark val="none"/>
        <c:minorTickMark val="none"/>
        <c:tickLblPos val="none"/>
        <c:crossAx val="-4318672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18.  % Calificación MECI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Graficas!$B$22:$C$22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431301808"/>
        <c:axId val="-431303984"/>
      </c:barChart>
      <c:catAx>
        <c:axId val="-4313018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303984"/>
        <c:crosses val="autoZero"/>
        <c:auto val="1"/>
        <c:lblAlgn val="ctr"/>
        <c:lblOffset val="100"/>
        <c:noMultiLvlLbl val="0"/>
      </c:catAx>
      <c:valAx>
        <c:axId val="-431303984"/>
        <c:scaling>
          <c:orientation val="minMax"/>
        </c:scaling>
        <c:delete val="1"/>
        <c:axPos val="l"/>
        <c:numFmt formatCode="0%" sourceLinked="1"/>
        <c:majorTickMark val="none"/>
        <c:minorTickMark val="none"/>
        <c:tickLblPos val="none"/>
        <c:crossAx val="-4313018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18. % Cumplimiento Plan de Acción PIGA</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Graficas!$B$23:$C$23</c:f>
              <c:numCache>
                <c:formatCode>0%</c:formatCode>
                <c:ptCount val="2"/>
                <c:pt idx="0">
                  <c:v>1</c:v>
                </c:pt>
                <c:pt idx="1">
                  <c:v>0.91</c:v>
                </c:pt>
              </c:numCache>
            </c:numRef>
          </c:val>
          <c:extLst xmlns:c16r2="http://schemas.microsoft.com/office/drawing/2015/06/chart">
            <c:ext xmlns:c16="http://schemas.microsoft.com/office/drawing/2014/chart" uri="{C3380CC4-5D6E-409C-BE32-E72D297353CC}">
              <c16:uniqueId val="{00000000-61AB-4BFF-9A18-9CE44113A026}"/>
            </c:ext>
          </c:extLst>
        </c:ser>
        <c:dLbls>
          <c:showLegendKey val="0"/>
          <c:showVal val="1"/>
          <c:showCatName val="0"/>
          <c:showSerName val="0"/>
          <c:showPercent val="0"/>
          <c:showBubbleSize val="0"/>
        </c:dLbls>
        <c:gapWidth val="100"/>
        <c:overlap val="-24"/>
        <c:axId val="-431298544"/>
        <c:axId val="-431293104"/>
      </c:barChart>
      <c:catAx>
        <c:axId val="-4312985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293104"/>
        <c:crosses val="autoZero"/>
        <c:auto val="1"/>
        <c:lblAlgn val="ctr"/>
        <c:lblOffset val="100"/>
        <c:noMultiLvlLbl val="0"/>
      </c:catAx>
      <c:valAx>
        <c:axId val="-431293104"/>
        <c:scaling>
          <c:orientation val="minMax"/>
        </c:scaling>
        <c:delete val="1"/>
        <c:axPos val="l"/>
        <c:numFmt formatCode="0%" sourceLinked="1"/>
        <c:majorTickMark val="none"/>
        <c:minorTickMark val="none"/>
        <c:tickLblPos val="none"/>
        <c:crossAx val="-4312985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Ind.19. % de funcionarios capacitados</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Graficas!$B$24:$C$24</c:f>
              <c:numCache>
                <c:formatCode>0%</c:formatCode>
                <c:ptCount val="2"/>
                <c:pt idx="0">
                  <c:v>1</c:v>
                </c:pt>
                <c:pt idx="1">
                  <c:v>1</c:v>
                </c:pt>
              </c:numCache>
            </c:numRef>
          </c:val>
          <c:extLst xmlns:c16r2="http://schemas.microsoft.com/office/drawing/2015/06/chart">
            <c:ext xmlns:c16="http://schemas.microsoft.com/office/drawing/2014/chart" uri="{C3380CC4-5D6E-409C-BE32-E72D297353CC}">
              <c16:uniqueId val="{00000000-1B06-4393-9A74-1BC32951C32C}"/>
            </c:ext>
          </c:extLst>
        </c:ser>
        <c:dLbls>
          <c:showLegendKey val="0"/>
          <c:showVal val="1"/>
          <c:showCatName val="0"/>
          <c:showSerName val="0"/>
          <c:showPercent val="0"/>
          <c:showBubbleSize val="0"/>
        </c:dLbls>
        <c:gapWidth val="100"/>
        <c:overlap val="-24"/>
        <c:axId val="-431298000"/>
        <c:axId val="-431303440"/>
      </c:barChart>
      <c:catAx>
        <c:axId val="-4312980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303440"/>
        <c:crosses val="autoZero"/>
        <c:auto val="1"/>
        <c:lblAlgn val="ctr"/>
        <c:lblOffset val="100"/>
        <c:noMultiLvlLbl val="0"/>
      </c:catAx>
      <c:valAx>
        <c:axId val="-431303440"/>
        <c:scaling>
          <c:orientation val="minMax"/>
        </c:scaling>
        <c:delete val="1"/>
        <c:axPos val="l"/>
        <c:numFmt formatCode="0%" sourceLinked="1"/>
        <c:majorTickMark val="none"/>
        <c:minorTickMark val="none"/>
        <c:tickLblPos val="none"/>
        <c:crossAx val="-431298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4. % Servidores socializados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ABRIL'!$C$6:$H$6</c:f>
              <c:numCache>
                <c:formatCode>0</c:formatCode>
                <c:ptCount val="6"/>
                <c:pt idx="0">
                  <c:v>15</c:v>
                </c:pt>
                <c:pt idx="1">
                  <c:v>15</c:v>
                </c:pt>
                <c:pt idx="2">
                  <c:v>10</c:v>
                </c:pt>
                <c:pt idx="3">
                  <c:v>20</c:v>
                </c:pt>
                <c:pt idx="4">
                  <c:v>10</c:v>
                </c:pt>
                <c:pt idx="5">
                  <c:v>29</c:v>
                </c:pt>
              </c:numCache>
            </c:numRef>
          </c:val>
          <c:extLst xmlns:c16r2="http://schemas.microsoft.com/office/drawing/2015/06/chart">
            <c:ext xmlns:c16="http://schemas.microsoft.com/office/drawing/2014/chart" uri="{C3380CC4-5D6E-409C-BE32-E72D297353CC}">
              <c16:uniqueId val="{00000000-FF2F-492D-84B0-C4B5636BADCA}"/>
            </c:ext>
          </c:extLst>
        </c:ser>
        <c:dLbls>
          <c:showLegendKey val="0"/>
          <c:showVal val="1"/>
          <c:showCatName val="0"/>
          <c:showSerName val="0"/>
          <c:showPercent val="0"/>
          <c:showBubbleSize val="0"/>
        </c:dLbls>
        <c:gapWidth val="100"/>
        <c:overlap val="-24"/>
        <c:axId val="-463648576"/>
        <c:axId val="-463644224"/>
      </c:barChart>
      <c:catAx>
        <c:axId val="-463648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644224"/>
        <c:crosses val="autoZero"/>
        <c:auto val="1"/>
        <c:lblAlgn val="ctr"/>
        <c:lblOffset val="100"/>
        <c:noMultiLvlLbl val="0"/>
      </c:catAx>
      <c:valAx>
        <c:axId val="-463644224"/>
        <c:scaling>
          <c:orientation val="minMax"/>
        </c:scaling>
        <c:delete val="1"/>
        <c:axPos val="l"/>
        <c:numFmt formatCode="0" sourceLinked="1"/>
        <c:majorTickMark val="none"/>
        <c:minorTickMark val="none"/>
        <c:tickLblPos val="none"/>
        <c:crossAx val="-4636485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20. % Avance rediseño organizacional</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Graficas!$B$25:$C$25</c:f>
              <c:numCache>
                <c:formatCode>0%</c:formatCode>
                <c:ptCount val="2"/>
                <c:pt idx="0">
                  <c:v>1</c:v>
                </c:pt>
                <c:pt idx="1">
                  <c:v>1</c:v>
                </c:pt>
              </c:numCache>
            </c:numRef>
          </c:val>
          <c:extLst xmlns:c16r2="http://schemas.microsoft.com/office/drawing/2015/06/chart">
            <c:ext xmlns:c16="http://schemas.microsoft.com/office/drawing/2014/chart" uri="{C3380CC4-5D6E-409C-BE32-E72D297353CC}">
              <c16:uniqueId val="{00000000-7A0C-4879-A328-15F5C87A6E59}"/>
            </c:ext>
          </c:extLst>
        </c:ser>
        <c:dLbls>
          <c:showLegendKey val="0"/>
          <c:showVal val="1"/>
          <c:showCatName val="0"/>
          <c:showSerName val="0"/>
          <c:showPercent val="0"/>
          <c:showBubbleSize val="0"/>
        </c:dLbls>
        <c:gapWidth val="100"/>
        <c:overlap val="-24"/>
        <c:axId val="-431296368"/>
        <c:axId val="-431305616"/>
      </c:barChart>
      <c:catAx>
        <c:axId val="-4312963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305616"/>
        <c:crosses val="autoZero"/>
        <c:auto val="1"/>
        <c:lblAlgn val="ctr"/>
        <c:lblOffset val="100"/>
        <c:noMultiLvlLbl val="0"/>
      </c:catAx>
      <c:valAx>
        <c:axId val="-431305616"/>
        <c:scaling>
          <c:orientation val="minMax"/>
        </c:scaling>
        <c:delete val="1"/>
        <c:axPos val="l"/>
        <c:numFmt formatCode="0%" sourceLinked="1"/>
        <c:majorTickMark val="none"/>
        <c:minorTickMark val="none"/>
        <c:tickLblPos val="none"/>
        <c:crossAx val="-4312963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a:t>Ind. 21. % Calificación Avance Implementación Estrategia Gobierno</a:t>
            </a:r>
            <a:r>
              <a:rPr lang="es-CO" b="0" baseline="0"/>
              <a:t> Digital</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Graficas!$B$26:$C$26</c:f>
              <c:numCache>
                <c:formatCode>0%</c:formatCode>
                <c:ptCount val="2"/>
                <c:pt idx="0">
                  <c:v>1</c:v>
                </c:pt>
                <c:pt idx="1">
                  <c:v>0.92</c:v>
                </c:pt>
              </c:numCache>
            </c:numRef>
          </c:val>
          <c:extLst xmlns:c16r2="http://schemas.microsoft.com/office/drawing/2015/06/chart">
            <c:ext xmlns:c16="http://schemas.microsoft.com/office/drawing/2014/chart" uri="{C3380CC4-5D6E-409C-BE32-E72D297353CC}">
              <c16:uniqueId val="{00000000-0E2A-42A8-ABCD-36F4D4A3FF1A}"/>
            </c:ext>
          </c:extLst>
        </c:ser>
        <c:dLbls>
          <c:showLegendKey val="0"/>
          <c:showVal val="1"/>
          <c:showCatName val="0"/>
          <c:showSerName val="0"/>
          <c:showPercent val="0"/>
          <c:showBubbleSize val="0"/>
        </c:dLbls>
        <c:gapWidth val="100"/>
        <c:overlap val="-24"/>
        <c:axId val="-431299632"/>
        <c:axId val="-431299088"/>
      </c:barChart>
      <c:catAx>
        <c:axId val="-4312996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299088"/>
        <c:crosses val="autoZero"/>
        <c:auto val="1"/>
        <c:lblAlgn val="ctr"/>
        <c:lblOffset val="100"/>
        <c:noMultiLvlLbl val="0"/>
      </c:catAx>
      <c:valAx>
        <c:axId val="-431299088"/>
        <c:scaling>
          <c:orientation val="minMax"/>
        </c:scaling>
        <c:delete val="1"/>
        <c:axPos val="l"/>
        <c:numFmt formatCode="0%" sourceLinked="1"/>
        <c:majorTickMark val="none"/>
        <c:minorTickMark val="none"/>
        <c:tickLblPos val="none"/>
        <c:crossAx val="-431299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Ind.23. % Presupuesto Ejecutado Obligaciones</a:t>
            </a:r>
            <a:endParaRPr lang="es-CO" b="0"/>
          </a:p>
        </c:rich>
      </c:tx>
      <c:layout>
        <c:manualLayout>
          <c:xMode val="edge"/>
          <c:yMode val="edge"/>
          <c:x val="0.19959518364289747"/>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9023"/>
          <c:h val="0.70959135316419353"/>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Graficas!$B$28:$C$28</c:f>
              <c:numCache>
                <c:formatCode>0%</c:formatCode>
                <c:ptCount val="2"/>
                <c:pt idx="0">
                  <c:v>0.93</c:v>
                </c:pt>
                <c:pt idx="1">
                  <c:v>0.92</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431306160"/>
        <c:axId val="-431305072"/>
      </c:barChart>
      <c:catAx>
        <c:axId val="-4313061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305072"/>
        <c:crosses val="autoZero"/>
        <c:auto val="1"/>
        <c:lblAlgn val="ctr"/>
        <c:lblOffset val="100"/>
        <c:noMultiLvlLbl val="0"/>
      </c:catAx>
      <c:valAx>
        <c:axId val="-431305072"/>
        <c:scaling>
          <c:orientation val="minMax"/>
        </c:scaling>
        <c:delete val="1"/>
        <c:axPos val="l"/>
        <c:numFmt formatCode="0%" sourceLinked="1"/>
        <c:majorTickMark val="none"/>
        <c:minorTickMark val="none"/>
        <c:tickLblPos val="none"/>
        <c:crossAx val="-4313061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sz="1800" b="0" i="0" baseline="0">
                <a:effectLst/>
              </a:rPr>
              <a:t>Ind.22. % Recaudo Contribución Especial</a:t>
            </a:r>
            <a:endParaRPr lang="es-CO" b="0">
              <a:effectLst/>
            </a:endParaRPr>
          </a:p>
        </c:rich>
      </c:tx>
      <c:layout>
        <c:manualLayout>
          <c:xMode val="edge"/>
          <c:yMode val="edge"/>
          <c:x val="0.19959518364289747"/>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9023"/>
          <c:h val="0.70959135316419353"/>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Graficas!$B$2:$C$2</c:f>
              <c:strCache>
                <c:ptCount val="2"/>
                <c:pt idx="0">
                  <c:v>Planeado</c:v>
                </c:pt>
                <c:pt idx="1">
                  <c:v>Ejecutado</c:v>
                </c:pt>
              </c:strCache>
            </c:strRef>
          </c:cat>
          <c:val>
            <c:numRef>
              <c:f>Graficas!$B$27:$C$27</c:f>
              <c:numCache>
                <c:formatCode>0%</c:formatCode>
                <c:ptCount val="2"/>
                <c:pt idx="0">
                  <c:v>0.95</c:v>
                </c:pt>
                <c:pt idx="1">
                  <c:v>0.98599999999999999</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431304528"/>
        <c:axId val="-431308336"/>
      </c:barChart>
      <c:catAx>
        <c:axId val="-431304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1308336"/>
        <c:crosses val="autoZero"/>
        <c:auto val="1"/>
        <c:lblAlgn val="ctr"/>
        <c:lblOffset val="100"/>
        <c:noMultiLvlLbl val="0"/>
      </c:catAx>
      <c:valAx>
        <c:axId val="-431308336"/>
        <c:scaling>
          <c:orientation val="minMax"/>
        </c:scaling>
        <c:delete val="1"/>
        <c:axPos val="l"/>
        <c:numFmt formatCode="0%" sourceLinked="1"/>
        <c:majorTickMark val="none"/>
        <c:minorTickMark val="none"/>
        <c:tickLblPos val="none"/>
        <c:crossAx val="-431304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16.  % Cumplimiento Plan Estratégico de Participación Ciudadana </a:t>
            </a:r>
            <a:endParaRPr lang="es-CO" b="0"/>
          </a:p>
        </c:rich>
      </c:tx>
      <c:overlay val="0"/>
      <c:spPr>
        <a:noFill/>
        <a:ln>
          <a:noFill/>
        </a:ln>
        <a:effectLst/>
      </c:spPr>
    </c:title>
    <c:autoTitleDeleted val="0"/>
    <c:plotArea>
      <c:layout>
        <c:manualLayout>
          <c:layoutTarget val="inner"/>
          <c:xMode val="edge"/>
          <c:yMode val="edge"/>
          <c:x val="3.2380925379114141E-2"/>
          <c:y val="0.28268518518518532"/>
          <c:w val="0.94063491321521264"/>
          <c:h val="0.61917468649752205"/>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Graficas!$B$20:$C$20</c:f>
              <c:numCache>
                <c:formatCode>0%</c:formatCode>
                <c:ptCount val="2"/>
                <c:pt idx="0">
                  <c:v>1</c:v>
                </c:pt>
                <c:pt idx="1">
                  <c:v>0.86</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431307792"/>
        <c:axId val="-430821024"/>
      </c:barChart>
      <c:catAx>
        <c:axId val="-431307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0821024"/>
        <c:crosses val="autoZero"/>
        <c:auto val="1"/>
        <c:lblAlgn val="ctr"/>
        <c:lblOffset val="100"/>
        <c:noMultiLvlLbl val="0"/>
      </c:catAx>
      <c:valAx>
        <c:axId val="-430821024"/>
        <c:scaling>
          <c:orientation val="minMax"/>
        </c:scaling>
        <c:delete val="1"/>
        <c:axPos val="l"/>
        <c:numFmt formatCode="0%" sourceLinked="1"/>
        <c:majorTickMark val="none"/>
        <c:minorTickMark val="none"/>
        <c:tickLblPos val="none"/>
        <c:crossAx val="-4313077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17.  % Cumplimiento Plan Estratégico de Rendición de Cuentas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Graficas!$B$21:$C$21</c:f>
              <c:numCache>
                <c:formatCode>0%</c:formatCode>
                <c:ptCount val="2"/>
                <c:pt idx="0">
                  <c:v>1</c:v>
                </c:pt>
                <c:pt idx="1">
                  <c:v>0.97</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430823744"/>
        <c:axId val="-430821568"/>
      </c:barChart>
      <c:catAx>
        <c:axId val="-4308237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30821568"/>
        <c:crosses val="autoZero"/>
        <c:auto val="1"/>
        <c:lblAlgn val="ctr"/>
        <c:lblOffset val="100"/>
        <c:noMultiLvlLbl val="0"/>
      </c:catAx>
      <c:valAx>
        <c:axId val="-430821568"/>
        <c:scaling>
          <c:orientation val="minMax"/>
        </c:scaling>
        <c:delete val="1"/>
        <c:axPos val="l"/>
        <c:numFmt formatCode="0%" sourceLinked="1"/>
        <c:majorTickMark val="none"/>
        <c:minorTickMark val="none"/>
        <c:tickLblPos val="none"/>
        <c:crossAx val="-430823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socializaciones en politica sectorial realizadas</a:t>
            </a:r>
          </a:p>
        </c:rich>
      </c:tx>
      <c:layout>
        <c:manualLayout>
          <c:xMode val="edge"/>
          <c:yMode val="edge"/>
          <c:x val="9.9861111111111123E-2"/>
          <c:y val="4.4884976938771123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Graficas!$B$4:$G$4</c:f>
              <c:numCache>
                <c:formatCode>0</c:formatCode>
                <c:ptCount val="6"/>
                <c:pt idx="0">
                  <c:v>5</c:v>
                </c:pt>
                <c:pt idx="1">
                  <c:v>5</c:v>
                </c:pt>
                <c:pt idx="2">
                  <c:v>7</c:v>
                </c:pt>
                <c:pt idx="3">
                  <c:v>7</c:v>
                </c:pt>
                <c:pt idx="4">
                  <c:v>10</c:v>
                </c:pt>
                <c:pt idx="5">
                  <c:v>15</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430819936"/>
        <c:axId val="-430823200"/>
      </c:barChart>
      <c:catAx>
        <c:axId val="-430819936"/>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430823200"/>
        <c:crosses val="autoZero"/>
        <c:auto val="1"/>
        <c:lblAlgn val="ctr"/>
        <c:lblOffset val="100"/>
        <c:noMultiLvlLbl val="0"/>
      </c:catAx>
      <c:valAx>
        <c:axId val="-430823200"/>
        <c:scaling>
          <c:orientation val="minMax"/>
        </c:scaling>
        <c:delete val="1"/>
        <c:axPos val="l"/>
        <c:numFmt formatCode="0" sourceLinked="1"/>
        <c:majorTickMark val="none"/>
        <c:minorTickMark val="none"/>
        <c:tickLblPos val="none"/>
        <c:crossAx val="-430819936"/>
        <c:crosses val="autoZero"/>
        <c:crossBetween val="between"/>
      </c:valAx>
    </c:plotArea>
    <c:plotVisOnly val="1"/>
    <c:dispBlanksAs val="gap"/>
    <c:showDLblsOverMax val="0"/>
  </c:chart>
  <c:spPr>
    <a:ln>
      <a:solidFill>
        <a:schemeClr val="bg1"/>
      </a:solidFill>
    </a:ln>
  </c:spPr>
  <c:printSettings>
    <c:headerFooter/>
    <c:pageMargins b="0.75000000000000333" l="0.70000000000000062" r="0.70000000000000062" t="0.75000000000000333"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Ind.3. #  de actividades para la disminución de la informalidad</a:t>
            </a:r>
          </a:p>
        </c:rich>
      </c:tx>
      <c:layout>
        <c:manualLayout>
          <c:xMode val="edge"/>
          <c:yMode val="edge"/>
          <c:x val="0.21652777777777779"/>
          <c:y val="4.0605017729815292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Graficas!$B$1:$G$2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Graficas!$B$6:$G$6</c:f>
              <c:numCache>
                <c:formatCode>0</c:formatCode>
                <c:ptCount val="6"/>
                <c:pt idx="0">
                  <c:v>3</c:v>
                </c:pt>
                <c:pt idx="1">
                  <c:v>3</c:v>
                </c:pt>
                <c:pt idx="2">
                  <c:v>3</c:v>
                </c:pt>
                <c:pt idx="3">
                  <c:v>4</c:v>
                </c:pt>
                <c:pt idx="4">
                  <c:v>2</c:v>
                </c:pt>
                <c:pt idx="5">
                  <c:v>13</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430822656"/>
        <c:axId val="-430822112"/>
      </c:barChart>
      <c:catAx>
        <c:axId val="-430822656"/>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430822112"/>
        <c:crosses val="autoZero"/>
        <c:auto val="1"/>
        <c:lblAlgn val="ctr"/>
        <c:lblOffset val="100"/>
        <c:noMultiLvlLbl val="0"/>
      </c:catAx>
      <c:valAx>
        <c:axId val="-430822112"/>
        <c:scaling>
          <c:orientation val="minMax"/>
        </c:scaling>
        <c:delete val="1"/>
        <c:axPos val="l"/>
        <c:numFmt formatCode="0" sourceLinked="1"/>
        <c:majorTickMark val="none"/>
        <c:minorTickMark val="none"/>
        <c:tickLblPos val="none"/>
        <c:crossAx val="-430822656"/>
        <c:crosses val="autoZero"/>
        <c:crossBetween val="between"/>
      </c:valAx>
    </c:plotArea>
    <c:plotVisOnly val="1"/>
    <c:dispBlanksAs val="gap"/>
    <c:showDLblsOverMax val="0"/>
  </c:chart>
  <c:spPr>
    <a:ln>
      <a:solidFill>
        <a:schemeClr val="bg1"/>
      </a:solidFill>
    </a:ln>
  </c:spPr>
  <c:printSettings>
    <c:headerFooter/>
    <c:pageMargins b="0.75000000000000333" l="0.70000000000000062" r="0.70000000000000062" t="0.750000000000003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5.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ABRIL'!$C$7:$H$7</c:f>
              <c:numCache>
                <c:formatCode>0</c:formatCode>
                <c:ptCount val="6"/>
                <c:pt idx="0">
                  <c:v>2</c:v>
                </c:pt>
                <c:pt idx="1">
                  <c:v>11</c:v>
                </c:pt>
                <c:pt idx="2">
                  <c:v>2</c:v>
                </c:pt>
                <c:pt idx="3">
                  <c:v>16</c:v>
                </c:pt>
                <c:pt idx="4">
                  <c:v>5</c:v>
                </c:pt>
                <c:pt idx="5">
                  <c:v>16</c:v>
                </c:pt>
              </c:numCache>
            </c:numRef>
          </c:val>
          <c:extLst xmlns:c16r2="http://schemas.microsoft.com/office/drawing/2015/06/chart">
            <c:ext xmlns:c16="http://schemas.microsoft.com/office/drawing/2014/chart" uri="{C3380CC4-5D6E-409C-BE32-E72D297353CC}">
              <c16:uniqueId val="{00000000-0CF9-4E03-8C86-B8F95AB5F7A6}"/>
            </c:ext>
          </c:extLst>
        </c:ser>
        <c:dLbls>
          <c:showLegendKey val="0"/>
          <c:showVal val="1"/>
          <c:showCatName val="0"/>
          <c:showSerName val="0"/>
          <c:showPercent val="0"/>
          <c:showBubbleSize val="0"/>
        </c:dLbls>
        <c:gapWidth val="100"/>
        <c:overlap val="-24"/>
        <c:axId val="-463075808"/>
        <c:axId val="-463071456"/>
      </c:barChart>
      <c:catAx>
        <c:axId val="-4630758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071456"/>
        <c:crosses val="autoZero"/>
        <c:auto val="1"/>
        <c:lblAlgn val="ctr"/>
        <c:lblOffset val="100"/>
        <c:noMultiLvlLbl val="0"/>
      </c:catAx>
      <c:valAx>
        <c:axId val="-463071456"/>
        <c:scaling>
          <c:orientation val="minMax"/>
        </c:scaling>
        <c:delete val="1"/>
        <c:axPos val="l"/>
        <c:numFmt formatCode="0" sourceLinked="1"/>
        <c:majorTickMark val="none"/>
        <c:minorTickMark val="none"/>
        <c:tickLblPos val="none"/>
        <c:crossAx val="-4630758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6.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ABRIL'!$C$8:$H$8</c:f>
              <c:numCache>
                <c:formatCode>0</c:formatCode>
                <c:ptCount val="6"/>
                <c:pt idx="0">
                  <c:v>0</c:v>
                </c:pt>
                <c:pt idx="1">
                  <c:v>0</c:v>
                </c:pt>
                <c:pt idx="2">
                  <c:v>1</c:v>
                </c:pt>
                <c:pt idx="3">
                  <c:v>2</c:v>
                </c:pt>
                <c:pt idx="4">
                  <c:v>0</c:v>
                </c:pt>
                <c:pt idx="5">
                  <c:v>0</c:v>
                </c:pt>
              </c:numCache>
            </c:numRef>
          </c:val>
          <c:extLst xmlns:c16r2="http://schemas.microsoft.com/office/drawing/2015/06/chart">
            <c:ext xmlns:c16="http://schemas.microsoft.com/office/drawing/2014/chart" uri="{C3380CC4-5D6E-409C-BE32-E72D297353CC}">
              <c16:uniqueId val="{00000000-BDBF-474B-9486-B7FC935D72B0}"/>
            </c:ext>
          </c:extLst>
        </c:ser>
        <c:dLbls>
          <c:showLegendKey val="0"/>
          <c:showVal val="1"/>
          <c:showCatName val="0"/>
          <c:showSerName val="0"/>
          <c:showPercent val="0"/>
          <c:showBubbleSize val="0"/>
        </c:dLbls>
        <c:gapWidth val="100"/>
        <c:overlap val="-24"/>
        <c:axId val="-463070912"/>
        <c:axId val="-463068192"/>
      </c:barChart>
      <c:catAx>
        <c:axId val="-4630709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068192"/>
        <c:crosses val="autoZero"/>
        <c:auto val="1"/>
        <c:lblAlgn val="ctr"/>
        <c:lblOffset val="100"/>
        <c:noMultiLvlLbl val="0"/>
      </c:catAx>
      <c:valAx>
        <c:axId val="-463068192"/>
        <c:scaling>
          <c:orientation val="minMax"/>
        </c:scaling>
        <c:delete val="1"/>
        <c:axPos val="l"/>
        <c:numFmt formatCode="0" sourceLinked="1"/>
        <c:majorTickMark val="none"/>
        <c:minorTickMark val="none"/>
        <c:tickLblPos val="none"/>
        <c:crossAx val="-463070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7. % Indicadores de gestión en seguridad por tipo de vigilado implementados</a:t>
            </a:r>
          </a:p>
        </c:rich>
      </c:tx>
      <c:layout>
        <c:manualLayout>
          <c:xMode val="edge"/>
          <c:yMode val="edge"/>
          <c:x val="0.14392344706911644"/>
          <c:y val="2.7777777777778109E-2"/>
        </c:manualLayout>
      </c:layout>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ABRIL'!$C$9:$H$9</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014-4D2B-A661-C8B05E0D6A2C}"/>
            </c:ext>
          </c:extLst>
        </c:ser>
        <c:dLbls>
          <c:showLegendKey val="0"/>
          <c:showVal val="1"/>
          <c:showCatName val="0"/>
          <c:showSerName val="0"/>
          <c:showPercent val="0"/>
          <c:showBubbleSize val="0"/>
        </c:dLbls>
        <c:gapWidth val="100"/>
        <c:overlap val="-24"/>
        <c:axId val="-463064384"/>
        <c:axId val="-463079616"/>
      </c:barChart>
      <c:catAx>
        <c:axId val="-4630643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079616"/>
        <c:crosses val="autoZero"/>
        <c:auto val="1"/>
        <c:lblAlgn val="ctr"/>
        <c:lblOffset val="100"/>
        <c:noMultiLvlLbl val="0"/>
      </c:catAx>
      <c:valAx>
        <c:axId val="-463079616"/>
        <c:scaling>
          <c:orientation val="minMax"/>
        </c:scaling>
        <c:delete val="1"/>
        <c:axPos val="l"/>
        <c:numFmt formatCode="0" sourceLinked="1"/>
        <c:majorTickMark val="none"/>
        <c:minorTickMark val="none"/>
        <c:tickLblPos val="none"/>
        <c:crossAx val="-463064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ABRIL'!$C$10:$H$10</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FC4A-40D7-886C-0ED18A8CC7A5}"/>
            </c:ext>
          </c:extLst>
        </c:ser>
        <c:dLbls>
          <c:showLegendKey val="0"/>
          <c:showVal val="1"/>
          <c:showCatName val="0"/>
          <c:showSerName val="0"/>
          <c:showPercent val="0"/>
          <c:showBubbleSize val="0"/>
        </c:dLbls>
        <c:gapWidth val="100"/>
        <c:overlap val="-24"/>
        <c:axId val="-463072000"/>
        <c:axId val="-463073088"/>
      </c:barChart>
      <c:catAx>
        <c:axId val="-4630720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073088"/>
        <c:crosses val="autoZero"/>
        <c:auto val="1"/>
        <c:lblAlgn val="ctr"/>
        <c:lblOffset val="100"/>
        <c:noMultiLvlLbl val="0"/>
      </c:catAx>
      <c:valAx>
        <c:axId val="-463073088"/>
        <c:scaling>
          <c:orientation val="minMax"/>
        </c:scaling>
        <c:delete val="1"/>
        <c:axPos val="l"/>
        <c:numFmt formatCode="0" sourceLinked="1"/>
        <c:majorTickMark val="none"/>
        <c:minorTickMark val="none"/>
        <c:tickLblPos val="none"/>
        <c:crossAx val="-463072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ABRIL'!$C$11:$H$11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5D6F-4CA6-B1DA-0CC180631CB9}"/>
            </c:ext>
          </c:extLst>
        </c:ser>
        <c:dLbls>
          <c:showLegendKey val="0"/>
          <c:showVal val="1"/>
          <c:showCatName val="0"/>
          <c:showSerName val="0"/>
          <c:showPercent val="0"/>
          <c:showBubbleSize val="0"/>
        </c:dLbls>
        <c:gapWidth val="100"/>
        <c:overlap val="-24"/>
        <c:axId val="-463074720"/>
        <c:axId val="-463072544"/>
      </c:barChart>
      <c:catAx>
        <c:axId val="-4630747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63072544"/>
        <c:crosses val="autoZero"/>
        <c:auto val="1"/>
        <c:lblAlgn val="ctr"/>
        <c:lblOffset val="100"/>
        <c:noMultiLvlLbl val="0"/>
      </c:catAx>
      <c:valAx>
        <c:axId val="-463072544"/>
        <c:scaling>
          <c:orientation val="minMax"/>
        </c:scaling>
        <c:delete val="1"/>
        <c:axPos val="l"/>
        <c:numFmt formatCode="0" sourceLinked="1"/>
        <c:majorTickMark val="none"/>
        <c:minorTickMark val="none"/>
        <c:tickLblPos val="none"/>
        <c:crossAx val="-4630747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18" Type="http://schemas.openxmlformats.org/officeDocument/2006/relationships/chart" Target="../charts/chart39.xml"/><Relationship Id="rId26" Type="http://schemas.openxmlformats.org/officeDocument/2006/relationships/chart" Target="../charts/chart47.xml"/><Relationship Id="rId3" Type="http://schemas.openxmlformats.org/officeDocument/2006/relationships/chart" Target="../charts/chart24.xml"/><Relationship Id="rId21" Type="http://schemas.openxmlformats.org/officeDocument/2006/relationships/chart" Target="../charts/chart42.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5" Type="http://schemas.openxmlformats.org/officeDocument/2006/relationships/chart" Target="../charts/chart46.xml"/><Relationship Id="rId2" Type="http://schemas.openxmlformats.org/officeDocument/2006/relationships/chart" Target="../charts/chart23.xml"/><Relationship Id="rId16" Type="http://schemas.openxmlformats.org/officeDocument/2006/relationships/chart" Target="../charts/chart37.xml"/><Relationship Id="rId20" Type="http://schemas.openxmlformats.org/officeDocument/2006/relationships/chart" Target="../charts/chart41.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24" Type="http://schemas.openxmlformats.org/officeDocument/2006/relationships/chart" Target="../charts/chart45.xml"/><Relationship Id="rId5" Type="http://schemas.openxmlformats.org/officeDocument/2006/relationships/chart" Target="../charts/chart26.xml"/><Relationship Id="rId15" Type="http://schemas.openxmlformats.org/officeDocument/2006/relationships/chart" Target="../charts/chart36.xml"/><Relationship Id="rId23" Type="http://schemas.openxmlformats.org/officeDocument/2006/relationships/chart" Target="../charts/chart44.xml"/><Relationship Id="rId10" Type="http://schemas.openxmlformats.org/officeDocument/2006/relationships/chart" Target="../charts/chart31.xml"/><Relationship Id="rId19" Type="http://schemas.openxmlformats.org/officeDocument/2006/relationships/chart" Target="../charts/chart40.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 Id="rId22"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9</xdr:col>
      <xdr:colOff>247650</xdr:colOff>
      <xdr:row>0</xdr:row>
      <xdr:rowOff>161925</xdr:rowOff>
    </xdr:from>
    <xdr:to>
      <xdr:col>15</xdr:col>
      <xdr:colOff>247650</xdr:colOff>
      <xdr:row>14</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15</xdr:col>
      <xdr:colOff>0</xdr:colOff>
      <xdr:row>30</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32</xdr:row>
      <xdr:rowOff>0</xdr:rowOff>
    </xdr:from>
    <xdr:to>
      <xdr:col>15</xdr:col>
      <xdr:colOff>0</xdr:colOff>
      <xdr:row>46</xdr:row>
      <xdr:rowOff>76200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48</xdr:row>
      <xdr:rowOff>0</xdr:rowOff>
    </xdr:from>
    <xdr:to>
      <xdr:col>15</xdr:col>
      <xdr:colOff>0</xdr:colOff>
      <xdr:row>62</xdr:row>
      <xdr:rowOff>76200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64</xdr:row>
      <xdr:rowOff>0</xdr:rowOff>
    </xdr:from>
    <xdr:to>
      <xdr:col>15</xdr:col>
      <xdr:colOff>0</xdr:colOff>
      <xdr:row>78</xdr:row>
      <xdr:rowOff>76200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79</xdr:row>
      <xdr:rowOff>0</xdr:rowOff>
    </xdr:from>
    <xdr:to>
      <xdr:col>15</xdr:col>
      <xdr:colOff>0</xdr:colOff>
      <xdr:row>93</xdr:row>
      <xdr:rowOff>76200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702469</xdr:colOff>
      <xdr:row>96</xdr:row>
      <xdr:rowOff>47625</xdr:rowOff>
    </xdr:from>
    <xdr:to>
      <xdr:col>14</xdr:col>
      <xdr:colOff>702469</xdr:colOff>
      <xdr:row>110</xdr:row>
      <xdr:rowOff>123825</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176212</xdr:colOff>
      <xdr:row>113</xdr:row>
      <xdr:rowOff>80962</xdr:rowOff>
    </xdr:from>
    <xdr:to>
      <xdr:col>15</xdr:col>
      <xdr:colOff>176212</xdr:colOff>
      <xdr:row>127</xdr:row>
      <xdr:rowOff>157162</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119063</xdr:colOff>
      <xdr:row>131</xdr:row>
      <xdr:rowOff>95249</xdr:rowOff>
    </xdr:from>
    <xdr:to>
      <xdr:col>15</xdr:col>
      <xdr:colOff>119063</xdr:colOff>
      <xdr:row>145</xdr:row>
      <xdr:rowOff>171449</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148</xdr:row>
      <xdr:rowOff>0</xdr:rowOff>
    </xdr:from>
    <xdr:to>
      <xdr:col>15</xdr:col>
      <xdr:colOff>0</xdr:colOff>
      <xdr:row>162</xdr:row>
      <xdr:rowOff>76200</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182</xdr:row>
      <xdr:rowOff>0</xdr:rowOff>
    </xdr:from>
    <xdr:to>
      <xdr:col>15</xdr:col>
      <xdr:colOff>0</xdr:colOff>
      <xdr:row>196</xdr:row>
      <xdr:rowOff>76200</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164</xdr:row>
      <xdr:rowOff>0</xdr:rowOff>
    </xdr:from>
    <xdr:to>
      <xdr:col>15</xdr:col>
      <xdr:colOff>0</xdr:colOff>
      <xdr:row>178</xdr:row>
      <xdr:rowOff>76200</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152400</xdr:colOff>
      <xdr:row>217</xdr:row>
      <xdr:rowOff>28575</xdr:rowOff>
    </xdr:from>
    <xdr:to>
      <xdr:col>15</xdr:col>
      <xdr:colOff>152400</xdr:colOff>
      <xdr:row>231</xdr:row>
      <xdr:rowOff>104775</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219075</xdr:colOff>
      <xdr:row>199</xdr:row>
      <xdr:rowOff>133350</xdr:rowOff>
    </xdr:from>
    <xdr:to>
      <xdr:col>15</xdr:col>
      <xdr:colOff>219075</xdr:colOff>
      <xdr:row>214</xdr:row>
      <xdr:rowOff>19050</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4202906</xdr:colOff>
      <xdr:row>28</xdr:row>
      <xdr:rowOff>178593</xdr:rowOff>
    </xdr:from>
    <xdr:to>
      <xdr:col>8</xdr:col>
      <xdr:colOff>130968</xdr:colOff>
      <xdr:row>43</xdr:row>
      <xdr:rowOff>64293</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4167188</xdr:colOff>
      <xdr:row>44</xdr:row>
      <xdr:rowOff>119063</xdr:rowOff>
    </xdr:from>
    <xdr:to>
      <xdr:col>8</xdr:col>
      <xdr:colOff>95250</xdr:colOff>
      <xdr:row>59</xdr:row>
      <xdr:rowOff>4763</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62</xdr:row>
      <xdr:rowOff>0</xdr:rowOff>
    </xdr:from>
    <xdr:to>
      <xdr:col>2</xdr:col>
      <xdr:colOff>500062</xdr:colOff>
      <xdr:row>76</xdr:row>
      <xdr:rowOff>76200</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78</xdr:row>
      <xdr:rowOff>0</xdr:rowOff>
    </xdr:from>
    <xdr:to>
      <xdr:col>2</xdr:col>
      <xdr:colOff>500062</xdr:colOff>
      <xdr:row>92</xdr:row>
      <xdr:rowOff>76200</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726281</xdr:colOff>
      <xdr:row>95</xdr:row>
      <xdr:rowOff>0</xdr:rowOff>
    </xdr:from>
    <xdr:to>
      <xdr:col>2</xdr:col>
      <xdr:colOff>464343</xdr:colOff>
      <xdr:row>109</xdr:row>
      <xdr:rowOff>76200</xdr:rowOff>
    </xdr:to>
    <xdr:graphicFrame macro="">
      <xdr:nvGraphicFramePr>
        <xdr:cNvPr id="20"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112</xdr:row>
      <xdr:rowOff>0</xdr:rowOff>
    </xdr:from>
    <xdr:to>
      <xdr:col>2</xdr:col>
      <xdr:colOff>500062</xdr:colOff>
      <xdr:row>126</xdr:row>
      <xdr:rowOff>76200</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130</xdr:row>
      <xdr:rowOff>0</xdr:rowOff>
    </xdr:from>
    <xdr:to>
      <xdr:col>2</xdr:col>
      <xdr:colOff>500062</xdr:colOff>
      <xdr:row>144</xdr:row>
      <xdr:rowOff>76200</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0</xdr:row>
      <xdr:rowOff>0</xdr:rowOff>
    </xdr:from>
    <xdr:to>
      <xdr:col>2</xdr:col>
      <xdr:colOff>485776</xdr:colOff>
      <xdr:row>3</xdr:row>
      <xdr:rowOff>142875</xdr:rowOff>
    </xdr:to>
    <xdr:pic>
      <xdr:nvPicPr>
        <xdr:cNvPr id="2" name="Imagen 1"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6" y="0"/>
          <a:ext cx="2114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0</xdr:colOff>
      <xdr:row>0</xdr:row>
      <xdr:rowOff>0</xdr:rowOff>
    </xdr:from>
    <xdr:to>
      <xdr:col>39</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81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866775</xdr:colOff>
      <xdr:row>0</xdr:row>
      <xdr:rowOff>85725</xdr:rowOff>
    </xdr:from>
    <xdr:to>
      <xdr:col>5</xdr:col>
      <xdr:colOff>285750</xdr:colOff>
      <xdr:row>3</xdr:row>
      <xdr:rowOff>142875</xdr:rowOff>
    </xdr:to>
    <xdr:pic>
      <xdr:nvPicPr>
        <xdr:cNvPr id="4" name="Imagen 3"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8572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11</xdr:col>
      <xdr:colOff>32924</xdr:colOff>
      <xdr:row>3</xdr:row>
      <xdr:rowOff>95250</xdr:rowOff>
    </xdr:to>
    <xdr:pic>
      <xdr:nvPicPr>
        <xdr:cNvPr id="5" name="Imagen 4" descr="SPT_2745">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214747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45</xdr:col>
      <xdr:colOff>0</xdr:colOff>
      <xdr:row>0</xdr:row>
      <xdr:rowOff>0</xdr:rowOff>
    </xdr:from>
    <xdr:to>
      <xdr:col>45</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193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32820</xdr:colOff>
      <xdr:row>3</xdr:row>
      <xdr:rowOff>27215</xdr:rowOff>
    </xdr:from>
    <xdr:to>
      <xdr:col>5</xdr:col>
      <xdr:colOff>0</xdr:colOff>
      <xdr:row>4</xdr:row>
      <xdr:rowOff>1197430</xdr:rowOff>
    </xdr:to>
    <xdr:pic>
      <xdr:nvPicPr>
        <xdr:cNvPr id="4" name="Imagen 3" descr="SPT_2745">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8391" y="1034144"/>
          <a:ext cx="5818254" cy="1401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247650</xdr:colOff>
      <xdr:row>0</xdr:row>
      <xdr:rowOff>161925</xdr:rowOff>
    </xdr:from>
    <xdr:to>
      <xdr:col>14</xdr:col>
      <xdr:colOff>247650</xdr:colOff>
      <xdr:row>15</xdr:row>
      <xdr:rowOff>47625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112059</xdr:colOff>
      <xdr:row>16</xdr:row>
      <xdr:rowOff>156883</xdr:rowOff>
    </xdr:from>
    <xdr:to>
      <xdr:col>14</xdr:col>
      <xdr:colOff>112059</xdr:colOff>
      <xdr:row>32</xdr:row>
      <xdr:rowOff>42583</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50</xdr:row>
      <xdr:rowOff>67236</xdr:rowOff>
    </xdr:from>
    <xdr:to>
      <xdr:col>14</xdr:col>
      <xdr:colOff>0</xdr:colOff>
      <xdr:row>64</xdr:row>
      <xdr:rowOff>143436</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246529</xdr:colOff>
      <xdr:row>65</xdr:row>
      <xdr:rowOff>168088</xdr:rowOff>
    </xdr:from>
    <xdr:to>
      <xdr:col>13</xdr:col>
      <xdr:colOff>728382</xdr:colOff>
      <xdr:row>80</xdr:row>
      <xdr:rowOff>53788</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257735</xdr:colOff>
      <xdr:row>81</xdr:row>
      <xdr:rowOff>100852</xdr:rowOff>
    </xdr:from>
    <xdr:to>
      <xdr:col>13</xdr:col>
      <xdr:colOff>739588</xdr:colOff>
      <xdr:row>95</xdr:row>
      <xdr:rowOff>177052</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179294</xdr:colOff>
      <xdr:row>97</xdr:row>
      <xdr:rowOff>78441</xdr:rowOff>
    </xdr:from>
    <xdr:to>
      <xdr:col>13</xdr:col>
      <xdr:colOff>661147</xdr:colOff>
      <xdr:row>111</xdr:row>
      <xdr:rowOff>154641</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150579</xdr:colOff>
      <xdr:row>114</xdr:row>
      <xdr:rowOff>47625</xdr:rowOff>
    </xdr:from>
    <xdr:to>
      <xdr:col>13</xdr:col>
      <xdr:colOff>579204</xdr:colOff>
      <xdr:row>128</xdr:row>
      <xdr:rowOff>123825</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377918</xdr:colOff>
      <xdr:row>82</xdr:row>
      <xdr:rowOff>47344</xdr:rowOff>
    </xdr:from>
    <xdr:to>
      <xdr:col>26</xdr:col>
      <xdr:colOff>377918</xdr:colOff>
      <xdr:row>96</xdr:row>
      <xdr:rowOff>123544</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275945</xdr:colOff>
      <xdr:row>130</xdr:row>
      <xdr:rowOff>61631</xdr:rowOff>
    </xdr:from>
    <xdr:to>
      <xdr:col>13</xdr:col>
      <xdr:colOff>466445</xdr:colOff>
      <xdr:row>144</xdr:row>
      <xdr:rowOff>137831</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22412</xdr:colOff>
      <xdr:row>145</xdr:row>
      <xdr:rowOff>123264</xdr:rowOff>
    </xdr:from>
    <xdr:to>
      <xdr:col>13</xdr:col>
      <xdr:colOff>504265</xdr:colOff>
      <xdr:row>160</xdr:row>
      <xdr:rowOff>8964</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56029</xdr:colOff>
      <xdr:row>176</xdr:row>
      <xdr:rowOff>168089</xdr:rowOff>
    </xdr:from>
    <xdr:to>
      <xdr:col>13</xdr:col>
      <xdr:colOff>246529</xdr:colOff>
      <xdr:row>191</xdr:row>
      <xdr:rowOff>53789</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212912</xdr:colOff>
      <xdr:row>161</xdr:row>
      <xdr:rowOff>78441</xdr:rowOff>
    </xdr:from>
    <xdr:to>
      <xdr:col>13</xdr:col>
      <xdr:colOff>403412</xdr:colOff>
      <xdr:row>175</xdr:row>
      <xdr:rowOff>154641</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11206</xdr:colOff>
      <xdr:row>30</xdr:row>
      <xdr:rowOff>185458</xdr:rowOff>
    </xdr:from>
    <xdr:to>
      <xdr:col>6</xdr:col>
      <xdr:colOff>291353</xdr:colOff>
      <xdr:row>45</xdr:row>
      <xdr:rowOff>71158</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50987</xdr:colOff>
      <xdr:row>193</xdr:row>
      <xdr:rowOff>155761</xdr:rowOff>
    </xdr:from>
    <xdr:to>
      <xdr:col>13</xdr:col>
      <xdr:colOff>241487</xdr:colOff>
      <xdr:row>208</xdr:row>
      <xdr:rowOff>41461</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48</xdr:row>
      <xdr:rowOff>156181</xdr:rowOff>
    </xdr:from>
    <xdr:to>
      <xdr:col>6</xdr:col>
      <xdr:colOff>78861</xdr:colOff>
      <xdr:row>63</xdr:row>
      <xdr:rowOff>41881</xdr:rowOff>
    </xdr:to>
    <xdr:graphicFrame macro="">
      <xdr:nvGraphicFramePr>
        <xdr:cNvPr id="23" name="Gráfico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96</xdr:row>
      <xdr:rowOff>163886</xdr:rowOff>
    </xdr:from>
    <xdr:to>
      <xdr:col>5</xdr:col>
      <xdr:colOff>224116</xdr:colOff>
      <xdr:row>111</xdr:row>
      <xdr:rowOff>49586</xdr:rowOff>
    </xdr:to>
    <xdr:graphicFrame macro="">
      <xdr:nvGraphicFramePr>
        <xdr:cNvPr id="24"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112</xdr:row>
      <xdr:rowOff>89648</xdr:rowOff>
    </xdr:from>
    <xdr:to>
      <xdr:col>5</xdr:col>
      <xdr:colOff>201706</xdr:colOff>
      <xdr:row>126</xdr:row>
      <xdr:rowOff>165848</xdr:rowOff>
    </xdr:to>
    <xdr:graphicFrame macro="">
      <xdr:nvGraphicFramePr>
        <xdr:cNvPr id="25"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128</xdr:row>
      <xdr:rowOff>22413</xdr:rowOff>
    </xdr:from>
    <xdr:to>
      <xdr:col>5</xdr:col>
      <xdr:colOff>100853</xdr:colOff>
      <xdr:row>142</xdr:row>
      <xdr:rowOff>98613</xdr:rowOff>
    </xdr:to>
    <xdr:graphicFrame macro="">
      <xdr:nvGraphicFramePr>
        <xdr:cNvPr id="26"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144</xdr:row>
      <xdr:rowOff>22411</xdr:rowOff>
    </xdr:from>
    <xdr:to>
      <xdr:col>5</xdr:col>
      <xdr:colOff>67235</xdr:colOff>
      <xdr:row>158</xdr:row>
      <xdr:rowOff>98611</xdr:rowOff>
    </xdr:to>
    <xdr:graphicFrame macro="">
      <xdr:nvGraphicFramePr>
        <xdr:cNvPr id="27"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160</xdr:row>
      <xdr:rowOff>168088</xdr:rowOff>
    </xdr:from>
    <xdr:to>
      <xdr:col>5</xdr:col>
      <xdr:colOff>0</xdr:colOff>
      <xdr:row>175</xdr:row>
      <xdr:rowOff>53788</xdr:rowOff>
    </xdr:to>
    <xdr:graphicFrame macro="">
      <xdr:nvGraphicFramePr>
        <xdr:cNvPr id="28"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194</xdr:row>
      <xdr:rowOff>56029</xdr:rowOff>
    </xdr:from>
    <xdr:to>
      <xdr:col>4</xdr:col>
      <xdr:colOff>179294</xdr:colOff>
      <xdr:row>208</xdr:row>
      <xdr:rowOff>132229</xdr:rowOff>
    </xdr:to>
    <xdr:graphicFrame macro="">
      <xdr:nvGraphicFramePr>
        <xdr:cNvPr id="30"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176</xdr:row>
      <xdr:rowOff>134468</xdr:rowOff>
    </xdr:from>
    <xdr:to>
      <xdr:col>5</xdr:col>
      <xdr:colOff>179295</xdr:colOff>
      <xdr:row>192</xdr:row>
      <xdr:rowOff>179291</xdr:rowOff>
    </xdr:to>
    <xdr:graphicFrame macro="">
      <xdr:nvGraphicFramePr>
        <xdr:cNvPr id="31"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64</xdr:row>
      <xdr:rowOff>123265</xdr:rowOff>
    </xdr:from>
    <xdr:to>
      <xdr:col>5</xdr:col>
      <xdr:colOff>347382</xdr:colOff>
      <xdr:row>79</xdr:row>
      <xdr:rowOff>8965</xdr:rowOff>
    </xdr:to>
    <xdr:graphicFrame macro="">
      <xdr:nvGraphicFramePr>
        <xdr:cNvPr id="32" name="Gráfico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81</xdr:row>
      <xdr:rowOff>33619</xdr:rowOff>
    </xdr:from>
    <xdr:to>
      <xdr:col>5</xdr:col>
      <xdr:colOff>235323</xdr:colOff>
      <xdr:row>95</xdr:row>
      <xdr:rowOff>109819</xdr:rowOff>
    </xdr:to>
    <xdr:graphicFrame macro="">
      <xdr:nvGraphicFramePr>
        <xdr:cNvPr id="33" name="Gráfico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292474</xdr:colOff>
      <xdr:row>0</xdr:row>
      <xdr:rowOff>161925</xdr:rowOff>
    </xdr:from>
    <xdr:to>
      <xdr:col>14</xdr:col>
      <xdr:colOff>292474</xdr:colOff>
      <xdr:row>15</xdr:row>
      <xdr:rowOff>47625</xdr:rowOff>
    </xdr:to>
    <xdr:graphicFrame macro="">
      <xdr:nvGraphicFramePr>
        <xdr:cNvPr id="29" name="Gráfico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156882</xdr:colOff>
      <xdr:row>33</xdr:row>
      <xdr:rowOff>44823</xdr:rowOff>
    </xdr:from>
    <xdr:to>
      <xdr:col>13</xdr:col>
      <xdr:colOff>638735</xdr:colOff>
      <xdr:row>48</xdr:row>
      <xdr:rowOff>154641</xdr:rowOff>
    </xdr:to>
    <xdr:graphicFrame macro="">
      <xdr:nvGraphicFramePr>
        <xdr:cNvPr id="34" name="Gráfico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3"/>
  <sheetViews>
    <sheetView topLeftCell="B1" workbookViewId="0">
      <selection activeCell="D97" sqref="D97"/>
    </sheetView>
  </sheetViews>
  <sheetFormatPr baseColWidth="10" defaultRowHeight="15" x14ac:dyDescent="0.25"/>
  <cols>
    <col min="2" max="2" width="84.28515625" customWidth="1"/>
  </cols>
  <sheetData>
    <row r="1" spans="2:9" x14ac:dyDescent="0.25">
      <c r="C1" s="660" t="s">
        <v>40</v>
      </c>
      <c r="D1" s="660"/>
      <c r="E1" s="660" t="s">
        <v>44</v>
      </c>
      <c r="F1" s="660"/>
      <c r="G1" s="660" t="s">
        <v>229</v>
      </c>
      <c r="H1" s="660"/>
    </row>
    <row r="2" spans="2:9" x14ac:dyDescent="0.25">
      <c r="C2" s="111" t="str">
        <f>+'2. PEI SEGUIMIENTO'!T10</f>
        <v>Planeado</v>
      </c>
      <c r="D2" s="111" t="str">
        <f>+'2. PEI SEGUIMIENTO'!T11</f>
        <v>Ejecutado</v>
      </c>
      <c r="E2" s="111" t="str">
        <f>+C2</f>
        <v>Planeado</v>
      </c>
      <c r="F2" s="111" t="str">
        <f t="shared" ref="F2:H2" si="0">+D2</f>
        <v>Ejecutado</v>
      </c>
      <c r="G2" s="111" t="str">
        <f t="shared" si="0"/>
        <v>Planeado</v>
      </c>
      <c r="H2" s="111" t="str">
        <f t="shared" si="0"/>
        <v>Ejecutado</v>
      </c>
    </row>
    <row r="3" spans="2:9" x14ac:dyDescent="0.25">
      <c r="B3" t="str">
        <f>+'2. PEI SEGUIMIENTO'!Q10</f>
        <v>1. # de socializaciones en politica sectorial realizadas</v>
      </c>
      <c r="C3" s="111">
        <f>+'2. PEI SEGUIMIENTO'!AJ10</f>
        <v>1</v>
      </c>
      <c r="D3" s="111">
        <f>+'2. PEI SEGUIMIENTO'!AJ11</f>
        <v>1</v>
      </c>
      <c r="E3" s="113">
        <f>+'2. PEI SEGUIMIENTO'!AJ13</f>
        <v>1</v>
      </c>
      <c r="F3" s="113">
        <f>+'2. PEI SEGUIMIENTO'!AJ14</f>
        <v>2</v>
      </c>
      <c r="G3" s="113">
        <f>+'2. PEI SEGUIMIENTO'!AJ16</f>
        <v>3</v>
      </c>
      <c r="H3" s="113">
        <f>+'2. PEI SEGUIMIENTO'!AJ17</f>
        <v>2</v>
      </c>
      <c r="I3" s="114">
        <v>1</v>
      </c>
    </row>
    <row r="4" spans="2:9" x14ac:dyDescent="0.25">
      <c r="B4" s="110" t="str">
        <f>+'2. PEI SEGUIMIENTO'!Q19</f>
        <v>2.  # Reuniones realizadas con autoridades</v>
      </c>
      <c r="C4" s="111">
        <f>+'2. PEI SEGUIMIENTO'!AJ19</f>
        <v>3</v>
      </c>
      <c r="D4" s="111">
        <f>+'2. PEI SEGUIMIENTO'!AJ20</f>
        <v>7</v>
      </c>
      <c r="E4" s="111">
        <f>+'2. PEI SEGUIMIENTO'!AJ22</f>
        <v>4</v>
      </c>
      <c r="F4" s="111">
        <f>+'2. PEI SEGUIMIENTO'!AJ23</f>
        <v>18</v>
      </c>
      <c r="G4" s="111">
        <f>+'2. PEI SEGUIMIENTO'!AJ25</f>
        <v>5</v>
      </c>
      <c r="H4" s="111">
        <f>+'2. PEI SEGUIMIENTO'!AJ26</f>
        <v>18</v>
      </c>
      <c r="I4" s="114">
        <v>2</v>
      </c>
    </row>
    <row r="5" spans="2:9" x14ac:dyDescent="0.25">
      <c r="B5" s="110" t="str">
        <f>+'2. PEI SEGUIMIENTO'!Q37</f>
        <v>4. # de socializaciones en normas vigentes realizadas.</v>
      </c>
      <c r="C5" s="111">
        <f>+'2. PEI SEGUIMIENTO'!AJ37</f>
        <v>1</v>
      </c>
      <c r="D5" s="111">
        <f>+'2. PEI SEGUIMIENTO'!AJ38</f>
        <v>1</v>
      </c>
      <c r="E5" s="111">
        <f>+'2. PEI SEGUIMIENTO'!AJ40</f>
        <v>1</v>
      </c>
      <c r="F5" s="111">
        <f>+'2. PEI SEGUIMIENTO'!AJ41</f>
        <v>2</v>
      </c>
      <c r="G5" s="111">
        <f>+'2. PEI SEGUIMIENTO'!AJ43</f>
        <v>3</v>
      </c>
      <c r="H5" s="111">
        <f>+'2. PEI SEGUIMIENTO'!AJ44</f>
        <v>3</v>
      </c>
      <c r="I5" s="114">
        <v>3</v>
      </c>
    </row>
    <row r="6" spans="2:9" x14ac:dyDescent="0.25">
      <c r="B6" s="110" t="str">
        <f>+'2. PEI SEGUIMIENTO'!Q46</f>
        <v>5. # de socializaciones a servidores</v>
      </c>
      <c r="C6" s="111">
        <f>+'2. PEI SEGUIMIENTO'!AJ46</f>
        <v>15</v>
      </c>
      <c r="D6" s="111">
        <f>+'2. PEI SEGUIMIENTO'!AJ47</f>
        <v>15</v>
      </c>
      <c r="E6" s="111">
        <f>+'2. PEI SEGUIMIENTO'!AJ49</f>
        <v>10</v>
      </c>
      <c r="F6" s="111">
        <f>+'2. PEI SEGUIMIENTO'!AJ50</f>
        <v>20</v>
      </c>
      <c r="G6" s="111">
        <f>+'2. PEI SEGUIMIENTO'!AJ52</f>
        <v>10</v>
      </c>
      <c r="H6" s="111">
        <f>+'2. PEI SEGUIMIENTO'!AJ53</f>
        <v>29</v>
      </c>
      <c r="I6" s="114">
        <v>4</v>
      </c>
    </row>
    <row r="7" spans="2:9" x14ac:dyDescent="0.25">
      <c r="B7" s="110" t="str">
        <f>+'2. PEI SEGUIMIENTO'!Q55</f>
        <v>6.  # Mesas de trabajo realizadas para identificar oportunidades de mejora</v>
      </c>
      <c r="C7" s="111">
        <f>+'2. PEI SEGUIMIENTO'!AJ55</f>
        <v>2</v>
      </c>
      <c r="D7" s="111">
        <f>+'2. PEI SEGUIMIENTO'!AJ56</f>
        <v>11</v>
      </c>
      <c r="E7" s="111">
        <f>+'2. PEI SEGUIMIENTO'!AJ58</f>
        <v>2</v>
      </c>
      <c r="F7" s="111">
        <f>+'2. PEI SEGUIMIENTO'!AJ59</f>
        <v>16</v>
      </c>
      <c r="G7" s="111">
        <f>+'2. PEI SEGUIMIENTO'!AJ61</f>
        <v>5</v>
      </c>
      <c r="H7" s="111">
        <f>+'2. PEI SEGUIMIENTO'!AJ62</f>
        <v>16</v>
      </c>
      <c r="I7" s="114">
        <v>5</v>
      </c>
    </row>
    <row r="8" spans="2:9" x14ac:dyDescent="0.25">
      <c r="B8" t="str">
        <f>+'2. PEI SEGUIMIENTO'!Q64</f>
        <v>7. # de tipos de vigilado con acciones preventivas implementadas para minimizar las condiciones de riesgo en seguridad</v>
      </c>
      <c r="C8" s="111" t="str">
        <f>+'2. PEI SEGUIMIENTO'!AJ64</f>
        <v/>
      </c>
      <c r="D8" s="111" t="str">
        <f>+'2. PEI SEGUIMIENTO'!AJ65</f>
        <v/>
      </c>
      <c r="E8" s="111">
        <f>+'2. PEI SEGUIMIENTO'!AJ67</f>
        <v>1</v>
      </c>
      <c r="F8" s="111">
        <f>+'2. PEI SEGUIMIENTO'!AJ68</f>
        <v>2</v>
      </c>
      <c r="G8" s="111" t="str">
        <f>+'2. PEI SEGUIMIENTO'!AJ70</f>
        <v/>
      </c>
      <c r="H8" s="111" t="str">
        <f>+'2. PEI SEGUIMIENTO'!AJ71</f>
        <v/>
      </c>
      <c r="I8" s="114">
        <v>6</v>
      </c>
    </row>
    <row r="9" spans="2:9" x14ac:dyDescent="0.25">
      <c r="B9" t="str">
        <f>+'2. PEI SEGUIMIENTO'!Q73</f>
        <v>8. # Indicadores de gestión en seguridad por tipo de vigilado implementados.</v>
      </c>
      <c r="C9" s="111" t="str">
        <f>+'2. PEI SEGUIMIENTO'!AJ73</f>
        <v/>
      </c>
      <c r="D9" s="111" t="str">
        <f>+'2. PEI SEGUIMIENTO'!AJ74</f>
        <v/>
      </c>
      <c r="E9" s="111" t="str">
        <f>+'2. PEI SEGUIMIENTO'!AJ76</f>
        <v/>
      </c>
      <c r="F9" s="111" t="str">
        <f>+'2. PEI SEGUIMIENTO'!AJ77</f>
        <v/>
      </c>
      <c r="G9" s="111" t="str">
        <f>+'2. PEI SEGUIMIENTO'!AJ79</f>
        <v/>
      </c>
      <c r="H9" s="111" t="str">
        <f>+'2. PEI SEGUIMIENTO'!AJ80</f>
        <v/>
      </c>
      <c r="I9" s="114">
        <v>7</v>
      </c>
    </row>
    <row r="10" spans="2:9" x14ac:dyDescent="0.25">
      <c r="B10" t="e">
        <f>+'2. PEI SEGUIMIENTO'!#REF!</f>
        <v>#REF!</v>
      </c>
      <c r="C10" s="111" t="e">
        <f>+'2. PEI SEGUIMIENTO'!#REF!</f>
        <v>#REF!</v>
      </c>
      <c r="D10" s="111" t="e">
        <f>+'2. PEI SEGUIMIENTO'!#REF!</f>
        <v>#REF!</v>
      </c>
      <c r="E10" s="111" t="e">
        <f>+'2. PEI SEGUIMIENTO'!#REF!</f>
        <v>#REF!</v>
      </c>
      <c r="F10" s="111" t="e">
        <f>+'2. PEI SEGUIMIENTO'!#REF!</f>
        <v>#REF!</v>
      </c>
      <c r="G10" s="111" t="e">
        <f>+'2. PEI SEGUIMIENTO'!#REF!</f>
        <v>#REF!</v>
      </c>
      <c r="H10" s="111" t="e">
        <f>+'2. PEI SEGUIMIENTO'!#REF!</f>
        <v>#REF!</v>
      </c>
      <c r="I10" s="114">
        <v>8</v>
      </c>
    </row>
    <row r="11" spans="2:9" x14ac:dyDescent="0.25">
      <c r="B11" t="str">
        <f>+'2. PEI SEGUIMIENTO'!Q82</f>
        <v>9. # Indicadores en competitividad empresarial implementados</v>
      </c>
      <c r="C11" s="111" t="str">
        <f>+'2. PEI SEGUIMIENTO'!AJ82</f>
        <v/>
      </c>
      <c r="D11" s="111" t="str">
        <f>+'2. PEI SEGUIMIENTO'!AJ83</f>
        <v/>
      </c>
      <c r="E11" s="111" t="str">
        <f>+'2. PEI SEGUIMIENTO'!AJ85</f>
        <v/>
      </c>
      <c r="F11" s="111" t="str">
        <f>+'2. PEI SEGUIMIENTO'!AJ86</f>
        <v/>
      </c>
      <c r="G11" s="111" t="str">
        <f>+'2. PEI SEGUIMIENTO'!AJ88</f>
        <v/>
      </c>
      <c r="H11" s="111" t="str">
        <f>+'2. PEI SEGUIMIENTO'!AJ89</f>
        <v/>
      </c>
      <c r="I11" s="114">
        <v>9</v>
      </c>
    </row>
    <row r="12" spans="2:9" x14ac:dyDescent="0.25">
      <c r="B12" t="str">
        <f>+'2. PEI SEGUIMIENTO'!Q91</f>
        <v>10. % Cobertura de supervisión de la SPT a nivel nacional</v>
      </c>
      <c r="C12" s="111">
        <f>+'2. PEI SEGUIMIENTO'!AJ91</f>
        <v>32</v>
      </c>
      <c r="D12" s="111" t="e">
        <f>+'2. PEI SEGUIMIENTO'!#REF!</f>
        <v>#REF!</v>
      </c>
    </row>
    <row r="13" spans="2:9" x14ac:dyDescent="0.25">
      <c r="B13" t="str">
        <f>+'2. PEI SEGUIMIENTO'!Q94</f>
        <v>11. # Visitas de inspección realizadas PGS</v>
      </c>
      <c r="C13" s="111">
        <f>+'2. PEI SEGUIMIENTO'!AJ94</f>
        <v>153</v>
      </c>
      <c r="D13" s="111">
        <f>+'2. PEI SEGUIMIENTO'!AJ92</f>
        <v>24</v>
      </c>
      <c r="E13" s="111">
        <f>+'2. PEI SEGUIMIENTO'!AJ97</f>
        <v>66</v>
      </c>
      <c r="F13" s="111">
        <f>+'2. PEI SEGUIMIENTO'!AJ98</f>
        <v>65</v>
      </c>
      <c r="G13" s="111">
        <f>+'2. PEI SEGUIMIENTO'!AJ100</f>
        <v>515</v>
      </c>
      <c r="H13" s="111">
        <f>+'2. PEI SEGUIMIENTO'!AJ101</f>
        <v>526</v>
      </c>
    </row>
    <row r="14" spans="2:9" x14ac:dyDescent="0.25">
      <c r="B14" t="str">
        <f>+'2. PEI SEGUIMIENTO'!Q103</f>
        <v>12. % Operadores portuarios registrados</v>
      </c>
      <c r="C14" s="110">
        <v>1</v>
      </c>
      <c r="D14" s="110">
        <v>0.13</v>
      </c>
    </row>
    <row r="15" spans="2:9" x14ac:dyDescent="0.25">
      <c r="B15" t="str">
        <f>+'2. PEI SEGUIMIENTO'!Q104</f>
        <v>13. # Boletines publicados</v>
      </c>
      <c r="C15" s="111">
        <f>+'2. PEI SEGUIMIENTO'!AJ104</f>
        <v>1</v>
      </c>
      <c r="D15" s="111">
        <f>+'2. PEI SEGUIMIENTO'!AJ95</f>
        <v>127</v>
      </c>
    </row>
    <row r="16" spans="2:9" x14ac:dyDescent="0.25">
      <c r="B16" t="str">
        <f>+'2. PEI SEGUIMIENTO'!Q107</f>
        <v>14. Tiempo promedio respuesta PQRs (días)</v>
      </c>
      <c r="C16">
        <f>+'2. PEI SEGUIMIENTO'!AG107</f>
        <v>14</v>
      </c>
      <c r="D16" s="115">
        <f>+'2. PEI SEGUIMIENTO'!AJ107</f>
        <v>13</v>
      </c>
      <c r="E16">
        <f>+'2. PEI SEGUIMIENTO'!AG108</f>
        <v>8</v>
      </c>
      <c r="F16" s="115">
        <f>+'2. PEI SEGUIMIENTO'!AJ108</f>
        <v>12.333333333333334</v>
      </c>
      <c r="G16">
        <f>+'2. PEI SEGUIMIENTO'!AG109</f>
        <v>35</v>
      </c>
      <c r="H16" s="115">
        <f>+'2. PEI SEGUIMIENTO'!AJ109</f>
        <v>31.666666666666668</v>
      </c>
    </row>
    <row r="18" spans="2:4" x14ac:dyDescent="0.25">
      <c r="B18" t="s">
        <v>204</v>
      </c>
      <c r="C18" s="111">
        <f>+'2. PEI SEGUIMIENTO'!AG110</f>
        <v>2</v>
      </c>
      <c r="D18" s="115" t="e">
        <f>+'2. PEI SEGUIMIENTO'!#REF!</f>
        <v>#REF!</v>
      </c>
    </row>
    <row r="19" spans="2:4" x14ac:dyDescent="0.25">
      <c r="B19" t="s">
        <v>217</v>
      </c>
      <c r="C19" t="s">
        <v>230</v>
      </c>
    </row>
    <row r="20" spans="2:4" x14ac:dyDescent="0.25">
      <c r="B20" t="s">
        <v>218</v>
      </c>
      <c r="C20" t="s">
        <v>230</v>
      </c>
    </row>
    <row r="21" spans="2:4" x14ac:dyDescent="0.25">
      <c r="B21" t="s">
        <v>219</v>
      </c>
      <c r="C21" s="112" t="e">
        <f>+'2. PEI SEGUIMIENTO'!#REF!</f>
        <v>#REF!</v>
      </c>
      <c r="D21" s="110" t="e">
        <f>+'2. PEI SEGUIMIENTO'!#REF!</f>
        <v>#REF!</v>
      </c>
    </row>
    <row r="22" spans="2:4" x14ac:dyDescent="0.25">
      <c r="B22" t="s">
        <v>220</v>
      </c>
      <c r="C22" s="112">
        <f>+'2. PEI SEGUIMIENTO'!AG113</f>
        <v>1</v>
      </c>
      <c r="D22" s="110">
        <v>0.42</v>
      </c>
    </row>
    <row r="23" spans="2:4" x14ac:dyDescent="0.25">
      <c r="B23" t="s">
        <v>221</v>
      </c>
      <c r="C23" s="112">
        <f>+'2. PEI SEGUIMIENTO'!AG114</f>
        <v>1</v>
      </c>
      <c r="D23" s="125">
        <f>+'2. PEI SEGUIMIENTO'!W114</f>
        <v>9.7299999999999998E-2</v>
      </c>
    </row>
    <row r="24" spans="2:4" x14ac:dyDescent="0.25">
      <c r="B24" t="s">
        <v>222</v>
      </c>
      <c r="C24" s="112">
        <f>+'2. PEI SEGUIMIENTO'!AG115</f>
        <v>1</v>
      </c>
      <c r="D24" s="110">
        <f>+'2. PEI SEGUIMIENTO'!W115</f>
        <v>0.75</v>
      </c>
    </row>
    <row r="25" spans="2:4" x14ac:dyDescent="0.25">
      <c r="B25" t="s">
        <v>223</v>
      </c>
      <c r="C25" s="112">
        <f>+'2. PEI SEGUIMIENTO'!AG116</f>
        <v>1</v>
      </c>
      <c r="D25" s="110">
        <f>+'2. PEI SEGUIMIENTO'!W116</f>
        <v>0.1</v>
      </c>
    </row>
    <row r="26" spans="2:4" x14ac:dyDescent="0.25">
      <c r="B26" t="s">
        <v>224</v>
      </c>
      <c r="C26" t="s">
        <v>230</v>
      </c>
    </row>
    <row r="27" spans="2:4" x14ac:dyDescent="0.25">
      <c r="B27" t="s">
        <v>225</v>
      </c>
      <c r="C27" s="110">
        <f>+'2. PEI SEGUIMIENTO'!AJ118</f>
        <v>0.11700000000000001</v>
      </c>
      <c r="D27" s="110" t="e">
        <f>+'2. PEI SEGUIMIENTO'!#REF!</f>
        <v>#REF!</v>
      </c>
    </row>
    <row r="113" spans="4:4" x14ac:dyDescent="0.25">
      <c r="D113" t="s">
        <v>223</v>
      </c>
    </row>
  </sheetData>
  <autoFilter ref="B2:H16"/>
  <mergeCells count="3">
    <mergeCell ref="C1:D1"/>
    <mergeCell ref="E1:F1"/>
    <mergeCell ref="G1:H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2"/>
  <sheetViews>
    <sheetView topLeftCell="AR1" workbookViewId="0">
      <selection activeCell="BC12" sqref="BC12"/>
    </sheetView>
  </sheetViews>
  <sheetFormatPr baseColWidth="10" defaultRowHeight="12" outlineLevelCol="1" x14ac:dyDescent="0.25"/>
  <cols>
    <col min="1" max="1" width="5" style="1" customWidth="1"/>
    <col min="2" max="2" width="24.7109375" style="1" hidden="1" customWidth="1" outlineLevel="1"/>
    <col min="3" max="3" width="14.28515625" style="2" hidden="1" customWidth="1" outlineLevel="1"/>
    <col min="4" max="4" width="11.140625" style="1" hidden="1" customWidth="1" outlineLevel="1"/>
    <col min="5" max="5" width="12.5703125" style="3" hidden="1" customWidth="1" outlineLevel="1"/>
    <col min="6" max="6" width="17.7109375" style="2" hidden="1" customWidth="1" outlineLevel="1"/>
    <col min="7" max="7" width="17.140625" style="2" hidden="1" customWidth="1" outlineLevel="1"/>
    <col min="8" max="8" width="5.85546875" style="2" hidden="1" customWidth="1" outlineLevel="1"/>
    <col min="9" max="9" width="22.5703125" style="2" customWidth="1" collapsed="1"/>
    <col min="10" max="10" width="6.5703125" style="76" hidden="1" customWidth="1" outlineLevel="1"/>
    <col min="11" max="11" width="20.7109375" style="2" hidden="1" customWidth="1" outlineLevel="1"/>
    <col min="12" max="12" width="15" style="2" hidden="1" customWidth="1" outlineLevel="1"/>
    <col min="13" max="13" width="14.28515625" style="2" hidden="1" customWidth="1" outlineLevel="1"/>
    <col min="14" max="14" width="7.42578125" style="2" hidden="1" customWidth="1" outlineLevel="1"/>
    <col min="15" max="15" width="7.28515625" style="2" hidden="1" customWidth="1" outlineLevel="1"/>
    <col min="16" max="16" width="6.7109375" style="4" hidden="1" customWidth="1" outlineLevel="1"/>
    <col min="17" max="17" width="6.28515625" style="4" hidden="1" customWidth="1" outlineLevel="1"/>
    <col min="18" max="18" width="5.42578125" style="4" hidden="1" customWidth="1" outlineLevel="1"/>
    <col min="19" max="19" width="5.85546875" style="4" hidden="1" customWidth="1" outlineLevel="1"/>
    <col min="20" max="20" width="6.42578125" style="16" hidden="1" customWidth="1" outlineLevel="1"/>
    <col min="21" max="21" width="15.140625" style="16" hidden="1" customWidth="1" outlineLevel="1"/>
    <col min="22" max="22" width="19.85546875" style="3" customWidth="1" collapsed="1"/>
    <col min="23" max="23" width="11.85546875" style="3" customWidth="1"/>
    <col min="24" max="24" width="10.85546875" style="3" customWidth="1"/>
    <col min="25" max="25" width="8.5703125" style="3" customWidth="1"/>
    <col min="26" max="27" width="7.28515625" style="9" bestFit="1" customWidth="1"/>
    <col min="28" max="28" width="5.7109375" style="9" bestFit="1" customWidth="1"/>
    <col min="29" max="30" width="7.28515625" style="9" bestFit="1" customWidth="1"/>
    <col min="31" max="31" width="5.7109375" style="9" bestFit="1" customWidth="1"/>
    <col min="32" max="33" width="7.28515625" style="9" bestFit="1" customWidth="1"/>
    <col min="34" max="34" width="5.7109375" style="9" bestFit="1" customWidth="1"/>
    <col min="35" max="37" width="7.28515625" style="9" bestFit="1" customWidth="1"/>
    <col min="38" max="38" width="12.7109375" style="10" bestFit="1" customWidth="1"/>
    <col min="39" max="39" width="6.7109375" style="10" customWidth="1"/>
    <col min="40" max="242" width="11.42578125" style="1"/>
    <col min="243" max="243" width="1.42578125" style="1" customWidth="1"/>
    <col min="244" max="244" width="24.7109375" style="1" customWidth="1"/>
    <col min="245" max="245" width="14.28515625" style="1" customWidth="1"/>
    <col min="246" max="246" width="11.140625" style="1" customWidth="1"/>
    <col min="247" max="247" width="12.5703125" style="1" customWidth="1"/>
    <col min="248" max="248" width="17.7109375" style="1" customWidth="1"/>
    <col min="249" max="249" width="17.140625" style="1" customWidth="1"/>
    <col min="250" max="250" width="11.5703125" style="1" customWidth="1"/>
    <col min="251" max="251" width="22.5703125" style="1" customWidth="1"/>
    <col min="252" max="252" width="9.7109375" style="1" customWidth="1"/>
    <col min="253" max="253" width="21.7109375" style="1" customWidth="1"/>
    <col min="254" max="254" width="24.42578125" style="1" customWidth="1"/>
    <col min="255" max="255" width="20.5703125" style="1" customWidth="1"/>
    <col min="256" max="256" width="10.5703125" style="1" customWidth="1"/>
    <col min="257" max="257" width="6.28515625" style="1" customWidth="1"/>
    <col min="258" max="261" width="8.5703125" style="1" customWidth="1"/>
    <col min="262" max="262" width="9.85546875" style="1" customWidth="1"/>
    <col min="263" max="263" width="15.140625" style="1" customWidth="1"/>
    <col min="264" max="264" width="19.85546875" style="1" customWidth="1"/>
    <col min="265" max="265" width="11.85546875" style="1" customWidth="1"/>
    <col min="266" max="266" width="10.85546875" style="1" customWidth="1"/>
    <col min="267" max="267" width="8.5703125" style="1" customWidth="1"/>
    <col min="268" max="279" width="6.7109375" style="1" customWidth="1"/>
    <col min="280" max="280" width="9.42578125" style="1" customWidth="1"/>
    <col min="281" max="281" width="6.7109375" style="1" customWidth="1"/>
    <col min="282" max="282" width="14.140625" style="1" customWidth="1"/>
    <col min="283" max="283" width="10" style="1" customWidth="1"/>
    <col min="284" max="284" width="6.140625" style="1" customWidth="1"/>
    <col min="285" max="286" width="8.5703125" style="1" customWidth="1"/>
    <col min="287" max="287" width="9.140625" style="1" customWidth="1"/>
    <col min="288" max="288" width="105" style="1" customWidth="1"/>
    <col min="289" max="289" width="10.42578125" style="1" customWidth="1"/>
    <col min="290" max="290" width="13.28515625" style="1" customWidth="1"/>
    <col min="291" max="291" width="11.28515625" style="1" customWidth="1"/>
    <col min="292" max="292" width="13.28515625" style="1" customWidth="1"/>
    <col min="293" max="498" width="11.42578125" style="1"/>
    <col min="499" max="499" width="1.42578125" style="1" customWidth="1"/>
    <col min="500" max="500" width="24.7109375" style="1" customWidth="1"/>
    <col min="501" max="501" width="14.28515625" style="1" customWidth="1"/>
    <col min="502" max="502" width="11.140625" style="1" customWidth="1"/>
    <col min="503" max="503" width="12.5703125" style="1" customWidth="1"/>
    <col min="504" max="504" width="17.7109375" style="1" customWidth="1"/>
    <col min="505" max="505" width="17.140625" style="1" customWidth="1"/>
    <col min="506" max="506" width="11.5703125" style="1" customWidth="1"/>
    <col min="507" max="507" width="22.5703125" style="1" customWidth="1"/>
    <col min="508" max="508" width="9.7109375" style="1" customWidth="1"/>
    <col min="509" max="509" width="21.7109375" style="1" customWidth="1"/>
    <col min="510" max="510" width="24.42578125" style="1" customWidth="1"/>
    <col min="511" max="511" width="20.5703125" style="1" customWidth="1"/>
    <col min="512" max="512" width="10.5703125" style="1" customWidth="1"/>
    <col min="513" max="513" width="6.28515625" style="1" customWidth="1"/>
    <col min="514" max="517" width="8.5703125" style="1" customWidth="1"/>
    <col min="518" max="518" width="9.85546875" style="1" customWidth="1"/>
    <col min="519" max="519" width="15.140625" style="1" customWidth="1"/>
    <col min="520" max="520" width="19.85546875" style="1" customWidth="1"/>
    <col min="521" max="521" width="11.85546875" style="1" customWidth="1"/>
    <col min="522" max="522" width="10.85546875" style="1" customWidth="1"/>
    <col min="523" max="523" width="8.5703125" style="1" customWidth="1"/>
    <col min="524" max="535" width="6.7109375" style="1" customWidth="1"/>
    <col min="536" max="536" width="9.42578125" style="1" customWidth="1"/>
    <col min="537" max="537" width="6.7109375" style="1" customWidth="1"/>
    <col min="538" max="538" width="14.140625" style="1" customWidth="1"/>
    <col min="539" max="539" width="10" style="1" customWidth="1"/>
    <col min="540" max="540" width="6.140625" style="1" customWidth="1"/>
    <col min="541" max="542" width="8.5703125" style="1" customWidth="1"/>
    <col min="543" max="543" width="9.140625" style="1" customWidth="1"/>
    <col min="544" max="544" width="105" style="1" customWidth="1"/>
    <col min="545" max="545" width="10.42578125" style="1" customWidth="1"/>
    <col min="546" max="546" width="13.28515625" style="1" customWidth="1"/>
    <col min="547" max="547" width="11.28515625" style="1" customWidth="1"/>
    <col min="548" max="548" width="13.28515625" style="1" customWidth="1"/>
    <col min="549" max="754" width="11.42578125" style="1"/>
    <col min="755" max="755" width="1.42578125" style="1" customWidth="1"/>
    <col min="756" max="756" width="24.7109375" style="1" customWidth="1"/>
    <col min="757" max="757" width="14.28515625" style="1" customWidth="1"/>
    <col min="758" max="758" width="11.140625" style="1" customWidth="1"/>
    <col min="759" max="759" width="12.5703125" style="1" customWidth="1"/>
    <col min="760" max="760" width="17.7109375" style="1" customWidth="1"/>
    <col min="761" max="761" width="17.140625" style="1" customWidth="1"/>
    <col min="762" max="762" width="11.5703125" style="1" customWidth="1"/>
    <col min="763" max="763" width="22.5703125" style="1" customWidth="1"/>
    <col min="764" max="764" width="9.7109375" style="1" customWidth="1"/>
    <col min="765" max="765" width="21.7109375" style="1" customWidth="1"/>
    <col min="766" max="766" width="24.42578125" style="1" customWidth="1"/>
    <col min="767" max="767" width="20.5703125" style="1" customWidth="1"/>
    <col min="768" max="768" width="10.5703125" style="1" customWidth="1"/>
    <col min="769" max="769" width="6.28515625" style="1" customWidth="1"/>
    <col min="770" max="773" width="8.5703125" style="1" customWidth="1"/>
    <col min="774" max="774" width="9.85546875" style="1" customWidth="1"/>
    <col min="775" max="775" width="15.140625" style="1" customWidth="1"/>
    <col min="776" max="776" width="19.85546875" style="1" customWidth="1"/>
    <col min="777" max="777" width="11.85546875" style="1" customWidth="1"/>
    <col min="778" max="778" width="10.85546875" style="1" customWidth="1"/>
    <col min="779" max="779" width="8.5703125" style="1" customWidth="1"/>
    <col min="780" max="791" width="6.7109375" style="1" customWidth="1"/>
    <col min="792" max="792" width="9.42578125" style="1" customWidth="1"/>
    <col min="793" max="793" width="6.7109375" style="1" customWidth="1"/>
    <col min="794" max="794" width="14.140625" style="1" customWidth="1"/>
    <col min="795" max="795" width="10" style="1" customWidth="1"/>
    <col min="796" max="796" width="6.140625" style="1" customWidth="1"/>
    <col min="797" max="798" width="8.5703125" style="1" customWidth="1"/>
    <col min="799" max="799" width="9.140625" style="1" customWidth="1"/>
    <col min="800" max="800" width="105" style="1" customWidth="1"/>
    <col min="801" max="801" width="10.42578125" style="1" customWidth="1"/>
    <col min="802" max="802" width="13.28515625" style="1" customWidth="1"/>
    <col min="803" max="803" width="11.28515625" style="1" customWidth="1"/>
    <col min="804" max="804" width="13.28515625" style="1" customWidth="1"/>
    <col min="805" max="1010" width="11.42578125" style="1"/>
    <col min="1011" max="1011" width="1.42578125" style="1" customWidth="1"/>
    <col min="1012" max="1012" width="24.7109375" style="1" customWidth="1"/>
    <col min="1013" max="1013" width="14.28515625" style="1" customWidth="1"/>
    <col min="1014" max="1014" width="11.140625" style="1" customWidth="1"/>
    <col min="1015" max="1015" width="12.5703125" style="1" customWidth="1"/>
    <col min="1016" max="1016" width="17.7109375" style="1" customWidth="1"/>
    <col min="1017" max="1017" width="17.140625" style="1" customWidth="1"/>
    <col min="1018" max="1018" width="11.5703125" style="1" customWidth="1"/>
    <col min="1019" max="1019" width="22.5703125" style="1" customWidth="1"/>
    <col min="1020" max="1020" width="9.7109375" style="1" customWidth="1"/>
    <col min="1021" max="1021" width="21.7109375" style="1" customWidth="1"/>
    <col min="1022" max="1022" width="24.42578125" style="1" customWidth="1"/>
    <col min="1023" max="1023" width="20.5703125" style="1" customWidth="1"/>
    <col min="1024" max="1024" width="10.5703125" style="1" customWidth="1"/>
    <col min="1025" max="1025" width="6.28515625" style="1" customWidth="1"/>
    <col min="1026" max="1029" width="8.5703125" style="1" customWidth="1"/>
    <col min="1030" max="1030" width="9.85546875" style="1" customWidth="1"/>
    <col min="1031" max="1031" width="15.140625" style="1" customWidth="1"/>
    <col min="1032" max="1032" width="19.85546875" style="1" customWidth="1"/>
    <col min="1033" max="1033" width="11.85546875" style="1" customWidth="1"/>
    <col min="1034" max="1034" width="10.85546875" style="1" customWidth="1"/>
    <col min="1035" max="1035" width="8.5703125" style="1" customWidth="1"/>
    <col min="1036" max="1047" width="6.7109375" style="1" customWidth="1"/>
    <col min="1048" max="1048" width="9.42578125" style="1" customWidth="1"/>
    <col min="1049" max="1049" width="6.7109375" style="1" customWidth="1"/>
    <col min="1050" max="1050" width="14.140625" style="1" customWidth="1"/>
    <col min="1051" max="1051" width="10" style="1" customWidth="1"/>
    <col min="1052" max="1052" width="6.140625" style="1" customWidth="1"/>
    <col min="1053" max="1054" width="8.5703125" style="1" customWidth="1"/>
    <col min="1055" max="1055" width="9.140625" style="1" customWidth="1"/>
    <col min="1056" max="1056" width="105" style="1" customWidth="1"/>
    <col min="1057" max="1057" width="10.42578125" style="1" customWidth="1"/>
    <col min="1058" max="1058" width="13.28515625" style="1" customWidth="1"/>
    <col min="1059" max="1059" width="11.28515625" style="1" customWidth="1"/>
    <col min="1060" max="1060" width="13.28515625" style="1" customWidth="1"/>
    <col min="1061" max="1266" width="11.42578125" style="1"/>
    <col min="1267" max="1267" width="1.42578125" style="1" customWidth="1"/>
    <col min="1268" max="1268" width="24.7109375" style="1" customWidth="1"/>
    <col min="1269" max="1269" width="14.28515625" style="1" customWidth="1"/>
    <col min="1270" max="1270" width="11.140625" style="1" customWidth="1"/>
    <col min="1271" max="1271" width="12.5703125" style="1" customWidth="1"/>
    <col min="1272" max="1272" width="17.7109375" style="1" customWidth="1"/>
    <col min="1273" max="1273" width="17.140625" style="1" customWidth="1"/>
    <col min="1274" max="1274" width="11.5703125" style="1" customWidth="1"/>
    <col min="1275" max="1275" width="22.5703125" style="1" customWidth="1"/>
    <col min="1276" max="1276" width="9.7109375" style="1" customWidth="1"/>
    <col min="1277" max="1277" width="21.7109375" style="1" customWidth="1"/>
    <col min="1278" max="1278" width="24.42578125" style="1" customWidth="1"/>
    <col min="1279" max="1279" width="20.5703125" style="1" customWidth="1"/>
    <col min="1280" max="1280" width="10.5703125" style="1" customWidth="1"/>
    <col min="1281" max="1281" width="6.28515625" style="1" customWidth="1"/>
    <col min="1282" max="1285" width="8.5703125" style="1" customWidth="1"/>
    <col min="1286" max="1286" width="9.85546875" style="1" customWidth="1"/>
    <col min="1287" max="1287" width="15.140625" style="1" customWidth="1"/>
    <col min="1288" max="1288" width="19.85546875" style="1" customWidth="1"/>
    <col min="1289" max="1289" width="11.85546875" style="1" customWidth="1"/>
    <col min="1290" max="1290" width="10.85546875" style="1" customWidth="1"/>
    <col min="1291" max="1291" width="8.5703125" style="1" customWidth="1"/>
    <col min="1292" max="1303" width="6.7109375" style="1" customWidth="1"/>
    <col min="1304" max="1304" width="9.42578125" style="1" customWidth="1"/>
    <col min="1305" max="1305" width="6.7109375" style="1" customWidth="1"/>
    <col min="1306" max="1306" width="14.140625" style="1" customWidth="1"/>
    <col min="1307" max="1307" width="10" style="1" customWidth="1"/>
    <col min="1308" max="1308" width="6.140625" style="1" customWidth="1"/>
    <col min="1309" max="1310" width="8.5703125" style="1" customWidth="1"/>
    <col min="1311" max="1311" width="9.140625" style="1" customWidth="1"/>
    <col min="1312" max="1312" width="105" style="1" customWidth="1"/>
    <col min="1313" max="1313" width="10.42578125" style="1" customWidth="1"/>
    <col min="1314" max="1314" width="13.28515625" style="1" customWidth="1"/>
    <col min="1315" max="1315" width="11.28515625" style="1" customWidth="1"/>
    <col min="1316" max="1316" width="13.28515625" style="1" customWidth="1"/>
    <col min="1317" max="1522" width="11.42578125" style="1"/>
    <col min="1523" max="1523" width="1.42578125" style="1" customWidth="1"/>
    <col min="1524" max="1524" width="24.7109375" style="1" customWidth="1"/>
    <col min="1525" max="1525" width="14.28515625" style="1" customWidth="1"/>
    <col min="1526" max="1526" width="11.140625" style="1" customWidth="1"/>
    <col min="1527" max="1527" width="12.5703125" style="1" customWidth="1"/>
    <col min="1528" max="1528" width="17.7109375" style="1" customWidth="1"/>
    <col min="1529" max="1529" width="17.140625" style="1" customWidth="1"/>
    <col min="1530" max="1530" width="11.5703125" style="1" customWidth="1"/>
    <col min="1531" max="1531" width="22.5703125" style="1" customWidth="1"/>
    <col min="1532" max="1532" width="9.7109375" style="1" customWidth="1"/>
    <col min="1533" max="1533" width="21.7109375" style="1" customWidth="1"/>
    <col min="1534" max="1534" width="24.42578125" style="1" customWidth="1"/>
    <col min="1535" max="1535" width="20.5703125" style="1" customWidth="1"/>
    <col min="1536" max="1536" width="10.5703125" style="1" customWidth="1"/>
    <col min="1537" max="1537" width="6.28515625" style="1" customWidth="1"/>
    <col min="1538" max="1541" width="8.5703125" style="1" customWidth="1"/>
    <col min="1542" max="1542" width="9.85546875" style="1" customWidth="1"/>
    <col min="1543" max="1543" width="15.140625" style="1" customWidth="1"/>
    <col min="1544" max="1544" width="19.85546875" style="1" customWidth="1"/>
    <col min="1545" max="1545" width="11.85546875" style="1" customWidth="1"/>
    <col min="1546" max="1546" width="10.85546875" style="1" customWidth="1"/>
    <col min="1547" max="1547" width="8.5703125" style="1" customWidth="1"/>
    <col min="1548" max="1559" width="6.7109375" style="1" customWidth="1"/>
    <col min="1560" max="1560" width="9.42578125" style="1" customWidth="1"/>
    <col min="1561" max="1561" width="6.7109375" style="1" customWidth="1"/>
    <col min="1562" max="1562" width="14.140625" style="1" customWidth="1"/>
    <col min="1563" max="1563" width="10" style="1" customWidth="1"/>
    <col min="1564" max="1564" width="6.140625" style="1" customWidth="1"/>
    <col min="1565" max="1566" width="8.5703125" style="1" customWidth="1"/>
    <col min="1567" max="1567" width="9.140625" style="1" customWidth="1"/>
    <col min="1568" max="1568" width="105" style="1" customWidth="1"/>
    <col min="1569" max="1569" width="10.42578125" style="1" customWidth="1"/>
    <col min="1570" max="1570" width="13.28515625" style="1" customWidth="1"/>
    <col min="1571" max="1571" width="11.28515625" style="1" customWidth="1"/>
    <col min="1572" max="1572" width="13.28515625" style="1" customWidth="1"/>
    <col min="1573" max="1778" width="11.42578125" style="1"/>
    <col min="1779" max="1779" width="1.42578125" style="1" customWidth="1"/>
    <col min="1780" max="1780" width="24.7109375" style="1" customWidth="1"/>
    <col min="1781" max="1781" width="14.28515625" style="1" customWidth="1"/>
    <col min="1782" max="1782" width="11.140625" style="1" customWidth="1"/>
    <col min="1783" max="1783" width="12.5703125" style="1" customWidth="1"/>
    <col min="1784" max="1784" width="17.7109375" style="1" customWidth="1"/>
    <col min="1785" max="1785" width="17.140625" style="1" customWidth="1"/>
    <col min="1786" max="1786" width="11.5703125" style="1" customWidth="1"/>
    <col min="1787" max="1787" width="22.5703125" style="1" customWidth="1"/>
    <col min="1788" max="1788" width="9.7109375" style="1" customWidth="1"/>
    <col min="1789" max="1789" width="21.7109375" style="1" customWidth="1"/>
    <col min="1790" max="1790" width="24.42578125" style="1" customWidth="1"/>
    <col min="1791" max="1791" width="20.5703125" style="1" customWidth="1"/>
    <col min="1792" max="1792" width="10.5703125" style="1" customWidth="1"/>
    <col min="1793" max="1793" width="6.28515625" style="1" customWidth="1"/>
    <col min="1794" max="1797" width="8.5703125" style="1" customWidth="1"/>
    <col min="1798" max="1798" width="9.85546875" style="1" customWidth="1"/>
    <col min="1799" max="1799" width="15.140625" style="1" customWidth="1"/>
    <col min="1800" max="1800" width="19.85546875" style="1" customWidth="1"/>
    <col min="1801" max="1801" width="11.85546875" style="1" customWidth="1"/>
    <col min="1802" max="1802" width="10.85546875" style="1" customWidth="1"/>
    <col min="1803" max="1803" width="8.5703125" style="1" customWidth="1"/>
    <col min="1804" max="1815" width="6.7109375" style="1" customWidth="1"/>
    <col min="1816" max="1816" width="9.42578125" style="1" customWidth="1"/>
    <col min="1817" max="1817" width="6.7109375" style="1" customWidth="1"/>
    <col min="1818" max="1818" width="14.140625" style="1" customWidth="1"/>
    <col min="1819" max="1819" width="10" style="1" customWidth="1"/>
    <col min="1820" max="1820" width="6.140625" style="1" customWidth="1"/>
    <col min="1821" max="1822" width="8.5703125" style="1" customWidth="1"/>
    <col min="1823" max="1823" width="9.140625" style="1" customWidth="1"/>
    <col min="1824" max="1824" width="105" style="1" customWidth="1"/>
    <col min="1825" max="1825" width="10.42578125" style="1" customWidth="1"/>
    <col min="1826" max="1826" width="13.28515625" style="1" customWidth="1"/>
    <col min="1827" max="1827" width="11.28515625" style="1" customWidth="1"/>
    <col min="1828" max="1828" width="13.28515625" style="1" customWidth="1"/>
    <col min="1829" max="2034" width="11.42578125" style="1"/>
    <col min="2035" max="2035" width="1.42578125" style="1" customWidth="1"/>
    <col min="2036" max="2036" width="24.7109375" style="1" customWidth="1"/>
    <col min="2037" max="2037" width="14.28515625" style="1" customWidth="1"/>
    <col min="2038" max="2038" width="11.140625" style="1" customWidth="1"/>
    <col min="2039" max="2039" width="12.5703125" style="1" customWidth="1"/>
    <col min="2040" max="2040" width="17.7109375" style="1" customWidth="1"/>
    <col min="2041" max="2041" width="17.140625" style="1" customWidth="1"/>
    <col min="2042" max="2042" width="11.5703125" style="1" customWidth="1"/>
    <col min="2043" max="2043" width="22.5703125" style="1" customWidth="1"/>
    <col min="2044" max="2044" width="9.7109375" style="1" customWidth="1"/>
    <col min="2045" max="2045" width="21.7109375" style="1" customWidth="1"/>
    <col min="2046" max="2046" width="24.42578125" style="1" customWidth="1"/>
    <col min="2047" max="2047" width="20.5703125" style="1" customWidth="1"/>
    <col min="2048" max="2048" width="10.5703125" style="1" customWidth="1"/>
    <col min="2049" max="2049" width="6.28515625" style="1" customWidth="1"/>
    <col min="2050" max="2053" width="8.5703125" style="1" customWidth="1"/>
    <col min="2054" max="2054" width="9.85546875" style="1" customWidth="1"/>
    <col min="2055" max="2055" width="15.140625" style="1" customWidth="1"/>
    <col min="2056" max="2056" width="19.85546875" style="1" customWidth="1"/>
    <col min="2057" max="2057" width="11.85546875" style="1" customWidth="1"/>
    <col min="2058" max="2058" width="10.85546875" style="1" customWidth="1"/>
    <col min="2059" max="2059" width="8.5703125" style="1" customWidth="1"/>
    <col min="2060" max="2071" width="6.7109375" style="1" customWidth="1"/>
    <col min="2072" max="2072" width="9.42578125" style="1" customWidth="1"/>
    <col min="2073" max="2073" width="6.7109375" style="1" customWidth="1"/>
    <col min="2074" max="2074" width="14.140625" style="1" customWidth="1"/>
    <col min="2075" max="2075" width="10" style="1" customWidth="1"/>
    <col min="2076" max="2076" width="6.140625" style="1" customWidth="1"/>
    <col min="2077" max="2078" width="8.5703125" style="1" customWidth="1"/>
    <col min="2079" max="2079" width="9.140625" style="1" customWidth="1"/>
    <col min="2080" max="2080" width="105" style="1" customWidth="1"/>
    <col min="2081" max="2081" width="10.42578125" style="1" customWidth="1"/>
    <col min="2082" max="2082" width="13.28515625" style="1" customWidth="1"/>
    <col min="2083" max="2083" width="11.28515625" style="1" customWidth="1"/>
    <col min="2084" max="2084" width="13.28515625" style="1" customWidth="1"/>
    <col min="2085" max="2290" width="11.42578125" style="1"/>
    <col min="2291" max="2291" width="1.42578125" style="1" customWidth="1"/>
    <col min="2292" max="2292" width="24.7109375" style="1" customWidth="1"/>
    <col min="2293" max="2293" width="14.28515625" style="1" customWidth="1"/>
    <col min="2294" max="2294" width="11.140625" style="1" customWidth="1"/>
    <col min="2295" max="2295" width="12.5703125" style="1" customWidth="1"/>
    <col min="2296" max="2296" width="17.7109375" style="1" customWidth="1"/>
    <col min="2297" max="2297" width="17.140625" style="1" customWidth="1"/>
    <col min="2298" max="2298" width="11.5703125" style="1" customWidth="1"/>
    <col min="2299" max="2299" width="22.5703125" style="1" customWidth="1"/>
    <col min="2300" max="2300" width="9.7109375" style="1" customWidth="1"/>
    <col min="2301" max="2301" width="21.7109375" style="1" customWidth="1"/>
    <col min="2302" max="2302" width="24.42578125" style="1" customWidth="1"/>
    <col min="2303" max="2303" width="20.5703125" style="1" customWidth="1"/>
    <col min="2304" max="2304" width="10.5703125" style="1" customWidth="1"/>
    <col min="2305" max="2305" width="6.28515625" style="1" customWidth="1"/>
    <col min="2306" max="2309" width="8.5703125" style="1" customWidth="1"/>
    <col min="2310" max="2310" width="9.85546875" style="1" customWidth="1"/>
    <col min="2311" max="2311" width="15.140625" style="1" customWidth="1"/>
    <col min="2312" max="2312" width="19.85546875" style="1" customWidth="1"/>
    <col min="2313" max="2313" width="11.85546875" style="1" customWidth="1"/>
    <col min="2314" max="2314" width="10.85546875" style="1" customWidth="1"/>
    <col min="2315" max="2315" width="8.5703125" style="1" customWidth="1"/>
    <col min="2316" max="2327" width="6.7109375" style="1" customWidth="1"/>
    <col min="2328" max="2328" width="9.42578125" style="1" customWidth="1"/>
    <col min="2329" max="2329" width="6.7109375" style="1" customWidth="1"/>
    <col min="2330" max="2330" width="14.140625" style="1" customWidth="1"/>
    <col min="2331" max="2331" width="10" style="1" customWidth="1"/>
    <col min="2332" max="2332" width="6.140625" style="1" customWidth="1"/>
    <col min="2333" max="2334" width="8.5703125" style="1" customWidth="1"/>
    <col min="2335" max="2335" width="9.140625" style="1" customWidth="1"/>
    <col min="2336" max="2336" width="105" style="1" customWidth="1"/>
    <col min="2337" max="2337" width="10.42578125" style="1" customWidth="1"/>
    <col min="2338" max="2338" width="13.28515625" style="1" customWidth="1"/>
    <col min="2339" max="2339" width="11.28515625" style="1" customWidth="1"/>
    <col min="2340" max="2340" width="13.28515625" style="1" customWidth="1"/>
    <col min="2341" max="2546" width="11.42578125" style="1"/>
    <col min="2547" max="2547" width="1.42578125" style="1" customWidth="1"/>
    <col min="2548" max="2548" width="24.7109375" style="1" customWidth="1"/>
    <col min="2549" max="2549" width="14.28515625" style="1" customWidth="1"/>
    <col min="2550" max="2550" width="11.140625" style="1" customWidth="1"/>
    <col min="2551" max="2551" width="12.5703125" style="1" customWidth="1"/>
    <col min="2552" max="2552" width="17.7109375" style="1" customWidth="1"/>
    <col min="2553" max="2553" width="17.140625" style="1" customWidth="1"/>
    <col min="2554" max="2554" width="11.5703125" style="1" customWidth="1"/>
    <col min="2555" max="2555" width="22.5703125" style="1" customWidth="1"/>
    <col min="2556" max="2556" width="9.7109375" style="1" customWidth="1"/>
    <col min="2557" max="2557" width="21.7109375" style="1" customWidth="1"/>
    <col min="2558" max="2558" width="24.42578125" style="1" customWidth="1"/>
    <col min="2559" max="2559" width="20.5703125" style="1" customWidth="1"/>
    <col min="2560" max="2560" width="10.5703125" style="1" customWidth="1"/>
    <col min="2561" max="2561" width="6.28515625" style="1" customWidth="1"/>
    <col min="2562" max="2565" width="8.5703125" style="1" customWidth="1"/>
    <col min="2566" max="2566" width="9.85546875" style="1" customWidth="1"/>
    <col min="2567" max="2567" width="15.140625" style="1" customWidth="1"/>
    <col min="2568" max="2568" width="19.85546875" style="1" customWidth="1"/>
    <col min="2569" max="2569" width="11.85546875" style="1" customWidth="1"/>
    <col min="2570" max="2570" width="10.85546875" style="1" customWidth="1"/>
    <col min="2571" max="2571" width="8.5703125" style="1" customWidth="1"/>
    <col min="2572" max="2583" width="6.7109375" style="1" customWidth="1"/>
    <col min="2584" max="2584" width="9.42578125" style="1" customWidth="1"/>
    <col min="2585" max="2585" width="6.7109375" style="1" customWidth="1"/>
    <col min="2586" max="2586" width="14.140625" style="1" customWidth="1"/>
    <col min="2587" max="2587" width="10" style="1" customWidth="1"/>
    <col min="2588" max="2588" width="6.140625" style="1" customWidth="1"/>
    <col min="2589" max="2590" width="8.5703125" style="1" customWidth="1"/>
    <col min="2591" max="2591" width="9.140625" style="1" customWidth="1"/>
    <col min="2592" max="2592" width="105" style="1" customWidth="1"/>
    <col min="2593" max="2593" width="10.42578125" style="1" customWidth="1"/>
    <col min="2594" max="2594" width="13.28515625" style="1" customWidth="1"/>
    <col min="2595" max="2595" width="11.28515625" style="1" customWidth="1"/>
    <col min="2596" max="2596" width="13.28515625" style="1" customWidth="1"/>
    <col min="2597" max="2802" width="11.42578125" style="1"/>
    <col min="2803" max="2803" width="1.42578125" style="1" customWidth="1"/>
    <col min="2804" max="2804" width="24.7109375" style="1" customWidth="1"/>
    <col min="2805" max="2805" width="14.28515625" style="1" customWidth="1"/>
    <col min="2806" max="2806" width="11.140625" style="1" customWidth="1"/>
    <col min="2807" max="2807" width="12.5703125" style="1" customWidth="1"/>
    <col min="2808" max="2808" width="17.7109375" style="1" customWidth="1"/>
    <col min="2809" max="2809" width="17.140625" style="1" customWidth="1"/>
    <col min="2810" max="2810" width="11.5703125" style="1" customWidth="1"/>
    <col min="2811" max="2811" width="22.5703125" style="1" customWidth="1"/>
    <col min="2812" max="2812" width="9.7109375" style="1" customWidth="1"/>
    <col min="2813" max="2813" width="21.7109375" style="1" customWidth="1"/>
    <col min="2814" max="2814" width="24.42578125" style="1" customWidth="1"/>
    <col min="2815" max="2815" width="20.5703125" style="1" customWidth="1"/>
    <col min="2816" max="2816" width="10.5703125" style="1" customWidth="1"/>
    <col min="2817" max="2817" width="6.28515625" style="1" customWidth="1"/>
    <col min="2818" max="2821" width="8.5703125" style="1" customWidth="1"/>
    <col min="2822" max="2822" width="9.85546875" style="1" customWidth="1"/>
    <col min="2823" max="2823" width="15.140625" style="1" customWidth="1"/>
    <col min="2824" max="2824" width="19.85546875" style="1" customWidth="1"/>
    <col min="2825" max="2825" width="11.85546875" style="1" customWidth="1"/>
    <col min="2826" max="2826" width="10.85546875" style="1" customWidth="1"/>
    <col min="2827" max="2827" width="8.5703125" style="1" customWidth="1"/>
    <col min="2828" max="2839" width="6.7109375" style="1" customWidth="1"/>
    <col min="2840" max="2840" width="9.42578125" style="1" customWidth="1"/>
    <col min="2841" max="2841" width="6.7109375" style="1" customWidth="1"/>
    <col min="2842" max="2842" width="14.140625" style="1" customWidth="1"/>
    <col min="2843" max="2843" width="10" style="1" customWidth="1"/>
    <col min="2844" max="2844" width="6.140625" style="1" customWidth="1"/>
    <col min="2845" max="2846" width="8.5703125" style="1" customWidth="1"/>
    <col min="2847" max="2847" width="9.140625" style="1" customWidth="1"/>
    <col min="2848" max="2848" width="105" style="1" customWidth="1"/>
    <col min="2849" max="2849" width="10.42578125" style="1" customWidth="1"/>
    <col min="2850" max="2850" width="13.28515625" style="1" customWidth="1"/>
    <col min="2851" max="2851" width="11.28515625" style="1" customWidth="1"/>
    <col min="2852" max="2852" width="13.28515625" style="1" customWidth="1"/>
    <col min="2853" max="3058" width="11.42578125" style="1"/>
    <col min="3059" max="3059" width="1.42578125" style="1" customWidth="1"/>
    <col min="3060" max="3060" width="24.7109375" style="1" customWidth="1"/>
    <col min="3061" max="3061" width="14.28515625" style="1" customWidth="1"/>
    <col min="3062" max="3062" width="11.140625" style="1" customWidth="1"/>
    <col min="3063" max="3063" width="12.5703125" style="1" customWidth="1"/>
    <col min="3064" max="3064" width="17.7109375" style="1" customWidth="1"/>
    <col min="3065" max="3065" width="17.140625" style="1" customWidth="1"/>
    <col min="3066" max="3066" width="11.5703125" style="1" customWidth="1"/>
    <col min="3067" max="3067" width="22.5703125" style="1" customWidth="1"/>
    <col min="3068" max="3068" width="9.7109375" style="1" customWidth="1"/>
    <col min="3069" max="3069" width="21.7109375" style="1" customWidth="1"/>
    <col min="3070" max="3070" width="24.42578125" style="1" customWidth="1"/>
    <col min="3071" max="3071" width="20.5703125" style="1" customWidth="1"/>
    <col min="3072" max="3072" width="10.5703125" style="1" customWidth="1"/>
    <col min="3073" max="3073" width="6.28515625" style="1" customWidth="1"/>
    <col min="3074" max="3077" width="8.5703125" style="1" customWidth="1"/>
    <col min="3078" max="3078" width="9.85546875" style="1" customWidth="1"/>
    <col min="3079" max="3079" width="15.140625" style="1" customWidth="1"/>
    <col min="3080" max="3080" width="19.85546875" style="1" customWidth="1"/>
    <col min="3081" max="3081" width="11.85546875" style="1" customWidth="1"/>
    <col min="3082" max="3082" width="10.85546875" style="1" customWidth="1"/>
    <col min="3083" max="3083" width="8.5703125" style="1" customWidth="1"/>
    <col min="3084" max="3095" width="6.7109375" style="1" customWidth="1"/>
    <col min="3096" max="3096" width="9.42578125" style="1" customWidth="1"/>
    <col min="3097" max="3097" width="6.7109375" style="1" customWidth="1"/>
    <col min="3098" max="3098" width="14.140625" style="1" customWidth="1"/>
    <col min="3099" max="3099" width="10" style="1" customWidth="1"/>
    <col min="3100" max="3100" width="6.140625" style="1" customWidth="1"/>
    <col min="3101" max="3102" width="8.5703125" style="1" customWidth="1"/>
    <col min="3103" max="3103" width="9.140625" style="1" customWidth="1"/>
    <col min="3104" max="3104" width="105" style="1" customWidth="1"/>
    <col min="3105" max="3105" width="10.42578125" style="1" customWidth="1"/>
    <col min="3106" max="3106" width="13.28515625" style="1" customWidth="1"/>
    <col min="3107" max="3107" width="11.28515625" style="1" customWidth="1"/>
    <col min="3108" max="3108" width="13.28515625" style="1" customWidth="1"/>
    <col min="3109" max="3314" width="11.42578125" style="1"/>
    <col min="3315" max="3315" width="1.42578125" style="1" customWidth="1"/>
    <col min="3316" max="3316" width="24.7109375" style="1" customWidth="1"/>
    <col min="3317" max="3317" width="14.28515625" style="1" customWidth="1"/>
    <col min="3318" max="3318" width="11.140625" style="1" customWidth="1"/>
    <col min="3319" max="3319" width="12.5703125" style="1" customWidth="1"/>
    <col min="3320" max="3320" width="17.7109375" style="1" customWidth="1"/>
    <col min="3321" max="3321" width="17.140625" style="1" customWidth="1"/>
    <col min="3322" max="3322" width="11.5703125" style="1" customWidth="1"/>
    <col min="3323" max="3323" width="22.5703125" style="1" customWidth="1"/>
    <col min="3324" max="3324" width="9.7109375" style="1" customWidth="1"/>
    <col min="3325" max="3325" width="21.7109375" style="1" customWidth="1"/>
    <col min="3326" max="3326" width="24.42578125" style="1" customWidth="1"/>
    <col min="3327" max="3327" width="20.5703125" style="1" customWidth="1"/>
    <col min="3328" max="3328" width="10.5703125" style="1" customWidth="1"/>
    <col min="3329" max="3329" width="6.28515625" style="1" customWidth="1"/>
    <col min="3330" max="3333" width="8.5703125" style="1" customWidth="1"/>
    <col min="3334" max="3334" width="9.85546875" style="1" customWidth="1"/>
    <col min="3335" max="3335" width="15.140625" style="1" customWidth="1"/>
    <col min="3336" max="3336" width="19.85546875" style="1" customWidth="1"/>
    <col min="3337" max="3337" width="11.85546875" style="1" customWidth="1"/>
    <col min="3338" max="3338" width="10.85546875" style="1" customWidth="1"/>
    <col min="3339" max="3339" width="8.5703125" style="1" customWidth="1"/>
    <col min="3340" max="3351" width="6.7109375" style="1" customWidth="1"/>
    <col min="3352" max="3352" width="9.42578125" style="1" customWidth="1"/>
    <col min="3353" max="3353" width="6.7109375" style="1" customWidth="1"/>
    <col min="3354" max="3354" width="14.140625" style="1" customWidth="1"/>
    <col min="3355" max="3355" width="10" style="1" customWidth="1"/>
    <col min="3356" max="3356" width="6.140625" style="1" customWidth="1"/>
    <col min="3357" max="3358" width="8.5703125" style="1" customWidth="1"/>
    <col min="3359" max="3359" width="9.140625" style="1" customWidth="1"/>
    <col min="3360" max="3360" width="105" style="1" customWidth="1"/>
    <col min="3361" max="3361" width="10.42578125" style="1" customWidth="1"/>
    <col min="3362" max="3362" width="13.28515625" style="1" customWidth="1"/>
    <col min="3363" max="3363" width="11.28515625" style="1" customWidth="1"/>
    <col min="3364" max="3364" width="13.28515625" style="1" customWidth="1"/>
    <col min="3365" max="3570" width="11.42578125" style="1"/>
    <col min="3571" max="3571" width="1.42578125" style="1" customWidth="1"/>
    <col min="3572" max="3572" width="24.7109375" style="1" customWidth="1"/>
    <col min="3573" max="3573" width="14.28515625" style="1" customWidth="1"/>
    <col min="3574" max="3574" width="11.140625" style="1" customWidth="1"/>
    <col min="3575" max="3575" width="12.5703125" style="1" customWidth="1"/>
    <col min="3576" max="3576" width="17.7109375" style="1" customWidth="1"/>
    <col min="3577" max="3577" width="17.140625" style="1" customWidth="1"/>
    <col min="3578" max="3578" width="11.5703125" style="1" customWidth="1"/>
    <col min="3579" max="3579" width="22.5703125" style="1" customWidth="1"/>
    <col min="3580" max="3580" width="9.7109375" style="1" customWidth="1"/>
    <col min="3581" max="3581" width="21.7109375" style="1" customWidth="1"/>
    <col min="3582" max="3582" width="24.42578125" style="1" customWidth="1"/>
    <col min="3583" max="3583" width="20.5703125" style="1" customWidth="1"/>
    <col min="3584" max="3584" width="10.5703125" style="1" customWidth="1"/>
    <col min="3585" max="3585" width="6.28515625" style="1" customWidth="1"/>
    <col min="3586" max="3589" width="8.5703125" style="1" customWidth="1"/>
    <col min="3590" max="3590" width="9.85546875" style="1" customWidth="1"/>
    <col min="3591" max="3591" width="15.140625" style="1" customWidth="1"/>
    <col min="3592" max="3592" width="19.85546875" style="1" customWidth="1"/>
    <col min="3593" max="3593" width="11.85546875" style="1" customWidth="1"/>
    <col min="3594" max="3594" width="10.85546875" style="1" customWidth="1"/>
    <col min="3595" max="3595" width="8.5703125" style="1" customWidth="1"/>
    <col min="3596" max="3607" width="6.7109375" style="1" customWidth="1"/>
    <col min="3608" max="3608" width="9.42578125" style="1" customWidth="1"/>
    <col min="3609" max="3609" width="6.7109375" style="1" customWidth="1"/>
    <col min="3610" max="3610" width="14.140625" style="1" customWidth="1"/>
    <col min="3611" max="3611" width="10" style="1" customWidth="1"/>
    <col min="3612" max="3612" width="6.140625" style="1" customWidth="1"/>
    <col min="3613" max="3614" width="8.5703125" style="1" customWidth="1"/>
    <col min="3615" max="3615" width="9.140625" style="1" customWidth="1"/>
    <col min="3616" max="3616" width="105" style="1" customWidth="1"/>
    <col min="3617" max="3617" width="10.42578125" style="1" customWidth="1"/>
    <col min="3618" max="3618" width="13.28515625" style="1" customWidth="1"/>
    <col min="3619" max="3619" width="11.28515625" style="1" customWidth="1"/>
    <col min="3620" max="3620" width="13.28515625" style="1" customWidth="1"/>
    <col min="3621" max="3826" width="11.42578125" style="1"/>
    <col min="3827" max="3827" width="1.42578125" style="1" customWidth="1"/>
    <col min="3828" max="3828" width="24.7109375" style="1" customWidth="1"/>
    <col min="3829" max="3829" width="14.28515625" style="1" customWidth="1"/>
    <col min="3830" max="3830" width="11.140625" style="1" customWidth="1"/>
    <col min="3831" max="3831" width="12.5703125" style="1" customWidth="1"/>
    <col min="3832" max="3832" width="17.7109375" style="1" customWidth="1"/>
    <col min="3833" max="3833" width="17.140625" style="1" customWidth="1"/>
    <col min="3834" max="3834" width="11.5703125" style="1" customWidth="1"/>
    <col min="3835" max="3835" width="22.5703125" style="1" customWidth="1"/>
    <col min="3836" max="3836" width="9.7109375" style="1" customWidth="1"/>
    <col min="3837" max="3837" width="21.7109375" style="1" customWidth="1"/>
    <col min="3838" max="3838" width="24.42578125" style="1" customWidth="1"/>
    <col min="3839" max="3839" width="20.5703125" style="1" customWidth="1"/>
    <col min="3840" max="3840" width="10.5703125" style="1" customWidth="1"/>
    <col min="3841" max="3841" width="6.28515625" style="1" customWidth="1"/>
    <col min="3842" max="3845" width="8.5703125" style="1" customWidth="1"/>
    <col min="3846" max="3846" width="9.85546875" style="1" customWidth="1"/>
    <col min="3847" max="3847" width="15.140625" style="1" customWidth="1"/>
    <col min="3848" max="3848" width="19.85546875" style="1" customWidth="1"/>
    <col min="3849" max="3849" width="11.85546875" style="1" customWidth="1"/>
    <col min="3850" max="3850" width="10.85546875" style="1" customWidth="1"/>
    <col min="3851" max="3851" width="8.5703125" style="1" customWidth="1"/>
    <col min="3852" max="3863" width="6.7109375" style="1" customWidth="1"/>
    <col min="3864" max="3864" width="9.42578125" style="1" customWidth="1"/>
    <col min="3865" max="3865" width="6.7109375" style="1" customWidth="1"/>
    <col min="3866" max="3866" width="14.140625" style="1" customWidth="1"/>
    <col min="3867" max="3867" width="10" style="1" customWidth="1"/>
    <col min="3868" max="3868" width="6.140625" style="1" customWidth="1"/>
    <col min="3869" max="3870" width="8.5703125" style="1" customWidth="1"/>
    <col min="3871" max="3871" width="9.140625" style="1" customWidth="1"/>
    <col min="3872" max="3872" width="105" style="1" customWidth="1"/>
    <col min="3873" max="3873" width="10.42578125" style="1" customWidth="1"/>
    <col min="3874" max="3874" width="13.28515625" style="1" customWidth="1"/>
    <col min="3875" max="3875" width="11.28515625" style="1" customWidth="1"/>
    <col min="3876" max="3876" width="13.28515625" style="1" customWidth="1"/>
    <col min="3877" max="4082" width="11.42578125" style="1"/>
    <col min="4083" max="4083" width="1.42578125" style="1" customWidth="1"/>
    <col min="4084" max="4084" width="24.7109375" style="1" customWidth="1"/>
    <col min="4085" max="4085" width="14.28515625" style="1" customWidth="1"/>
    <col min="4086" max="4086" width="11.140625" style="1" customWidth="1"/>
    <col min="4087" max="4087" width="12.5703125" style="1" customWidth="1"/>
    <col min="4088" max="4088" width="17.7109375" style="1" customWidth="1"/>
    <col min="4089" max="4089" width="17.140625" style="1" customWidth="1"/>
    <col min="4090" max="4090" width="11.5703125" style="1" customWidth="1"/>
    <col min="4091" max="4091" width="22.5703125" style="1" customWidth="1"/>
    <col min="4092" max="4092" width="9.7109375" style="1" customWidth="1"/>
    <col min="4093" max="4093" width="21.7109375" style="1" customWidth="1"/>
    <col min="4094" max="4094" width="24.42578125" style="1" customWidth="1"/>
    <col min="4095" max="4095" width="20.5703125" style="1" customWidth="1"/>
    <col min="4096" max="4096" width="10.5703125" style="1" customWidth="1"/>
    <col min="4097" max="4097" width="6.28515625" style="1" customWidth="1"/>
    <col min="4098" max="4101" width="8.5703125" style="1" customWidth="1"/>
    <col min="4102" max="4102" width="9.85546875" style="1" customWidth="1"/>
    <col min="4103" max="4103" width="15.140625" style="1" customWidth="1"/>
    <col min="4104" max="4104" width="19.85546875" style="1" customWidth="1"/>
    <col min="4105" max="4105" width="11.85546875" style="1" customWidth="1"/>
    <col min="4106" max="4106" width="10.85546875" style="1" customWidth="1"/>
    <col min="4107" max="4107" width="8.5703125" style="1" customWidth="1"/>
    <col min="4108" max="4119" width="6.7109375" style="1" customWidth="1"/>
    <col min="4120" max="4120" width="9.42578125" style="1" customWidth="1"/>
    <col min="4121" max="4121" width="6.7109375" style="1" customWidth="1"/>
    <col min="4122" max="4122" width="14.140625" style="1" customWidth="1"/>
    <col min="4123" max="4123" width="10" style="1" customWidth="1"/>
    <col min="4124" max="4124" width="6.140625" style="1" customWidth="1"/>
    <col min="4125" max="4126" width="8.5703125" style="1" customWidth="1"/>
    <col min="4127" max="4127" width="9.140625" style="1" customWidth="1"/>
    <col min="4128" max="4128" width="105" style="1" customWidth="1"/>
    <col min="4129" max="4129" width="10.42578125" style="1" customWidth="1"/>
    <col min="4130" max="4130" width="13.28515625" style="1" customWidth="1"/>
    <col min="4131" max="4131" width="11.28515625" style="1" customWidth="1"/>
    <col min="4132" max="4132" width="13.28515625" style="1" customWidth="1"/>
    <col min="4133" max="4338" width="11.42578125" style="1"/>
    <col min="4339" max="4339" width="1.42578125" style="1" customWidth="1"/>
    <col min="4340" max="4340" width="24.7109375" style="1" customWidth="1"/>
    <col min="4341" max="4341" width="14.28515625" style="1" customWidth="1"/>
    <col min="4342" max="4342" width="11.140625" style="1" customWidth="1"/>
    <col min="4343" max="4343" width="12.5703125" style="1" customWidth="1"/>
    <col min="4344" max="4344" width="17.7109375" style="1" customWidth="1"/>
    <col min="4345" max="4345" width="17.140625" style="1" customWidth="1"/>
    <col min="4346" max="4346" width="11.5703125" style="1" customWidth="1"/>
    <col min="4347" max="4347" width="22.5703125" style="1" customWidth="1"/>
    <col min="4348" max="4348" width="9.7109375" style="1" customWidth="1"/>
    <col min="4349" max="4349" width="21.7109375" style="1" customWidth="1"/>
    <col min="4350" max="4350" width="24.42578125" style="1" customWidth="1"/>
    <col min="4351" max="4351" width="20.5703125" style="1" customWidth="1"/>
    <col min="4352" max="4352" width="10.5703125" style="1" customWidth="1"/>
    <col min="4353" max="4353" width="6.28515625" style="1" customWidth="1"/>
    <col min="4354" max="4357" width="8.5703125" style="1" customWidth="1"/>
    <col min="4358" max="4358" width="9.85546875" style="1" customWidth="1"/>
    <col min="4359" max="4359" width="15.140625" style="1" customWidth="1"/>
    <col min="4360" max="4360" width="19.85546875" style="1" customWidth="1"/>
    <col min="4361" max="4361" width="11.85546875" style="1" customWidth="1"/>
    <col min="4362" max="4362" width="10.85546875" style="1" customWidth="1"/>
    <col min="4363" max="4363" width="8.5703125" style="1" customWidth="1"/>
    <col min="4364" max="4375" width="6.7109375" style="1" customWidth="1"/>
    <col min="4376" max="4376" width="9.42578125" style="1" customWidth="1"/>
    <col min="4377" max="4377" width="6.7109375" style="1" customWidth="1"/>
    <col min="4378" max="4378" width="14.140625" style="1" customWidth="1"/>
    <col min="4379" max="4379" width="10" style="1" customWidth="1"/>
    <col min="4380" max="4380" width="6.140625" style="1" customWidth="1"/>
    <col min="4381" max="4382" width="8.5703125" style="1" customWidth="1"/>
    <col min="4383" max="4383" width="9.140625" style="1" customWidth="1"/>
    <col min="4384" max="4384" width="105" style="1" customWidth="1"/>
    <col min="4385" max="4385" width="10.42578125" style="1" customWidth="1"/>
    <col min="4386" max="4386" width="13.28515625" style="1" customWidth="1"/>
    <col min="4387" max="4387" width="11.28515625" style="1" customWidth="1"/>
    <col min="4388" max="4388" width="13.28515625" style="1" customWidth="1"/>
    <col min="4389" max="4594" width="11.42578125" style="1"/>
    <col min="4595" max="4595" width="1.42578125" style="1" customWidth="1"/>
    <col min="4596" max="4596" width="24.7109375" style="1" customWidth="1"/>
    <col min="4597" max="4597" width="14.28515625" style="1" customWidth="1"/>
    <col min="4598" max="4598" width="11.140625" style="1" customWidth="1"/>
    <col min="4599" max="4599" width="12.5703125" style="1" customWidth="1"/>
    <col min="4600" max="4600" width="17.7109375" style="1" customWidth="1"/>
    <col min="4601" max="4601" width="17.140625" style="1" customWidth="1"/>
    <col min="4602" max="4602" width="11.5703125" style="1" customWidth="1"/>
    <col min="4603" max="4603" width="22.5703125" style="1" customWidth="1"/>
    <col min="4604" max="4604" width="9.7109375" style="1" customWidth="1"/>
    <col min="4605" max="4605" width="21.7109375" style="1" customWidth="1"/>
    <col min="4606" max="4606" width="24.42578125" style="1" customWidth="1"/>
    <col min="4607" max="4607" width="20.5703125" style="1" customWidth="1"/>
    <col min="4608" max="4608" width="10.5703125" style="1" customWidth="1"/>
    <col min="4609" max="4609" width="6.28515625" style="1" customWidth="1"/>
    <col min="4610" max="4613" width="8.5703125" style="1" customWidth="1"/>
    <col min="4614" max="4614" width="9.85546875" style="1" customWidth="1"/>
    <col min="4615" max="4615" width="15.140625" style="1" customWidth="1"/>
    <col min="4616" max="4616" width="19.85546875" style="1" customWidth="1"/>
    <col min="4617" max="4617" width="11.85546875" style="1" customWidth="1"/>
    <col min="4618" max="4618" width="10.85546875" style="1" customWidth="1"/>
    <col min="4619" max="4619" width="8.5703125" style="1" customWidth="1"/>
    <col min="4620" max="4631" width="6.7109375" style="1" customWidth="1"/>
    <col min="4632" max="4632" width="9.42578125" style="1" customWidth="1"/>
    <col min="4633" max="4633" width="6.7109375" style="1" customWidth="1"/>
    <col min="4634" max="4634" width="14.140625" style="1" customWidth="1"/>
    <col min="4635" max="4635" width="10" style="1" customWidth="1"/>
    <col min="4636" max="4636" width="6.140625" style="1" customWidth="1"/>
    <col min="4637" max="4638" width="8.5703125" style="1" customWidth="1"/>
    <col min="4639" max="4639" width="9.140625" style="1" customWidth="1"/>
    <col min="4640" max="4640" width="105" style="1" customWidth="1"/>
    <col min="4641" max="4641" width="10.42578125" style="1" customWidth="1"/>
    <col min="4642" max="4642" width="13.28515625" style="1" customWidth="1"/>
    <col min="4643" max="4643" width="11.28515625" style="1" customWidth="1"/>
    <col min="4644" max="4644" width="13.28515625" style="1" customWidth="1"/>
    <col min="4645" max="4850" width="11.42578125" style="1"/>
    <col min="4851" max="4851" width="1.42578125" style="1" customWidth="1"/>
    <col min="4852" max="4852" width="24.7109375" style="1" customWidth="1"/>
    <col min="4853" max="4853" width="14.28515625" style="1" customWidth="1"/>
    <col min="4854" max="4854" width="11.140625" style="1" customWidth="1"/>
    <col min="4855" max="4855" width="12.5703125" style="1" customWidth="1"/>
    <col min="4856" max="4856" width="17.7109375" style="1" customWidth="1"/>
    <col min="4857" max="4857" width="17.140625" style="1" customWidth="1"/>
    <col min="4858" max="4858" width="11.5703125" style="1" customWidth="1"/>
    <col min="4859" max="4859" width="22.5703125" style="1" customWidth="1"/>
    <col min="4860" max="4860" width="9.7109375" style="1" customWidth="1"/>
    <col min="4861" max="4861" width="21.7109375" style="1" customWidth="1"/>
    <col min="4862" max="4862" width="24.42578125" style="1" customWidth="1"/>
    <col min="4863" max="4863" width="20.5703125" style="1" customWidth="1"/>
    <col min="4864" max="4864" width="10.5703125" style="1" customWidth="1"/>
    <col min="4865" max="4865" width="6.28515625" style="1" customWidth="1"/>
    <col min="4866" max="4869" width="8.5703125" style="1" customWidth="1"/>
    <col min="4870" max="4870" width="9.85546875" style="1" customWidth="1"/>
    <col min="4871" max="4871" width="15.140625" style="1" customWidth="1"/>
    <col min="4872" max="4872" width="19.85546875" style="1" customWidth="1"/>
    <col min="4873" max="4873" width="11.85546875" style="1" customWidth="1"/>
    <col min="4874" max="4874" width="10.85546875" style="1" customWidth="1"/>
    <col min="4875" max="4875" width="8.5703125" style="1" customWidth="1"/>
    <col min="4876" max="4887" width="6.7109375" style="1" customWidth="1"/>
    <col min="4888" max="4888" width="9.42578125" style="1" customWidth="1"/>
    <col min="4889" max="4889" width="6.7109375" style="1" customWidth="1"/>
    <col min="4890" max="4890" width="14.140625" style="1" customWidth="1"/>
    <col min="4891" max="4891" width="10" style="1" customWidth="1"/>
    <col min="4892" max="4892" width="6.140625" style="1" customWidth="1"/>
    <col min="4893" max="4894" width="8.5703125" style="1" customWidth="1"/>
    <col min="4895" max="4895" width="9.140625" style="1" customWidth="1"/>
    <col min="4896" max="4896" width="105" style="1" customWidth="1"/>
    <col min="4897" max="4897" width="10.42578125" style="1" customWidth="1"/>
    <col min="4898" max="4898" width="13.28515625" style="1" customWidth="1"/>
    <col min="4899" max="4899" width="11.28515625" style="1" customWidth="1"/>
    <col min="4900" max="4900" width="13.28515625" style="1" customWidth="1"/>
    <col min="4901" max="5106" width="11.42578125" style="1"/>
    <col min="5107" max="5107" width="1.42578125" style="1" customWidth="1"/>
    <col min="5108" max="5108" width="24.7109375" style="1" customWidth="1"/>
    <col min="5109" max="5109" width="14.28515625" style="1" customWidth="1"/>
    <col min="5110" max="5110" width="11.140625" style="1" customWidth="1"/>
    <col min="5111" max="5111" width="12.5703125" style="1" customWidth="1"/>
    <col min="5112" max="5112" width="17.7109375" style="1" customWidth="1"/>
    <col min="5113" max="5113" width="17.140625" style="1" customWidth="1"/>
    <col min="5114" max="5114" width="11.5703125" style="1" customWidth="1"/>
    <col min="5115" max="5115" width="22.5703125" style="1" customWidth="1"/>
    <col min="5116" max="5116" width="9.7109375" style="1" customWidth="1"/>
    <col min="5117" max="5117" width="21.7109375" style="1" customWidth="1"/>
    <col min="5118" max="5118" width="24.42578125" style="1" customWidth="1"/>
    <col min="5119" max="5119" width="20.5703125" style="1" customWidth="1"/>
    <col min="5120" max="5120" width="10.5703125" style="1" customWidth="1"/>
    <col min="5121" max="5121" width="6.28515625" style="1" customWidth="1"/>
    <col min="5122" max="5125" width="8.5703125" style="1" customWidth="1"/>
    <col min="5126" max="5126" width="9.85546875" style="1" customWidth="1"/>
    <col min="5127" max="5127" width="15.140625" style="1" customWidth="1"/>
    <col min="5128" max="5128" width="19.85546875" style="1" customWidth="1"/>
    <col min="5129" max="5129" width="11.85546875" style="1" customWidth="1"/>
    <col min="5130" max="5130" width="10.85546875" style="1" customWidth="1"/>
    <col min="5131" max="5131" width="8.5703125" style="1" customWidth="1"/>
    <col min="5132" max="5143" width="6.7109375" style="1" customWidth="1"/>
    <col min="5144" max="5144" width="9.42578125" style="1" customWidth="1"/>
    <col min="5145" max="5145" width="6.7109375" style="1" customWidth="1"/>
    <col min="5146" max="5146" width="14.140625" style="1" customWidth="1"/>
    <col min="5147" max="5147" width="10" style="1" customWidth="1"/>
    <col min="5148" max="5148" width="6.140625" style="1" customWidth="1"/>
    <col min="5149" max="5150" width="8.5703125" style="1" customWidth="1"/>
    <col min="5151" max="5151" width="9.140625" style="1" customWidth="1"/>
    <col min="5152" max="5152" width="105" style="1" customWidth="1"/>
    <col min="5153" max="5153" width="10.42578125" style="1" customWidth="1"/>
    <col min="5154" max="5154" width="13.28515625" style="1" customWidth="1"/>
    <col min="5155" max="5155" width="11.28515625" style="1" customWidth="1"/>
    <col min="5156" max="5156" width="13.28515625" style="1" customWidth="1"/>
    <col min="5157" max="5362" width="11.42578125" style="1"/>
    <col min="5363" max="5363" width="1.42578125" style="1" customWidth="1"/>
    <col min="5364" max="5364" width="24.7109375" style="1" customWidth="1"/>
    <col min="5365" max="5365" width="14.28515625" style="1" customWidth="1"/>
    <col min="5366" max="5366" width="11.140625" style="1" customWidth="1"/>
    <col min="5367" max="5367" width="12.5703125" style="1" customWidth="1"/>
    <col min="5368" max="5368" width="17.7109375" style="1" customWidth="1"/>
    <col min="5369" max="5369" width="17.140625" style="1" customWidth="1"/>
    <col min="5370" max="5370" width="11.5703125" style="1" customWidth="1"/>
    <col min="5371" max="5371" width="22.5703125" style="1" customWidth="1"/>
    <col min="5372" max="5372" width="9.7109375" style="1" customWidth="1"/>
    <col min="5373" max="5373" width="21.7109375" style="1" customWidth="1"/>
    <col min="5374" max="5374" width="24.42578125" style="1" customWidth="1"/>
    <col min="5375" max="5375" width="20.5703125" style="1" customWidth="1"/>
    <col min="5376" max="5376" width="10.5703125" style="1" customWidth="1"/>
    <col min="5377" max="5377" width="6.28515625" style="1" customWidth="1"/>
    <col min="5378" max="5381" width="8.5703125" style="1" customWidth="1"/>
    <col min="5382" max="5382" width="9.85546875" style="1" customWidth="1"/>
    <col min="5383" max="5383" width="15.140625" style="1" customWidth="1"/>
    <col min="5384" max="5384" width="19.85546875" style="1" customWidth="1"/>
    <col min="5385" max="5385" width="11.85546875" style="1" customWidth="1"/>
    <col min="5386" max="5386" width="10.85546875" style="1" customWidth="1"/>
    <col min="5387" max="5387" width="8.5703125" style="1" customWidth="1"/>
    <col min="5388" max="5399" width="6.7109375" style="1" customWidth="1"/>
    <col min="5400" max="5400" width="9.42578125" style="1" customWidth="1"/>
    <col min="5401" max="5401" width="6.7109375" style="1" customWidth="1"/>
    <col min="5402" max="5402" width="14.140625" style="1" customWidth="1"/>
    <col min="5403" max="5403" width="10" style="1" customWidth="1"/>
    <col min="5404" max="5404" width="6.140625" style="1" customWidth="1"/>
    <col min="5405" max="5406" width="8.5703125" style="1" customWidth="1"/>
    <col min="5407" max="5407" width="9.140625" style="1" customWidth="1"/>
    <col min="5408" max="5408" width="105" style="1" customWidth="1"/>
    <col min="5409" max="5409" width="10.42578125" style="1" customWidth="1"/>
    <col min="5410" max="5410" width="13.28515625" style="1" customWidth="1"/>
    <col min="5411" max="5411" width="11.28515625" style="1" customWidth="1"/>
    <col min="5412" max="5412" width="13.28515625" style="1" customWidth="1"/>
    <col min="5413" max="5618" width="11.42578125" style="1"/>
    <col min="5619" max="5619" width="1.42578125" style="1" customWidth="1"/>
    <col min="5620" max="5620" width="24.7109375" style="1" customWidth="1"/>
    <col min="5621" max="5621" width="14.28515625" style="1" customWidth="1"/>
    <col min="5622" max="5622" width="11.140625" style="1" customWidth="1"/>
    <col min="5623" max="5623" width="12.5703125" style="1" customWidth="1"/>
    <col min="5624" max="5624" width="17.7109375" style="1" customWidth="1"/>
    <col min="5625" max="5625" width="17.140625" style="1" customWidth="1"/>
    <col min="5626" max="5626" width="11.5703125" style="1" customWidth="1"/>
    <col min="5627" max="5627" width="22.5703125" style="1" customWidth="1"/>
    <col min="5628" max="5628" width="9.7109375" style="1" customWidth="1"/>
    <col min="5629" max="5629" width="21.7109375" style="1" customWidth="1"/>
    <col min="5630" max="5630" width="24.42578125" style="1" customWidth="1"/>
    <col min="5631" max="5631" width="20.5703125" style="1" customWidth="1"/>
    <col min="5632" max="5632" width="10.5703125" style="1" customWidth="1"/>
    <col min="5633" max="5633" width="6.28515625" style="1" customWidth="1"/>
    <col min="5634" max="5637" width="8.5703125" style="1" customWidth="1"/>
    <col min="5638" max="5638" width="9.85546875" style="1" customWidth="1"/>
    <col min="5639" max="5639" width="15.140625" style="1" customWidth="1"/>
    <col min="5640" max="5640" width="19.85546875" style="1" customWidth="1"/>
    <col min="5641" max="5641" width="11.85546875" style="1" customWidth="1"/>
    <col min="5642" max="5642" width="10.85546875" style="1" customWidth="1"/>
    <col min="5643" max="5643" width="8.5703125" style="1" customWidth="1"/>
    <col min="5644" max="5655" width="6.7109375" style="1" customWidth="1"/>
    <col min="5656" max="5656" width="9.42578125" style="1" customWidth="1"/>
    <col min="5657" max="5657" width="6.7109375" style="1" customWidth="1"/>
    <col min="5658" max="5658" width="14.140625" style="1" customWidth="1"/>
    <col min="5659" max="5659" width="10" style="1" customWidth="1"/>
    <col min="5660" max="5660" width="6.140625" style="1" customWidth="1"/>
    <col min="5661" max="5662" width="8.5703125" style="1" customWidth="1"/>
    <col min="5663" max="5663" width="9.140625" style="1" customWidth="1"/>
    <col min="5664" max="5664" width="105" style="1" customWidth="1"/>
    <col min="5665" max="5665" width="10.42578125" style="1" customWidth="1"/>
    <col min="5666" max="5666" width="13.28515625" style="1" customWidth="1"/>
    <col min="5667" max="5667" width="11.28515625" style="1" customWidth="1"/>
    <col min="5668" max="5668" width="13.28515625" style="1" customWidth="1"/>
    <col min="5669" max="5874" width="11.42578125" style="1"/>
    <col min="5875" max="5875" width="1.42578125" style="1" customWidth="1"/>
    <col min="5876" max="5876" width="24.7109375" style="1" customWidth="1"/>
    <col min="5877" max="5877" width="14.28515625" style="1" customWidth="1"/>
    <col min="5878" max="5878" width="11.140625" style="1" customWidth="1"/>
    <col min="5879" max="5879" width="12.5703125" style="1" customWidth="1"/>
    <col min="5880" max="5880" width="17.7109375" style="1" customWidth="1"/>
    <col min="5881" max="5881" width="17.140625" style="1" customWidth="1"/>
    <col min="5882" max="5882" width="11.5703125" style="1" customWidth="1"/>
    <col min="5883" max="5883" width="22.5703125" style="1" customWidth="1"/>
    <col min="5884" max="5884" width="9.7109375" style="1" customWidth="1"/>
    <col min="5885" max="5885" width="21.7109375" style="1" customWidth="1"/>
    <col min="5886" max="5886" width="24.42578125" style="1" customWidth="1"/>
    <col min="5887" max="5887" width="20.5703125" style="1" customWidth="1"/>
    <col min="5888" max="5888" width="10.5703125" style="1" customWidth="1"/>
    <col min="5889" max="5889" width="6.28515625" style="1" customWidth="1"/>
    <col min="5890" max="5893" width="8.5703125" style="1" customWidth="1"/>
    <col min="5894" max="5894" width="9.85546875" style="1" customWidth="1"/>
    <col min="5895" max="5895" width="15.140625" style="1" customWidth="1"/>
    <col min="5896" max="5896" width="19.85546875" style="1" customWidth="1"/>
    <col min="5897" max="5897" width="11.85546875" style="1" customWidth="1"/>
    <col min="5898" max="5898" width="10.85546875" style="1" customWidth="1"/>
    <col min="5899" max="5899" width="8.5703125" style="1" customWidth="1"/>
    <col min="5900" max="5911" width="6.7109375" style="1" customWidth="1"/>
    <col min="5912" max="5912" width="9.42578125" style="1" customWidth="1"/>
    <col min="5913" max="5913" width="6.7109375" style="1" customWidth="1"/>
    <col min="5914" max="5914" width="14.140625" style="1" customWidth="1"/>
    <col min="5915" max="5915" width="10" style="1" customWidth="1"/>
    <col min="5916" max="5916" width="6.140625" style="1" customWidth="1"/>
    <col min="5917" max="5918" width="8.5703125" style="1" customWidth="1"/>
    <col min="5919" max="5919" width="9.140625" style="1" customWidth="1"/>
    <col min="5920" max="5920" width="105" style="1" customWidth="1"/>
    <col min="5921" max="5921" width="10.42578125" style="1" customWidth="1"/>
    <col min="5922" max="5922" width="13.28515625" style="1" customWidth="1"/>
    <col min="5923" max="5923" width="11.28515625" style="1" customWidth="1"/>
    <col min="5924" max="5924" width="13.28515625" style="1" customWidth="1"/>
    <col min="5925" max="6130" width="11.42578125" style="1"/>
    <col min="6131" max="6131" width="1.42578125" style="1" customWidth="1"/>
    <col min="6132" max="6132" width="24.7109375" style="1" customWidth="1"/>
    <col min="6133" max="6133" width="14.28515625" style="1" customWidth="1"/>
    <col min="6134" max="6134" width="11.140625" style="1" customWidth="1"/>
    <col min="6135" max="6135" width="12.5703125" style="1" customWidth="1"/>
    <col min="6136" max="6136" width="17.7109375" style="1" customWidth="1"/>
    <col min="6137" max="6137" width="17.140625" style="1" customWidth="1"/>
    <col min="6138" max="6138" width="11.5703125" style="1" customWidth="1"/>
    <col min="6139" max="6139" width="22.5703125" style="1" customWidth="1"/>
    <col min="6140" max="6140" width="9.7109375" style="1" customWidth="1"/>
    <col min="6141" max="6141" width="21.7109375" style="1" customWidth="1"/>
    <col min="6142" max="6142" width="24.42578125" style="1" customWidth="1"/>
    <col min="6143" max="6143" width="20.5703125" style="1" customWidth="1"/>
    <col min="6144" max="6144" width="10.5703125" style="1" customWidth="1"/>
    <col min="6145" max="6145" width="6.28515625" style="1" customWidth="1"/>
    <col min="6146" max="6149" width="8.5703125" style="1" customWidth="1"/>
    <col min="6150" max="6150" width="9.85546875" style="1" customWidth="1"/>
    <col min="6151" max="6151" width="15.140625" style="1" customWidth="1"/>
    <col min="6152" max="6152" width="19.85546875" style="1" customWidth="1"/>
    <col min="6153" max="6153" width="11.85546875" style="1" customWidth="1"/>
    <col min="6154" max="6154" width="10.85546875" style="1" customWidth="1"/>
    <col min="6155" max="6155" width="8.5703125" style="1" customWidth="1"/>
    <col min="6156" max="6167" width="6.7109375" style="1" customWidth="1"/>
    <col min="6168" max="6168" width="9.42578125" style="1" customWidth="1"/>
    <col min="6169" max="6169" width="6.7109375" style="1" customWidth="1"/>
    <col min="6170" max="6170" width="14.140625" style="1" customWidth="1"/>
    <col min="6171" max="6171" width="10" style="1" customWidth="1"/>
    <col min="6172" max="6172" width="6.140625" style="1" customWidth="1"/>
    <col min="6173" max="6174" width="8.5703125" style="1" customWidth="1"/>
    <col min="6175" max="6175" width="9.140625" style="1" customWidth="1"/>
    <col min="6176" max="6176" width="105" style="1" customWidth="1"/>
    <col min="6177" max="6177" width="10.42578125" style="1" customWidth="1"/>
    <col min="6178" max="6178" width="13.28515625" style="1" customWidth="1"/>
    <col min="6179" max="6179" width="11.28515625" style="1" customWidth="1"/>
    <col min="6180" max="6180" width="13.28515625" style="1" customWidth="1"/>
    <col min="6181" max="6386" width="11.42578125" style="1"/>
    <col min="6387" max="6387" width="1.42578125" style="1" customWidth="1"/>
    <col min="6388" max="6388" width="24.7109375" style="1" customWidth="1"/>
    <col min="6389" max="6389" width="14.28515625" style="1" customWidth="1"/>
    <col min="6390" max="6390" width="11.140625" style="1" customWidth="1"/>
    <col min="6391" max="6391" width="12.5703125" style="1" customWidth="1"/>
    <col min="6392" max="6392" width="17.7109375" style="1" customWidth="1"/>
    <col min="6393" max="6393" width="17.140625" style="1" customWidth="1"/>
    <col min="6394" max="6394" width="11.5703125" style="1" customWidth="1"/>
    <col min="6395" max="6395" width="22.5703125" style="1" customWidth="1"/>
    <col min="6396" max="6396" width="9.7109375" style="1" customWidth="1"/>
    <col min="6397" max="6397" width="21.7109375" style="1" customWidth="1"/>
    <col min="6398" max="6398" width="24.42578125" style="1" customWidth="1"/>
    <col min="6399" max="6399" width="20.5703125" style="1" customWidth="1"/>
    <col min="6400" max="6400" width="10.5703125" style="1" customWidth="1"/>
    <col min="6401" max="6401" width="6.28515625" style="1" customWidth="1"/>
    <col min="6402" max="6405" width="8.5703125" style="1" customWidth="1"/>
    <col min="6406" max="6406" width="9.85546875" style="1" customWidth="1"/>
    <col min="6407" max="6407" width="15.140625" style="1" customWidth="1"/>
    <col min="6408" max="6408" width="19.85546875" style="1" customWidth="1"/>
    <col min="6409" max="6409" width="11.85546875" style="1" customWidth="1"/>
    <col min="6410" max="6410" width="10.85546875" style="1" customWidth="1"/>
    <col min="6411" max="6411" width="8.5703125" style="1" customWidth="1"/>
    <col min="6412" max="6423" width="6.7109375" style="1" customWidth="1"/>
    <col min="6424" max="6424" width="9.42578125" style="1" customWidth="1"/>
    <col min="6425" max="6425" width="6.7109375" style="1" customWidth="1"/>
    <col min="6426" max="6426" width="14.140625" style="1" customWidth="1"/>
    <col min="6427" max="6427" width="10" style="1" customWidth="1"/>
    <col min="6428" max="6428" width="6.140625" style="1" customWidth="1"/>
    <col min="6429" max="6430" width="8.5703125" style="1" customWidth="1"/>
    <col min="6431" max="6431" width="9.140625" style="1" customWidth="1"/>
    <col min="6432" max="6432" width="105" style="1" customWidth="1"/>
    <col min="6433" max="6433" width="10.42578125" style="1" customWidth="1"/>
    <col min="6434" max="6434" width="13.28515625" style="1" customWidth="1"/>
    <col min="6435" max="6435" width="11.28515625" style="1" customWidth="1"/>
    <col min="6436" max="6436" width="13.28515625" style="1" customWidth="1"/>
    <col min="6437" max="6642" width="11.42578125" style="1"/>
    <col min="6643" max="6643" width="1.42578125" style="1" customWidth="1"/>
    <col min="6644" max="6644" width="24.7109375" style="1" customWidth="1"/>
    <col min="6645" max="6645" width="14.28515625" style="1" customWidth="1"/>
    <col min="6646" max="6646" width="11.140625" style="1" customWidth="1"/>
    <col min="6647" max="6647" width="12.5703125" style="1" customWidth="1"/>
    <col min="6648" max="6648" width="17.7109375" style="1" customWidth="1"/>
    <col min="6649" max="6649" width="17.140625" style="1" customWidth="1"/>
    <col min="6650" max="6650" width="11.5703125" style="1" customWidth="1"/>
    <col min="6651" max="6651" width="22.5703125" style="1" customWidth="1"/>
    <col min="6652" max="6652" width="9.7109375" style="1" customWidth="1"/>
    <col min="6653" max="6653" width="21.7109375" style="1" customWidth="1"/>
    <col min="6654" max="6654" width="24.42578125" style="1" customWidth="1"/>
    <col min="6655" max="6655" width="20.5703125" style="1" customWidth="1"/>
    <col min="6656" max="6656" width="10.5703125" style="1" customWidth="1"/>
    <col min="6657" max="6657" width="6.28515625" style="1" customWidth="1"/>
    <col min="6658" max="6661" width="8.5703125" style="1" customWidth="1"/>
    <col min="6662" max="6662" width="9.85546875" style="1" customWidth="1"/>
    <col min="6663" max="6663" width="15.140625" style="1" customWidth="1"/>
    <col min="6664" max="6664" width="19.85546875" style="1" customWidth="1"/>
    <col min="6665" max="6665" width="11.85546875" style="1" customWidth="1"/>
    <col min="6666" max="6666" width="10.85546875" style="1" customWidth="1"/>
    <col min="6667" max="6667" width="8.5703125" style="1" customWidth="1"/>
    <col min="6668" max="6679" width="6.7109375" style="1" customWidth="1"/>
    <col min="6680" max="6680" width="9.42578125" style="1" customWidth="1"/>
    <col min="6681" max="6681" width="6.7109375" style="1" customWidth="1"/>
    <col min="6682" max="6682" width="14.140625" style="1" customWidth="1"/>
    <col min="6683" max="6683" width="10" style="1" customWidth="1"/>
    <col min="6684" max="6684" width="6.140625" style="1" customWidth="1"/>
    <col min="6685" max="6686" width="8.5703125" style="1" customWidth="1"/>
    <col min="6687" max="6687" width="9.140625" style="1" customWidth="1"/>
    <col min="6688" max="6688" width="105" style="1" customWidth="1"/>
    <col min="6689" max="6689" width="10.42578125" style="1" customWidth="1"/>
    <col min="6690" max="6690" width="13.28515625" style="1" customWidth="1"/>
    <col min="6691" max="6691" width="11.28515625" style="1" customWidth="1"/>
    <col min="6692" max="6692" width="13.28515625" style="1" customWidth="1"/>
    <col min="6693" max="6898" width="11.42578125" style="1"/>
    <col min="6899" max="6899" width="1.42578125" style="1" customWidth="1"/>
    <col min="6900" max="6900" width="24.7109375" style="1" customWidth="1"/>
    <col min="6901" max="6901" width="14.28515625" style="1" customWidth="1"/>
    <col min="6902" max="6902" width="11.140625" style="1" customWidth="1"/>
    <col min="6903" max="6903" width="12.5703125" style="1" customWidth="1"/>
    <col min="6904" max="6904" width="17.7109375" style="1" customWidth="1"/>
    <col min="6905" max="6905" width="17.140625" style="1" customWidth="1"/>
    <col min="6906" max="6906" width="11.5703125" style="1" customWidth="1"/>
    <col min="6907" max="6907" width="22.5703125" style="1" customWidth="1"/>
    <col min="6908" max="6908" width="9.7109375" style="1" customWidth="1"/>
    <col min="6909" max="6909" width="21.7109375" style="1" customWidth="1"/>
    <col min="6910" max="6910" width="24.42578125" style="1" customWidth="1"/>
    <col min="6911" max="6911" width="20.5703125" style="1" customWidth="1"/>
    <col min="6912" max="6912" width="10.5703125" style="1" customWidth="1"/>
    <col min="6913" max="6913" width="6.28515625" style="1" customWidth="1"/>
    <col min="6914" max="6917" width="8.5703125" style="1" customWidth="1"/>
    <col min="6918" max="6918" width="9.85546875" style="1" customWidth="1"/>
    <col min="6919" max="6919" width="15.140625" style="1" customWidth="1"/>
    <col min="6920" max="6920" width="19.85546875" style="1" customWidth="1"/>
    <col min="6921" max="6921" width="11.85546875" style="1" customWidth="1"/>
    <col min="6922" max="6922" width="10.85546875" style="1" customWidth="1"/>
    <col min="6923" max="6923" width="8.5703125" style="1" customWidth="1"/>
    <col min="6924" max="6935" width="6.7109375" style="1" customWidth="1"/>
    <col min="6936" max="6936" width="9.42578125" style="1" customWidth="1"/>
    <col min="6937" max="6937" width="6.7109375" style="1" customWidth="1"/>
    <col min="6938" max="6938" width="14.140625" style="1" customWidth="1"/>
    <col min="6939" max="6939" width="10" style="1" customWidth="1"/>
    <col min="6940" max="6940" width="6.140625" style="1" customWidth="1"/>
    <col min="6941" max="6942" width="8.5703125" style="1" customWidth="1"/>
    <col min="6943" max="6943" width="9.140625" style="1" customWidth="1"/>
    <col min="6944" max="6944" width="105" style="1" customWidth="1"/>
    <col min="6945" max="6945" width="10.42578125" style="1" customWidth="1"/>
    <col min="6946" max="6946" width="13.28515625" style="1" customWidth="1"/>
    <col min="6947" max="6947" width="11.28515625" style="1" customWidth="1"/>
    <col min="6948" max="6948" width="13.28515625" style="1" customWidth="1"/>
    <col min="6949" max="7154" width="11.42578125" style="1"/>
    <col min="7155" max="7155" width="1.42578125" style="1" customWidth="1"/>
    <col min="7156" max="7156" width="24.7109375" style="1" customWidth="1"/>
    <col min="7157" max="7157" width="14.28515625" style="1" customWidth="1"/>
    <col min="7158" max="7158" width="11.140625" style="1" customWidth="1"/>
    <col min="7159" max="7159" width="12.5703125" style="1" customWidth="1"/>
    <col min="7160" max="7160" width="17.7109375" style="1" customWidth="1"/>
    <col min="7161" max="7161" width="17.140625" style="1" customWidth="1"/>
    <col min="7162" max="7162" width="11.5703125" style="1" customWidth="1"/>
    <col min="7163" max="7163" width="22.5703125" style="1" customWidth="1"/>
    <col min="7164" max="7164" width="9.7109375" style="1" customWidth="1"/>
    <col min="7165" max="7165" width="21.7109375" style="1" customWidth="1"/>
    <col min="7166" max="7166" width="24.42578125" style="1" customWidth="1"/>
    <col min="7167" max="7167" width="20.5703125" style="1" customWidth="1"/>
    <col min="7168" max="7168" width="10.5703125" style="1" customWidth="1"/>
    <col min="7169" max="7169" width="6.28515625" style="1" customWidth="1"/>
    <col min="7170" max="7173" width="8.5703125" style="1" customWidth="1"/>
    <col min="7174" max="7174" width="9.85546875" style="1" customWidth="1"/>
    <col min="7175" max="7175" width="15.140625" style="1" customWidth="1"/>
    <col min="7176" max="7176" width="19.85546875" style="1" customWidth="1"/>
    <col min="7177" max="7177" width="11.85546875" style="1" customWidth="1"/>
    <col min="7178" max="7178" width="10.85546875" style="1" customWidth="1"/>
    <col min="7179" max="7179" width="8.5703125" style="1" customWidth="1"/>
    <col min="7180" max="7191" width="6.7109375" style="1" customWidth="1"/>
    <col min="7192" max="7192" width="9.42578125" style="1" customWidth="1"/>
    <col min="7193" max="7193" width="6.7109375" style="1" customWidth="1"/>
    <col min="7194" max="7194" width="14.140625" style="1" customWidth="1"/>
    <col min="7195" max="7195" width="10" style="1" customWidth="1"/>
    <col min="7196" max="7196" width="6.140625" style="1" customWidth="1"/>
    <col min="7197" max="7198" width="8.5703125" style="1" customWidth="1"/>
    <col min="7199" max="7199" width="9.140625" style="1" customWidth="1"/>
    <col min="7200" max="7200" width="105" style="1" customWidth="1"/>
    <col min="7201" max="7201" width="10.42578125" style="1" customWidth="1"/>
    <col min="7202" max="7202" width="13.28515625" style="1" customWidth="1"/>
    <col min="7203" max="7203" width="11.28515625" style="1" customWidth="1"/>
    <col min="7204" max="7204" width="13.28515625" style="1" customWidth="1"/>
    <col min="7205" max="7410" width="11.42578125" style="1"/>
    <col min="7411" max="7411" width="1.42578125" style="1" customWidth="1"/>
    <col min="7412" max="7412" width="24.7109375" style="1" customWidth="1"/>
    <col min="7413" max="7413" width="14.28515625" style="1" customWidth="1"/>
    <col min="7414" max="7414" width="11.140625" style="1" customWidth="1"/>
    <col min="7415" max="7415" width="12.5703125" style="1" customWidth="1"/>
    <col min="7416" max="7416" width="17.7109375" style="1" customWidth="1"/>
    <col min="7417" max="7417" width="17.140625" style="1" customWidth="1"/>
    <col min="7418" max="7418" width="11.5703125" style="1" customWidth="1"/>
    <col min="7419" max="7419" width="22.5703125" style="1" customWidth="1"/>
    <col min="7420" max="7420" width="9.7109375" style="1" customWidth="1"/>
    <col min="7421" max="7421" width="21.7109375" style="1" customWidth="1"/>
    <col min="7422" max="7422" width="24.42578125" style="1" customWidth="1"/>
    <col min="7423" max="7423" width="20.5703125" style="1" customWidth="1"/>
    <col min="7424" max="7424" width="10.5703125" style="1" customWidth="1"/>
    <col min="7425" max="7425" width="6.28515625" style="1" customWidth="1"/>
    <col min="7426" max="7429" width="8.5703125" style="1" customWidth="1"/>
    <col min="7430" max="7430" width="9.85546875" style="1" customWidth="1"/>
    <col min="7431" max="7431" width="15.140625" style="1" customWidth="1"/>
    <col min="7432" max="7432" width="19.85546875" style="1" customWidth="1"/>
    <col min="7433" max="7433" width="11.85546875" style="1" customWidth="1"/>
    <col min="7434" max="7434" width="10.85546875" style="1" customWidth="1"/>
    <col min="7435" max="7435" width="8.5703125" style="1" customWidth="1"/>
    <col min="7436" max="7447" width="6.7109375" style="1" customWidth="1"/>
    <col min="7448" max="7448" width="9.42578125" style="1" customWidth="1"/>
    <col min="7449" max="7449" width="6.7109375" style="1" customWidth="1"/>
    <col min="7450" max="7450" width="14.140625" style="1" customWidth="1"/>
    <col min="7451" max="7451" width="10" style="1" customWidth="1"/>
    <col min="7452" max="7452" width="6.140625" style="1" customWidth="1"/>
    <col min="7453" max="7454" width="8.5703125" style="1" customWidth="1"/>
    <col min="7455" max="7455" width="9.140625" style="1" customWidth="1"/>
    <col min="7456" max="7456" width="105" style="1" customWidth="1"/>
    <col min="7457" max="7457" width="10.42578125" style="1" customWidth="1"/>
    <col min="7458" max="7458" width="13.28515625" style="1" customWidth="1"/>
    <col min="7459" max="7459" width="11.28515625" style="1" customWidth="1"/>
    <col min="7460" max="7460" width="13.28515625" style="1" customWidth="1"/>
    <col min="7461" max="7666" width="11.42578125" style="1"/>
    <col min="7667" max="7667" width="1.42578125" style="1" customWidth="1"/>
    <col min="7668" max="7668" width="24.7109375" style="1" customWidth="1"/>
    <col min="7669" max="7669" width="14.28515625" style="1" customWidth="1"/>
    <col min="7670" max="7670" width="11.140625" style="1" customWidth="1"/>
    <col min="7671" max="7671" width="12.5703125" style="1" customWidth="1"/>
    <col min="7672" max="7672" width="17.7109375" style="1" customWidth="1"/>
    <col min="7673" max="7673" width="17.140625" style="1" customWidth="1"/>
    <col min="7674" max="7674" width="11.5703125" style="1" customWidth="1"/>
    <col min="7675" max="7675" width="22.5703125" style="1" customWidth="1"/>
    <col min="7676" max="7676" width="9.7109375" style="1" customWidth="1"/>
    <col min="7677" max="7677" width="21.7109375" style="1" customWidth="1"/>
    <col min="7678" max="7678" width="24.42578125" style="1" customWidth="1"/>
    <col min="7679" max="7679" width="20.5703125" style="1" customWidth="1"/>
    <col min="7680" max="7680" width="10.5703125" style="1" customWidth="1"/>
    <col min="7681" max="7681" width="6.28515625" style="1" customWidth="1"/>
    <col min="7682" max="7685" width="8.5703125" style="1" customWidth="1"/>
    <col min="7686" max="7686" width="9.85546875" style="1" customWidth="1"/>
    <col min="7687" max="7687" width="15.140625" style="1" customWidth="1"/>
    <col min="7688" max="7688" width="19.85546875" style="1" customWidth="1"/>
    <col min="7689" max="7689" width="11.85546875" style="1" customWidth="1"/>
    <col min="7690" max="7690" width="10.85546875" style="1" customWidth="1"/>
    <col min="7691" max="7691" width="8.5703125" style="1" customWidth="1"/>
    <col min="7692" max="7703" width="6.7109375" style="1" customWidth="1"/>
    <col min="7704" max="7704" width="9.42578125" style="1" customWidth="1"/>
    <col min="7705" max="7705" width="6.7109375" style="1" customWidth="1"/>
    <col min="7706" max="7706" width="14.140625" style="1" customWidth="1"/>
    <col min="7707" max="7707" width="10" style="1" customWidth="1"/>
    <col min="7708" max="7708" width="6.140625" style="1" customWidth="1"/>
    <col min="7709" max="7710" width="8.5703125" style="1" customWidth="1"/>
    <col min="7711" max="7711" width="9.140625" style="1" customWidth="1"/>
    <col min="7712" max="7712" width="105" style="1" customWidth="1"/>
    <col min="7713" max="7713" width="10.42578125" style="1" customWidth="1"/>
    <col min="7714" max="7714" width="13.28515625" style="1" customWidth="1"/>
    <col min="7715" max="7715" width="11.28515625" style="1" customWidth="1"/>
    <col min="7716" max="7716" width="13.28515625" style="1" customWidth="1"/>
    <col min="7717" max="7922" width="11.42578125" style="1"/>
    <col min="7923" max="7923" width="1.42578125" style="1" customWidth="1"/>
    <col min="7924" max="7924" width="24.7109375" style="1" customWidth="1"/>
    <col min="7925" max="7925" width="14.28515625" style="1" customWidth="1"/>
    <col min="7926" max="7926" width="11.140625" style="1" customWidth="1"/>
    <col min="7927" max="7927" width="12.5703125" style="1" customWidth="1"/>
    <col min="7928" max="7928" width="17.7109375" style="1" customWidth="1"/>
    <col min="7929" max="7929" width="17.140625" style="1" customWidth="1"/>
    <col min="7930" max="7930" width="11.5703125" style="1" customWidth="1"/>
    <col min="7931" max="7931" width="22.5703125" style="1" customWidth="1"/>
    <col min="7932" max="7932" width="9.7109375" style="1" customWidth="1"/>
    <col min="7933" max="7933" width="21.7109375" style="1" customWidth="1"/>
    <col min="7934" max="7934" width="24.42578125" style="1" customWidth="1"/>
    <col min="7935" max="7935" width="20.5703125" style="1" customWidth="1"/>
    <col min="7936" max="7936" width="10.5703125" style="1" customWidth="1"/>
    <col min="7937" max="7937" width="6.28515625" style="1" customWidth="1"/>
    <col min="7938" max="7941" width="8.5703125" style="1" customWidth="1"/>
    <col min="7942" max="7942" width="9.85546875" style="1" customWidth="1"/>
    <col min="7943" max="7943" width="15.140625" style="1" customWidth="1"/>
    <col min="7944" max="7944" width="19.85546875" style="1" customWidth="1"/>
    <col min="7945" max="7945" width="11.85546875" style="1" customWidth="1"/>
    <col min="7946" max="7946" width="10.85546875" style="1" customWidth="1"/>
    <col min="7947" max="7947" width="8.5703125" style="1" customWidth="1"/>
    <col min="7948" max="7959" width="6.7109375" style="1" customWidth="1"/>
    <col min="7960" max="7960" width="9.42578125" style="1" customWidth="1"/>
    <col min="7961" max="7961" width="6.7109375" style="1" customWidth="1"/>
    <col min="7962" max="7962" width="14.140625" style="1" customWidth="1"/>
    <col min="7963" max="7963" width="10" style="1" customWidth="1"/>
    <col min="7964" max="7964" width="6.140625" style="1" customWidth="1"/>
    <col min="7965" max="7966" width="8.5703125" style="1" customWidth="1"/>
    <col min="7967" max="7967" width="9.140625" style="1" customWidth="1"/>
    <col min="7968" max="7968" width="105" style="1" customWidth="1"/>
    <col min="7969" max="7969" width="10.42578125" style="1" customWidth="1"/>
    <col min="7970" max="7970" width="13.28515625" style="1" customWidth="1"/>
    <col min="7971" max="7971" width="11.28515625" style="1" customWidth="1"/>
    <col min="7972" max="7972" width="13.28515625" style="1" customWidth="1"/>
    <col min="7973" max="8178" width="11.42578125" style="1"/>
    <col min="8179" max="8179" width="1.42578125" style="1" customWidth="1"/>
    <col min="8180" max="8180" width="24.7109375" style="1" customWidth="1"/>
    <col min="8181" max="8181" width="14.28515625" style="1" customWidth="1"/>
    <col min="8182" max="8182" width="11.140625" style="1" customWidth="1"/>
    <col min="8183" max="8183" width="12.5703125" style="1" customWidth="1"/>
    <col min="8184" max="8184" width="17.7109375" style="1" customWidth="1"/>
    <col min="8185" max="8185" width="17.140625" style="1" customWidth="1"/>
    <col min="8186" max="8186" width="11.5703125" style="1" customWidth="1"/>
    <col min="8187" max="8187" width="22.5703125" style="1" customWidth="1"/>
    <col min="8188" max="8188" width="9.7109375" style="1" customWidth="1"/>
    <col min="8189" max="8189" width="21.7109375" style="1" customWidth="1"/>
    <col min="8190" max="8190" width="24.42578125" style="1" customWidth="1"/>
    <col min="8191" max="8191" width="20.5703125" style="1" customWidth="1"/>
    <col min="8192" max="8192" width="10.5703125" style="1" customWidth="1"/>
    <col min="8193" max="8193" width="6.28515625" style="1" customWidth="1"/>
    <col min="8194" max="8197" width="8.5703125" style="1" customWidth="1"/>
    <col min="8198" max="8198" width="9.85546875" style="1" customWidth="1"/>
    <col min="8199" max="8199" width="15.140625" style="1" customWidth="1"/>
    <col min="8200" max="8200" width="19.85546875" style="1" customWidth="1"/>
    <col min="8201" max="8201" width="11.85546875" style="1" customWidth="1"/>
    <col min="8202" max="8202" width="10.85546875" style="1" customWidth="1"/>
    <col min="8203" max="8203" width="8.5703125" style="1" customWidth="1"/>
    <col min="8204" max="8215" width="6.7109375" style="1" customWidth="1"/>
    <col min="8216" max="8216" width="9.42578125" style="1" customWidth="1"/>
    <col min="8217" max="8217" width="6.7109375" style="1" customWidth="1"/>
    <col min="8218" max="8218" width="14.140625" style="1" customWidth="1"/>
    <col min="8219" max="8219" width="10" style="1" customWidth="1"/>
    <col min="8220" max="8220" width="6.140625" style="1" customWidth="1"/>
    <col min="8221" max="8222" width="8.5703125" style="1" customWidth="1"/>
    <col min="8223" max="8223" width="9.140625" style="1" customWidth="1"/>
    <col min="8224" max="8224" width="105" style="1" customWidth="1"/>
    <col min="8225" max="8225" width="10.42578125" style="1" customWidth="1"/>
    <col min="8226" max="8226" width="13.28515625" style="1" customWidth="1"/>
    <col min="8227" max="8227" width="11.28515625" style="1" customWidth="1"/>
    <col min="8228" max="8228" width="13.28515625" style="1" customWidth="1"/>
    <col min="8229" max="8434" width="11.42578125" style="1"/>
    <col min="8435" max="8435" width="1.42578125" style="1" customWidth="1"/>
    <col min="8436" max="8436" width="24.7109375" style="1" customWidth="1"/>
    <col min="8437" max="8437" width="14.28515625" style="1" customWidth="1"/>
    <col min="8438" max="8438" width="11.140625" style="1" customWidth="1"/>
    <col min="8439" max="8439" width="12.5703125" style="1" customWidth="1"/>
    <col min="8440" max="8440" width="17.7109375" style="1" customWidth="1"/>
    <col min="8441" max="8441" width="17.140625" style="1" customWidth="1"/>
    <col min="8442" max="8442" width="11.5703125" style="1" customWidth="1"/>
    <col min="8443" max="8443" width="22.5703125" style="1" customWidth="1"/>
    <col min="8444" max="8444" width="9.7109375" style="1" customWidth="1"/>
    <col min="8445" max="8445" width="21.7109375" style="1" customWidth="1"/>
    <col min="8446" max="8446" width="24.42578125" style="1" customWidth="1"/>
    <col min="8447" max="8447" width="20.5703125" style="1" customWidth="1"/>
    <col min="8448" max="8448" width="10.5703125" style="1" customWidth="1"/>
    <col min="8449" max="8449" width="6.28515625" style="1" customWidth="1"/>
    <col min="8450" max="8453" width="8.5703125" style="1" customWidth="1"/>
    <col min="8454" max="8454" width="9.85546875" style="1" customWidth="1"/>
    <col min="8455" max="8455" width="15.140625" style="1" customWidth="1"/>
    <col min="8456" max="8456" width="19.85546875" style="1" customWidth="1"/>
    <col min="8457" max="8457" width="11.85546875" style="1" customWidth="1"/>
    <col min="8458" max="8458" width="10.85546875" style="1" customWidth="1"/>
    <col min="8459" max="8459" width="8.5703125" style="1" customWidth="1"/>
    <col min="8460" max="8471" width="6.7109375" style="1" customWidth="1"/>
    <col min="8472" max="8472" width="9.42578125" style="1" customWidth="1"/>
    <col min="8473" max="8473" width="6.7109375" style="1" customWidth="1"/>
    <col min="8474" max="8474" width="14.140625" style="1" customWidth="1"/>
    <col min="8475" max="8475" width="10" style="1" customWidth="1"/>
    <col min="8476" max="8476" width="6.140625" style="1" customWidth="1"/>
    <col min="8477" max="8478" width="8.5703125" style="1" customWidth="1"/>
    <col min="8479" max="8479" width="9.140625" style="1" customWidth="1"/>
    <col min="8480" max="8480" width="105" style="1" customWidth="1"/>
    <col min="8481" max="8481" width="10.42578125" style="1" customWidth="1"/>
    <col min="8482" max="8482" width="13.28515625" style="1" customWidth="1"/>
    <col min="8483" max="8483" width="11.28515625" style="1" customWidth="1"/>
    <col min="8484" max="8484" width="13.28515625" style="1" customWidth="1"/>
    <col min="8485" max="8690" width="11.42578125" style="1"/>
    <col min="8691" max="8691" width="1.42578125" style="1" customWidth="1"/>
    <col min="8692" max="8692" width="24.7109375" style="1" customWidth="1"/>
    <col min="8693" max="8693" width="14.28515625" style="1" customWidth="1"/>
    <col min="8694" max="8694" width="11.140625" style="1" customWidth="1"/>
    <col min="8695" max="8695" width="12.5703125" style="1" customWidth="1"/>
    <col min="8696" max="8696" width="17.7109375" style="1" customWidth="1"/>
    <col min="8697" max="8697" width="17.140625" style="1" customWidth="1"/>
    <col min="8698" max="8698" width="11.5703125" style="1" customWidth="1"/>
    <col min="8699" max="8699" width="22.5703125" style="1" customWidth="1"/>
    <col min="8700" max="8700" width="9.7109375" style="1" customWidth="1"/>
    <col min="8701" max="8701" width="21.7109375" style="1" customWidth="1"/>
    <col min="8702" max="8702" width="24.42578125" style="1" customWidth="1"/>
    <col min="8703" max="8703" width="20.5703125" style="1" customWidth="1"/>
    <col min="8704" max="8704" width="10.5703125" style="1" customWidth="1"/>
    <col min="8705" max="8705" width="6.28515625" style="1" customWidth="1"/>
    <col min="8706" max="8709" width="8.5703125" style="1" customWidth="1"/>
    <col min="8710" max="8710" width="9.85546875" style="1" customWidth="1"/>
    <col min="8711" max="8711" width="15.140625" style="1" customWidth="1"/>
    <col min="8712" max="8712" width="19.85546875" style="1" customWidth="1"/>
    <col min="8713" max="8713" width="11.85546875" style="1" customWidth="1"/>
    <col min="8714" max="8714" width="10.85546875" style="1" customWidth="1"/>
    <col min="8715" max="8715" width="8.5703125" style="1" customWidth="1"/>
    <col min="8716" max="8727" width="6.7109375" style="1" customWidth="1"/>
    <col min="8728" max="8728" width="9.42578125" style="1" customWidth="1"/>
    <col min="8729" max="8729" width="6.7109375" style="1" customWidth="1"/>
    <col min="8730" max="8730" width="14.140625" style="1" customWidth="1"/>
    <col min="8731" max="8731" width="10" style="1" customWidth="1"/>
    <col min="8732" max="8732" width="6.140625" style="1" customWidth="1"/>
    <col min="8733" max="8734" width="8.5703125" style="1" customWidth="1"/>
    <col min="8735" max="8735" width="9.140625" style="1" customWidth="1"/>
    <col min="8736" max="8736" width="105" style="1" customWidth="1"/>
    <col min="8737" max="8737" width="10.42578125" style="1" customWidth="1"/>
    <col min="8738" max="8738" width="13.28515625" style="1" customWidth="1"/>
    <col min="8739" max="8739" width="11.28515625" style="1" customWidth="1"/>
    <col min="8740" max="8740" width="13.28515625" style="1" customWidth="1"/>
    <col min="8741" max="8946" width="11.42578125" style="1"/>
    <col min="8947" max="8947" width="1.42578125" style="1" customWidth="1"/>
    <col min="8948" max="8948" width="24.7109375" style="1" customWidth="1"/>
    <col min="8949" max="8949" width="14.28515625" style="1" customWidth="1"/>
    <col min="8950" max="8950" width="11.140625" style="1" customWidth="1"/>
    <col min="8951" max="8951" width="12.5703125" style="1" customWidth="1"/>
    <col min="8952" max="8952" width="17.7109375" style="1" customWidth="1"/>
    <col min="8953" max="8953" width="17.140625" style="1" customWidth="1"/>
    <col min="8954" max="8954" width="11.5703125" style="1" customWidth="1"/>
    <col min="8955" max="8955" width="22.5703125" style="1" customWidth="1"/>
    <col min="8956" max="8956" width="9.7109375" style="1" customWidth="1"/>
    <col min="8957" max="8957" width="21.7109375" style="1" customWidth="1"/>
    <col min="8958" max="8958" width="24.42578125" style="1" customWidth="1"/>
    <col min="8959" max="8959" width="20.5703125" style="1" customWidth="1"/>
    <col min="8960" max="8960" width="10.5703125" style="1" customWidth="1"/>
    <col min="8961" max="8961" width="6.28515625" style="1" customWidth="1"/>
    <col min="8962" max="8965" width="8.5703125" style="1" customWidth="1"/>
    <col min="8966" max="8966" width="9.85546875" style="1" customWidth="1"/>
    <col min="8967" max="8967" width="15.140625" style="1" customWidth="1"/>
    <col min="8968" max="8968" width="19.85546875" style="1" customWidth="1"/>
    <col min="8969" max="8969" width="11.85546875" style="1" customWidth="1"/>
    <col min="8970" max="8970" width="10.85546875" style="1" customWidth="1"/>
    <col min="8971" max="8971" width="8.5703125" style="1" customWidth="1"/>
    <col min="8972" max="8983" width="6.7109375" style="1" customWidth="1"/>
    <col min="8984" max="8984" width="9.42578125" style="1" customWidth="1"/>
    <col min="8985" max="8985" width="6.7109375" style="1" customWidth="1"/>
    <col min="8986" max="8986" width="14.140625" style="1" customWidth="1"/>
    <col min="8987" max="8987" width="10" style="1" customWidth="1"/>
    <col min="8988" max="8988" width="6.140625" style="1" customWidth="1"/>
    <col min="8989" max="8990" width="8.5703125" style="1" customWidth="1"/>
    <col min="8991" max="8991" width="9.140625" style="1" customWidth="1"/>
    <col min="8992" max="8992" width="105" style="1" customWidth="1"/>
    <col min="8993" max="8993" width="10.42578125" style="1" customWidth="1"/>
    <col min="8994" max="8994" width="13.28515625" style="1" customWidth="1"/>
    <col min="8995" max="8995" width="11.28515625" style="1" customWidth="1"/>
    <col min="8996" max="8996" width="13.28515625" style="1" customWidth="1"/>
    <col min="8997" max="9202" width="11.42578125" style="1"/>
    <col min="9203" max="9203" width="1.42578125" style="1" customWidth="1"/>
    <col min="9204" max="9204" width="24.7109375" style="1" customWidth="1"/>
    <col min="9205" max="9205" width="14.28515625" style="1" customWidth="1"/>
    <col min="9206" max="9206" width="11.140625" style="1" customWidth="1"/>
    <col min="9207" max="9207" width="12.5703125" style="1" customWidth="1"/>
    <col min="9208" max="9208" width="17.7109375" style="1" customWidth="1"/>
    <col min="9209" max="9209" width="17.140625" style="1" customWidth="1"/>
    <col min="9210" max="9210" width="11.5703125" style="1" customWidth="1"/>
    <col min="9211" max="9211" width="22.5703125" style="1" customWidth="1"/>
    <col min="9212" max="9212" width="9.7109375" style="1" customWidth="1"/>
    <col min="9213" max="9213" width="21.7109375" style="1" customWidth="1"/>
    <col min="9214" max="9214" width="24.42578125" style="1" customWidth="1"/>
    <col min="9215" max="9215" width="20.5703125" style="1" customWidth="1"/>
    <col min="9216" max="9216" width="10.5703125" style="1" customWidth="1"/>
    <col min="9217" max="9217" width="6.28515625" style="1" customWidth="1"/>
    <col min="9218" max="9221" width="8.5703125" style="1" customWidth="1"/>
    <col min="9222" max="9222" width="9.85546875" style="1" customWidth="1"/>
    <col min="9223" max="9223" width="15.140625" style="1" customWidth="1"/>
    <col min="9224" max="9224" width="19.85546875" style="1" customWidth="1"/>
    <col min="9225" max="9225" width="11.85546875" style="1" customWidth="1"/>
    <col min="9226" max="9226" width="10.85546875" style="1" customWidth="1"/>
    <col min="9227" max="9227" width="8.5703125" style="1" customWidth="1"/>
    <col min="9228" max="9239" width="6.7109375" style="1" customWidth="1"/>
    <col min="9240" max="9240" width="9.42578125" style="1" customWidth="1"/>
    <col min="9241" max="9241" width="6.7109375" style="1" customWidth="1"/>
    <col min="9242" max="9242" width="14.140625" style="1" customWidth="1"/>
    <col min="9243" max="9243" width="10" style="1" customWidth="1"/>
    <col min="9244" max="9244" width="6.140625" style="1" customWidth="1"/>
    <col min="9245" max="9246" width="8.5703125" style="1" customWidth="1"/>
    <col min="9247" max="9247" width="9.140625" style="1" customWidth="1"/>
    <col min="9248" max="9248" width="105" style="1" customWidth="1"/>
    <col min="9249" max="9249" width="10.42578125" style="1" customWidth="1"/>
    <col min="9250" max="9250" width="13.28515625" style="1" customWidth="1"/>
    <col min="9251" max="9251" width="11.28515625" style="1" customWidth="1"/>
    <col min="9252" max="9252" width="13.28515625" style="1" customWidth="1"/>
    <col min="9253" max="9458" width="11.42578125" style="1"/>
    <col min="9459" max="9459" width="1.42578125" style="1" customWidth="1"/>
    <col min="9460" max="9460" width="24.7109375" style="1" customWidth="1"/>
    <col min="9461" max="9461" width="14.28515625" style="1" customWidth="1"/>
    <col min="9462" max="9462" width="11.140625" style="1" customWidth="1"/>
    <col min="9463" max="9463" width="12.5703125" style="1" customWidth="1"/>
    <col min="9464" max="9464" width="17.7109375" style="1" customWidth="1"/>
    <col min="9465" max="9465" width="17.140625" style="1" customWidth="1"/>
    <col min="9466" max="9466" width="11.5703125" style="1" customWidth="1"/>
    <col min="9467" max="9467" width="22.5703125" style="1" customWidth="1"/>
    <col min="9468" max="9468" width="9.7109375" style="1" customWidth="1"/>
    <col min="9469" max="9469" width="21.7109375" style="1" customWidth="1"/>
    <col min="9470" max="9470" width="24.42578125" style="1" customWidth="1"/>
    <col min="9471" max="9471" width="20.5703125" style="1" customWidth="1"/>
    <col min="9472" max="9472" width="10.5703125" style="1" customWidth="1"/>
    <col min="9473" max="9473" width="6.28515625" style="1" customWidth="1"/>
    <col min="9474" max="9477" width="8.5703125" style="1" customWidth="1"/>
    <col min="9478" max="9478" width="9.85546875" style="1" customWidth="1"/>
    <col min="9479" max="9479" width="15.140625" style="1" customWidth="1"/>
    <col min="9480" max="9480" width="19.85546875" style="1" customWidth="1"/>
    <col min="9481" max="9481" width="11.85546875" style="1" customWidth="1"/>
    <col min="9482" max="9482" width="10.85546875" style="1" customWidth="1"/>
    <col min="9483" max="9483" width="8.5703125" style="1" customWidth="1"/>
    <col min="9484" max="9495" width="6.7109375" style="1" customWidth="1"/>
    <col min="9496" max="9496" width="9.42578125" style="1" customWidth="1"/>
    <col min="9497" max="9497" width="6.7109375" style="1" customWidth="1"/>
    <col min="9498" max="9498" width="14.140625" style="1" customWidth="1"/>
    <col min="9499" max="9499" width="10" style="1" customWidth="1"/>
    <col min="9500" max="9500" width="6.140625" style="1" customWidth="1"/>
    <col min="9501" max="9502" width="8.5703125" style="1" customWidth="1"/>
    <col min="9503" max="9503" width="9.140625" style="1" customWidth="1"/>
    <col min="9504" max="9504" width="105" style="1" customWidth="1"/>
    <col min="9505" max="9505" width="10.42578125" style="1" customWidth="1"/>
    <col min="9506" max="9506" width="13.28515625" style="1" customWidth="1"/>
    <col min="9507" max="9507" width="11.28515625" style="1" customWidth="1"/>
    <col min="9508" max="9508" width="13.28515625" style="1" customWidth="1"/>
    <col min="9509" max="9714" width="11.42578125" style="1"/>
    <col min="9715" max="9715" width="1.42578125" style="1" customWidth="1"/>
    <col min="9716" max="9716" width="24.7109375" style="1" customWidth="1"/>
    <col min="9717" max="9717" width="14.28515625" style="1" customWidth="1"/>
    <col min="9718" max="9718" width="11.140625" style="1" customWidth="1"/>
    <col min="9719" max="9719" width="12.5703125" style="1" customWidth="1"/>
    <col min="9720" max="9720" width="17.7109375" style="1" customWidth="1"/>
    <col min="9721" max="9721" width="17.140625" style="1" customWidth="1"/>
    <col min="9722" max="9722" width="11.5703125" style="1" customWidth="1"/>
    <col min="9723" max="9723" width="22.5703125" style="1" customWidth="1"/>
    <col min="9724" max="9724" width="9.7109375" style="1" customWidth="1"/>
    <col min="9725" max="9725" width="21.7109375" style="1" customWidth="1"/>
    <col min="9726" max="9726" width="24.42578125" style="1" customWidth="1"/>
    <col min="9727" max="9727" width="20.5703125" style="1" customWidth="1"/>
    <col min="9728" max="9728" width="10.5703125" style="1" customWidth="1"/>
    <col min="9729" max="9729" width="6.28515625" style="1" customWidth="1"/>
    <col min="9730" max="9733" width="8.5703125" style="1" customWidth="1"/>
    <col min="9734" max="9734" width="9.85546875" style="1" customWidth="1"/>
    <col min="9735" max="9735" width="15.140625" style="1" customWidth="1"/>
    <col min="9736" max="9736" width="19.85546875" style="1" customWidth="1"/>
    <col min="9737" max="9737" width="11.85546875" style="1" customWidth="1"/>
    <col min="9738" max="9738" width="10.85546875" style="1" customWidth="1"/>
    <col min="9739" max="9739" width="8.5703125" style="1" customWidth="1"/>
    <col min="9740" max="9751" width="6.7109375" style="1" customWidth="1"/>
    <col min="9752" max="9752" width="9.42578125" style="1" customWidth="1"/>
    <col min="9753" max="9753" width="6.7109375" style="1" customWidth="1"/>
    <col min="9754" max="9754" width="14.140625" style="1" customWidth="1"/>
    <col min="9755" max="9755" width="10" style="1" customWidth="1"/>
    <col min="9756" max="9756" width="6.140625" style="1" customWidth="1"/>
    <col min="9757" max="9758" width="8.5703125" style="1" customWidth="1"/>
    <col min="9759" max="9759" width="9.140625" style="1" customWidth="1"/>
    <col min="9760" max="9760" width="105" style="1" customWidth="1"/>
    <col min="9761" max="9761" width="10.42578125" style="1" customWidth="1"/>
    <col min="9762" max="9762" width="13.28515625" style="1" customWidth="1"/>
    <col min="9763" max="9763" width="11.28515625" style="1" customWidth="1"/>
    <col min="9764" max="9764" width="13.28515625" style="1" customWidth="1"/>
    <col min="9765" max="9970" width="11.42578125" style="1"/>
    <col min="9971" max="9971" width="1.42578125" style="1" customWidth="1"/>
    <col min="9972" max="9972" width="24.7109375" style="1" customWidth="1"/>
    <col min="9973" max="9973" width="14.28515625" style="1" customWidth="1"/>
    <col min="9974" max="9974" width="11.140625" style="1" customWidth="1"/>
    <col min="9975" max="9975" width="12.5703125" style="1" customWidth="1"/>
    <col min="9976" max="9976" width="17.7109375" style="1" customWidth="1"/>
    <col min="9977" max="9977" width="17.140625" style="1" customWidth="1"/>
    <col min="9978" max="9978" width="11.5703125" style="1" customWidth="1"/>
    <col min="9979" max="9979" width="22.5703125" style="1" customWidth="1"/>
    <col min="9980" max="9980" width="9.7109375" style="1" customWidth="1"/>
    <col min="9981" max="9981" width="21.7109375" style="1" customWidth="1"/>
    <col min="9982" max="9982" width="24.42578125" style="1" customWidth="1"/>
    <col min="9983" max="9983" width="20.5703125" style="1" customWidth="1"/>
    <col min="9984" max="9984" width="10.5703125" style="1" customWidth="1"/>
    <col min="9985" max="9985" width="6.28515625" style="1" customWidth="1"/>
    <col min="9986" max="9989" width="8.5703125" style="1" customWidth="1"/>
    <col min="9990" max="9990" width="9.85546875" style="1" customWidth="1"/>
    <col min="9991" max="9991" width="15.140625" style="1" customWidth="1"/>
    <col min="9992" max="9992" width="19.85546875" style="1" customWidth="1"/>
    <col min="9993" max="9993" width="11.85546875" style="1" customWidth="1"/>
    <col min="9994" max="9994" width="10.85546875" style="1" customWidth="1"/>
    <col min="9995" max="9995" width="8.5703125" style="1" customWidth="1"/>
    <col min="9996" max="10007" width="6.7109375" style="1" customWidth="1"/>
    <col min="10008" max="10008" width="9.42578125" style="1" customWidth="1"/>
    <col min="10009" max="10009" width="6.7109375" style="1" customWidth="1"/>
    <col min="10010" max="10010" width="14.140625" style="1" customWidth="1"/>
    <col min="10011" max="10011" width="10" style="1" customWidth="1"/>
    <col min="10012" max="10012" width="6.140625" style="1" customWidth="1"/>
    <col min="10013" max="10014" width="8.5703125" style="1" customWidth="1"/>
    <col min="10015" max="10015" width="9.140625" style="1" customWidth="1"/>
    <col min="10016" max="10016" width="105" style="1" customWidth="1"/>
    <col min="10017" max="10017" width="10.42578125" style="1" customWidth="1"/>
    <col min="10018" max="10018" width="13.28515625" style="1" customWidth="1"/>
    <col min="10019" max="10019" width="11.28515625" style="1" customWidth="1"/>
    <col min="10020" max="10020" width="13.28515625" style="1" customWidth="1"/>
    <col min="10021" max="10226" width="11.42578125" style="1"/>
    <col min="10227" max="10227" width="1.42578125" style="1" customWidth="1"/>
    <col min="10228" max="10228" width="24.7109375" style="1" customWidth="1"/>
    <col min="10229" max="10229" width="14.28515625" style="1" customWidth="1"/>
    <col min="10230" max="10230" width="11.140625" style="1" customWidth="1"/>
    <col min="10231" max="10231" width="12.5703125" style="1" customWidth="1"/>
    <col min="10232" max="10232" width="17.7109375" style="1" customWidth="1"/>
    <col min="10233" max="10233" width="17.140625" style="1" customWidth="1"/>
    <col min="10234" max="10234" width="11.5703125" style="1" customWidth="1"/>
    <col min="10235" max="10235" width="22.5703125" style="1" customWidth="1"/>
    <col min="10236" max="10236" width="9.7109375" style="1" customWidth="1"/>
    <col min="10237" max="10237" width="21.7109375" style="1" customWidth="1"/>
    <col min="10238" max="10238" width="24.42578125" style="1" customWidth="1"/>
    <col min="10239" max="10239" width="20.5703125" style="1" customWidth="1"/>
    <col min="10240" max="10240" width="10.5703125" style="1" customWidth="1"/>
    <col min="10241" max="10241" width="6.28515625" style="1" customWidth="1"/>
    <col min="10242" max="10245" width="8.5703125" style="1" customWidth="1"/>
    <col min="10246" max="10246" width="9.85546875" style="1" customWidth="1"/>
    <col min="10247" max="10247" width="15.140625" style="1" customWidth="1"/>
    <col min="10248" max="10248" width="19.85546875" style="1" customWidth="1"/>
    <col min="10249" max="10249" width="11.85546875" style="1" customWidth="1"/>
    <col min="10250" max="10250" width="10.85546875" style="1" customWidth="1"/>
    <col min="10251" max="10251" width="8.5703125" style="1" customWidth="1"/>
    <col min="10252" max="10263" width="6.7109375" style="1" customWidth="1"/>
    <col min="10264" max="10264" width="9.42578125" style="1" customWidth="1"/>
    <col min="10265" max="10265" width="6.7109375" style="1" customWidth="1"/>
    <col min="10266" max="10266" width="14.140625" style="1" customWidth="1"/>
    <col min="10267" max="10267" width="10" style="1" customWidth="1"/>
    <col min="10268" max="10268" width="6.140625" style="1" customWidth="1"/>
    <col min="10269" max="10270" width="8.5703125" style="1" customWidth="1"/>
    <col min="10271" max="10271" width="9.140625" style="1" customWidth="1"/>
    <col min="10272" max="10272" width="105" style="1" customWidth="1"/>
    <col min="10273" max="10273" width="10.42578125" style="1" customWidth="1"/>
    <col min="10274" max="10274" width="13.28515625" style="1" customWidth="1"/>
    <col min="10275" max="10275" width="11.28515625" style="1" customWidth="1"/>
    <col min="10276" max="10276" width="13.28515625" style="1" customWidth="1"/>
    <col min="10277" max="10482" width="11.42578125" style="1"/>
    <col min="10483" max="10483" width="1.42578125" style="1" customWidth="1"/>
    <col min="10484" max="10484" width="24.7109375" style="1" customWidth="1"/>
    <col min="10485" max="10485" width="14.28515625" style="1" customWidth="1"/>
    <col min="10486" max="10486" width="11.140625" style="1" customWidth="1"/>
    <col min="10487" max="10487" width="12.5703125" style="1" customWidth="1"/>
    <col min="10488" max="10488" width="17.7109375" style="1" customWidth="1"/>
    <col min="10489" max="10489" width="17.140625" style="1" customWidth="1"/>
    <col min="10490" max="10490" width="11.5703125" style="1" customWidth="1"/>
    <col min="10491" max="10491" width="22.5703125" style="1" customWidth="1"/>
    <col min="10492" max="10492" width="9.7109375" style="1" customWidth="1"/>
    <col min="10493" max="10493" width="21.7109375" style="1" customWidth="1"/>
    <col min="10494" max="10494" width="24.42578125" style="1" customWidth="1"/>
    <col min="10495" max="10495" width="20.5703125" style="1" customWidth="1"/>
    <col min="10496" max="10496" width="10.5703125" style="1" customWidth="1"/>
    <col min="10497" max="10497" width="6.28515625" style="1" customWidth="1"/>
    <col min="10498" max="10501" width="8.5703125" style="1" customWidth="1"/>
    <col min="10502" max="10502" width="9.85546875" style="1" customWidth="1"/>
    <col min="10503" max="10503" width="15.140625" style="1" customWidth="1"/>
    <col min="10504" max="10504" width="19.85546875" style="1" customWidth="1"/>
    <col min="10505" max="10505" width="11.85546875" style="1" customWidth="1"/>
    <col min="10506" max="10506" width="10.85546875" style="1" customWidth="1"/>
    <col min="10507" max="10507" width="8.5703125" style="1" customWidth="1"/>
    <col min="10508" max="10519" width="6.7109375" style="1" customWidth="1"/>
    <col min="10520" max="10520" width="9.42578125" style="1" customWidth="1"/>
    <col min="10521" max="10521" width="6.7109375" style="1" customWidth="1"/>
    <col min="10522" max="10522" width="14.140625" style="1" customWidth="1"/>
    <col min="10523" max="10523" width="10" style="1" customWidth="1"/>
    <col min="10524" max="10524" width="6.140625" style="1" customWidth="1"/>
    <col min="10525" max="10526" width="8.5703125" style="1" customWidth="1"/>
    <col min="10527" max="10527" width="9.140625" style="1" customWidth="1"/>
    <col min="10528" max="10528" width="105" style="1" customWidth="1"/>
    <col min="10529" max="10529" width="10.42578125" style="1" customWidth="1"/>
    <col min="10530" max="10530" width="13.28515625" style="1" customWidth="1"/>
    <col min="10531" max="10531" width="11.28515625" style="1" customWidth="1"/>
    <col min="10532" max="10532" width="13.28515625" style="1" customWidth="1"/>
    <col min="10533" max="10738" width="11.42578125" style="1"/>
    <col min="10739" max="10739" width="1.42578125" style="1" customWidth="1"/>
    <col min="10740" max="10740" width="24.7109375" style="1" customWidth="1"/>
    <col min="10741" max="10741" width="14.28515625" style="1" customWidth="1"/>
    <col min="10742" max="10742" width="11.140625" style="1" customWidth="1"/>
    <col min="10743" max="10743" width="12.5703125" style="1" customWidth="1"/>
    <col min="10744" max="10744" width="17.7109375" style="1" customWidth="1"/>
    <col min="10745" max="10745" width="17.140625" style="1" customWidth="1"/>
    <col min="10746" max="10746" width="11.5703125" style="1" customWidth="1"/>
    <col min="10747" max="10747" width="22.5703125" style="1" customWidth="1"/>
    <col min="10748" max="10748" width="9.7109375" style="1" customWidth="1"/>
    <col min="10749" max="10749" width="21.7109375" style="1" customWidth="1"/>
    <col min="10750" max="10750" width="24.42578125" style="1" customWidth="1"/>
    <col min="10751" max="10751" width="20.5703125" style="1" customWidth="1"/>
    <col min="10752" max="10752" width="10.5703125" style="1" customWidth="1"/>
    <col min="10753" max="10753" width="6.28515625" style="1" customWidth="1"/>
    <col min="10754" max="10757" width="8.5703125" style="1" customWidth="1"/>
    <col min="10758" max="10758" width="9.85546875" style="1" customWidth="1"/>
    <col min="10759" max="10759" width="15.140625" style="1" customWidth="1"/>
    <col min="10760" max="10760" width="19.85546875" style="1" customWidth="1"/>
    <col min="10761" max="10761" width="11.85546875" style="1" customWidth="1"/>
    <col min="10762" max="10762" width="10.85546875" style="1" customWidth="1"/>
    <col min="10763" max="10763" width="8.5703125" style="1" customWidth="1"/>
    <col min="10764" max="10775" width="6.7109375" style="1" customWidth="1"/>
    <col min="10776" max="10776" width="9.42578125" style="1" customWidth="1"/>
    <col min="10777" max="10777" width="6.7109375" style="1" customWidth="1"/>
    <col min="10778" max="10778" width="14.140625" style="1" customWidth="1"/>
    <col min="10779" max="10779" width="10" style="1" customWidth="1"/>
    <col min="10780" max="10780" width="6.140625" style="1" customWidth="1"/>
    <col min="10781" max="10782" width="8.5703125" style="1" customWidth="1"/>
    <col min="10783" max="10783" width="9.140625" style="1" customWidth="1"/>
    <col min="10784" max="10784" width="105" style="1" customWidth="1"/>
    <col min="10785" max="10785" width="10.42578125" style="1" customWidth="1"/>
    <col min="10786" max="10786" width="13.28515625" style="1" customWidth="1"/>
    <col min="10787" max="10787" width="11.28515625" style="1" customWidth="1"/>
    <col min="10788" max="10788" width="13.28515625" style="1" customWidth="1"/>
    <col min="10789" max="10994" width="11.42578125" style="1"/>
    <col min="10995" max="10995" width="1.42578125" style="1" customWidth="1"/>
    <col min="10996" max="10996" width="24.7109375" style="1" customWidth="1"/>
    <col min="10997" max="10997" width="14.28515625" style="1" customWidth="1"/>
    <col min="10998" max="10998" width="11.140625" style="1" customWidth="1"/>
    <col min="10999" max="10999" width="12.5703125" style="1" customWidth="1"/>
    <col min="11000" max="11000" width="17.7109375" style="1" customWidth="1"/>
    <col min="11001" max="11001" width="17.140625" style="1" customWidth="1"/>
    <col min="11002" max="11002" width="11.5703125" style="1" customWidth="1"/>
    <col min="11003" max="11003" width="22.5703125" style="1" customWidth="1"/>
    <col min="11004" max="11004" width="9.7109375" style="1" customWidth="1"/>
    <col min="11005" max="11005" width="21.7109375" style="1" customWidth="1"/>
    <col min="11006" max="11006" width="24.42578125" style="1" customWidth="1"/>
    <col min="11007" max="11007" width="20.5703125" style="1" customWidth="1"/>
    <col min="11008" max="11008" width="10.5703125" style="1" customWidth="1"/>
    <col min="11009" max="11009" width="6.28515625" style="1" customWidth="1"/>
    <col min="11010" max="11013" width="8.5703125" style="1" customWidth="1"/>
    <col min="11014" max="11014" width="9.85546875" style="1" customWidth="1"/>
    <col min="11015" max="11015" width="15.140625" style="1" customWidth="1"/>
    <col min="11016" max="11016" width="19.85546875" style="1" customWidth="1"/>
    <col min="11017" max="11017" width="11.85546875" style="1" customWidth="1"/>
    <col min="11018" max="11018" width="10.85546875" style="1" customWidth="1"/>
    <col min="11019" max="11019" width="8.5703125" style="1" customWidth="1"/>
    <col min="11020" max="11031" width="6.7109375" style="1" customWidth="1"/>
    <col min="11032" max="11032" width="9.42578125" style="1" customWidth="1"/>
    <col min="11033" max="11033" width="6.7109375" style="1" customWidth="1"/>
    <col min="11034" max="11034" width="14.140625" style="1" customWidth="1"/>
    <col min="11035" max="11035" width="10" style="1" customWidth="1"/>
    <col min="11036" max="11036" width="6.140625" style="1" customWidth="1"/>
    <col min="11037" max="11038" width="8.5703125" style="1" customWidth="1"/>
    <col min="11039" max="11039" width="9.140625" style="1" customWidth="1"/>
    <col min="11040" max="11040" width="105" style="1" customWidth="1"/>
    <col min="11041" max="11041" width="10.42578125" style="1" customWidth="1"/>
    <col min="11042" max="11042" width="13.28515625" style="1" customWidth="1"/>
    <col min="11043" max="11043" width="11.28515625" style="1" customWidth="1"/>
    <col min="11044" max="11044" width="13.28515625" style="1" customWidth="1"/>
    <col min="11045" max="11250" width="11.42578125" style="1"/>
    <col min="11251" max="11251" width="1.42578125" style="1" customWidth="1"/>
    <col min="11252" max="11252" width="24.7109375" style="1" customWidth="1"/>
    <col min="11253" max="11253" width="14.28515625" style="1" customWidth="1"/>
    <col min="11254" max="11254" width="11.140625" style="1" customWidth="1"/>
    <col min="11255" max="11255" width="12.5703125" style="1" customWidth="1"/>
    <col min="11256" max="11256" width="17.7109375" style="1" customWidth="1"/>
    <col min="11257" max="11257" width="17.140625" style="1" customWidth="1"/>
    <col min="11258" max="11258" width="11.5703125" style="1" customWidth="1"/>
    <col min="11259" max="11259" width="22.5703125" style="1" customWidth="1"/>
    <col min="11260" max="11260" width="9.7109375" style="1" customWidth="1"/>
    <col min="11261" max="11261" width="21.7109375" style="1" customWidth="1"/>
    <col min="11262" max="11262" width="24.42578125" style="1" customWidth="1"/>
    <col min="11263" max="11263" width="20.5703125" style="1" customWidth="1"/>
    <col min="11264" max="11264" width="10.5703125" style="1" customWidth="1"/>
    <col min="11265" max="11265" width="6.28515625" style="1" customWidth="1"/>
    <col min="11266" max="11269" width="8.5703125" style="1" customWidth="1"/>
    <col min="11270" max="11270" width="9.85546875" style="1" customWidth="1"/>
    <col min="11271" max="11271" width="15.140625" style="1" customWidth="1"/>
    <col min="11272" max="11272" width="19.85546875" style="1" customWidth="1"/>
    <col min="11273" max="11273" width="11.85546875" style="1" customWidth="1"/>
    <col min="11274" max="11274" width="10.85546875" style="1" customWidth="1"/>
    <col min="11275" max="11275" width="8.5703125" style="1" customWidth="1"/>
    <col min="11276" max="11287" width="6.7109375" style="1" customWidth="1"/>
    <col min="11288" max="11288" width="9.42578125" style="1" customWidth="1"/>
    <col min="11289" max="11289" width="6.7109375" style="1" customWidth="1"/>
    <col min="11290" max="11290" width="14.140625" style="1" customWidth="1"/>
    <col min="11291" max="11291" width="10" style="1" customWidth="1"/>
    <col min="11292" max="11292" width="6.140625" style="1" customWidth="1"/>
    <col min="11293" max="11294" width="8.5703125" style="1" customWidth="1"/>
    <col min="11295" max="11295" width="9.140625" style="1" customWidth="1"/>
    <col min="11296" max="11296" width="105" style="1" customWidth="1"/>
    <col min="11297" max="11297" width="10.42578125" style="1" customWidth="1"/>
    <col min="11298" max="11298" width="13.28515625" style="1" customWidth="1"/>
    <col min="11299" max="11299" width="11.28515625" style="1" customWidth="1"/>
    <col min="11300" max="11300" width="13.28515625" style="1" customWidth="1"/>
    <col min="11301" max="11506" width="11.42578125" style="1"/>
    <col min="11507" max="11507" width="1.42578125" style="1" customWidth="1"/>
    <col min="11508" max="11508" width="24.7109375" style="1" customWidth="1"/>
    <col min="11509" max="11509" width="14.28515625" style="1" customWidth="1"/>
    <col min="11510" max="11510" width="11.140625" style="1" customWidth="1"/>
    <col min="11511" max="11511" width="12.5703125" style="1" customWidth="1"/>
    <col min="11512" max="11512" width="17.7109375" style="1" customWidth="1"/>
    <col min="11513" max="11513" width="17.140625" style="1" customWidth="1"/>
    <col min="11514" max="11514" width="11.5703125" style="1" customWidth="1"/>
    <col min="11515" max="11515" width="22.5703125" style="1" customWidth="1"/>
    <col min="11516" max="11516" width="9.7109375" style="1" customWidth="1"/>
    <col min="11517" max="11517" width="21.7109375" style="1" customWidth="1"/>
    <col min="11518" max="11518" width="24.42578125" style="1" customWidth="1"/>
    <col min="11519" max="11519" width="20.5703125" style="1" customWidth="1"/>
    <col min="11520" max="11520" width="10.5703125" style="1" customWidth="1"/>
    <col min="11521" max="11521" width="6.28515625" style="1" customWidth="1"/>
    <col min="11522" max="11525" width="8.5703125" style="1" customWidth="1"/>
    <col min="11526" max="11526" width="9.85546875" style="1" customWidth="1"/>
    <col min="11527" max="11527" width="15.140625" style="1" customWidth="1"/>
    <col min="11528" max="11528" width="19.85546875" style="1" customWidth="1"/>
    <col min="11529" max="11529" width="11.85546875" style="1" customWidth="1"/>
    <col min="11530" max="11530" width="10.85546875" style="1" customWidth="1"/>
    <col min="11531" max="11531" width="8.5703125" style="1" customWidth="1"/>
    <col min="11532" max="11543" width="6.7109375" style="1" customWidth="1"/>
    <col min="11544" max="11544" width="9.42578125" style="1" customWidth="1"/>
    <col min="11545" max="11545" width="6.7109375" style="1" customWidth="1"/>
    <col min="11546" max="11546" width="14.140625" style="1" customWidth="1"/>
    <col min="11547" max="11547" width="10" style="1" customWidth="1"/>
    <col min="11548" max="11548" width="6.140625" style="1" customWidth="1"/>
    <col min="11549" max="11550" width="8.5703125" style="1" customWidth="1"/>
    <col min="11551" max="11551" width="9.140625" style="1" customWidth="1"/>
    <col min="11552" max="11552" width="105" style="1" customWidth="1"/>
    <col min="11553" max="11553" width="10.42578125" style="1" customWidth="1"/>
    <col min="11554" max="11554" width="13.28515625" style="1" customWidth="1"/>
    <col min="11555" max="11555" width="11.28515625" style="1" customWidth="1"/>
    <col min="11556" max="11556" width="13.28515625" style="1" customWidth="1"/>
    <col min="11557" max="11762" width="11.42578125" style="1"/>
    <col min="11763" max="11763" width="1.42578125" style="1" customWidth="1"/>
    <col min="11764" max="11764" width="24.7109375" style="1" customWidth="1"/>
    <col min="11765" max="11765" width="14.28515625" style="1" customWidth="1"/>
    <col min="11766" max="11766" width="11.140625" style="1" customWidth="1"/>
    <col min="11767" max="11767" width="12.5703125" style="1" customWidth="1"/>
    <col min="11768" max="11768" width="17.7109375" style="1" customWidth="1"/>
    <col min="11769" max="11769" width="17.140625" style="1" customWidth="1"/>
    <col min="11770" max="11770" width="11.5703125" style="1" customWidth="1"/>
    <col min="11771" max="11771" width="22.5703125" style="1" customWidth="1"/>
    <col min="11772" max="11772" width="9.7109375" style="1" customWidth="1"/>
    <col min="11773" max="11773" width="21.7109375" style="1" customWidth="1"/>
    <col min="11774" max="11774" width="24.42578125" style="1" customWidth="1"/>
    <col min="11775" max="11775" width="20.5703125" style="1" customWidth="1"/>
    <col min="11776" max="11776" width="10.5703125" style="1" customWidth="1"/>
    <col min="11777" max="11777" width="6.28515625" style="1" customWidth="1"/>
    <col min="11778" max="11781" width="8.5703125" style="1" customWidth="1"/>
    <col min="11782" max="11782" width="9.85546875" style="1" customWidth="1"/>
    <col min="11783" max="11783" width="15.140625" style="1" customWidth="1"/>
    <col min="11784" max="11784" width="19.85546875" style="1" customWidth="1"/>
    <col min="11785" max="11785" width="11.85546875" style="1" customWidth="1"/>
    <col min="11786" max="11786" width="10.85546875" style="1" customWidth="1"/>
    <col min="11787" max="11787" width="8.5703125" style="1" customWidth="1"/>
    <col min="11788" max="11799" width="6.7109375" style="1" customWidth="1"/>
    <col min="11800" max="11800" width="9.42578125" style="1" customWidth="1"/>
    <col min="11801" max="11801" width="6.7109375" style="1" customWidth="1"/>
    <col min="11802" max="11802" width="14.140625" style="1" customWidth="1"/>
    <col min="11803" max="11803" width="10" style="1" customWidth="1"/>
    <col min="11804" max="11804" width="6.140625" style="1" customWidth="1"/>
    <col min="11805" max="11806" width="8.5703125" style="1" customWidth="1"/>
    <col min="11807" max="11807" width="9.140625" style="1" customWidth="1"/>
    <col min="11808" max="11808" width="105" style="1" customWidth="1"/>
    <col min="11809" max="11809" width="10.42578125" style="1" customWidth="1"/>
    <col min="11810" max="11810" width="13.28515625" style="1" customWidth="1"/>
    <col min="11811" max="11811" width="11.28515625" style="1" customWidth="1"/>
    <col min="11812" max="11812" width="13.28515625" style="1" customWidth="1"/>
    <col min="11813" max="12018" width="11.42578125" style="1"/>
    <col min="12019" max="12019" width="1.42578125" style="1" customWidth="1"/>
    <col min="12020" max="12020" width="24.7109375" style="1" customWidth="1"/>
    <col min="12021" max="12021" width="14.28515625" style="1" customWidth="1"/>
    <col min="12022" max="12022" width="11.140625" style="1" customWidth="1"/>
    <col min="12023" max="12023" width="12.5703125" style="1" customWidth="1"/>
    <col min="12024" max="12024" width="17.7109375" style="1" customWidth="1"/>
    <col min="12025" max="12025" width="17.140625" style="1" customWidth="1"/>
    <col min="12026" max="12026" width="11.5703125" style="1" customWidth="1"/>
    <col min="12027" max="12027" width="22.5703125" style="1" customWidth="1"/>
    <col min="12028" max="12028" width="9.7109375" style="1" customWidth="1"/>
    <col min="12029" max="12029" width="21.7109375" style="1" customWidth="1"/>
    <col min="12030" max="12030" width="24.42578125" style="1" customWidth="1"/>
    <col min="12031" max="12031" width="20.5703125" style="1" customWidth="1"/>
    <col min="12032" max="12032" width="10.5703125" style="1" customWidth="1"/>
    <col min="12033" max="12033" width="6.28515625" style="1" customWidth="1"/>
    <col min="12034" max="12037" width="8.5703125" style="1" customWidth="1"/>
    <col min="12038" max="12038" width="9.85546875" style="1" customWidth="1"/>
    <col min="12039" max="12039" width="15.140625" style="1" customWidth="1"/>
    <col min="12040" max="12040" width="19.85546875" style="1" customWidth="1"/>
    <col min="12041" max="12041" width="11.85546875" style="1" customWidth="1"/>
    <col min="12042" max="12042" width="10.85546875" style="1" customWidth="1"/>
    <col min="12043" max="12043" width="8.5703125" style="1" customWidth="1"/>
    <col min="12044" max="12055" width="6.7109375" style="1" customWidth="1"/>
    <col min="12056" max="12056" width="9.42578125" style="1" customWidth="1"/>
    <col min="12057" max="12057" width="6.7109375" style="1" customWidth="1"/>
    <col min="12058" max="12058" width="14.140625" style="1" customWidth="1"/>
    <col min="12059" max="12059" width="10" style="1" customWidth="1"/>
    <col min="12060" max="12060" width="6.140625" style="1" customWidth="1"/>
    <col min="12061" max="12062" width="8.5703125" style="1" customWidth="1"/>
    <col min="12063" max="12063" width="9.140625" style="1" customWidth="1"/>
    <col min="12064" max="12064" width="105" style="1" customWidth="1"/>
    <col min="12065" max="12065" width="10.42578125" style="1" customWidth="1"/>
    <col min="12066" max="12066" width="13.28515625" style="1" customWidth="1"/>
    <col min="12067" max="12067" width="11.28515625" style="1" customWidth="1"/>
    <col min="12068" max="12068" width="13.28515625" style="1" customWidth="1"/>
    <col min="12069" max="12274" width="11.42578125" style="1"/>
    <col min="12275" max="12275" width="1.42578125" style="1" customWidth="1"/>
    <col min="12276" max="12276" width="24.7109375" style="1" customWidth="1"/>
    <col min="12277" max="12277" width="14.28515625" style="1" customWidth="1"/>
    <col min="12278" max="12278" width="11.140625" style="1" customWidth="1"/>
    <col min="12279" max="12279" width="12.5703125" style="1" customWidth="1"/>
    <col min="12280" max="12280" width="17.7109375" style="1" customWidth="1"/>
    <col min="12281" max="12281" width="17.140625" style="1" customWidth="1"/>
    <col min="12282" max="12282" width="11.5703125" style="1" customWidth="1"/>
    <col min="12283" max="12283" width="22.5703125" style="1" customWidth="1"/>
    <col min="12284" max="12284" width="9.7109375" style="1" customWidth="1"/>
    <col min="12285" max="12285" width="21.7109375" style="1" customWidth="1"/>
    <col min="12286" max="12286" width="24.42578125" style="1" customWidth="1"/>
    <col min="12287" max="12287" width="20.5703125" style="1" customWidth="1"/>
    <col min="12288" max="12288" width="10.5703125" style="1" customWidth="1"/>
    <col min="12289" max="12289" width="6.28515625" style="1" customWidth="1"/>
    <col min="12290" max="12293" width="8.5703125" style="1" customWidth="1"/>
    <col min="12294" max="12294" width="9.85546875" style="1" customWidth="1"/>
    <col min="12295" max="12295" width="15.140625" style="1" customWidth="1"/>
    <col min="12296" max="12296" width="19.85546875" style="1" customWidth="1"/>
    <col min="12297" max="12297" width="11.85546875" style="1" customWidth="1"/>
    <col min="12298" max="12298" width="10.85546875" style="1" customWidth="1"/>
    <col min="12299" max="12299" width="8.5703125" style="1" customWidth="1"/>
    <col min="12300" max="12311" width="6.7109375" style="1" customWidth="1"/>
    <col min="12312" max="12312" width="9.42578125" style="1" customWidth="1"/>
    <col min="12313" max="12313" width="6.7109375" style="1" customWidth="1"/>
    <col min="12314" max="12314" width="14.140625" style="1" customWidth="1"/>
    <col min="12315" max="12315" width="10" style="1" customWidth="1"/>
    <col min="12316" max="12316" width="6.140625" style="1" customWidth="1"/>
    <col min="12317" max="12318" width="8.5703125" style="1" customWidth="1"/>
    <col min="12319" max="12319" width="9.140625" style="1" customWidth="1"/>
    <col min="12320" max="12320" width="105" style="1" customWidth="1"/>
    <col min="12321" max="12321" width="10.42578125" style="1" customWidth="1"/>
    <col min="12322" max="12322" width="13.28515625" style="1" customWidth="1"/>
    <col min="12323" max="12323" width="11.28515625" style="1" customWidth="1"/>
    <col min="12324" max="12324" width="13.28515625" style="1" customWidth="1"/>
    <col min="12325" max="12530" width="11.42578125" style="1"/>
    <col min="12531" max="12531" width="1.42578125" style="1" customWidth="1"/>
    <col min="12532" max="12532" width="24.7109375" style="1" customWidth="1"/>
    <col min="12533" max="12533" width="14.28515625" style="1" customWidth="1"/>
    <col min="12534" max="12534" width="11.140625" style="1" customWidth="1"/>
    <col min="12535" max="12535" width="12.5703125" style="1" customWidth="1"/>
    <col min="12536" max="12536" width="17.7109375" style="1" customWidth="1"/>
    <col min="12537" max="12537" width="17.140625" style="1" customWidth="1"/>
    <col min="12538" max="12538" width="11.5703125" style="1" customWidth="1"/>
    <col min="12539" max="12539" width="22.5703125" style="1" customWidth="1"/>
    <col min="12540" max="12540" width="9.7109375" style="1" customWidth="1"/>
    <col min="12541" max="12541" width="21.7109375" style="1" customWidth="1"/>
    <col min="12542" max="12542" width="24.42578125" style="1" customWidth="1"/>
    <col min="12543" max="12543" width="20.5703125" style="1" customWidth="1"/>
    <col min="12544" max="12544" width="10.5703125" style="1" customWidth="1"/>
    <col min="12545" max="12545" width="6.28515625" style="1" customWidth="1"/>
    <col min="12546" max="12549" width="8.5703125" style="1" customWidth="1"/>
    <col min="12550" max="12550" width="9.85546875" style="1" customWidth="1"/>
    <col min="12551" max="12551" width="15.140625" style="1" customWidth="1"/>
    <col min="12552" max="12552" width="19.85546875" style="1" customWidth="1"/>
    <col min="12553" max="12553" width="11.85546875" style="1" customWidth="1"/>
    <col min="12554" max="12554" width="10.85546875" style="1" customWidth="1"/>
    <col min="12555" max="12555" width="8.5703125" style="1" customWidth="1"/>
    <col min="12556" max="12567" width="6.7109375" style="1" customWidth="1"/>
    <col min="12568" max="12568" width="9.42578125" style="1" customWidth="1"/>
    <col min="12569" max="12569" width="6.7109375" style="1" customWidth="1"/>
    <col min="12570" max="12570" width="14.140625" style="1" customWidth="1"/>
    <col min="12571" max="12571" width="10" style="1" customWidth="1"/>
    <col min="12572" max="12572" width="6.140625" style="1" customWidth="1"/>
    <col min="12573" max="12574" width="8.5703125" style="1" customWidth="1"/>
    <col min="12575" max="12575" width="9.140625" style="1" customWidth="1"/>
    <col min="12576" max="12576" width="105" style="1" customWidth="1"/>
    <col min="12577" max="12577" width="10.42578125" style="1" customWidth="1"/>
    <col min="12578" max="12578" width="13.28515625" style="1" customWidth="1"/>
    <col min="12579" max="12579" width="11.28515625" style="1" customWidth="1"/>
    <col min="12580" max="12580" width="13.28515625" style="1" customWidth="1"/>
    <col min="12581" max="12786" width="11.42578125" style="1"/>
    <col min="12787" max="12787" width="1.42578125" style="1" customWidth="1"/>
    <col min="12788" max="12788" width="24.7109375" style="1" customWidth="1"/>
    <col min="12789" max="12789" width="14.28515625" style="1" customWidth="1"/>
    <col min="12790" max="12790" width="11.140625" style="1" customWidth="1"/>
    <col min="12791" max="12791" width="12.5703125" style="1" customWidth="1"/>
    <col min="12792" max="12792" width="17.7109375" style="1" customWidth="1"/>
    <col min="12793" max="12793" width="17.140625" style="1" customWidth="1"/>
    <col min="12794" max="12794" width="11.5703125" style="1" customWidth="1"/>
    <col min="12795" max="12795" width="22.5703125" style="1" customWidth="1"/>
    <col min="12796" max="12796" width="9.7109375" style="1" customWidth="1"/>
    <col min="12797" max="12797" width="21.7109375" style="1" customWidth="1"/>
    <col min="12798" max="12798" width="24.42578125" style="1" customWidth="1"/>
    <col min="12799" max="12799" width="20.5703125" style="1" customWidth="1"/>
    <col min="12800" max="12800" width="10.5703125" style="1" customWidth="1"/>
    <col min="12801" max="12801" width="6.28515625" style="1" customWidth="1"/>
    <col min="12802" max="12805" width="8.5703125" style="1" customWidth="1"/>
    <col min="12806" max="12806" width="9.85546875" style="1" customWidth="1"/>
    <col min="12807" max="12807" width="15.140625" style="1" customWidth="1"/>
    <col min="12808" max="12808" width="19.85546875" style="1" customWidth="1"/>
    <col min="12809" max="12809" width="11.85546875" style="1" customWidth="1"/>
    <col min="12810" max="12810" width="10.85546875" style="1" customWidth="1"/>
    <col min="12811" max="12811" width="8.5703125" style="1" customWidth="1"/>
    <col min="12812" max="12823" width="6.7109375" style="1" customWidth="1"/>
    <col min="12824" max="12824" width="9.42578125" style="1" customWidth="1"/>
    <col min="12825" max="12825" width="6.7109375" style="1" customWidth="1"/>
    <col min="12826" max="12826" width="14.140625" style="1" customWidth="1"/>
    <col min="12827" max="12827" width="10" style="1" customWidth="1"/>
    <col min="12828" max="12828" width="6.140625" style="1" customWidth="1"/>
    <col min="12829" max="12830" width="8.5703125" style="1" customWidth="1"/>
    <col min="12831" max="12831" width="9.140625" style="1" customWidth="1"/>
    <col min="12832" max="12832" width="105" style="1" customWidth="1"/>
    <col min="12833" max="12833" width="10.42578125" style="1" customWidth="1"/>
    <col min="12834" max="12834" width="13.28515625" style="1" customWidth="1"/>
    <col min="12835" max="12835" width="11.28515625" style="1" customWidth="1"/>
    <col min="12836" max="12836" width="13.28515625" style="1" customWidth="1"/>
    <col min="12837" max="13042" width="11.42578125" style="1"/>
    <col min="13043" max="13043" width="1.42578125" style="1" customWidth="1"/>
    <col min="13044" max="13044" width="24.7109375" style="1" customWidth="1"/>
    <col min="13045" max="13045" width="14.28515625" style="1" customWidth="1"/>
    <col min="13046" max="13046" width="11.140625" style="1" customWidth="1"/>
    <col min="13047" max="13047" width="12.5703125" style="1" customWidth="1"/>
    <col min="13048" max="13048" width="17.7109375" style="1" customWidth="1"/>
    <col min="13049" max="13049" width="17.140625" style="1" customWidth="1"/>
    <col min="13050" max="13050" width="11.5703125" style="1" customWidth="1"/>
    <col min="13051" max="13051" width="22.5703125" style="1" customWidth="1"/>
    <col min="13052" max="13052" width="9.7109375" style="1" customWidth="1"/>
    <col min="13053" max="13053" width="21.7109375" style="1" customWidth="1"/>
    <col min="13054" max="13054" width="24.42578125" style="1" customWidth="1"/>
    <col min="13055" max="13055" width="20.5703125" style="1" customWidth="1"/>
    <col min="13056" max="13056" width="10.5703125" style="1" customWidth="1"/>
    <col min="13057" max="13057" width="6.28515625" style="1" customWidth="1"/>
    <col min="13058" max="13061" width="8.5703125" style="1" customWidth="1"/>
    <col min="13062" max="13062" width="9.85546875" style="1" customWidth="1"/>
    <col min="13063" max="13063" width="15.140625" style="1" customWidth="1"/>
    <col min="13064" max="13064" width="19.85546875" style="1" customWidth="1"/>
    <col min="13065" max="13065" width="11.85546875" style="1" customWidth="1"/>
    <col min="13066" max="13066" width="10.85546875" style="1" customWidth="1"/>
    <col min="13067" max="13067" width="8.5703125" style="1" customWidth="1"/>
    <col min="13068" max="13079" width="6.7109375" style="1" customWidth="1"/>
    <col min="13080" max="13080" width="9.42578125" style="1" customWidth="1"/>
    <col min="13081" max="13081" width="6.7109375" style="1" customWidth="1"/>
    <col min="13082" max="13082" width="14.140625" style="1" customWidth="1"/>
    <col min="13083" max="13083" width="10" style="1" customWidth="1"/>
    <col min="13084" max="13084" width="6.140625" style="1" customWidth="1"/>
    <col min="13085" max="13086" width="8.5703125" style="1" customWidth="1"/>
    <col min="13087" max="13087" width="9.140625" style="1" customWidth="1"/>
    <col min="13088" max="13088" width="105" style="1" customWidth="1"/>
    <col min="13089" max="13089" width="10.42578125" style="1" customWidth="1"/>
    <col min="13090" max="13090" width="13.28515625" style="1" customWidth="1"/>
    <col min="13091" max="13091" width="11.28515625" style="1" customWidth="1"/>
    <col min="13092" max="13092" width="13.28515625" style="1" customWidth="1"/>
    <col min="13093" max="13298" width="11.42578125" style="1"/>
    <col min="13299" max="13299" width="1.42578125" style="1" customWidth="1"/>
    <col min="13300" max="13300" width="24.7109375" style="1" customWidth="1"/>
    <col min="13301" max="13301" width="14.28515625" style="1" customWidth="1"/>
    <col min="13302" max="13302" width="11.140625" style="1" customWidth="1"/>
    <col min="13303" max="13303" width="12.5703125" style="1" customWidth="1"/>
    <col min="13304" max="13304" width="17.7109375" style="1" customWidth="1"/>
    <col min="13305" max="13305" width="17.140625" style="1" customWidth="1"/>
    <col min="13306" max="13306" width="11.5703125" style="1" customWidth="1"/>
    <col min="13307" max="13307" width="22.5703125" style="1" customWidth="1"/>
    <col min="13308" max="13308" width="9.7109375" style="1" customWidth="1"/>
    <col min="13309" max="13309" width="21.7109375" style="1" customWidth="1"/>
    <col min="13310" max="13310" width="24.42578125" style="1" customWidth="1"/>
    <col min="13311" max="13311" width="20.5703125" style="1" customWidth="1"/>
    <col min="13312" max="13312" width="10.5703125" style="1" customWidth="1"/>
    <col min="13313" max="13313" width="6.28515625" style="1" customWidth="1"/>
    <col min="13314" max="13317" width="8.5703125" style="1" customWidth="1"/>
    <col min="13318" max="13318" width="9.85546875" style="1" customWidth="1"/>
    <col min="13319" max="13319" width="15.140625" style="1" customWidth="1"/>
    <col min="13320" max="13320" width="19.85546875" style="1" customWidth="1"/>
    <col min="13321" max="13321" width="11.85546875" style="1" customWidth="1"/>
    <col min="13322" max="13322" width="10.85546875" style="1" customWidth="1"/>
    <col min="13323" max="13323" width="8.5703125" style="1" customWidth="1"/>
    <col min="13324" max="13335" width="6.7109375" style="1" customWidth="1"/>
    <col min="13336" max="13336" width="9.42578125" style="1" customWidth="1"/>
    <col min="13337" max="13337" width="6.7109375" style="1" customWidth="1"/>
    <col min="13338" max="13338" width="14.140625" style="1" customWidth="1"/>
    <col min="13339" max="13339" width="10" style="1" customWidth="1"/>
    <col min="13340" max="13340" width="6.140625" style="1" customWidth="1"/>
    <col min="13341" max="13342" width="8.5703125" style="1" customWidth="1"/>
    <col min="13343" max="13343" width="9.140625" style="1" customWidth="1"/>
    <col min="13344" max="13344" width="105" style="1" customWidth="1"/>
    <col min="13345" max="13345" width="10.42578125" style="1" customWidth="1"/>
    <col min="13346" max="13346" width="13.28515625" style="1" customWidth="1"/>
    <col min="13347" max="13347" width="11.28515625" style="1" customWidth="1"/>
    <col min="13348" max="13348" width="13.28515625" style="1" customWidth="1"/>
    <col min="13349" max="13554" width="11.42578125" style="1"/>
    <col min="13555" max="13555" width="1.42578125" style="1" customWidth="1"/>
    <col min="13556" max="13556" width="24.7109375" style="1" customWidth="1"/>
    <col min="13557" max="13557" width="14.28515625" style="1" customWidth="1"/>
    <col min="13558" max="13558" width="11.140625" style="1" customWidth="1"/>
    <col min="13559" max="13559" width="12.5703125" style="1" customWidth="1"/>
    <col min="13560" max="13560" width="17.7109375" style="1" customWidth="1"/>
    <col min="13561" max="13561" width="17.140625" style="1" customWidth="1"/>
    <col min="13562" max="13562" width="11.5703125" style="1" customWidth="1"/>
    <col min="13563" max="13563" width="22.5703125" style="1" customWidth="1"/>
    <col min="13564" max="13564" width="9.7109375" style="1" customWidth="1"/>
    <col min="13565" max="13565" width="21.7109375" style="1" customWidth="1"/>
    <col min="13566" max="13566" width="24.42578125" style="1" customWidth="1"/>
    <col min="13567" max="13567" width="20.5703125" style="1" customWidth="1"/>
    <col min="13568" max="13568" width="10.5703125" style="1" customWidth="1"/>
    <col min="13569" max="13569" width="6.28515625" style="1" customWidth="1"/>
    <col min="13570" max="13573" width="8.5703125" style="1" customWidth="1"/>
    <col min="13574" max="13574" width="9.85546875" style="1" customWidth="1"/>
    <col min="13575" max="13575" width="15.140625" style="1" customWidth="1"/>
    <col min="13576" max="13576" width="19.85546875" style="1" customWidth="1"/>
    <col min="13577" max="13577" width="11.85546875" style="1" customWidth="1"/>
    <col min="13578" max="13578" width="10.85546875" style="1" customWidth="1"/>
    <col min="13579" max="13579" width="8.5703125" style="1" customWidth="1"/>
    <col min="13580" max="13591" width="6.7109375" style="1" customWidth="1"/>
    <col min="13592" max="13592" width="9.42578125" style="1" customWidth="1"/>
    <col min="13593" max="13593" width="6.7109375" style="1" customWidth="1"/>
    <col min="13594" max="13594" width="14.140625" style="1" customWidth="1"/>
    <col min="13595" max="13595" width="10" style="1" customWidth="1"/>
    <col min="13596" max="13596" width="6.140625" style="1" customWidth="1"/>
    <col min="13597" max="13598" width="8.5703125" style="1" customWidth="1"/>
    <col min="13599" max="13599" width="9.140625" style="1" customWidth="1"/>
    <col min="13600" max="13600" width="105" style="1" customWidth="1"/>
    <col min="13601" max="13601" width="10.42578125" style="1" customWidth="1"/>
    <col min="13602" max="13602" width="13.28515625" style="1" customWidth="1"/>
    <col min="13603" max="13603" width="11.28515625" style="1" customWidth="1"/>
    <col min="13604" max="13604" width="13.28515625" style="1" customWidth="1"/>
    <col min="13605" max="13810" width="11.42578125" style="1"/>
    <col min="13811" max="13811" width="1.42578125" style="1" customWidth="1"/>
    <col min="13812" max="13812" width="24.7109375" style="1" customWidth="1"/>
    <col min="13813" max="13813" width="14.28515625" style="1" customWidth="1"/>
    <col min="13814" max="13814" width="11.140625" style="1" customWidth="1"/>
    <col min="13815" max="13815" width="12.5703125" style="1" customWidth="1"/>
    <col min="13816" max="13816" width="17.7109375" style="1" customWidth="1"/>
    <col min="13817" max="13817" width="17.140625" style="1" customWidth="1"/>
    <col min="13818" max="13818" width="11.5703125" style="1" customWidth="1"/>
    <col min="13819" max="13819" width="22.5703125" style="1" customWidth="1"/>
    <col min="13820" max="13820" width="9.7109375" style="1" customWidth="1"/>
    <col min="13821" max="13821" width="21.7109375" style="1" customWidth="1"/>
    <col min="13822" max="13822" width="24.42578125" style="1" customWidth="1"/>
    <col min="13823" max="13823" width="20.5703125" style="1" customWidth="1"/>
    <col min="13824" max="13824" width="10.5703125" style="1" customWidth="1"/>
    <col min="13825" max="13825" width="6.28515625" style="1" customWidth="1"/>
    <col min="13826" max="13829" width="8.5703125" style="1" customWidth="1"/>
    <col min="13830" max="13830" width="9.85546875" style="1" customWidth="1"/>
    <col min="13831" max="13831" width="15.140625" style="1" customWidth="1"/>
    <col min="13832" max="13832" width="19.85546875" style="1" customWidth="1"/>
    <col min="13833" max="13833" width="11.85546875" style="1" customWidth="1"/>
    <col min="13834" max="13834" width="10.85546875" style="1" customWidth="1"/>
    <col min="13835" max="13835" width="8.5703125" style="1" customWidth="1"/>
    <col min="13836" max="13847" width="6.7109375" style="1" customWidth="1"/>
    <col min="13848" max="13848" width="9.42578125" style="1" customWidth="1"/>
    <col min="13849" max="13849" width="6.7109375" style="1" customWidth="1"/>
    <col min="13850" max="13850" width="14.140625" style="1" customWidth="1"/>
    <col min="13851" max="13851" width="10" style="1" customWidth="1"/>
    <col min="13852" max="13852" width="6.140625" style="1" customWidth="1"/>
    <col min="13853" max="13854" width="8.5703125" style="1" customWidth="1"/>
    <col min="13855" max="13855" width="9.140625" style="1" customWidth="1"/>
    <col min="13856" max="13856" width="105" style="1" customWidth="1"/>
    <col min="13857" max="13857" width="10.42578125" style="1" customWidth="1"/>
    <col min="13858" max="13858" width="13.28515625" style="1" customWidth="1"/>
    <col min="13859" max="13859" width="11.28515625" style="1" customWidth="1"/>
    <col min="13860" max="13860" width="13.28515625" style="1" customWidth="1"/>
    <col min="13861" max="14066" width="11.42578125" style="1"/>
    <col min="14067" max="14067" width="1.42578125" style="1" customWidth="1"/>
    <col min="14068" max="14068" width="24.7109375" style="1" customWidth="1"/>
    <col min="14069" max="14069" width="14.28515625" style="1" customWidth="1"/>
    <col min="14070" max="14070" width="11.140625" style="1" customWidth="1"/>
    <col min="14071" max="14071" width="12.5703125" style="1" customWidth="1"/>
    <col min="14072" max="14072" width="17.7109375" style="1" customWidth="1"/>
    <col min="14073" max="14073" width="17.140625" style="1" customWidth="1"/>
    <col min="14074" max="14074" width="11.5703125" style="1" customWidth="1"/>
    <col min="14075" max="14075" width="22.5703125" style="1" customWidth="1"/>
    <col min="14076" max="14076" width="9.7109375" style="1" customWidth="1"/>
    <col min="14077" max="14077" width="21.7109375" style="1" customWidth="1"/>
    <col min="14078" max="14078" width="24.42578125" style="1" customWidth="1"/>
    <col min="14079" max="14079" width="20.5703125" style="1" customWidth="1"/>
    <col min="14080" max="14080" width="10.5703125" style="1" customWidth="1"/>
    <col min="14081" max="14081" width="6.28515625" style="1" customWidth="1"/>
    <col min="14082" max="14085" width="8.5703125" style="1" customWidth="1"/>
    <col min="14086" max="14086" width="9.85546875" style="1" customWidth="1"/>
    <col min="14087" max="14087" width="15.140625" style="1" customWidth="1"/>
    <col min="14088" max="14088" width="19.85546875" style="1" customWidth="1"/>
    <col min="14089" max="14089" width="11.85546875" style="1" customWidth="1"/>
    <col min="14090" max="14090" width="10.85546875" style="1" customWidth="1"/>
    <col min="14091" max="14091" width="8.5703125" style="1" customWidth="1"/>
    <col min="14092" max="14103" width="6.7109375" style="1" customWidth="1"/>
    <col min="14104" max="14104" width="9.42578125" style="1" customWidth="1"/>
    <col min="14105" max="14105" width="6.7109375" style="1" customWidth="1"/>
    <col min="14106" max="14106" width="14.140625" style="1" customWidth="1"/>
    <col min="14107" max="14107" width="10" style="1" customWidth="1"/>
    <col min="14108" max="14108" width="6.140625" style="1" customWidth="1"/>
    <col min="14109" max="14110" width="8.5703125" style="1" customWidth="1"/>
    <col min="14111" max="14111" width="9.140625" style="1" customWidth="1"/>
    <col min="14112" max="14112" width="105" style="1" customWidth="1"/>
    <col min="14113" max="14113" width="10.42578125" style="1" customWidth="1"/>
    <col min="14114" max="14114" width="13.28515625" style="1" customWidth="1"/>
    <col min="14115" max="14115" width="11.28515625" style="1" customWidth="1"/>
    <col min="14116" max="14116" width="13.28515625" style="1" customWidth="1"/>
    <col min="14117" max="14322" width="11.42578125" style="1"/>
    <col min="14323" max="14323" width="1.42578125" style="1" customWidth="1"/>
    <col min="14324" max="14324" width="24.7109375" style="1" customWidth="1"/>
    <col min="14325" max="14325" width="14.28515625" style="1" customWidth="1"/>
    <col min="14326" max="14326" width="11.140625" style="1" customWidth="1"/>
    <col min="14327" max="14327" width="12.5703125" style="1" customWidth="1"/>
    <col min="14328" max="14328" width="17.7109375" style="1" customWidth="1"/>
    <col min="14329" max="14329" width="17.140625" style="1" customWidth="1"/>
    <col min="14330" max="14330" width="11.5703125" style="1" customWidth="1"/>
    <col min="14331" max="14331" width="22.5703125" style="1" customWidth="1"/>
    <col min="14332" max="14332" width="9.7109375" style="1" customWidth="1"/>
    <col min="14333" max="14333" width="21.7109375" style="1" customWidth="1"/>
    <col min="14334" max="14334" width="24.42578125" style="1" customWidth="1"/>
    <col min="14335" max="14335" width="20.5703125" style="1" customWidth="1"/>
    <col min="14336" max="14336" width="10.5703125" style="1" customWidth="1"/>
    <col min="14337" max="14337" width="6.28515625" style="1" customWidth="1"/>
    <col min="14338" max="14341" width="8.5703125" style="1" customWidth="1"/>
    <col min="14342" max="14342" width="9.85546875" style="1" customWidth="1"/>
    <col min="14343" max="14343" width="15.140625" style="1" customWidth="1"/>
    <col min="14344" max="14344" width="19.85546875" style="1" customWidth="1"/>
    <col min="14345" max="14345" width="11.85546875" style="1" customWidth="1"/>
    <col min="14346" max="14346" width="10.85546875" style="1" customWidth="1"/>
    <col min="14347" max="14347" width="8.5703125" style="1" customWidth="1"/>
    <col min="14348" max="14359" width="6.7109375" style="1" customWidth="1"/>
    <col min="14360" max="14360" width="9.42578125" style="1" customWidth="1"/>
    <col min="14361" max="14361" width="6.7109375" style="1" customWidth="1"/>
    <col min="14362" max="14362" width="14.140625" style="1" customWidth="1"/>
    <col min="14363" max="14363" width="10" style="1" customWidth="1"/>
    <col min="14364" max="14364" width="6.140625" style="1" customWidth="1"/>
    <col min="14365" max="14366" width="8.5703125" style="1" customWidth="1"/>
    <col min="14367" max="14367" width="9.140625" style="1" customWidth="1"/>
    <col min="14368" max="14368" width="105" style="1" customWidth="1"/>
    <col min="14369" max="14369" width="10.42578125" style="1" customWidth="1"/>
    <col min="14370" max="14370" width="13.28515625" style="1" customWidth="1"/>
    <col min="14371" max="14371" width="11.28515625" style="1" customWidth="1"/>
    <col min="14372" max="14372" width="13.28515625" style="1" customWidth="1"/>
    <col min="14373" max="14578" width="11.42578125" style="1"/>
    <col min="14579" max="14579" width="1.42578125" style="1" customWidth="1"/>
    <col min="14580" max="14580" width="24.7109375" style="1" customWidth="1"/>
    <col min="14581" max="14581" width="14.28515625" style="1" customWidth="1"/>
    <col min="14582" max="14582" width="11.140625" style="1" customWidth="1"/>
    <col min="14583" max="14583" width="12.5703125" style="1" customWidth="1"/>
    <col min="14584" max="14584" width="17.7109375" style="1" customWidth="1"/>
    <col min="14585" max="14585" width="17.140625" style="1" customWidth="1"/>
    <col min="14586" max="14586" width="11.5703125" style="1" customWidth="1"/>
    <col min="14587" max="14587" width="22.5703125" style="1" customWidth="1"/>
    <col min="14588" max="14588" width="9.7109375" style="1" customWidth="1"/>
    <col min="14589" max="14589" width="21.7109375" style="1" customWidth="1"/>
    <col min="14590" max="14590" width="24.42578125" style="1" customWidth="1"/>
    <col min="14591" max="14591" width="20.5703125" style="1" customWidth="1"/>
    <col min="14592" max="14592" width="10.5703125" style="1" customWidth="1"/>
    <col min="14593" max="14593" width="6.28515625" style="1" customWidth="1"/>
    <col min="14594" max="14597" width="8.5703125" style="1" customWidth="1"/>
    <col min="14598" max="14598" width="9.85546875" style="1" customWidth="1"/>
    <col min="14599" max="14599" width="15.140625" style="1" customWidth="1"/>
    <col min="14600" max="14600" width="19.85546875" style="1" customWidth="1"/>
    <col min="14601" max="14601" width="11.85546875" style="1" customWidth="1"/>
    <col min="14602" max="14602" width="10.85546875" style="1" customWidth="1"/>
    <col min="14603" max="14603" width="8.5703125" style="1" customWidth="1"/>
    <col min="14604" max="14615" width="6.7109375" style="1" customWidth="1"/>
    <col min="14616" max="14616" width="9.42578125" style="1" customWidth="1"/>
    <col min="14617" max="14617" width="6.7109375" style="1" customWidth="1"/>
    <col min="14618" max="14618" width="14.140625" style="1" customWidth="1"/>
    <col min="14619" max="14619" width="10" style="1" customWidth="1"/>
    <col min="14620" max="14620" width="6.140625" style="1" customWidth="1"/>
    <col min="14621" max="14622" width="8.5703125" style="1" customWidth="1"/>
    <col min="14623" max="14623" width="9.140625" style="1" customWidth="1"/>
    <col min="14624" max="14624" width="105" style="1" customWidth="1"/>
    <col min="14625" max="14625" width="10.42578125" style="1" customWidth="1"/>
    <col min="14626" max="14626" width="13.28515625" style="1" customWidth="1"/>
    <col min="14627" max="14627" width="11.28515625" style="1" customWidth="1"/>
    <col min="14628" max="14628" width="13.28515625" style="1" customWidth="1"/>
    <col min="14629" max="14834" width="11.42578125" style="1"/>
    <col min="14835" max="14835" width="1.42578125" style="1" customWidth="1"/>
    <col min="14836" max="14836" width="24.7109375" style="1" customWidth="1"/>
    <col min="14837" max="14837" width="14.28515625" style="1" customWidth="1"/>
    <col min="14838" max="14838" width="11.140625" style="1" customWidth="1"/>
    <col min="14839" max="14839" width="12.5703125" style="1" customWidth="1"/>
    <col min="14840" max="14840" width="17.7109375" style="1" customWidth="1"/>
    <col min="14841" max="14841" width="17.140625" style="1" customWidth="1"/>
    <col min="14842" max="14842" width="11.5703125" style="1" customWidth="1"/>
    <col min="14843" max="14843" width="22.5703125" style="1" customWidth="1"/>
    <col min="14844" max="14844" width="9.7109375" style="1" customWidth="1"/>
    <col min="14845" max="14845" width="21.7109375" style="1" customWidth="1"/>
    <col min="14846" max="14846" width="24.42578125" style="1" customWidth="1"/>
    <col min="14847" max="14847" width="20.5703125" style="1" customWidth="1"/>
    <col min="14848" max="14848" width="10.5703125" style="1" customWidth="1"/>
    <col min="14849" max="14849" width="6.28515625" style="1" customWidth="1"/>
    <col min="14850" max="14853" width="8.5703125" style="1" customWidth="1"/>
    <col min="14854" max="14854" width="9.85546875" style="1" customWidth="1"/>
    <col min="14855" max="14855" width="15.140625" style="1" customWidth="1"/>
    <col min="14856" max="14856" width="19.85546875" style="1" customWidth="1"/>
    <col min="14857" max="14857" width="11.85546875" style="1" customWidth="1"/>
    <col min="14858" max="14858" width="10.85546875" style="1" customWidth="1"/>
    <col min="14859" max="14859" width="8.5703125" style="1" customWidth="1"/>
    <col min="14860" max="14871" width="6.7109375" style="1" customWidth="1"/>
    <col min="14872" max="14872" width="9.42578125" style="1" customWidth="1"/>
    <col min="14873" max="14873" width="6.7109375" style="1" customWidth="1"/>
    <col min="14874" max="14874" width="14.140625" style="1" customWidth="1"/>
    <col min="14875" max="14875" width="10" style="1" customWidth="1"/>
    <col min="14876" max="14876" width="6.140625" style="1" customWidth="1"/>
    <col min="14877" max="14878" width="8.5703125" style="1" customWidth="1"/>
    <col min="14879" max="14879" width="9.140625" style="1" customWidth="1"/>
    <col min="14880" max="14880" width="105" style="1" customWidth="1"/>
    <col min="14881" max="14881" width="10.42578125" style="1" customWidth="1"/>
    <col min="14882" max="14882" width="13.28515625" style="1" customWidth="1"/>
    <col min="14883" max="14883" width="11.28515625" style="1" customWidth="1"/>
    <col min="14884" max="14884" width="13.28515625" style="1" customWidth="1"/>
    <col min="14885" max="15090" width="11.42578125" style="1"/>
    <col min="15091" max="15091" width="1.42578125" style="1" customWidth="1"/>
    <col min="15092" max="15092" width="24.7109375" style="1" customWidth="1"/>
    <col min="15093" max="15093" width="14.28515625" style="1" customWidth="1"/>
    <col min="15094" max="15094" width="11.140625" style="1" customWidth="1"/>
    <col min="15095" max="15095" width="12.5703125" style="1" customWidth="1"/>
    <col min="15096" max="15096" width="17.7109375" style="1" customWidth="1"/>
    <col min="15097" max="15097" width="17.140625" style="1" customWidth="1"/>
    <col min="15098" max="15098" width="11.5703125" style="1" customWidth="1"/>
    <col min="15099" max="15099" width="22.5703125" style="1" customWidth="1"/>
    <col min="15100" max="15100" width="9.7109375" style="1" customWidth="1"/>
    <col min="15101" max="15101" width="21.7109375" style="1" customWidth="1"/>
    <col min="15102" max="15102" width="24.42578125" style="1" customWidth="1"/>
    <col min="15103" max="15103" width="20.5703125" style="1" customWidth="1"/>
    <col min="15104" max="15104" width="10.5703125" style="1" customWidth="1"/>
    <col min="15105" max="15105" width="6.28515625" style="1" customWidth="1"/>
    <col min="15106" max="15109" width="8.5703125" style="1" customWidth="1"/>
    <col min="15110" max="15110" width="9.85546875" style="1" customWidth="1"/>
    <col min="15111" max="15111" width="15.140625" style="1" customWidth="1"/>
    <col min="15112" max="15112" width="19.85546875" style="1" customWidth="1"/>
    <col min="15113" max="15113" width="11.85546875" style="1" customWidth="1"/>
    <col min="15114" max="15114" width="10.85546875" style="1" customWidth="1"/>
    <col min="15115" max="15115" width="8.5703125" style="1" customWidth="1"/>
    <col min="15116" max="15127" width="6.7109375" style="1" customWidth="1"/>
    <col min="15128" max="15128" width="9.42578125" style="1" customWidth="1"/>
    <col min="15129" max="15129" width="6.7109375" style="1" customWidth="1"/>
    <col min="15130" max="15130" width="14.140625" style="1" customWidth="1"/>
    <col min="15131" max="15131" width="10" style="1" customWidth="1"/>
    <col min="15132" max="15132" width="6.140625" style="1" customWidth="1"/>
    <col min="15133" max="15134" width="8.5703125" style="1" customWidth="1"/>
    <col min="15135" max="15135" width="9.140625" style="1" customWidth="1"/>
    <col min="15136" max="15136" width="105" style="1" customWidth="1"/>
    <col min="15137" max="15137" width="10.42578125" style="1" customWidth="1"/>
    <col min="15138" max="15138" width="13.28515625" style="1" customWidth="1"/>
    <col min="15139" max="15139" width="11.28515625" style="1" customWidth="1"/>
    <col min="15140" max="15140" width="13.28515625" style="1" customWidth="1"/>
    <col min="15141" max="15346" width="11.42578125" style="1"/>
    <col min="15347" max="15347" width="1.42578125" style="1" customWidth="1"/>
    <col min="15348" max="15348" width="24.7109375" style="1" customWidth="1"/>
    <col min="15349" max="15349" width="14.28515625" style="1" customWidth="1"/>
    <col min="15350" max="15350" width="11.140625" style="1" customWidth="1"/>
    <col min="15351" max="15351" width="12.5703125" style="1" customWidth="1"/>
    <col min="15352" max="15352" width="17.7109375" style="1" customWidth="1"/>
    <col min="15353" max="15353" width="17.140625" style="1" customWidth="1"/>
    <col min="15354" max="15354" width="11.5703125" style="1" customWidth="1"/>
    <col min="15355" max="15355" width="22.5703125" style="1" customWidth="1"/>
    <col min="15356" max="15356" width="9.7109375" style="1" customWidth="1"/>
    <col min="15357" max="15357" width="21.7109375" style="1" customWidth="1"/>
    <col min="15358" max="15358" width="24.42578125" style="1" customWidth="1"/>
    <col min="15359" max="15359" width="20.5703125" style="1" customWidth="1"/>
    <col min="15360" max="15360" width="10.5703125" style="1" customWidth="1"/>
    <col min="15361" max="15361" width="6.28515625" style="1" customWidth="1"/>
    <col min="15362" max="15365" width="8.5703125" style="1" customWidth="1"/>
    <col min="15366" max="15366" width="9.85546875" style="1" customWidth="1"/>
    <col min="15367" max="15367" width="15.140625" style="1" customWidth="1"/>
    <col min="15368" max="15368" width="19.85546875" style="1" customWidth="1"/>
    <col min="15369" max="15369" width="11.85546875" style="1" customWidth="1"/>
    <col min="15370" max="15370" width="10.85546875" style="1" customWidth="1"/>
    <col min="15371" max="15371" width="8.5703125" style="1" customWidth="1"/>
    <col min="15372" max="15383" width="6.7109375" style="1" customWidth="1"/>
    <col min="15384" max="15384" width="9.42578125" style="1" customWidth="1"/>
    <col min="15385" max="15385" width="6.7109375" style="1" customWidth="1"/>
    <col min="15386" max="15386" width="14.140625" style="1" customWidth="1"/>
    <col min="15387" max="15387" width="10" style="1" customWidth="1"/>
    <col min="15388" max="15388" width="6.140625" style="1" customWidth="1"/>
    <col min="15389" max="15390" width="8.5703125" style="1" customWidth="1"/>
    <col min="15391" max="15391" width="9.140625" style="1" customWidth="1"/>
    <col min="15392" max="15392" width="105" style="1" customWidth="1"/>
    <col min="15393" max="15393" width="10.42578125" style="1" customWidth="1"/>
    <col min="15394" max="15394" width="13.28515625" style="1" customWidth="1"/>
    <col min="15395" max="15395" width="11.28515625" style="1" customWidth="1"/>
    <col min="15396" max="15396" width="13.28515625" style="1" customWidth="1"/>
    <col min="15397" max="15602" width="11.42578125" style="1"/>
    <col min="15603" max="15603" width="1.42578125" style="1" customWidth="1"/>
    <col min="15604" max="15604" width="24.7109375" style="1" customWidth="1"/>
    <col min="15605" max="15605" width="14.28515625" style="1" customWidth="1"/>
    <col min="15606" max="15606" width="11.140625" style="1" customWidth="1"/>
    <col min="15607" max="15607" width="12.5703125" style="1" customWidth="1"/>
    <col min="15608" max="15608" width="17.7109375" style="1" customWidth="1"/>
    <col min="15609" max="15609" width="17.140625" style="1" customWidth="1"/>
    <col min="15610" max="15610" width="11.5703125" style="1" customWidth="1"/>
    <col min="15611" max="15611" width="22.5703125" style="1" customWidth="1"/>
    <col min="15612" max="15612" width="9.7109375" style="1" customWidth="1"/>
    <col min="15613" max="15613" width="21.7109375" style="1" customWidth="1"/>
    <col min="15614" max="15614" width="24.42578125" style="1" customWidth="1"/>
    <col min="15615" max="15615" width="20.5703125" style="1" customWidth="1"/>
    <col min="15616" max="15616" width="10.5703125" style="1" customWidth="1"/>
    <col min="15617" max="15617" width="6.28515625" style="1" customWidth="1"/>
    <col min="15618" max="15621" width="8.5703125" style="1" customWidth="1"/>
    <col min="15622" max="15622" width="9.85546875" style="1" customWidth="1"/>
    <col min="15623" max="15623" width="15.140625" style="1" customWidth="1"/>
    <col min="15624" max="15624" width="19.85546875" style="1" customWidth="1"/>
    <col min="15625" max="15625" width="11.85546875" style="1" customWidth="1"/>
    <col min="15626" max="15626" width="10.85546875" style="1" customWidth="1"/>
    <col min="15627" max="15627" width="8.5703125" style="1" customWidth="1"/>
    <col min="15628" max="15639" width="6.7109375" style="1" customWidth="1"/>
    <col min="15640" max="15640" width="9.42578125" style="1" customWidth="1"/>
    <col min="15641" max="15641" width="6.7109375" style="1" customWidth="1"/>
    <col min="15642" max="15642" width="14.140625" style="1" customWidth="1"/>
    <col min="15643" max="15643" width="10" style="1" customWidth="1"/>
    <col min="15644" max="15644" width="6.140625" style="1" customWidth="1"/>
    <col min="15645" max="15646" width="8.5703125" style="1" customWidth="1"/>
    <col min="15647" max="15647" width="9.140625" style="1" customWidth="1"/>
    <col min="15648" max="15648" width="105" style="1" customWidth="1"/>
    <col min="15649" max="15649" width="10.42578125" style="1" customWidth="1"/>
    <col min="15650" max="15650" width="13.28515625" style="1" customWidth="1"/>
    <col min="15651" max="15651" width="11.28515625" style="1" customWidth="1"/>
    <col min="15652" max="15652" width="13.28515625" style="1" customWidth="1"/>
    <col min="15653" max="15858" width="11.42578125" style="1"/>
    <col min="15859" max="15859" width="1.42578125" style="1" customWidth="1"/>
    <col min="15860" max="15860" width="24.7109375" style="1" customWidth="1"/>
    <col min="15861" max="15861" width="14.28515625" style="1" customWidth="1"/>
    <col min="15862" max="15862" width="11.140625" style="1" customWidth="1"/>
    <col min="15863" max="15863" width="12.5703125" style="1" customWidth="1"/>
    <col min="15864" max="15864" width="17.7109375" style="1" customWidth="1"/>
    <col min="15865" max="15865" width="17.140625" style="1" customWidth="1"/>
    <col min="15866" max="15866" width="11.5703125" style="1" customWidth="1"/>
    <col min="15867" max="15867" width="22.5703125" style="1" customWidth="1"/>
    <col min="15868" max="15868" width="9.7109375" style="1" customWidth="1"/>
    <col min="15869" max="15869" width="21.7109375" style="1" customWidth="1"/>
    <col min="15870" max="15870" width="24.42578125" style="1" customWidth="1"/>
    <col min="15871" max="15871" width="20.5703125" style="1" customWidth="1"/>
    <col min="15872" max="15872" width="10.5703125" style="1" customWidth="1"/>
    <col min="15873" max="15873" width="6.28515625" style="1" customWidth="1"/>
    <col min="15874" max="15877" width="8.5703125" style="1" customWidth="1"/>
    <col min="15878" max="15878" width="9.85546875" style="1" customWidth="1"/>
    <col min="15879" max="15879" width="15.140625" style="1" customWidth="1"/>
    <col min="15880" max="15880" width="19.85546875" style="1" customWidth="1"/>
    <col min="15881" max="15881" width="11.85546875" style="1" customWidth="1"/>
    <col min="15882" max="15882" width="10.85546875" style="1" customWidth="1"/>
    <col min="15883" max="15883" width="8.5703125" style="1" customWidth="1"/>
    <col min="15884" max="15895" width="6.7109375" style="1" customWidth="1"/>
    <col min="15896" max="15896" width="9.42578125" style="1" customWidth="1"/>
    <col min="15897" max="15897" width="6.7109375" style="1" customWidth="1"/>
    <col min="15898" max="15898" width="14.140625" style="1" customWidth="1"/>
    <col min="15899" max="15899" width="10" style="1" customWidth="1"/>
    <col min="15900" max="15900" width="6.140625" style="1" customWidth="1"/>
    <col min="15901" max="15902" width="8.5703125" style="1" customWidth="1"/>
    <col min="15903" max="15903" width="9.140625" style="1" customWidth="1"/>
    <col min="15904" max="15904" width="105" style="1" customWidth="1"/>
    <col min="15905" max="15905" width="10.42578125" style="1" customWidth="1"/>
    <col min="15906" max="15906" width="13.28515625" style="1" customWidth="1"/>
    <col min="15907" max="15907" width="11.28515625" style="1" customWidth="1"/>
    <col min="15908" max="15908" width="13.28515625" style="1" customWidth="1"/>
    <col min="15909" max="16114" width="11.42578125" style="1"/>
    <col min="16115" max="16115" width="1.42578125" style="1" customWidth="1"/>
    <col min="16116" max="16116" width="24.7109375" style="1" customWidth="1"/>
    <col min="16117" max="16117" width="14.28515625" style="1" customWidth="1"/>
    <col min="16118" max="16118" width="11.140625" style="1" customWidth="1"/>
    <col min="16119" max="16119" width="12.5703125" style="1" customWidth="1"/>
    <col min="16120" max="16120" width="17.7109375" style="1" customWidth="1"/>
    <col min="16121" max="16121" width="17.140625" style="1" customWidth="1"/>
    <col min="16122" max="16122" width="11.5703125" style="1" customWidth="1"/>
    <col min="16123" max="16123" width="22.5703125" style="1" customWidth="1"/>
    <col min="16124" max="16124" width="9.7109375" style="1" customWidth="1"/>
    <col min="16125" max="16125" width="21.7109375" style="1" customWidth="1"/>
    <col min="16126" max="16126" width="24.42578125" style="1" customWidth="1"/>
    <col min="16127" max="16127" width="20.5703125" style="1" customWidth="1"/>
    <col min="16128" max="16128" width="10.5703125" style="1" customWidth="1"/>
    <col min="16129" max="16129" width="6.28515625" style="1" customWidth="1"/>
    <col min="16130" max="16133" width="8.5703125" style="1" customWidth="1"/>
    <col min="16134" max="16134" width="9.85546875" style="1" customWidth="1"/>
    <col min="16135" max="16135" width="15.140625" style="1" customWidth="1"/>
    <col min="16136" max="16136" width="19.85546875" style="1" customWidth="1"/>
    <col min="16137" max="16137" width="11.85546875" style="1" customWidth="1"/>
    <col min="16138" max="16138" width="10.85546875" style="1" customWidth="1"/>
    <col min="16139" max="16139" width="8.5703125" style="1" customWidth="1"/>
    <col min="16140" max="16151" width="6.7109375" style="1" customWidth="1"/>
    <col min="16152" max="16152" width="9.42578125" style="1" customWidth="1"/>
    <col min="16153" max="16153" width="6.7109375" style="1" customWidth="1"/>
    <col min="16154" max="16154" width="14.140625" style="1" customWidth="1"/>
    <col min="16155" max="16155" width="10" style="1" customWidth="1"/>
    <col min="16156" max="16156" width="6.140625" style="1" customWidth="1"/>
    <col min="16157" max="16158" width="8.5703125" style="1" customWidth="1"/>
    <col min="16159" max="16159" width="9.140625" style="1" customWidth="1"/>
    <col min="16160" max="16160" width="105" style="1" customWidth="1"/>
    <col min="16161" max="16161" width="10.42578125" style="1" customWidth="1"/>
    <col min="16162" max="16162" width="13.28515625" style="1" customWidth="1"/>
    <col min="16163" max="16163" width="11.28515625" style="1" customWidth="1"/>
    <col min="16164" max="16164" width="13.28515625" style="1" customWidth="1"/>
    <col min="16165" max="16384" width="11.42578125" style="1"/>
  </cols>
  <sheetData>
    <row r="1" spans="1:51" x14ac:dyDescent="0.25">
      <c r="C1" s="1"/>
      <c r="D1" s="2"/>
      <c r="E1" s="1"/>
      <c r="F1" s="3"/>
      <c r="J1" s="2"/>
      <c r="K1" s="3"/>
      <c r="P1" s="2"/>
      <c r="T1" s="4"/>
      <c r="V1" s="16"/>
      <c r="Z1" s="702" t="s">
        <v>98</v>
      </c>
      <c r="AA1" s="703"/>
      <c r="AB1" s="704"/>
      <c r="AC1" s="79"/>
      <c r="AD1" s="79"/>
      <c r="AE1" s="79"/>
      <c r="AF1" s="79"/>
      <c r="AG1" s="79"/>
      <c r="AH1" s="79"/>
      <c r="AI1" s="79"/>
      <c r="AJ1" s="79"/>
      <c r="AK1" s="79"/>
      <c r="AL1" s="79"/>
      <c r="AM1" s="80"/>
      <c r="AN1" s="10"/>
      <c r="AO1" s="10"/>
      <c r="AP1" s="10"/>
      <c r="AQ1" s="10"/>
      <c r="AR1" s="10"/>
      <c r="AS1" s="10"/>
      <c r="AT1" s="10"/>
      <c r="AU1" s="10"/>
      <c r="AV1" s="10"/>
      <c r="AW1" s="10"/>
    </row>
    <row r="2" spans="1:51" ht="12.75" thickBot="1" x14ac:dyDescent="0.3">
      <c r="C2" s="1"/>
      <c r="D2" s="2"/>
      <c r="E2" s="1"/>
      <c r="F2" s="3"/>
      <c r="J2" s="2"/>
      <c r="K2" s="3"/>
      <c r="P2" s="2"/>
      <c r="T2" s="4"/>
      <c r="V2" s="16"/>
      <c r="Z2" s="134" t="s">
        <v>99</v>
      </c>
      <c r="AA2" s="135" t="s">
        <v>100</v>
      </c>
      <c r="AB2" s="136" t="s">
        <v>101</v>
      </c>
      <c r="AC2" s="79"/>
      <c r="AD2" s="79"/>
      <c r="AE2" s="79"/>
      <c r="AF2" s="79"/>
      <c r="AG2" s="79"/>
      <c r="AH2" s="79"/>
      <c r="AI2" s="79"/>
      <c r="AJ2" s="79"/>
      <c r="AK2" s="127"/>
      <c r="AL2" s="127"/>
      <c r="AM2" s="127"/>
      <c r="AN2" s="10"/>
      <c r="AO2" s="10"/>
      <c r="AP2" s="10"/>
      <c r="AQ2" s="10"/>
      <c r="AR2" s="10"/>
      <c r="AS2" s="10"/>
      <c r="AT2" s="10"/>
      <c r="AU2" s="10"/>
      <c r="AV2" s="10"/>
      <c r="AW2" s="10"/>
    </row>
    <row r="3" spans="1:51" x14ac:dyDescent="0.25">
      <c r="C3" s="1"/>
      <c r="D3" s="2"/>
      <c r="E3" s="1"/>
      <c r="F3" s="3"/>
      <c r="J3" s="2"/>
      <c r="K3" s="3"/>
      <c r="P3" s="2"/>
      <c r="T3" s="4"/>
      <c r="V3" s="16"/>
      <c r="Z3" s="137">
        <v>0</v>
      </c>
      <c r="AA3" s="138">
        <v>0.65</v>
      </c>
      <c r="AB3" s="139" t="s">
        <v>102</v>
      </c>
      <c r="AC3" s="79"/>
      <c r="AD3" s="79"/>
      <c r="AE3" s="79"/>
      <c r="AF3" s="79"/>
      <c r="AG3" s="79"/>
      <c r="AH3" s="79"/>
      <c r="AI3" s="79"/>
      <c r="AJ3" s="79"/>
      <c r="AK3" s="127"/>
      <c r="AL3" s="127"/>
      <c r="AM3" s="127"/>
      <c r="AN3" s="10"/>
      <c r="AO3" s="10"/>
      <c r="AP3" s="10"/>
      <c r="AQ3" s="10"/>
      <c r="AR3" s="10"/>
      <c r="AS3" s="10"/>
      <c r="AT3" s="10"/>
      <c r="AU3" s="10"/>
      <c r="AV3" s="10"/>
      <c r="AW3" s="10"/>
    </row>
    <row r="4" spans="1:51" ht="24" x14ac:dyDescent="0.25">
      <c r="C4" s="1"/>
      <c r="D4" s="2"/>
      <c r="E4" s="1"/>
      <c r="F4" s="3"/>
      <c r="J4" s="2"/>
      <c r="K4" s="3"/>
      <c r="L4" s="705" t="s">
        <v>231</v>
      </c>
      <c r="M4" s="705"/>
      <c r="N4" s="705"/>
      <c r="O4" s="705"/>
      <c r="P4" s="705"/>
      <c r="Q4" s="705"/>
      <c r="R4" s="705"/>
      <c r="S4" s="705"/>
      <c r="T4" s="705"/>
      <c r="U4" s="705"/>
      <c r="V4" s="705"/>
      <c r="W4" s="705"/>
      <c r="X4" s="705"/>
      <c r="Y4" s="706"/>
      <c r="Z4" s="74">
        <v>0.65010000000000001</v>
      </c>
      <c r="AA4" s="43">
        <v>0.85</v>
      </c>
      <c r="AB4" s="75" t="s">
        <v>104</v>
      </c>
      <c r="AC4" s="79"/>
      <c r="AD4" s="79"/>
      <c r="AE4" s="79"/>
      <c r="AF4" s="79"/>
      <c r="AG4" s="79"/>
      <c r="AH4" s="79"/>
      <c r="AI4" s="79"/>
      <c r="AJ4" s="79"/>
      <c r="AK4" s="79"/>
      <c r="AL4" s="79"/>
      <c r="AM4" s="80"/>
      <c r="AN4" s="10"/>
      <c r="AO4" s="10"/>
      <c r="AP4" s="10"/>
      <c r="AQ4" s="10"/>
      <c r="AR4" s="10"/>
      <c r="AS4" s="10"/>
      <c r="AT4" s="10"/>
      <c r="AU4" s="10"/>
      <c r="AV4" s="10"/>
      <c r="AW4" s="10"/>
    </row>
    <row r="5" spans="1:51" ht="24" x14ac:dyDescent="0.25">
      <c r="A5" s="44"/>
      <c r="B5" s="44"/>
      <c r="C5" s="45" t="s">
        <v>103</v>
      </c>
      <c r="D5" s="31"/>
      <c r="E5" s="31"/>
      <c r="F5" s="31"/>
      <c r="G5" s="31"/>
      <c r="H5" s="31"/>
      <c r="I5" s="31"/>
      <c r="J5" s="31"/>
      <c r="K5" s="31"/>
      <c r="L5" s="31"/>
      <c r="M5" s="31"/>
      <c r="N5" s="31"/>
      <c r="O5" s="31"/>
      <c r="P5" s="31"/>
      <c r="Q5" s="31"/>
      <c r="R5" s="31"/>
      <c r="S5" s="31"/>
      <c r="T5" s="31"/>
      <c r="U5" s="46" t="s">
        <v>46</v>
      </c>
      <c r="V5" s="46" t="s">
        <v>46</v>
      </c>
      <c r="W5" s="31"/>
      <c r="X5" s="31"/>
      <c r="Y5" s="47"/>
      <c r="Z5" s="175">
        <v>0.85009999999999997</v>
      </c>
      <c r="AA5" s="176">
        <v>1</v>
      </c>
      <c r="AB5" s="177" t="s">
        <v>105</v>
      </c>
      <c r="AC5" s="81"/>
      <c r="AD5" s="81"/>
      <c r="AE5" s="81"/>
      <c r="AF5" s="81"/>
      <c r="AG5" s="81"/>
      <c r="AH5" s="81"/>
      <c r="AI5" s="81"/>
      <c r="AJ5" s="81"/>
      <c r="AK5" s="79"/>
      <c r="AL5" s="79"/>
      <c r="AM5" s="80"/>
      <c r="AN5" s="10"/>
      <c r="AO5" s="10"/>
      <c r="AP5" s="10"/>
      <c r="AQ5" s="10"/>
      <c r="AR5" s="10"/>
      <c r="AS5" s="10"/>
      <c r="AT5" s="10"/>
      <c r="AU5" s="10"/>
      <c r="AV5" s="10"/>
      <c r="AW5" s="10"/>
    </row>
    <row r="6" spans="1:51" x14ac:dyDescent="0.25">
      <c r="C6" s="1"/>
      <c r="D6" s="2"/>
      <c r="E6" s="1"/>
      <c r="F6" s="3"/>
      <c r="J6" s="2"/>
      <c r="K6" s="3"/>
      <c r="P6" s="2"/>
      <c r="T6" s="4"/>
      <c r="V6" s="16"/>
      <c r="Z6" s="3"/>
      <c r="AA6" s="79"/>
      <c r="AB6" s="79"/>
      <c r="AC6" s="79"/>
      <c r="AD6" s="79"/>
      <c r="AE6" s="79"/>
      <c r="AF6" s="79"/>
      <c r="AG6" s="79"/>
      <c r="AH6" s="79"/>
      <c r="AI6" s="79"/>
      <c r="AJ6" s="79"/>
      <c r="AK6" s="79"/>
      <c r="AL6" s="79"/>
      <c r="AM6" s="80"/>
      <c r="AN6" s="10"/>
      <c r="AO6" s="10"/>
      <c r="AP6" s="10"/>
      <c r="AQ6" s="10"/>
      <c r="AR6" s="10"/>
      <c r="AS6" s="10"/>
      <c r="AT6" s="10"/>
      <c r="AU6" s="10"/>
      <c r="AV6" s="10"/>
      <c r="AW6" s="10"/>
    </row>
    <row r="7" spans="1:51" ht="12" customHeight="1" x14ac:dyDescent="0.25">
      <c r="C7" s="707" t="s">
        <v>106</v>
      </c>
      <c r="D7" s="707"/>
      <c r="E7" s="707"/>
      <c r="F7" s="707"/>
      <c r="G7" s="707"/>
      <c r="H7" s="707"/>
      <c r="I7" s="707"/>
      <c r="J7" s="707"/>
      <c r="K7" s="707"/>
      <c r="L7" s="707"/>
      <c r="M7" s="707"/>
      <c r="N7" s="707"/>
      <c r="O7" s="707"/>
      <c r="P7" s="707"/>
      <c r="Q7" s="707"/>
      <c r="R7" s="707"/>
      <c r="S7" s="707"/>
      <c r="T7" s="707"/>
      <c r="U7" s="707"/>
      <c r="V7" s="707"/>
      <c r="W7" s="707"/>
      <c r="X7" s="707"/>
      <c r="Y7" s="707"/>
      <c r="Z7" s="707"/>
      <c r="AA7" s="707"/>
      <c r="AB7" s="707"/>
      <c r="AC7" s="707"/>
      <c r="AD7" s="707"/>
      <c r="AE7" s="707"/>
      <c r="AF7" s="707"/>
      <c r="AG7" s="707"/>
      <c r="AH7" s="707"/>
      <c r="AI7" s="707"/>
      <c r="AJ7" s="707"/>
      <c r="AK7" s="707"/>
      <c r="AL7" s="707"/>
      <c r="AM7" s="707"/>
      <c r="AN7" s="707"/>
      <c r="AO7" s="707"/>
      <c r="AP7" s="707"/>
      <c r="AQ7" s="707"/>
      <c r="AR7" s="707"/>
      <c r="AS7" s="707"/>
      <c r="AT7" s="707"/>
      <c r="AU7" s="707"/>
      <c r="AV7" s="707"/>
      <c r="AW7" s="707"/>
    </row>
    <row r="8" spans="1:51" ht="12" customHeight="1" thickBot="1" x14ac:dyDescent="0.3">
      <c r="C8" s="1"/>
      <c r="D8" s="2"/>
      <c r="E8" s="1"/>
      <c r="F8" s="3"/>
      <c r="J8" s="2"/>
      <c r="K8" s="3"/>
      <c r="P8" s="2"/>
      <c r="R8" s="8"/>
      <c r="S8" s="8"/>
      <c r="T8" s="8"/>
      <c r="V8" s="16"/>
      <c r="Z8" s="3"/>
      <c r="AA8" s="79"/>
      <c r="AB8" s="79"/>
      <c r="AC8" s="79"/>
      <c r="AD8" s="79"/>
      <c r="AE8" s="79"/>
      <c r="AF8" s="79"/>
      <c r="AG8" s="79"/>
      <c r="AH8" s="79"/>
      <c r="AI8" s="178" t="s">
        <v>227</v>
      </c>
      <c r="AJ8" s="178" t="s">
        <v>228</v>
      </c>
      <c r="AK8" s="178">
        <v>3</v>
      </c>
      <c r="AL8" s="79"/>
      <c r="AM8" s="80"/>
      <c r="AN8" s="10">
        <v>3</v>
      </c>
      <c r="AO8" s="10">
        <f>+AN8+1</f>
        <v>4</v>
      </c>
      <c r="AP8" s="10">
        <f t="shared" ref="AP8:AW8" si="0">+AO8+1</f>
        <v>5</v>
      </c>
      <c r="AQ8" s="10">
        <f t="shared" si="0"/>
        <v>6</v>
      </c>
      <c r="AR8" s="10">
        <f t="shared" si="0"/>
        <v>7</v>
      </c>
      <c r="AS8" s="10">
        <f t="shared" si="0"/>
        <v>8</v>
      </c>
      <c r="AT8" s="10">
        <f t="shared" si="0"/>
        <v>9</v>
      </c>
      <c r="AU8" s="10">
        <f t="shared" si="0"/>
        <v>10</v>
      </c>
      <c r="AV8" s="10">
        <f t="shared" si="0"/>
        <v>11</v>
      </c>
      <c r="AW8" s="10">
        <f t="shared" si="0"/>
        <v>12</v>
      </c>
    </row>
    <row r="9" spans="1:51" s="5" customFormat="1" ht="12" customHeight="1" x14ac:dyDescent="0.25">
      <c r="C9" s="713" t="s">
        <v>107</v>
      </c>
      <c r="D9" s="713" t="s">
        <v>108</v>
      </c>
      <c r="E9" s="713" t="s">
        <v>109</v>
      </c>
      <c r="F9" s="713" t="s">
        <v>110</v>
      </c>
      <c r="G9" s="715" t="s">
        <v>90</v>
      </c>
      <c r="H9" s="715" t="s">
        <v>0</v>
      </c>
      <c r="I9" s="719" t="s">
        <v>1</v>
      </c>
      <c r="J9" s="721" t="s">
        <v>2</v>
      </c>
      <c r="K9" s="661" t="s">
        <v>3</v>
      </c>
      <c r="L9" s="661" t="s">
        <v>4</v>
      </c>
      <c r="M9" s="661" t="s">
        <v>5</v>
      </c>
      <c r="N9" s="661" t="s">
        <v>6</v>
      </c>
      <c r="O9" s="661" t="s">
        <v>7</v>
      </c>
      <c r="P9" s="661"/>
      <c r="Q9" s="708" t="s">
        <v>8</v>
      </c>
      <c r="R9" s="708" t="s">
        <v>9</v>
      </c>
      <c r="S9" s="708" t="s">
        <v>10</v>
      </c>
      <c r="T9" s="708" t="s">
        <v>11</v>
      </c>
      <c r="U9" s="717" t="s">
        <v>12</v>
      </c>
      <c r="V9" s="708" t="s">
        <v>13</v>
      </c>
      <c r="W9" s="708" t="s">
        <v>14</v>
      </c>
      <c r="X9" s="708" t="s">
        <v>15</v>
      </c>
      <c r="Y9" s="710" t="s">
        <v>16</v>
      </c>
      <c r="Z9" s="710"/>
      <c r="AA9" s="710" t="s">
        <v>248</v>
      </c>
      <c r="AB9" s="710"/>
      <c r="AC9" s="710"/>
      <c r="AD9" s="710"/>
      <c r="AE9" s="710"/>
      <c r="AF9" s="710"/>
      <c r="AG9" s="710"/>
      <c r="AH9" s="710"/>
      <c r="AI9" s="710"/>
      <c r="AJ9" s="710"/>
      <c r="AK9" s="710"/>
      <c r="AL9" s="710"/>
      <c r="AM9" s="179"/>
      <c r="AN9" s="710" t="s">
        <v>249</v>
      </c>
      <c r="AO9" s="710"/>
      <c r="AP9" s="710"/>
      <c r="AQ9" s="710"/>
      <c r="AR9" s="710"/>
      <c r="AS9" s="710"/>
      <c r="AT9" s="710"/>
      <c r="AU9" s="710"/>
      <c r="AV9" s="710"/>
      <c r="AW9" s="712"/>
      <c r="AX9" s="173"/>
    </row>
    <row r="10" spans="1:51" s="31" customFormat="1" ht="24.75" thickBot="1" x14ac:dyDescent="0.3">
      <c r="C10" s="714"/>
      <c r="D10" s="714"/>
      <c r="E10" s="714"/>
      <c r="F10" s="714"/>
      <c r="G10" s="716"/>
      <c r="H10" s="716"/>
      <c r="I10" s="720"/>
      <c r="J10" s="722"/>
      <c r="K10" s="662"/>
      <c r="L10" s="662"/>
      <c r="M10" s="662"/>
      <c r="N10" s="662"/>
      <c r="O10" s="174" t="s">
        <v>18</v>
      </c>
      <c r="P10" s="174" t="s">
        <v>19</v>
      </c>
      <c r="Q10" s="709"/>
      <c r="R10" s="709"/>
      <c r="S10" s="709"/>
      <c r="T10" s="709"/>
      <c r="U10" s="718"/>
      <c r="V10" s="709"/>
      <c r="W10" s="709"/>
      <c r="X10" s="709"/>
      <c r="Y10" s="711"/>
      <c r="Z10" s="711"/>
      <c r="AA10" s="141" t="s">
        <v>20</v>
      </c>
      <c r="AB10" s="141" t="s">
        <v>21</v>
      </c>
      <c r="AC10" s="141" t="s">
        <v>22</v>
      </c>
      <c r="AD10" s="132" t="s">
        <v>23</v>
      </c>
      <c r="AE10" s="132" t="s">
        <v>24</v>
      </c>
      <c r="AF10" s="132" t="s">
        <v>25</v>
      </c>
      <c r="AG10" s="132" t="s">
        <v>26</v>
      </c>
      <c r="AH10" s="132" t="s">
        <v>27</v>
      </c>
      <c r="AI10" s="132" t="s">
        <v>28</v>
      </c>
      <c r="AJ10" s="132" t="s">
        <v>29</v>
      </c>
      <c r="AK10" s="132" t="s">
        <v>30</v>
      </c>
      <c r="AL10" s="132" t="s">
        <v>31</v>
      </c>
      <c r="AM10" s="180" t="s">
        <v>17</v>
      </c>
      <c r="AN10" s="141" t="s">
        <v>187</v>
      </c>
      <c r="AO10" s="141" t="s">
        <v>23</v>
      </c>
      <c r="AP10" s="141" t="s">
        <v>188</v>
      </c>
      <c r="AQ10" s="141" t="s">
        <v>189</v>
      </c>
      <c r="AR10" s="141" t="s">
        <v>190</v>
      </c>
      <c r="AS10" s="141" t="s">
        <v>191</v>
      </c>
      <c r="AT10" s="141" t="s">
        <v>192</v>
      </c>
      <c r="AU10" s="141" t="s">
        <v>193</v>
      </c>
      <c r="AV10" s="141" t="s">
        <v>194</v>
      </c>
      <c r="AW10" s="133" t="s">
        <v>195</v>
      </c>
    </row>
    <row r="11" spans="1:51" s="31" customFormat="1" x14ac:dyDescent="0.25">
      <c r="C11" s="106"/>
      <c r="D11" s="106"/>
      <c r="E11" s="106"/>
      <c r="F11" s="159"/>
      <c r="G11" s="152"/>
      <c r="H11" s="152"/>
      <c r="I11" s="152"/>
      <c r="J11" s="152"/>
      <c r="K11" s="159"/>
      <c r="L11" s="159"/>
      <c r="M11" s="128"/>
      <c r="N11" s="106"/>
      <c r="O11" s="106"/>
      <c r="P11" s="106"/>
      <c r="Q11" s="172"/>
      <c r="R11" s="172"/>
      <c r="S11" s="172"/>
      <c r="T11" s="172"/>
      <c r="U11" s="129"/>
      <c r="V11" s="172"/>
      <c r="W11" s="172"/>
      <c r="X11" s="172"/>
      <c r="Y11" s="130"/>
      <c r="Z11" s="171"/>
      <c r="AA11" s="181"/>
      <c r="AB11" s="181"/>
      <c r="AC11" s="181"/>
      <c r="AD11" s="181"/>
      <c r="AE11" s="181"/>
      <c r="AF11" s="181"/>
      <c r="AG11" s="181"/>
      <c r="AH11" s="181"/>
      <c r="AI11" s="181"/>
      <c r="AJ11" s="181"/>
      <c r="AK11" s="181"/>
      <c r="AL11" s="181"/>
      <c r="AM11" s="131"/>
      <c r="AN11" s="130"/>
      <c r="AO11" s="130"/>
      <c r="AP11" s="130"/>
      <c r="AQ11" s="130"/>
      <c r="AR11" s="130"/>
      <c r="AS11" s="130"/>
      <c r="AT11" s="130"/>
      <c r="AU11" s="130"/>
      <c r="AV11" s="130"/>
      <c r="AW11" s="130"/>
    </row>
    <row r="12" spans="1:51" s="31" customFormat="1" ht="12" customHeight="1" x14ac:dyDescent="0.25">
      <c r="C12" s="697" t="s">
        <v>111</v>
      </c>
      <c r="D12" s="675" t="s">
        <v>112</v>
      </c>
      <c r="E12" s="672">
        <v>0.7</v>
      </c>
      <c r="F12" s="700" t="s">
        <v>113</v>
      </c>
      <c r="G12" s="700" t="s">
        <v>32</v>
      </c>
      <c r="H12" s="700" t="s">
        <v>33</v>
      </c>
      <c r="I12" s="701">
        <v>0.2</v>
      </c>
      <c r="J12" s="682" t="s">
        <v>34</v>
      </c>
      <c r="K12" s="689">
        <v>0.5</v>
      </c>
      <c r="L12" s="690" t="s">
        <v>35</v>
      </c>
      <c r="M12" s="683" t="s">
        <v>36</v>
      </c>
      <c r="N12" s="675" t="s">
        <v>37</v>
      </c>
      <c r="O12" s="675" t="s">
        <v>38</v>
      </c>
      <c r="P12" s="675">
        <f>+SUM(P101:P107)</f>
        <v>7667</v>
      </c>
      <c r="Q12" s="672">
        <v>1</v>
      </c>
      <c r="R12" s="686">
        <v>1</v>
      </c>
      <c r="S12" s="686">
        <v>1</v>
      </c>
      <c r="T12" s="686">
        <v>1</v>
      </c>
      <c r="U12" s="672">
        <v>1</v>
      </c>
      <c r="V12" s="675" t="s">
        <v>215</v>
      </c>
      <c r="W12" s="675" t="s">
        <v>214</v>
      </c>
      <c r="X12" s="675" t="s">
        <v>39</v>
      </c>
      <c r="Y12" s="663" t="s">
        <v>40</v>
      </c>
      <c r="Z12" s="7" t="s">
        <v>41</v>
      </c>
      <c r="AA12" s="32"/>
      <c r="AB12" s="32">
        <v>1</v>
      </c>
      <c r="AC12" s="32">
        <v>1</v>
      </c>
      <c r="AD12" s="32">
        <v>1</v>
      </c>
      <c r="AE12" s="32"/>
      <c r="AF12" s="32"/>
      <c r="AG12" s="32"/>
      <c r="AH12" s="32">
        <v>1</v>
      </c>
      <c r="AI12" s="32"/>
      <c r="AJ12" s="32"/>
      <c r="AK12" s="32">
        <v>1</v>
      </c>
      <c r="AL12" s="32"/>
      <c r="AM12" s="679">
        <f>SUM(AA12:AL12)</f>
        <v>5</v>
      </c>
      <c r="AN12" s="32">
        <f>IF(AN$8&lt;=$AJ$8,IF(SUM($Z12:AC12)=0,"",SUM($Z12:AC12)),"")</f>
        <v>2</v>
      </c>
      <c r="AO12" s="32">
        <f>IF(AO$8&lt;=$AJ$8,IF(SUM($Z12:AD12)=0,"",SUM($Z12:AD12)),"")</f>
        <v>3</v>
      </c>
      <c r="AP12" s="32">
        <f>IF(AP$8&lt;=$AJ$8,IF(SUM($Z12:AE12)=0,"",SUM($Z12:AE12)),"")</f>
        <v>3</v>
      </c>
      <c r="AQ12" s="32">
        <f>IF(AQ$8&lt;=$AJ$8,IF(SUM($Z12:AF12)=0,"",SUM($Z12:AF12)),"")</f>
        <v>3</v>
      </c>
      <c r="AR12" s="32">
        <f>IF(AR$8&lt;=$AJ$8,IF(SUM($Z12:AG12)=0,"",SUM($Z12:AG12)),"")</f>
        <v>3</v>
      </c>
      <c r="AS12" s="32">
        <f>IF(AS$8&lt;=$AJ$8,IF(SUM($Z12:AH12)=0,"",SUM($Z12:AH12)),"")</f>
        <v>4</v>
      </c>
      <c r="AT12" s="32">
        <f>IF(AT$8&lt;=$AJ$8,IF(SUM($Z12:AI12)=0,"",SUM($Z12:AI12)),"")</f>
        <v>4</v>
      </c>
      <c r="AU12" s="32">
        <f>IF(AU$8&lt;=$AJ$8,IF(SUM($Z12:AJ12)=0,"",SUM($Z12:AJ12)),"")</f>
        <v>4</v>
      </c>
      <c r="AV12" s="32">
        <f>IF(AV$8&lt;=$AJ$8,IF(SUM($Z12:AK12)=0,"",SUM($Z12:AK12)),"")</f>
        <v>5</v>
      </c>
      <c r="AW12" s="32">
        <f>IF(AW$8&lt;=$AJ$8,IF(SUM($Z12:AL12)=0,"",SUM($Z12:AL12)),"")</f>
        <v>5</v>
      </c>
    </row>
    <row r="13" spans="1:51" s="31" customFormat="1" ht="24" x14ac:dyDescent="0.25">
      <c r="C13" s="698"/>
      <c r="D13" s="676"/>
      <c r="E13" s="673"/>
      <c r="F13" s="700"/>
      <c r="G13" s="700"/>
      <c r="H13" s="700"/>
      <c r="I13" s="701"/>
      <c r="J13" s="682"/>
      <c r="K13" s="689"/>
      <c r="L13" s="690"/>
      <c r="M13" s="684"/>
      <c r="N13" s="676"/>
      <c r="O13" s="676"/>
      <c r="P13" s="676"/>
      <c r="Q13" s="673"/>
      <c r="R13" s="687"/>
      <c r="S13" s="687"/>
      <c r="T13" s="687"/>
      <c r="U13" s="673"/>
      <c r="V13" s="676"/>
      <c r="W13" s="676"/>
      <c r="X13" s="676"/>
      <c r="Y13" s="664"/>
      <c r="Z13" s="7" t="s">
        <v>42</v>
      </c>
      <c r="AA13" s="32"/>
      <c r="AB13" s="32"/>
      <c r="AC13" s="32"/>
      <c r="AD13" s="82"/>
      <c r="AE13" s="82"/>
      <c r="AF13" s="82"/>
      <c r="AG13" s="82"/>
      <c r="AH13" s="82"/>
      <c r="AI13" s="82"/>
      <c r="AJ13" s="82"/>
      <c r="AK13" s="82"/>
      <c r="AL13" s="102"/>
      <c r="AM13" s="680"/>
      <c r="AN13" s="32">
        <f>IF(AN$8&lt;=$AJ$8,SUM($Z13:AC13),"")</f>
        <v>0</v>
      </c>
      <c r="AO13" s="32">
        <f>IF(AO$8&lt;=$AJ$8,SUM($Z13:AD13),"")</f>
        <v>0</v>
      </c>
      <c r="AP13" s="32">
        <f>IF(AP$8&lt;=$AJ$8,SUM($Z13:AE13),"")</f>
        <v>0</v>
      </c>
      <c r="AQ13" s="32">
        <f>IF(AQ$8&lt;=$AJ$8,SUM($Z13:AF13),"")</f>
        <v>0</v>
      </c>
      <c r="AR13" s="32">
        <f>IF(AR$8&lt;=$AJ$8,SUM($Z13:AG13),"")</f>
        <v>0</v>
      </c>
      <c r="AS13" s="32">
        <f>IF(AS$8&lt;=$AJ$8,SUM($Z13:AH13),"")</f>
        <v>0</v>
      </c>
      <c r="AT13" s="32">
        <f>IF(AT$8&lt;=$AJ$8,SUM($Z13:AI13),"")</f>
        <v>0</v>
      </c>
      <c r="AU13" s="32">
        <f>IF(AU$8&lt;=$AJ$8,SUM($Z13:AJ13),"")</f>
        <v>0</v>
      </c>
      <c r="AV13" s="32">
        <f>IF(AV$8&lt;=$AJ$8,SUM($Z13:AK13),"")</f>
        <v>0</v>
      </c>
      <c r="AW13" s="32">
        <f>IF(AW$8&lt;=$AJ$8,SUM($Z13:AL13),"")</f>
        <v>0</v>
      </c>
    </row>
    <row r="14" spans="1:51" s="31" customFormat="1" ht="18" customHeight="1" x14ac:dyDescent="0.25">
      <c r="C14" s="698"/>
      <c r="D14" s="676"/>
      <c r="E14" s="673"/>
      <c r="F14" s="700"/>
      <c r="G14" s="700"/>
      <c r="H14" s="700"/>
      <c r="I14" s="701"/>
      <c r="J14" s="682"/>
      <c r="K14" s="689"/>
      <c r="L14" s="690"/>
      <c r="M14" s="684"/>
      <c r="N14" s="676"/>
      <c r="O14" s="676"/>
      <c r="P14" s="676"/>
      <c r="Q14" s="673"/>
      <c r="R14" s="687"/>
      <c r="S14" s="687"/>
      <c r="T14" s="687"/>
      <c r="U14" s="673"/>
      <c r="V14" s="676"/>
      <c r="W14" s="676"/>
      <c r="X14" s="676"/>
      <c r="Y14" s="665"/>
      <c r="Z14" s="7" t="s">
        <v>43</v>
      </c>
      <c r="AA14" s="103" t="str">
        <f t="shared" ref="AA14" si="1">IF(AA12=0,"",AA13/AA12)</f>
        <v/>
      </c>
      <c r="AB14" s="103"/>
      <c r="AC14" s="103"/>
      <c r="AD14" s="103"/>
      <c r="AE14" s="103"/>
      <c r="AF14" s="103"/>
      <c r="AG14" s="103"/>
      <c r="AH14" s="103"/>
      <c r="AI14" s="103"/>
      <c r="AJ14" s="103"/>
      <c r="AK14" s="103"/>
      <c r="AL14" s="103"/>
      <c r="AM14" s="681"/>
      <c r="AN14" s="107">
        <f>IF(AN$8&lt;=$AJ$8,IF(OR(AN12="",AN13=""),"",AN13/AN12),"")</f>
        <v>0</v>
      </c>
      <c r="AO14" s="107">
        <f t="shared" ref="AO14:AW14" si="2">IF(AO$8&lt;=$AJ$8,IF(OR(AO12="",AO13=""),"",AO13/AO12),"")</f>
        <v>0</v>
      </c>
      <c r="AP14" s="107">
        <f t="shared" si="2"/>
        <v>0</v>
      </c>
      <c r="AQ14" s="107">
        <f t="shared" si="2"/>
        <v>0</v>
      </c>
      <c r="AR14" s="107">
        <f t="shared" si="2"/>
        <v>0</v>
      </c>
      <c r="AS14" s="107">
        <f t="shared" si="2"/>
        <v>0</v>
      </c>
      <c r="AT14" s="107">
        <f t="shared" si="2"/>
        <v>0</v>
      </c>
      <c r="AU14" s="107">
        <f t="shared" si="2"/>
        <v>0</v>
      </c>
      <c r="AV14" s="107">
        <f t="shared" si="2"/>
        <v>0</v>
      </c>
      <c r="AW14" s="107">
        <f t="shared" si="2"/>
        <v>0</v>
      </c>
      <c r="AY14" s="31" t="str">
        <f>+IF(AN8=$AJ$8,"","")</f>
        <v/>
      </c>
    </row>
    <row r="15" spans="1:51" s="31" customFormat="1" ht="23.25" customHeight="1" x14ac:dyDescent="0.25">
      <c r="C15" s="698"/>
      <c r="D15" s="676"/>
      <c r="E15" s="673"/>
      <c r="F15" s="700"/>
      <c r="G15" s="700"/>
      <c r="H15" s="700"/>
      <c r="I15" s="701"/>
      <c r="J15" s="682"/>
      <c r="K15" s="689"/>
      <c r="L15" s="690"/>
      <c r="M15" s="684"/>
      <c r="N15" s="676"/>
      <c r="O15" s="676"/>
      <c r="P15" s="676"/>
      <c r="Q15" s="673"/>
      <c r="R15" s="687"/>
      <c r="S15" s="687"/>
      <c r="T15" s="687"/>
      <c r="U15" s="673"/>
      <c r="V15" s="676"/>
      <c r="W15" s="676"/>
      <c r="X15" s="676"/>
      <c r="Y15" s="663" t="s">
        <v>44</v>
      </c>
      <c r="Z15" s="7" t="s">
        <v>41</v>
      </c>
      <c r="AA15" s="82"/>
      <c r="AB15" s="82"/>
      <c r="AC15" s="82">
        <v>1</v>
      </c>
      <c r="AD15" s="82"/>
      <c r="AE15" s="82"/>
      <c r="AF15" s="82">
        <v>2</v>
      </c>
      <c r="AG15" s="82"/>
      <c r="AH15" s="82"/>
      <c r="AI15" s="82">
        <v>2</v>
      </c>
      <c r="AJ15" s="82"/>
      <c r="AK15" s="82"/>
      <c r="AL15" s="82">
        <v>1</v>
      </c>
      <c r="AM15" s="679">
        <f>SUM(AA15:AL15)</f>
        <v>6</v>
      </c>
      <c r="AN15" s="32">
        <f>IF(AN$8&lt;=$AJ$8,IF(SUM($Z15:AC15)=0,"",SUM($Z15:AC15)),"")</f>
        <v>1</v>
      </c>
      <c r="AO15" s="32">
        <f>IF(AO$8&lt;=$AJ$8,IF(SUM($Z15:AD15)=0,"",SUM($Z15:AD15)),"")</f>
        <v>1</v>
      </c>
      <c r="AP15" s="32">
        <f>IF(AP$8&lt;=$AJ$8,IF(SUM($Z15:AE15)=0,"",SUM($Z15:AE15)),"")</f>
        <v>1</v>
      </c>
      <c r="AQ15" s="32">
        <f>IF(AQ$8&lt;=$AJ$8,IF(SUM($Z15:AF15)=0,"",SUM($Z15:AF15)),"")</f>
        <v>3</v>
      </c>
      <c r="AR15" s="32">
        <f>IF(AR$8&lt;=$AJ$8,IF(SUM($Z15:AG15)=0,"",SUM($Z15:AG15)),"")</f>
        <v>3</v>
      </c>
      <c r="AS15" s="32">
        <f>IF(AS$8&lt;=$AJ$8,IF(SUM($Z15:AH15)=0,"",SUM($Z15:AH15)),"")</f>
        <v>3</v>
      </c>
      <c r="AT15" s="32">
        <f>IF(AT$8&lt;=$AJ$8,IF(SUM($Z15:AI15)=0,"",SUM($Z15:AI15)),"")</f>
        <v>5</v>
      </c>
      <c r="AU15" s="32">
        <f>IF(AU$8&lt;=$AJ$8,IF(SUM($Z15:AJ15)=0,"",SUM($Z15:AJ15)),"")</f>
        <v>5</v>
      </c>
      <c r="AV15" s="32">
        <f>IF(AV$8&lt;=$AJ$8,IF(SUM($Z15:AK15)=0,"",SUM($Z15:AK15)),"")</f>
        <v>5</v>
      </c>
      <c r="AW15" s="32">
        <f>IF(AW$8&lt;=$AJ$8,IF(SUM($Z15:AL15)=0,"",SUM($Z15:AL15)),"")</f>
        <v>6</v>
      </c>
    </row>
    <row r="16" spans="1:51" s="31" customFormat="1" ht="24" x14ac:dyDescent="0.25">
      <c r="C16" s="698"/>
      <c r="D16" s="676"/>
      <c r="E16" s="673"/>
      <c r="F16" s="700"/>
      <c r="G16" s="700"/>
      <c r="H16" s="700"/>
      <c r="I16" s="701"/>
      <c r="J16" s="682"/>
      <c r="K16" s="689"/>
      <c r="L16" s="690"/>
      <c r="M16" s="684"/>
      <c r="N16" s="676"/>
      <c r="O16" s="676"/>
      <c r="P16" s="676"/>
      <c r="Q16" s="673"/>
      <c r="R16" s="687"/>
      <c r="S16" s="687"/>
      <c r="T16" s="687"/>
      <c r="U16" s="673"/>
      <c r="V16" s="676"/>
      <c r="W16" s="676"/>
      <c r="X16" s="676"/>
      <c r="Y16" s="664"/>
      <c r="Z16" s="7" t="s">
        <v>42</v>
      </c>
      <c r="AA16" s="82"/>
      <c r="AB16" s="82"/>
      <c r="AC16" s="82"/>
      <c r="AD16" s="82"/>
      <c r="AE16" s="82"/>
      <c r="AF16" s="82"/>
      <c r="AG16" s="82"/>
      <c r="AH16" s="82"/>
      <c r="AI16" s="82"/>
      <c r="AJ16" s="82"/>
      <c r="AK16" s="82"/>
      <c r="AL16" s="102"/>
      <c r="AM16" s="680"/>
      <c r="AN16" s="32">
        <f>IF(AN$8&lt;=$AJ$8,SUM($Z16:AC16),"")</f>
        <v>0</v>
      </c>
      <c r="AO16" s="32">
        <f>IF(AO$8&lt;=$AJ$8,SUM($Z16:AD16),"")</f>
        <v>0</v>
      </c>
      <c r="AP16" s="32">
        <f>IF(AP$8&lt;=$AJ$8,SUM($Z16:AE16),"")</f>
        <v>0</v>
      </c>
      <c r="AQ16" s="32">
        <f>IF(AQ$8&lt;=$AJ$8,SUM($Z16:AF16),"")</f>
        <v>0</v>
      </c>
      <c r="AR16" s="32">
        <f>IF(AR$8&lt;=$AJ$8,SUM($Z16:AG16),"")</f>
        <v>0</v>
      </c>
      <c r="AS16" s="32">
        <f>IF(AS$8&lt;=$AJ$8,SUM($Z16:AH16),"")</f>
        <v>0</v>
      </c>
      <c r="AT16" s="32">
        <f>IF(AT$8&lt;=$AJ$8,SUM($Z16:AI16),"")</f>
        <v>0</v>
      </c>
      <c r="AU16" s="32">
        <f>IF(AU$8&lt;=$AJ$8,SUM($Z16:AJ16),"")</f>
        <v>0</v>
      </c>
      <c r="AV16" s="32">
        <f>IF(AV$8&lt;=$AJ$8,SUM($Z16:AK16),"")</f>
        <v>0</v>
      </c>
      <c r="AW16" s="32">
        <f>IF(AW$8&lt;=$AJ$8,SUM($Z16:AL16),"")</f>
        <v>0</v>
      </c>
    </row>
    <row r="17" spans="3:49" s="31" customFormat="1" ht="24" x14ac:dyDescent="0.25">
      <c r="C17" s="698"/>
      <c r="D17" s="676"/>
      <c r="E17" s="673"/>
      <c r="F17" s="700"/>
      <c r="G17" s="700"/>
      <c r="H17" s="700"/>
      <c r="I17" s="701"/>
      <c r="J17" s="682"/>
      <c r="K17" s="689"/>
      <c r="L17" s="690"/>
      <c r="M17" s="684"/>
      <c r="N17" s="676"/>
      <c r="O17" s="676"/>
      <c r="P17" s="676"/>
      <c r="Q17" s="673"/>
      <c r="R17" s="687"/>
      <c r="S17" s="687"/>
      <c r="T17" s="687"/>
      <c r="U17" s="673"/>
      <c r="V17" s="676"/>
      <c r="W17" s="676"/>
      <c r="X17" s="676"/>
      <c r="Y17" s="665"/>
      <c r="Z17" s="7" t="s">
        <v>43</v>
      </c>
      <c r="AA17" s="103"/>
      <c r="AB17" s="103"/>
      <c r="AC17" s="103"/>
      <c r="AD17" s="103"/>
      <c r="AE17" s="103"/>
      <c r="AF17" s="103"/>
      <c r="AG17" s="103"/>
      <c r="AH17" s="103"/>
      <c r="AI17" s="103"/>
      <c r="AJ17" s="103"/>
      <c r="AK17" s="103"/>
      <c r="AL17" s="103"/>
      <c r="AM17" s="681"/>
      <c r="AN17" s="107">
        <f t="shared" ref="AN17:AW17" si="3">IF(AN$8&lt;=$AJ$8,IF(OR(AN15="",AN16=""),"",AN16/AN15),"")</f>
        <v>0</v>
      </c>
      <c r="AO17" s="107">
        <f t="shared" si="3"/>
        <v>0</v>
      </c>
      <c r="AP17" s="107">
        <f t="shared" si="3"/>
        <v>0</v>
      </c>
      <c r="AQ17" s="107">
        <f t="shared" si="3"/>
        <v>0</v>
      </c>
      <c r="AR17" s="107">
        <f t="shared" si="3"/>
        <v>0</v>
      </c>
      <c r="AS17" s="107">
        <f t="shared" si="3"/>
        <v>0</v>
      </c>
      <c r="AT17" s="107">
        <f t="shared" si="3"/>
        <v>0</v>
      </c>
      <c r="AU17" s="107">
        <f t="shared" si="3"/>
        <v>0</v>
      </c>
      <c r="AV17" s="107">
        <f t="shared" si="3"/>
        <v>0</v>
      </c>
      <c r="AW17" s="107">
        <f t="shared" si="3"/>
        <v>0</v>
      </c>
    </row>
    <row r="18" spans="3:49" s="31" customFormat="1" ht="24" x14ac:dyDescent="0.25">
      <c r="C18" s="698"/>
      <c r="D18" s="676"/>
      <c r="E18" s="673"/>
      <c r="F18" s="700"/>
      <c r="G18" s="700"/>
      <c r="H18" s="700"/>
      <c r="I18" s="701"/>
      <c r="J18" s="682"/>
      <c r="K18" s="689"/>
      <c r="L18" s="690"/>
      <c r="M18" s="684"/>
      <c r="N18" s="676"/>
      <c r="O18" s="676"/>
      <c r="P18" s="676"/>
      <c r="Q18" s="673"/>
      <c r="R18" s="687"/>
      <c r="S18" s="687"/>
      <c r="T18" s="687"/>
      <c r="U18" s="673"/>
      <c r="V18" s="676"/>
      <c r="W18" s="676"/>
      <c r="X18" s="676"/>
      <c r="Y18" s="663" t="s">
        <v>45</v>
      </c>
      <c r="Z18" s="7" t="s">
        <v>41</v>
      </c>
      <c r="AA18" s="82"/>
      <c r="AB18" s="82"/>
      <c r="AC18" s="82">
        <v>3</v>
      </c>
      <c r="AD18" s="82"/>
      <c r="AE18" s="82"/>
      <c r="AF18" s="82">
        <v>3</v>
      </c>
      <c r="AG18" s="82"/>
      <c r="AH18" s="82"/>
      <c r="AI18" s="82">
        <v>3</v>
      </c>
      <c r="AJ18" s="82"/>
      <c r="AK18" s="82"/>
      <c r="AL18" s="82">
        <v>1</v>
      </c>
      <c r="AM18" s="679">
        <f>SUM(AA18:AL18)</f>
        <v>10</v>
      </c>
      <c r="AN18" s="32">
        <f>IF(AN$8&lt;=$AJ$8,IF(SUM($Z18:AC18)=0,"",SUM($Z18:AC18)),"")</f>
        <v>3</v>
      </c>
      <c r="AO18" s="32">
        <f>IF(AO$8&lt;=$AJ$8,IF(SUM($Z18:AD18)=0,"",SUM($Z18:AD18)),"")</f>
        <v>3</v>
      </c>
      <c r="AP18" s="32">
        <f>IF(AP$8&lt;=$AJ$8,IF(SUM($Z18:AE18)=0,"",SUM($Z18:AE18)),"")</f>
        <v>3</v>
      </c>
      <c r="AQ18" s="32">
        <f>IF(AQ$8&lt;=$AJ$8,IF(SUM($Z18:AF18)=0,"",SUM($Z18:AF18)),"")</f>
        <v>6</v>
      </c>
      <c r="AR18" s="32">
        <f>IF(AR$8&lt;=$AJ$8,IF(SUM($Z18:AG18)=0,"",SUM($Z18:AG18)),"")</f>
        <v>6</v>
      </c>
      <c r="AS18" s="32">
        <f>IF(AS$8&lt;=$AJ$8,IF(SUM($Z18:AH18)=0,"",SUM($Z18:AH18)),"")</f>
        <v>6</v>
      </c>
      <c r="AT18" s="32">
        <f>IF(AT$8&lt;=$AJ$8,IF(SUM($Z18:AI18)=0,"",SUM($Z18:AI18)),"")</f>
        <v>9</v>
      </c>
      <c r="AU18" s="32">
        <f>IF(AU$8&lt;=$AJ$8,IF(SUM($Z18:AJ18)=0,"",SUM($Z18:AJ18)),"")</f>
        <v>9</v>
      </c>
      <c r="AV18" s="32">
        <f>IF(AV$8&lt;=$AJ$8,IF(SUM($Z18:AK18)=0,"",SUM($Z18:AK18)),"")</f>
        <v>9</v>
      </c>
      <c r="AW18" s="32">
        <f>IF(AW$8&lt;=$AJ$8,IF(SUM($Z18:AL18)=0,"",SUM($Z18:AL18)),"")</f>
        <v>10</v>
      </c>
    </row>
    <row r="19" spans="3:49" s="31" customFormat="1" ht="24" x14ac:dyDescent="0.25">
      <c r="C19" s="698"/>
      <c r="D19" s="676"/>
      <c r="E19" s="673"/>
      <c r="F19" s="700"/>
      <c r="G19" s="700"/>
      <c r="H19" s="700"/>
      <c r="I19" s="701"/>
      <c r="J19" s="682"/>
      <c r="K19" s="689"/>
      <c r="L19" s="690"/>
      <c r="M19" s="684"/>
      <c r="N19" s="676"/>
      <c r="O19" s="676"/>
      <c r="P19" s="676"/>
      <c r="Q19" s="673"/>
      <c r="R19" s="687"/>
      <c r="S19" s="687"/>
      <c r="T19" s="687"/>
      <c r="U19" s="673"/>
      <c r="V19" s="676"/>
      <c r="W19" s="676"/>
      <c r="X19" s="676"/>
      <c r="Y19" s="664"/>
      <c r="Z19" s="7" t="s">
        <v>42</v>
      </c>
      <c r="AA19" s="82"/>
      <c r="AB19" s="82"/>
      <c r="AC19" s="82"/>
      <c r="AD19" s="82"/>
      <c r="AE19" s="82"/>
      <c r="AF19" s="82"/>
      <c r="AG19" s="82"/>
      <c r="AH19" s="82"/>
      <c r="AI19" s="82"/>
      <c r="AJ19" s="82"/>
      <c r="AK19" s="82"/>
      <c r="AL19" s="102"/>
      <c r="AM19" s="680"/>
      <c r="AN19" s="32">
        <f>IF(AN$8&lt;=$AJ$8,SUM($Z19:AC19),"")</f>
        <v>0</v>
      </c>
      <c r="AO19" s="32">
        <f>IF(AO$8&lt;=$AJ$8,SUM($Z19:AD19),"")</f>
        <v>0</v>
      </c>
      <c r="AP19" s="32">
        <f>IF(AP$8&lt;=$AJ$8,SUM($Z19:AE19),"")</f>
        <v>0</v>
      </c>
      <c r="AQ19" s="32">
        <f>IF(AQ$8&lt;=$AJ$8,SUM($Z19:AF19),"")</f>
        <v>0</v>
      </c>
      <c r="AR19" s="32">
        <f>IF(AR$8&lt;=$AJ$8,SUM($Z19:AG19),"")</f>
        <v>0</v>
      </c>
      <c r="AS19" s="32">
        <f>IF(AS$8&lt;=$AJ$8,SUM($Z19:AH19),"")</f>
        <v>0</v>
      </c>
      <c r="AT19" s="32">
        <f>IF(AT$8&lt;=$AJ$8,SUM($Z19:AI19),"")</f>
        <v>0</v>
      </c>
      <c r="AU19" s="32">
        <f>IF(AU$8&lt;=$AJ$8,SUM($Z19:AJ19),"")</f>
        <v>0</v>
      </c>
      <c r="AV19" s="32">
        <f>IF(AV$8&lt;=$AJ$8,SUM($Z19:AK19),"")</f>
        <v>0</v>
      </c>
      <c r="AW19" s="32">
        <f>IF(AW$8&lt;=$AJ$8,SUM($Z19:AL19),"")</f>
        <v>0</v>
      </c>
    </row>
    <row r="20" spans="3:49" s="31" customFormat="1" ht="24" x14ac:dyDescent="0.25">
      <c r="C20" s="698"/>
      <c r="D20" s="676"/>
      <c r="E20" s="673"/>
      <c r="F20" s="700"/>
      <c r="G20" s="700"/>
      <c r="H20" s="700"/>
      <c r="I20" s="701"/>
      <c r="J20" s="682"/>
      <c r="K20" s="689"/>
      <c r="L20" s="690"/>
      <c r="M20" s="685"/>
      <c r="N20" s="677"/>
      <c r="O20" s="677"/>
      <c r="P20" s="677"/>
      <c r="Q20" s="674"/>
      <c r="R20" s="688"/>
      <c r="S20" s="688"/>
      <c r="T20" s="688"/>
      <c r="U20" s="674"/>
      <c r="V20" s="677"/>
      <c r="W20" s="677"/>
      <c r="X20" s="677"/>
      <c r="Y20" s="665"/>
      <c r="Z20" s="161" t="s">
        <v>43</v>
      </c>
      <c r="AA20" s="103"/>
      <c r="AB20" s="103"/>
      <c r="AC20" s="103"/>
      <c r="AD20" s="182"/>
      <c r="AE20" s="182"/>
      <c r="AF20" s="103" t="s">
        <v>46</v>
      </c>
      <c r="AG20" s="182"/>
      <c r="AH20" s="182"/>
      <c r="AI20" s="103" t="s">
        <v>46</v>
      </c>
      <c r="AJ20" s="182"/>
      <c r="AK20" s="182"/>
      <c r="AL20" s="103">
        <f t="shared" ref="AL20" si="4">IF(AL18=0,"",AL19/AL18)</f>
        <v>0</v>
      </c>
      <c r="AM20" s="681"/>
      <c r="AN20" s="107">
        <f t="shared" ref="AN20:AW20" si="5">IF(AN$8&lt;=$AJ$8,IF(OR(AN18="",AN19=""),"",AN19/AN18),"")</f>
        <v>0</v>
      </c>
      <c r="AO20" s="107">
        <f t="shared" si="5"/>
        <v>0</v>
      </c>
      <c r="AP20" s="107">
        <f t="shared" si="5"/>
        <v>0</v>
      </c>
      <c r="AQ20" s="107">
        <f t="shared" si="5"/>
        <v>0</v>
      </c>
      <c r="AR20" s="107">
        <f t="shared" si="5"/>
        <v>0</v>
      </c>
      <c r="AS20" s="107">
        <f t="shared" si="5"/>
        <v>0</v>
      </c>
      <c r="AT20" s="107">
        <f t="shared" si="5"/>
        <v>0</v>
      </c>
      <c r="AU20" s="107">
        <f t="shared" si="5"/>
        <v>0</v>
      </c>
      <c r="AV20" s="107">
        <f t="shared" si="5"/>
        <v>0</v>
      </c>
      <c r="AW20" s="107">
        <f t="shared" si="5"/>
        <v>0</v>
      </c>
    </row>
    <row r="21" spans="3:49" s="31" customFormat="1" x14ac:dyDescent="0.25">
      <c r="C21" s="698"/>
      <c r="D21" s="676"/>
      <c r="E21" s="673"/>
      <c r="F21" s="700"/>
      <c r="G21" s="700"/>
      <c r="H21" s="700"/>
      <c r="I21" s="701"/>
      <c r="J21" s="168"/>
      <c r="K21" s="140"/>
      <c r="L21" s="169"/>
      <c r="M21" s="144"/>
      <c r="N21" s="144"/>
      <c r="O21" s="144"/>
      <c r="P21" s="144"/>
      <c r="Q21" s="18"/>
      <c r="R21" s="48"/>
      <c r="S21" s="48"/>
      <c r="T21" s="48"/>
      <c r="U21" s="18"/>
      <c r="V21" s="18"/>
      <c r="W21" s="144"/>
      <c r="X21" s="144"/>
      <c r="Y21" s="678"/>
      <c r="Z21" s="678"/>
      <c r="AA21" s="183"/>
      <c r="AB21" s="183"/>
      <c r="AC21" s="183"/>
      <c r="AD21" s="183"/>
      <c r="AE21" s="183"/>
      <c r="AF21" s="183"/>
      <c r="AG21" s="183"/>
      <c r="AH21" s="183"/>
      <c r="AI21" s="183"/>
      <c r="AJ21" s="183"/>
      <c r="AK21" s="183"/>
      <c r="AL21" s="183"/>
      <c r="AM21" s="184"/>
      <c r="AN21" s="19"/>
      <c r="AO21" s="19"/>
      <c r="AP21" s="19"/>
      <c r="AQ21" s="19"/>
      <c r="AR21" s="19"/>
      <c r="AS21" s="19"/>
      <c r="AT21" s="19"/>
      <c r="AU21" s="19"/>
      <c r="AV21" s="19"/>
      <c r="AW21" s="19"/>
    </row>
    <row r="22" spans="3:49" ht="12" customHeight="1" x14ac:dyDescent="0.25">
      <c r="C22" s="698"/>
      <c r="D22" s="676"/>
      <c r="E22" s="673"/>
      <c r="F22" s="700"/>
      <c r="G22" s="700"/>
      <c r="H22" s="700"/>
      <c r="I22" s="701"/>
      <c r="J22" s="682" t="s">
        <v>47</v>
      </c>
      <c r="K22" s="689">
        <v>0.5</v>
      </c>
      <c r="L22" s="682" t="s">
        <v>48</v>
      </c>
      <c r="M22" s="683" t="s">
        <v>36</v>
      </c>
      <c r="N22" s="675" t="s">
        <v>37</v>
      </c>
      <c r="O22" s="675" t="s">
        <v>38</v>
      </c>
      <c r="P22" s="675">
        <v>3</v>
      </c>
      <c r="Q22" s="666">
        <v>3</v>
      </c>
      <c r="R22" s="669">
        <v>1</v>
      </c>
      <c r="S22" s="669">
        <v>1</v>
      </c>
      <c r="T22" s="669">
        <v>1</v>
      </c>
      <c r="U22" s="672">
        <v>0.25</v>
      </c>
      <c r="V22" s="672" t="s">
        <v>196</v>
      </c>
      <c r="W22" s="675" t="s">
        <v>49</v>
      </c>
      <c r="X22" s="675" t="s">
        <v>39</v>
      </c>
      <c r="Y22" s="663" t="s">
        <v>40</v>
      </c>
      <c r="Z22" s="7" t="s">
        <v>41</v>
      </c>
      <c r="AA22" s="33">
        <v>2</v>
      </c>
      <c r="AB22" s="33">
        <v>1</v>
      </c>
      <c r="AC22" s="33">
        <v>6</v>
      </c>
      <c r="AD22" s="33">
        <v>3</v>
      </c>
      <c r="AE22" s="33">
        <v>3</v>
      </c>
      <c r="AF22" s="33">
        <v>3</v>
      </c>
      <c r="AG22" s="33">
        <v>3</v>
      </c>
      <c r="AH22" s="32">
        <v>3</v>
      </c>
      <c r="AI22" s="32">
        <v>3</v>
      </c>
      <c r="AJ22" s="33">
        <v>4</v>
      </c>
      <c r="AK22" s="33">
        <v>4</v>
      </c>
      <c r="AL22" s="32">
        <v>1</v>
      </c>
      <c r="AM22" s="679">
        <f>SUM(AA22:AL22)</f>
        <v>36</v>
      </c>
      <c r="AN22" s="32">
        <f>IF(AN$8&lt;=$AJ$8,IF(SUM($Z22:AC22)=0,"",SUM($Z22:AC22)),"")</f>
        <v>9</v>
      </c>
      <c r="AO22" s="32">
        <f>IF(AO$8&lt;=$AJ$8,IF(SUM($Z22:AD22)=0,"",SUM($Z22:AD22)),"")</f>
        <v>12</v>
      </c>
      <c r="AP22" s="32">
        <f>IF(AP$8&lt;=$AJ$8,IF(SUM($Z22:AE22)=0,"",SUM($Z22:AE22)),"")</f>
        <v>15</v>
      </c>
      <c r="AQ22" s="32">
        <f>IF(AQ$8&lt;=$AJ$8,IF(SUM($Z22:AF22)=0,"",SUM($Z22:AF22)),"")</f>
        <v>18</v>
      </c>
      <c r="AR22" s="32">
        <f>IF(AR$8&lt;=$AJ$8,IF(SUM($Z22:AG22)=0,"",SUM($Z22:AG22)),"")</f>
        <v>21</v>
      </c>
      <c r="AS22" s="32">
        <f>IF(AS$8&lt;=$AJ$8,IF(SUM($Z22:AH22)=0,"",SUM($Z22:AH22)),"")</f>
        <v>24</v>
      </c>
      <c r="AT22" s="32">
        <f>IF(AT$8&lt;=$AJ$8,IF(SUM($Z22:AI22)=0,"",SUM($Z22:AI22)),"")</f>
        <v>27</v>
      </c>
      <c r="AU22" s="32">
        <f>IF(AU$8&lt;=$AJ$8,IF(SUM($Z22:AJ22)=0,"",SUM($Z22:AJ22)),"")</f>
        <v>31</v>
      </c>
      <c r="AV22" s="32">
        <f>IF(AV$8&lt;=$AJ$8,IF(SUM($Z22:AK22)=0,"",SUM($Z22:AK22)),"")</f>
        <v>35</v>
      </c>
      <c r="AW22" s="32">
        <f>IF(AW$8&lt;=$AJ$8,IF(SUM($Z22:AL22)=0,"",SUM($Z22:AL22)),"")</f>
        <v>36</v>
      </c>
    </row>
    <row r="23" spans="3:49" ht="24" x14ac:dyDescent="0.25">
      <c r="C23" s="698"/>
      <c r="D23" s="676"/>
      <c r="E23" s="673"/>
      <c r="F23" s="700"/>
      <c r="G23" s="700"/>
      <c r="H23" s="700"/>
      <c r="I23" s="701"/>
      <c r="J23" s="682"/>
      <c r="K23" s="689"/>
      <c r="L23" s="682"/>
      <c r="M23" s="684"/>
      <c r="N23" s="676"/>
      <c r="O23" s="676"/>
      <c r="P23" s="676"/>
      <c r="Q23" s="667"/>
      <c r="R23" s="670"/>
      <c r="S23" s="670"/>
      <c r="T23" s="670"/>
      <c r="U23" s="673"/>
      <c r="V23" s="673"/>
      <c r="W23" s="676"/>
      <c r="X23" s="676"/>
      <c r="Y23" s="664"/>
      <c r="Z23" s="7" t="s">
        <v>42</v>
      </c>
      <c r="AA23" s="17"/>
      <c r="AB23" s="17"/>
      <c r="AC23" s="17"/>
      <c r="AD23" s="185"/>
      <c r="AE23" s="185"/>
      <c r="AF23" s="185"/>
      <c r="AG23" s="185"/>
      <c r="AH23" s="186"/>
      <c r="AI23" s="187"/>
      <c r="AJ23" s="188"/>
      <c r="AK23" s="188"/>
      <c r="AL23" s="189"/>
      <c r="AM23" s="680"/>
      <c r="AN23" s="32">
        <f>IF(AN$8&lt;=$AJ$8,SUM($Z23:AC23),"")</f>
        <v>0</v>
      </c>
      <c r="AO23" s="32">
        <f>IF(AO$8&lt;=$AJ$8,SUM($Z23:AD23),"")</f>
        <v>0</v>
      </c>
      <c r="AP23" s="32">
        <f>IF(AP$8&lt;=$AJ$8,SUM($Z23:AE23),"")</f>
        <v>0</v>
      </c>
      <c r="AQ23" s="32">
        <f>IF(AQ$8&lt;=$AJ$8,SUM($Z23:AF23),"")</f>
        <v>0</v>
      </c>
      <c r="AR23" s="32">
        <f>IF(AR$8&lt;=$AJ$8,SUM($Z23:AG23),"")</f>
        <v>0</v>
      </c>
      <c r="AS23" s="32">
        <f>IF(AS$8&lt;=$AJ$8,SUM($Z23:AH23),"")</f>
        <v>0</v>
      </c>
      <c r="AT23" s="32">
        <f>IF(AT$8&lt;=$AJ$8,SUM($Z23:AI23),"")</f>
        <v>0</v>
      </c>
      <c r="AU23" s="32">
        <f>IF(AU$8&lt;=$AJ$8,SUM($Z23:AJ23),"")</f>
        <v>0</v>
      </c>
      <c r="AV23" s="32">
        <f>IF(AV$8&lt;=$AJ$8,SUM($Z23:AK23),"")</f>
        <v>0</v>
      </c>
      <c r="AW23" s="32">
        <f>IF(AW$8&lt;=$AJ$8,SUM($Z23:AL23),"")</f>
        <v>0</v>
      </c>
    </row>
    <row r="24" spans="3:49" ht="24" x14ac:dyDescent="0.25">
      <c r="C24" s="698"/>
      <c r="D24" s="676"/>
      <c r="E24" s="673"/>
      <c r="F24" s="700"/>
      <c r="G24" s="700"/>
      <c r="H24" s="700"/>
      <c r="I24" s="701"/>
      <c r="J24" s="682"/>
      <c r="K24" s="689"/>
      <c r="L24" s="682"/>
      <c r="M24" s="684"/>
      <c r="N24" s="676"/>
      <c r="O24" s="676"/>
      <c r="P24" s="676"/>
      <c r="Q24" s="667"/>
      <c r="R24" s="670"/>
      <c r="S24" s="670"/>
      <c r="T24" s="670"/>
      <c r="U24" s="673"/>
      <c r="V24" s="673"/>
      <c r="W24" s="676"/>
      <c r="X24" s="676"/>
      <c r="Y24" s="665"/>
      <c r="Z24" s="7" t="s">
        <v>43</v>
      </c>
      <c r="AA24" s="85"/>
      <c r="AB24" s="85"/>
      <c r="AC24" s="85"/>
      <c r="AD24" s="85"/>
      <c r="AE24" s="85"/>
      <c r="AF24" s="85"/>
      <c r="AG24" s="85"/>
      <c r="AH24" s="85"/>
      <c r="AI24" s="85"/>
      <c r="AJ24" s="85"/>
      <c r="AK24" s="85"/>
      <c r="AL24" s="85"/>
      <c r="AM24" s="681"/>
      <c r="AN24" s="107">
        <f>IF(AN$8&lt;=$AJ$8,IF(OR(AN22="",AN23=""),"",AN23/AN22),"")</f>
        <v>0</v>
      </c>
      <c r="AO24" s="107">
        <f t="shared" ref="AO24:AW24" si="6">IF(AO$8&lt;=$AJ$8,IF(OR(AO22="",AO23=""),"",AO23/AO22),"")</f>
        <v>0</v>
      </c>
      <c r="AP24" s="107">
        <f t="shared" si="6"/>
        <v>0</v>
      </c>
      <c r="AQ24" s="107">
        <f t="shared" si="6"/>
        <v>0</v>
      </c>
      <c r="AR24" s="107">
        <f t="shared" si="6"/>
        <v>0</v>
      </c>
      <c r="AS24" s="107">
        <f t="shared" si="6"/>
        <v>0</v>
      </c>
      <c r="AT24" s="107">
        <f t="shared" si="6"/>
        <v>0</v>
      </c>
      <c r="AU24" s="107">
        <f t="shared" si="6"/>
        <v>0</v>
      </c>
      <c r="AV24" s="107">
        <f t="shared" si="6"/>
        <v>0</v>
      </c>
      <c r="AW24" s="107">
        <f t="shared" si="6"/>
        <v>0</v>
      </c>
    </row>
    <row r="25" spans="3:49" ht="24" x14ac:dyDescent="0.25">
      <c r="C25" s="698"/>
      <c r="D25" s="676"/>
      <c r="E25" s="673"/>
      <c r="F25" s="700"/>
      <c r="G25" s="700"/>
      <c r="H25" s="700"/>
      <c r="I25" s="701"/>
      <c r="J25" s="682"/>
      <c r="K25" s="689"/>
      <c r="L25" s="682"/>
      <c r="M25" s="684"/>
      <c r="N25" s="676"/>
      <c r="O25" s="676"/>
      <c r="P25" s="676"/>
      <c r="Q25" s="667"/>
      <c r="R25" s="670"/>
      <c r="S25" s="670"/>
      <c r="T25" s="670"/>
      <c r="U25" s="673"/>
      <c r="V25" s="673"/>
      <c r="W25" s="676"/>
      <c r="X25" s="676"/>
      <c r="Y25" s="663" t="s">
        <v>44</v>
      </c>
      <c r="Z25" s="7" t="s">
        <v>41</v>
      </c>
      <c r="AA25" s="87">
        <v>3</v>
      </c>
      <c r="AB25" s="87">
        <v>5</v>
      </c>
      <c r="AC25" s="87">
        <v>3</v>
      </c>
      <c r="AD25" s="87">
        <v>3</v>
      </c>
      <c r="AE25" s="87">
        <v>3</v>
      </c>
      <c r="AF25" s="87">
        <v>3</v>
      </c>
      <c r="AG25" s="87">
        <v>4</v>
      </c>
      <c r="AH25" s="87">
        <v>3</v>
      </c>
      <c r="AI25" s="87">
        <v>3</v>
      </c>
      <c r="AJ25" s="87">
        <v>3</v>
      </c>
      <c r="AK25" s="87">
        <v>3</v>
      </c>
      <c r="AL25" s="86"/>
      <c r="AM25" s="679">
        <f>SUM(AA25:AL25)</f>
        <v>36</v>
      </c>
      <c r="AN25" s="32">
        <f>IF(AN$8&lt;=$AJ$8,IF(SUM($Z25:AC25)=0,"",SUM($Z25:AC25)),"")</f>
        <v>11</v>
      </c>
      <c r="AO25" s="32">
        <f>IF(AO$8&lt;=$AJ$8,IF(SUM($Z25:AD25)=0,"",SUM($Z25:AD25)),"")</f>
        <v>14</v>
      </c>
      <c r="AP25" s="32">
        <f>IF(AP$8&lt;=$AJ$8,IF(SUM($Z25:AE25)=0,"",SUM($Z25:AE25)),"")</f>
        <v>17</v>
      </c>
      <c r="AQ25" s="32">
        <f>IF(AQ$8&lt;=$AJ$8,IF(SUM($Z25:AF25)=0,"",SUM($Z25:AF25)),"")</f>
        <v>20</v>
      </c>
      <c r="AR25" s="32">
        <f>IF(AR$8&lt;=$AJ$8,IF(SUM($Z25:AG25)=0,"",SUM($Z25:AG25)),"")</f>
        <v>24</v>
      </c>
      <c r="AS25" s="32">
        <f>IF(AS$8&lt;=$AJ$8,IF(SUM($Z25:AH25)=0,"",SUM($Z25:AH25)),"")</f>
        <v>27</v>
      </c>
      <c r="AT25" s="32">
        <f>IF(AT$8&lt;=$AJ$8,IF(SUM($Z25:AI25)=0,"",SUM($Z25:AI25)),"")</f>
        <v>30</v>
      </c>
      <c r="AU25" s="32">
        <f>IF(AU$8&lt;=$AJ$8,IF(SUM($Z25:AJ25)=0,"",SUM($Z25:AJ25)),"")</f>
        <v>33</v>
      </c>
      <c r="AV25" s="32">
        <f>IF(AV$8&lt;=$AJ$8,IF(SUM($Z25:AK25)=0,"",SUM($Z25:AK25)),"")</f>
        <v>36</v>
      </c>
      <c r="AW25" s="32">
        <f>IF(AW$8&lt;=$AJ$8,IF(SUM($Z25:AL25)=0,"",SUM($Z25:AL25)),"")</f>
        <v>36</v>
      </c>
    </row>
    <row r="26" spans="3:49" ht="24" x14ac:dyDescent="0.25">
      <c r="C26" s="698"/>
      <c r="D26" s="676"/>
      <c r="E26" s="673"/>
      <c r="F26" s="700"/>
      <c r="G26" s="700"/>
      <c r="H26" s="700"/>
      <c r="I26" s="701"/>
      <c r="J26" s="682"/>
      <c r="K26" s="689"/>
      <c r="L26" s="682"/>
      <c r="M26" s="684"/>
      <c r="N26" s="676"/>
      <c r="O26" s="676"/>
      <c r="P26" s="676"/>
      <c r="Q26" s="667"/>
      <c r="R26" s="670"/>
      <c r="S26" s="670"/>
      <c r="T26" s="670"/>
      <c r="U26" s="673"/>
      <c r="V26" s="673"/>
      <c r="W26" s="676"/>
      <c r="X26" s="676"/>
      <c r="Y26" s="664"/>
      <c r="Z26" s="7" t="s">
        <v>42</v>
      </c>
      <c r="AA26" s="87"/>
      <c r="AB26" s="87"/>
      <c r="AC26" s="87"/>
      <c r="AD26" s="87"/>
      <c r="AE26" s="87"/>
      <c r="AF26" s="87"/>
      <c r="AG26" s="87"/>
      <c r="AH26" s="185"/>
      <c r="AI26" s="185"/>
      <c r="AJ26" s="185"/>
      <c r="AK26" s="185"/>
      <c r="AL26" s="190"/>
      <c r="AM26" s="680"/>
      <c r="AN26" s="32">
        <f>IF(AN$8&lt;=$AJ$8,SUM($Z26:AC26),"")</f>
        <v>0</v>
      </c>
      <c r="AO26" s="32">
        <f>IF(AO$8&lt;=$AJ$8,SUM($Z26:AD26),"")</f>
        <v>0</v>
      </c>
      <c r="AP26" s="32">
        <f>IF(AP$8&lt;=$AJ$8,SUM($Z26:AE26),"")</f>
        <v>0</v>
      </c>
      <c r="AQ26" s="32">
        <f>IF(AQ$8&lt;=$AJ$8,SUM($Z26:AF26),"")</f>
        <v>0</v>
      </c>
      <c r="AR26" s="32">
        <f>IF(AR$8&lt;=$AJ$8,SUM($Z26:AG26),"")</f>
        <v>0</v>
      </c>
      <c r="AS26" s="32">
        <f>IF(AS$8&lt;=$AJ$8,SUM($Z26:AH26),"")</f>
        <v>0</v>
      </c>
      <c r="AT26" s="32">
        <f>IF(AT$8&lt;=$AJ$8,SUM($Z26:AI26),"")</f>
        <v>0</v>
      </c>
      <c r="AU26" s="32">
        <f>IF(AU$8&lt;=$AJ$8,SUM($Z26:AJ26),"")</f>
        <v>0</v>
      </c>
      <c r="AV26" s="32">
        <f>IF(AV$8&lt;=$AJ$8,SUM($Z26:AK26),"")</f>
        <v>0</v>
      </c>
      <c r="AW26" s="32">
        <f>IF(AW$8&lt;=$AJ$8,SUM($Z26:AL26),"")</f>
        <v>0</v>
      </c>
    </row>
    <row r="27" spans="3:49" ht="24" x14ac:dyDescent="0.25">
      <c r="C27" s="698"/>
      <c r="D27" s="676"/>
      <c r="E27" s="673"/>
      <c r="F27" s="700"/>
      <c r="G27" s="700"/>
      <c r="H27" s="700"/>
      <c r="I27" s="701"/>
      <c r="J27" s="682"/>
      <c r="K27" s="689"/>
      <c r="L27" s="682"/>
      <c r="M27" s="684"/>
      <c r="N27" s="676"/>
      <c r="O27" s="676"/>
      <c r="P27" s="676"/>
      <c r="Q27" s="667"/>
      <c r="R27" s="670"/>
      <c r="S27" s="670"/>
      <c r="T27" s="670"/>
      <c r="U27" s="673"/>
      <c r="V27" s="673"/>
      <c r="W27" s="676"/>
      <c r="X27" s="676"/>
      <c r="Y27" s="665"/>
      <c r="Z27" s="7" t="s">
        <v>43</v>
      </c>
      <c r="AA27" s="85"/>
      <c r="AB27" s="85"/>
      <c r="AC27" s="85"/>
      <c r="AD27" s="85"/>
      <c r="AE27" s="85"/>
      <c r="AF27" s="85"/>
      <c r="AG27" s="85"/>
      <c r="AH27" s="85"/>
      <c r="AI27" s="85"/>
      <c r="AJ27" s="85"/>
      <c r="AK27" s="85"/>
      <c r="AL27" s="85" t="str">
        <f t="shared" ref="AL27" si="7">IF(AL25=0,"",AL26/AL25)</f>
        <v/>
      </c>
      <c r="AM27" s="681"/>
      <c r="AN27" s="107">
        <f t="shared" ref="AN27:AW27" si="8">IF(AN$8&lt;=$AJ$8,IF(OR(AN25="",AN26=""),"",AN26/AN25),"")</f>
        <v>0</v>
      </c>
      <c r="AO27" s="107">
        <f t="shared" si="8"/>
        <v>0</v>
      </c>
      <c r="AP27" s="107">
        <f t="shared" si="8"/>
        <v>0</v>
      </c>
      <c r="AQ27" s="107">
        <f t="shared" si="8"/>
        <v>0</v>
      </c>
      <c r="AR27" s="107">
        <f t="shared" si="8"/>
        <v>0</v>
      </c>
      <c r="AS27" s="107">
        <f t="shared" si="8"/>
        <v>0</v>
      </c>
      <c r="AT27" s="107">
        <f t="shared" si="8"/>
        <v>0</v>
      </c>
      <c r="AU27" s="107">
        <f t="shared" si="8"/>
        <v>0</v>
      </c>
      <c r="AV27" s="107">
        <f t="shared" si="8"/>
        <v>0</v>
      </c>
      <c r="AW27" s="107">
        <f t="shared" si="8"/>
        <v>0</v>
      </c>
    </row>
    <row r="28" spans="3:49" ht="24" x14ac:dyDescent="0.25">
      <c r="C28" s="698"/>
      <c r="D28" s="676"/>
      <c r="E28" s="673"/>
      <c r="F28" s="700"/>
      <c r="G28" s="700"/>
      <c r="H28" s="700"/>
      <c r="I28" s="701"/>
      <c r="J28" s="682"/>
      <c r="K28" s="689"/>
      <c r="L28" s="682"/>
      <c r="M28" s="684"/>
      <c r="N28" s="676"/>
      <c r="O28" s="676"/>
      <c r="P28" s="676"/>
      <c r="Q28" s="667"/>
      <c r="R28" s="670"/>
      <c r="S28" s="670"/>
      <c r="T28" s="670"/>
      <c r="U28" s="673"/>
      <c r="V28" s="673"/>
      <c r="W28" s="676"/>
      <c r="X28" s="676"/>
      <c r="Y28" s="663" t="s">
        <v>45</v>
      </c>
      <c r="Z28" s="7" t="s">
        <v>41</v>
      </c>
      <c r="AA28" s="86"/>
      <c r="AB28" s="93"/>
      <c r="AC28" s="87">
        <v>9</v>
      </c>
      <c r="AD28" s="87">
        <v>6</v>
      </c>
      <c r="AE28" s="87">
        <v>6</v>
      </c>
      <c r="AF28" s="87">
        <v>6</v>
      </c>
      <c r="AG28" s="87">
        <v>9</v>
      </c>
      <c r="AH28" s="87">
        <v>6</v>
      </c>
      <c r="AI28" s="87">
        <v>6</v>
      </c>
      <c r="AJ28" s="87">
        <v>6</v>
      </c>
      <c r="AK28" s="87">
        <v>6</v>
      </c>
      <c r="AL28" s="87"/>
      <c r="AM28" s="679">
        <f>SUM(AA28:AL28)</f>
        <v>60</v>
      </c>
      <c r="AN28" s="32">
        <f>IF(AN$8&lt;=$AJ$8,IF(SUM($Z28:AC28)=0,"",SUM($Z28:AC28)),"")</f>
        <v>9</v>
      </c>
      <c r="AO28" s="32">
        <f>IF(AO$8&lt;=$AJ$8,IF(SUM($Z28:AD28)=0,"",SUM($Z28:AD28)),"")</f>
        <v>15</v>
      </c>
      <c r="AP28" s="32">
        <f>IF(AP$8&lt;=$AJ$8,IF(SUM($Z28:AE28)=0,"",SUM($Z28:AE28)),"")</f>
        <v>21</v>
      </c>
      <c r="AQ28" s="32">
        <f>IF(AQ$8&lt;=$AJ$8,IF(SUM($Z28:AF28)=0,"",SUM($Z28:AF28)),"")</f>
        <v>27</v>
      </c>
      <c r="AR28" s="32">
        <f>IF(AR$8&lt;=$AJ$8,IF(SUM($Z28:AG28)=0,"",SUM($Z28:AG28)),"")</f>
        <v>36</v>
      </c>
      <c r="AS28" s="32">
        <f>IF(AS$8&lt;=$AJ$8,IF(SUM($Z28:AH28)=0,"",SUM($Z28:AH28)),"")</f>
        <v>42</v>
      </c>
      <c r="AT28" s="32">
        <f>IF(AT$8&lt;=$AJ$8,IF(SUM($Z28:AI28)=0,"",SUM($Z28:AI28)),"")</f>
        <v>48</v>
      </c>
      <c r="AU28" s="32">
        <f>IF(AU$8&lt;=$AJ$8,IF(SUM($Z28:AJ28)=0,"",SUM($Z28:AJ28)),"")</f>
        <v>54</v>
      </c>
      <c r="AV28" s="32">
        <f>IF(AV$8&lt;=$AJ$8,IF(SUM($Z28:AK28)=0,"",SUM($Z28:AK28)),"")</f>
        <v>60</v>
      </c>
      <c r="AW28" s="32">
        <f>IF(AW$8&lt;=$AJ$8,IF(SUM($Z28:AL28)=0,"",SUM($Z28:AL28)),"")</f>
        <v>60</v>
      </c>
    </row>
    <row r="29" spans="3:49" ht="24" x14ac:dyDescent="0.25">
      <c r="C29" s="698"/>
      <c r="D29" s="676"/>
      <c r="E29" s="673"/>
      <c r="F29" s="700"/>
      <c r="G29" s="700"/>
      <c r="H29" s="700"/>
      <c r="I29" s="701"/>
      <c r="J29" s="682"/>
      <c r="K29" s="689"/>
      <c r="L29" s="682"/>
      <c r="M29" s="684"/>
      <c r="N29" s="676"/>
      <c r="O29" s="676"/>
      <c r="P29" s="676"/>
      <c r="Q29" s="667"/>
      <c r="R29" s="670"/>
      <c r="S29" s="670"/>
      <c r="T29" s="670"/>
      <c r="U29" s="673"/>
      <c r="V29" s="673"/>
      <c r="W29" s="676"/>
      <c r="X29" s="676"/>
      <c r="Y29" s="664"/>
      <c r="Z29" s="7" t="s">
        <v>42</v>
      </c>
      <c r="AA29" s="87"/>
      <c r="AB29" s="93"/>
      <c r="AC29" s="87" t="s">
        <v>46</v>
      </c>
      <c r="AD29" s="87"/>
      <c r="AE29" s="87"/>
      <c r="AF29" s="87"/>
      <c r="AG29" s="87"/>
      <c r="AH29" s="87"/>
      <c r="AI29" s="87"/>
      <c r="AJ29" s="87"/>
      <c r="AK29" s="87"/>
      <c r="AL29" s="94"/>
      <c r="AM29" s="680"/>
      <c r="AN29" s="32">
        <f>IF(AN$8&lt;=$AJ$8,SUM($Z29:AC29),"")</f>
        <v>0</v>
      </c>
      <c r="AO29" s="32">
        <f>IF(AO$8&lt;=$AJ$8,SUM($Z29:AD29),"")</f>
        <v>0</v>
      </c>
      <c r="AP29" s="32">
        <f>IF(AP$8&lt;=$AJ$8,SUM($Z29:AE29),"")</f>
        <v>0</v>
      </c>
      <c r="AQ29" s="32">
        <f>IF(AQ$8&lt;=$AJ$8,SUM($Z29:AF29),"")</f>
        <v>0</v>
      </c>
      <c r="AR29" s="32">
        <f>IF(AR$8&lt;=$AJ$8,SUM($Z29:AG29),"")</f>
        <v>0</v>
      </c>
      <c r="AS29" s="32">
        <f>IF(AS$8&lt;=$AJ$8,SUM($Z29:AH29),"")</f>
        <v>0</v>
      </c>
      <c r="AT29" s="32">
        <f>IF(AT$8&lt;=$AJ$8,SUM($Z29:AI29),"")</f>
        <v>0</v>
      </c>
      <c r="AU29" s="32">
        <f>IF(AU$8&lt;=$AJ$8,SUM($Z29:AJ29),"")</f>
        <v>0</v>
      </c>
      <c r="AV29" s="32">
        <f>IF(AV$8&lt;=$AJ$8,SUM($Z29:AK29),"")</f>
        <v>0</v>
      </c>
      <c r="AW29" s="32">
        <f>IF(AW$8&lt;=$AJ$8,SUM($Z29:AL29),"")</f>
        <v>0</v>
      </c>
    </row>
    <row r="30" spans="3:49" ht="24" x14ac:dyDescent="0.25">
      <c r="C30" s="698"/>
      <c r="D30" s="676"/>
      <c r="E30" s="673"/>
      <c r="F30" s="700"/>
      <c r="G30" s="700"/>
      <c r="H30" s="700"/>
      <c r="I30" s="701"/>
      <c r="J30" s="682"/>
      <c r="K30" s="689"/>
      <c r="L30" s="682"/>
      <c r="M30" s="685"/>
      <c r="N30" s="677"/>
      <c r="O30" s="677"/>
      <c r="P30" s="677"/>
      <c r="Q30" s="668"/>
      <c r="R30" s="671"/>
      <c r="S30" s="671"/>
      <c r="T30" s="671"/>
      <c r="U30" s="674"/>
      <c r="V30" s="674"/>
      <c r="W30" s="677"/>
      <c r="X30" s="677"/>
      <c r="Y30" s="665"/>
      <c r="Z30" s="161" t="s">
        <v>43</v>
      </c>
      <c r="AA30" s="85"/>
      <c r="AB30" s="85"/>
      <c r="AC30" s="95"/>
      <c r="AD30" s="95"/>
      <c r="AE30" s="95"/>
      <c r="AF30" s="95"/>
      <c r="AG30" s="95"/>
      <c r="AH30" s="95"/>
      <c r="AI30" s="95"/>
      <c r="AJ30" s="95"/>
      <c r="AK30" s="95"/>
      <c r="AL30" s="95" t="s">
        <v>46</v>
      </c>
      <c r="AM30" s="681"/>
      <c r="AN30" s="107">
        <f t="shared" ref="AN30:AW30" si="9">IF(AN$8&lt;=$AJ$8,IF(OR(AN28="",AN29=""),"",AN29/AN28),"")</f>
        <v>0</v>
      </c>
      <c r="AO30" s="107">
        <f t="shared" si="9"/>
        <v>0</v>
      </c>
      <c r="AP30" s="107">
        <f t="shared" si="9"/>
        <v>0</v>
      </c>
      <c r="AQ30" s="107">
        <f t="shared" si="9"/>
        <v>0</v>
      </c>
      <c r="AR30" s="107">
        <f t="shared" si="9"/>
        <v>0</v>
      </c>
      <c r="AS30" s="107">
        <f t="shared" si="9"/>
        <v>0</v>
      </c>
      <c r="AT30" s="107">
        <f t="shared" si="9"/>
        <v>0</v>
      </c>
      <c r="AU30" s="107">
        <f t="shared" si="9"/>
        <v>0</v>
      </c>
      <c r="AV30" s="107">
        <f t="shared" si="9"/>
        <v>0</v>
      </c>
      <c r="AW30" s="107">
        <f t="shared" si="9"/>
        <v>0</v>
      </c>
    </row>
    <row r="31" spans="3:49" ht="12" customHeight="1" x14ac:dyDescent="0.25">
      <c r="C31" s="698"/>
      <c r="D31" s="676"/>
      <c r="E31" s="673"/>
      <c r="F31" s="700"/>
      <c r="G31" s="700"/>
      <c r="H31" s="700"/>
      <c r="I31" s="701"/>
      <c r="J31" s="682"/>
      <c r="K31" s="689"/>
      <c r="L31" s="682" t="s">
        <v>50</v>
      </c>
      <c r="M31" s="683" t="s">
        <v>36</v>
      </c>
      <c r="N31" s="675" t="s">
        <v>37</v>
      </c>
      <c r="O31" s="675" t="s">
        <v>38</v>
      </c>
      <c r="P31" s="675">
        <f>+SUM(P101:P107)</f>
        <v>7667</v>
      </c>
      <c r="Q31" s="694">
        <v>0.75</v>
      </c>
      <c r="R31" s="694">
        <v>1</v>
      </c>
      <c r="S31" s="694">
        <v>1</v>
      </c>
      <c r="T31" s="694">
        <v>1</v>
      </c>
      <c r="U31" s="672">
        <v>0.25</v>
      </c>
      <c r="V31" s="672" t="s">
        <v>207</v>
      </c>
      <c r="W31" s="691" t="s">
        <v>208</v>
      </c>
      <c r="X31" s="675" t="s">
        <v>39</v>
      </c>
      <c r="Y31" s="663" t="s">
        <v>40</v>
      </c>
      <c r="Z31" s="7" t="s">
        <v>41</v>
      </c>
      <c r="AA31" s="32"/>
      <c r="AB31" s="32"/>
      <c r="AC31" s="32">
        <v>1</v>
      </c>
      <c r="AD31" s="32"/>
      <c r="AE31" s="32">
        <v>1</v>
      </c>
      <c r="AF31" s="32">
        <v>1</v>
      </c>
      <c r="AG31" s="32"/>
      <c r="AH31" s="32">
        <v>1</v>
      </c>
      <c r="AI31" s="32"/>
      <c r="AJ31" s="32"/>
      <c r="AK31" s="32">
        <v>1</v>
      </c>
      <c r="AL31" s="32"/>
      <c r="AM31" s="679">
        <f>SUM(AA31:AL31)</f>
        <v>5</v>
      </c>
      <c r="AN31" s="32">
        <f>IF(AN$8&lt;=$AJ$8,IF(SUM($Z31:AC31)=0,"",SUM($Z31:AC31)),"")</f>
        <v>1</v>
      </c>
      <c r="AO31" s="32">
        <f>IF(AO$8&lt;=$AJ$8,IF(SUM($Z31:AD31)=0,"",SUM($Z31:AD31)),"")</f>
        <v>1</v>
      </c>
      <c r="AP31" s="32">
        <f>IF(AP$8&lt;=$AJ$8,IF(SUM($Z31:AE31)=0,"",SUM($Z31:AE31)),"")</f>
        <v>2</v>
      </c>
      <c r="AQ31" s="32">
        <f>IF(AQ$8&lt;=$AJ$8,IF(SUM($Z31:AF31)=0,"",SUM($Z31:AF31)),"")</f>
        <v>3</v>
      </c>
      <c r="AR31" s="32">
        <f>IF(AR$8&lt;=$AJ$8,IF(SUM($Z31:AG31)=0,"",SUM($Z31:AG31)),"")</f>
        <v>3</v>
      </c>
      <c r="AS31" s="32">
        <f>IF(AS$8&lt;=$AJ$8,IF(SUM($Z31:AH31)=0,"",SUM($Z31:AH31)),"")</f>
        <v>4</v>
      </c>
      <c r="AT31" s="32">
        <f>IF(AT$8&lt;=$AJ$8,IF(SUM($Z31:AI31)=0,"",SUM($Z31:AI31)),"")</f>
        <v>4</v>
      </c>
      <c r="AU31" s="32">
        <f>IF(AU$8&lt;=$AJ$8,IF(SUM($Z31:AJ31)=0,"",SUM($Z31:AJ31)),"")</f>
        <v>4</v>
      </c>
      <c r="AV31" s="32">
        <f>IF(AV$8&lt;=$AJ$8,IF(SUM($Z31:AK31)=0,"",SUM($Z31:AK31)),"")</f>
        <v>5</v>
      </c>
      <c r="AW31" s="32">
        <f>IF(AW$8&lt;=$AJ$8,IF(SUM($Z31:AL31)=0,"",SUM($Z31:AL31)),"")</f>
        <v>5</v>
      </c>
    </row>
    <row r="32" spans="3:49" ht="24" x14ac:dyDescent="0.25">
      <c r="C32" s="698"/>
      <c r="D32" s="676"/>
      <c r="E32" s="673"/>
      <c r="F32" s="700"/>
      <c r="G32" s="700"/>
      <c r="H32" s="700"/>
      <c r="I32" s="701"/>
      <c r="J32" s="682"/>
      <c r="K32" s="689"/>
      <c r="L32" s="682"/>
      <c r="M32" s="684"/>
      <c r="N32" s="676"/>
      <c r="O32" s="676"/>
      <c r="P32" s="676"/>
      <c r="Q32" s="695"/>
      <c r="R32" s="695"/>
      <c r="S32" s="695"/>
      <c r="T32" s="695"/>
      <c r="U32" s="673"/>
      <c r="V32" s="673"/>
      <c r="W32" s="692"/>
      <c r="X32" s="676"/>
      <c r="Y32" s="664"/>
      <c r="Z32" s="7" t="s">
        <v>42</v>
      </c>
      <c r="AA32" s="83"/>
      <c r="AB32" s="83"/>
      <c r="AC32" s="83"/>
      <c r="AD32" s="188"/>
      <c r="AE32" s="188"/>
      <c r="AF32" s="188"/>
      <c r="AG32" s="188"/>
      <c r="AH32" s="188"/>
      <c r="AI32" s="188"/>
      <c r="AJ32" s="188"/>
      <c r="AK32" s="188"/>
      <c r="AL32" s="189"/>
      <c r="AM32" s="680"/>
      <c r="AN32" s="32">
        <f>IF(AN$8&lt;=$AJ$8,SUM($Z32:AC32),"")</f>
        <v>0</v>
      </c>
      <c r="AO32" s="32">
        <f>IF(AO$8&lt;=$AJ$8,SUM($Z32:AD32),"")</f>
        <v>0</v>
      </c>
      <c r="AP32" s="32">
        <f>IF(AP$8&lt;=$AJ$8,SUM($Z32:AE32),"")</f>
        <v>0</v>
      </c>
      <c r="AQ32" s="32">
        <f>IF(AQ$8&lt;=$AJ$8,SUM($Z32:AF32),"")</f>
        <v>0</v>
      </c>
      <c r="AR32" s="32">
        <f>IF(AR$8&lt;=$AJ$8,SUM($Z32:AG32),"")</f>
        <v>0</v>
      </c>
      <c r="AS32" s="32">
        <f>IF(AS$8&lt;=$AJ$8,SUM($Z32:AH32),"")</f>
        <v>0</v>
      </c>
      <c r="AT32" s="32">
        <f>IF(AT$8&lt;=$AJ$8,SUM($Z32:AI32),"")</f>
        <v>0</v>
      </c>
      <c r="AU32" s="32">
        <f>IF(AU$8&lt;=$AJ$8,SUM($Z32:AJ32),"")</f>
        <v>0</v>
      </c>
      <c r="AV32" s="32">
        <f>IF(AV$8&lt;=$AJ$8,SUM($Z32:AK32),"")</f>
        <v>0</v>
      </c>
      <c r="AW32" s="32">
        <f>IF(AW$8&lt;=$AJ$8,SUM($Z32:AL32),"")</f>
        <v>0</v>
      </c>
    </row>
    <row r="33" spans="3:49" ht="24" x14ac:dyDescent="0.25">
      <c r="C33" s="698"/>
      <c r="D33" s="676"/>
      <c r="E33" s="673"/>
      <c r="F33" s="700"/>
      <c r="G33" s="700"/>
      <c r="H33" s="700"/>
      <c r="I33" s="701"/>
      <c r="J33" s="682"/>
      <c r="K33" s="689"/>
      <c r="L33" s="682"/>
      <c r="M33" s="684"/>
      <c r="N33" s="676"/>
      <c r="O33" s="676"/>
      <c r="P33" s="676"/>
      <c r="Q33" s="695"/>
      <c r="R33" s="695"/>
      <c r="S33" s="695"/>
      <c r="T33" s="695"/>
      <c r="U33" s="673"/>
      <c r="V33" s="673"/>
      <c r="W33" s="692"/>
      <c r="X33" s="676"/>
      <c r="Y33" s="665"/>
      <c r="Z33" s="7" t="s">
        <v>43</v>
      </c>
      <c r="AA33" s="85"/>
      <c r="AB33" s="85"/>
      <c r="AC33" s="85"/>
      <c r="AD33" s="191"/>
      <c r="AE33" s="85"/>
      <c r="AF33" s="85"/>
      <c r="AG33" s="191"/>
      <c r="AH33" s="85"/>
      <c r="AI33" s="191"/>
      <c r="AJ33" s="191"/>
      <c r="AK33" s="85"/>
      <c r="AL33" s="191"/>
      <c r="AM33" s="681"/>
      <c r="AN33" s="107">
        <f>IF(AN$8&lt;=$AJ$8,IF(OR(AN31="",AN32=""),"",AN32/AN31),"")</f>
        <v>0</v>
      </c>
      <c r="AO33" s="107">
        <f t="shared" ref="AO33:AW33" si="10">IF(AO$8&lt;=$AJ$8,IF(OR(AO31="",AO32=""),"",AO32/AO31),"")</f>
        <v>0</v>
      </c>
      <c r="AP33" s="107">
        <f t="shared" si="10"/>
        <v>0</v>
      </c>
      <c r="AQ33" s="107">
        <f t="shared" si="10"/>
        <v>0</v>
      </c>
      <c r="AR33" s="107">
        <f t="shared" si="10"/>
        <v>0</v>
      </c>
      <c r="AS33" s="107">
        <f t="shared" si="10"/>
        <v>0</v>
      </c>
      <c r="AT33" s="107">
        <f t="shared" si="10"/>
        <v>0</v>
      </c>
      <c r="AU33" s="107">
        <f t="shared" si="10"/>
        <v>0</v>
      </c>
      <c r="AV33" s="107">
        <f t="shared" si="10"/>
        <v>0</v>
      </c>
      <c r="AW33" s="107">
        <f t="shared" si="10"/>
        <v>0</v>
      </c>
    </row>
    <row r="34" spans="3:49" ht="24" x14ac:dyDescent="0.25">
      <c r="C34" s="698"/>
      <c r="D34" s="676"/>
      <c r="E34" s="673"/>
      <c r="F34" s="700"/>
      <c r="G34" s="700"/>
      <c r="H34" s="700"/>
      <c r="I34" s="701"/>
      <c r="J34" s="682"/>
      <c r="K34" s="689"/>
      <c r="L34" s="682"/>
      <c r="M34" s="684"/>
      <c r="N34" s="676"/>
      <c r="O34" s="676"/>
      <c r="P34" s="676"/>
      <c r="Q34" s="695"/>
      <c r="R34" s="695"/>
      <c r="S34" s="695"/>
      <c r="T34" s="695"/>
      <c r="U34" s="673"/>
      <c r="V34" s="673"/>
      <c r="W34" s="692"/>
      <c r="X34" s="676"/>
      <c r="Y34" s="663" t="s">
        <v>44</v>
      </c>
      <c r="Z34" s="7" t="s">
        <v>41</v>
      </c>
      <c r="AA34" s="82">
        <v>1</v>
      </c>
      <c r="AB34" s="82">
        <v>2</v>
      </c>
      <c r="AC34" s="82">
        <v>7</v>
      </c>
      <c r="AD34" s="82">
        <v>3</v>
      </c>
      <c r="AE34" s="82">
        <v>7</v>
      </c>
      <c r="AF34" s="82">
        <v>3</v>
      </c>
      <c r="AG34" s="82">
        <v>3</v>
      </c>
      <c r="AH34" s="82">
        <v>7</v>
      </c>
      <c r="AI34" s="82">
        <v>7</v>
      </c>
      <c r="AJ34" s="82">
        <v>3</v>
      </c>
      <c r="AK34" s="82">
        <v>2</v>
      </c>
      <c r="AL34" s="82">
        <v>1</v>
      </c>
      <c r="AM34" s="679">
        <f>SUM(AA34:AL34)</f>
        <v>46</v>
      </c>
      <c r="AN34" s="32">
        <f>IF(AN$8&lt;=$AJ$8,IF(SUM($Z34:AC34)=0,"",SUM($Z34:AC34)),"")</f>
        <v>10</v>
      </c>
      <c r="AO34" s="32">
        <f>IF(AO$8&lt;=$AJ$8,IF(SUM($Z34:AD34)=0,"",SUM($Z34:AD34)),"")</f>
        <v>13</v>
      </c>
      <c r="AP34" s="32">
        <f>IF(AP$8&lt;=$AJ$8,IF(SUM($Z34:AE34)=0,"",SUM($Z34:AE34)),"")</f>
        <v>20</v>
      </c>
      <c r="AQ34" s="32">
        <f>IF(AQ$8&lt;=$AJ$8,IF(SUM($Z34:AF34)=0,"",SUM($Z34:AF34)),"")</f>
        <v>23</v>
      </c>
      <c r="AR34" s="32">
        <f>IF(AR$8&lt;=$AJ$8,IF(SUM($Z34:AG34)=0,"",SUM($Z34:AG34)),"")</f>
        <v>26</v>
      </c>
      <c r="AS34" s="32">
        <f>IF(AS$8&lt;=$AJ$8,IF(SUM($Z34:AH34)=0,"",SUM($Z34:AH34)),"")</f>
        <v>33</v>
      </c>
      <c r="AT34" s="32">
        <f>IF(AT$8&lt;=$AJ$8,IF(SUM($Z34:AI34)=0,"",SUM($Z34:AI34)),"")</f>
        <v>40</v>
      </c>
      <c r="AU34" s="32">
        <f>IF(AU$8&lt;=$AJ$8,IF(SUM($Z34:AJ34)=0,"",SUM($Z34:AJ34)),"")</f>
        <v>43</v>
      </c>
      <c r="AV34" s="32">
        <f>IF(AV$8&lt;=$AJ$8,IF(SUM($Z34:AK34)=0,"",SUM($Z34:AK34)),"")</f>
        <v>45</v>
      </c>
      <c r="AW34" s="32">
        <f>IF(AW$8&lt;=$AJ$8,IF(SUM($Z34:AL34)=0,"",SUM($Z34:AL34)),"")</f>
        <v>46</v>
      </c>
    </row>
    <row r="35" spans="3:49" ht="24" x14ac:dyDescent="0.25">
      <c r="C35" s="698"/>
      <c r="D35" s="676"/>
      <c r="E35" s="673"/>
      <c r="F35" s="700"/>
      <c r="G35" s="700"/>
      <c r="H35" s="700"/>
      <c r="I35" s="701"/>
      <c r="J35" s="682"/>
      <c r="K35" s="689"/>
      <c r="L35" s="682"/>
      <c r="M35" s="684"/>
      <c r="N35" s="676"/>
      <c r="O35" s="676"/>
      <c r="P35" s="676"/>
      <c r="Q35" s="695"/>
      <c r="R35" s="695"/>
      <c r="S35" s="695"/>
      <c r="T35" s="695"/>
      <c r="U35" s="673"/>
      <c r="V35" s="673"/>
      <c r="W35" s="692"/>
      <c r="X35" s="676"/>
      <c r="Y35" s="664"/>
      <c r="Z35" s="7" t="s">
        <v>42</v>
      </c>
      <c r="AA35" s="83"/>
      <c r="AB35" s="83"/>
      <c r="AC35" s="83"/>
      <c r="AD35" s="188"/>
      <c r="AE35" s="188"/>
      <c r="AF35" s="188"/>
      <c r="AG35" s="188"/>
      <c r="AH35" s="188"/>
      <c r="AI35" s="188"/>
      <c r="AJ35" s="188"/>
      <c r="AK35" s="188"/>
      <c r="AL35" s="189"/>
      <c r="AM35" s="680"/>
      <c r="AN35" s="32">
        <f>IF(AN$8&lt;=$AJ$8,SUM($Z35:AC35),"")</f>
        <v>0</v>
      </c>
      <c r="AO35" s="32">
        <f>IF(AO$8&lt;=$AJ$8,SUM($Z35:AD35),"")</f>
        <v>0</v>
      </c>
      <c r="AP35" s="32">
        <f>IF(AP$8&lt;=$AJ$8,SUM($Z35:AE35),"")</f>
        <v>0</v>
      </c>
      <c r="AQ35" s="32">
        <f>IF(AQ$8&lt;=$AJ$8,SUM($Z35:AF35),"")</f>
        <v>0</v>
      </c>
      <c r="AR35" s="32">
        <f>IF(AR$8&lt;=$AJ$8,SUM($Z35:AG35),"")</f>
        <v>0</v>
      </c>
      <c r="AS35" s="32">
        <f>IF(AS$8&lt;=$AJ$8,SUM($Z35:AH35),"")</f>
        <v>0</v>
      </c>
      <c r="AT35" s="32">
        <f>IF(AT$8&lt;=$AJ$8,SUM($Z35:AI35),"")</f>
        <v>0</v>
      </c>
      <c r="AU35" s="32">
        <f>IF(AU$8&lt;=$AJ$8,SUM($Z35:AJ35),"")</f>
        <v>0</v>
      </c>
      <c r="AV35" s="32">
        <f>IF(AV$8&lt;=$AJ$8,SUM($Z35:AK35),"")</f>
        <v>0</v>
      </c>
      <c r="AW35" s="32">
        <f>IF(AW$8&lt;=$AJ$8,SUM($Z35:AL35),"")</f>
        <v>0</v>
      </c>
    </row>
    <row r="36" spans="3:49" ht="24" x14ac:dyDescent="0.25">
      <c r="C36" s="698"/>
      <c r="D36" s="676"/>
      <c r="E36" s="673"/>
      <c r="F36" s="700"/>
      <c r="G36" s="700"/>
      <c r="H36" s="700"/>
      <c r="I36" s="701"/>
      <c r="J36" s="682"/>
      <c r="K36" s="689"/>
      <c r="L36" s="682"/>
      <c r="M36" s="684"/>
      <c r="N36" s="676"/>
      <c r="O36" s="676"/>
      <c r="P36" s="676"/>
      <c r="Q36" s="695"/>
      <c r="R36" s="695"/>
      <c r="S36" s="695"/>
      <c r="T36" s="695"/>
      <c r="U36" s="673"/>
      <c r="V36" s="673"/>
      <c r="W36" s="692"/>
      <c r="X36" s="676"/>
      <c r="Y36" s="665"/>
      <c r="Z36" s="7" t="s">
        <v>43</v>
      </c>
      <c r="AA36" s="85"/>
      <c r="AB36" s="85"/>
      <c r="AC36" s="85"/>
      <c r="AD36" s="85"/>
      <c r="AE36" s="85"/>
      <c r="AF36" s="85"/>
      <c r="AG36" s="85"/>
      <c r="AH36" s="85"/>
      <c r="AI36" s="85"/>
      <c r="AJ36" s="85"/>
      <c r="AK36" s="85"/>
      <c r="AL36" s="85"/>
      <c r="AM36" s="681"/>
      <c r="AN36" s="107">
        <f t="shared" ref="AN36:AW36" si="11">IF(AN$8&lt;=$AJ$8,IF(OR(AN34="",AN35=""),"",AN35/AN34),"")</f>
        <v>0</v>
      </c>
      <c r="AO36" s="107">
        <f t="shared" si="11"/>
        <v>0</v>
      </c>
      <c r="AP36" s="107">
        <f t="shared" si="11"/>
        <v>0</v>
      </c>
      <c r="AQ36" s="107">
        <f t="shared" si="11"/>
        <v>0</v>
      </c>
      <c r="AR36" s="107">
        <f t="shared" si="11"/>
        <v>0</v>
      </c>
      <c r="AS36" s="107">
        <f t="shared" si="11"/>
        <v>0</v>
      </c>
      <c r="AT36" s="107">
        <f t="shared" si="11"/>
        <v>0</v>
      </c>
      <c r="AU36" s="107">
        <f t="shared" si="11"/>
        <v>0</v>
      </c>
      <c r="AV36" s="107">
        <f t="shared" si="11"/>
        <v>0</v>
      </c>
      <c r="AW36" s="107">
        <f t="shared" si="11"/>
        <v>0</v>
      </c>
    </row>
    <row r="37" spans="3:49" ht="24" x14ac:dyDescent="0.25">
      <c r="C37" s="698"/>
      <c r="D37" s="676"/>
      <c r="E37" s="673"/>
      <c r="F37" s="700"/>
      <c r="G37" s="700"/>
      <c r="H37" s="700"/>
      <c r="I37" s="701"/>
      <c r="J37" s="682"/>
      <c r="K37" s="689"/>
      <c r="L37" s="682"/>
      <c r="M37" s="684"/>
      <c r="N37" s="676"/>
      <c r="O37" s="676"/>
      <c r="P37" s="676"/>
      <c r="Q37" s="695"/>
      <c r="R37" s="695"/>
      <c r="S37" s="695"/>
      <c r="T37" s="695"/>
      <c r="U37" s="673"/>
      <c r="V37" s="673"/>
      <c r="W37" s="692"/>
      <c r="X37" s="676"/>
      <c r="Y37" s="663" t="s">
        <v>45</v>
      </c>
      <c r="Z37" s="7" t="s">
        <v>41</v>
      </c>
      <c r="AA37" s="83"/>
      <c r="AB37" s="83"/>
      <c r="AC37" s="83">
        <v>3</v>
      </c>
      <c r="AD37" s="188"/>
      <c r="AE37" s="188"/>
      <c r="AF37" s="188">
        <v>3</v>
      </c>
      <c r="AG37" s="188"/>
      <c r="AH37" s="188"/>
      <c r="AI37" s="188">
        <v>3</v>
      </c>
      <c r="AJ37" s="188"/>
      <c r="AK37" s="188"/>
      <c r="AL37" s="188">
        <v>1</v>
      </c>
      <c r="AM37" s="679">
        <f>SUM(AA37:AL37)</f>
        <v>10</v>
      </c>
      <c r="AN37" s="32">
        <f>IF(AN$8&lt;=$AJ$8,IF(SUM($Z37:AC37)=0,"",SUM($Z37:AC37)),"")</f>
        <v>3</v>
      </c>
      <c r="AO37" s="32">
        <f>IF(AO$8&lt;=$AJ$8,IF(SUM($Z37:AD37)=0,"",SUM($Z37:AD37)),"")</f>
        <v>3</v>
      </c>
      <c r="AP37" s="32">
        <f>IF(AP$8&lt;=$AJ$8,IF(SUM($Z37:AE37)=0,"",SUM($Z37:AE37)),"")</f>
        <v>3</v>
      </c>
      <c r="AQ37" s="32">
        <f>IF(AQ$8&lt;=$AJ$8,IF(SUM($Z37:AF37)=0,"",SUM($Z37:AF37)),"")</f>
        <v>6</v>
      </c>
      <c r="AR37" s="32">
        <f>IF(AR$8&lt;=$AJ$8,IF(SUM($Z37:AG37)=0,"",SUM($Z37:AG37)),"")</f>
        <v>6</v>
      </c>
      <c r="AS37" s="32">
        <f>IF(AS$8&lt;=$AJ$8,IF(SUM($Z37:AH37)=0,"",SUM($Z37:AH37)),"")</f>
        <v>6</v>
      </c>
      <c r="AT37" s="32">
        <f>IF(AT$8&lt;=$AJ$8,IF(SUM($Z37:AI37)=0,"",SUM($Z37:AI37)),"")</f>
        <v>9</v>
      </c>
      <c r="AU37" s="32">
        <f>IF(AU$8&lt;=$AJ$8,IF(SUM($Z37:AJ37)=0,"",SUM($Z37:AJ37)),"")</f>
        <v>9</v>
      </c>
      <c r="AV37" s="32">
        <f>IF(AV$8&lt;=$AJ$8,IF(SUM($Z37:AK37)=0,"",SUM($Z37:AK37)),"")</f>
        <v>9</v>
      </c>
      <c r="AW37" s="32">
        <f>IF(AW$8&lt;=$AJ$8,IF(SUM($Z37:AL37)=0,"",SUM($Z37:AL37)),"")</f>
        <v>10</v>
      </c>
    </row>
    <row r="38" spans="3:49" ht="24" x14ac:dyDescent="0.25">
      <c r="C38" s="698"/>
      <c r="D38" s="676"/>
      <c r="E38" s="673"/>
      <c r="F38" s="700"/>
      <c r="G38" s="700"/>
      <c r="H38" s="700"/>
      <c r="I38" s="701"/>
      <c r="J38" s="682"/>
      <c r="K38" s="689"/>
      <c r="L38" s="682"/>
      <c r="M38" s="684"/>
      <c r="N38" s="676"/>
      <c r="O38" s="676"/>
      <c r="P38" s="676"/>
      <c r="Q38" s="695"/>
      <c r="R38" s="695"/>
      <c r="S38" s="695"/>
      <c r="T38" s="695"/>
      <c r="U38" s="673"/>
      <c r="V38" s="673"/>
      <c r="W38" s="692"/>
      <c r="X38" s="676"/>
      <c r="Y38" s="664"/>
      <c r="Z38" s="7" t="s">
        <v>42</v>
      </c>
      <c r="AA38" s="83"/>
      <c r="AB38" s="83"/>
      <c r="AC38" s="83"/>
      <c r="AD38" s="83"/>
      <c r="AE38" s="83"/>
      <c r="AF38" s="83"/>
      <c r="AG38" s="83"/>
      <c r="AH38" s="83"/>
      <c r="AI38" s="83"/>
      <c r="AJ38" s="83"/>
      <c r="AK38" s="83"/>
      <c r="AL38" s="83"/>
      <c r="AM38" s="680"/>
      <c r="AN38" s="32">
        <f>IF(AN$8&lt;=$AJ$8,SUM($Z38:AC38),"")</f>
        <v>0</v>
      </c>
      <c r="AO38" s="32">
        <f>IF(AO$8&lt;=$AJ$8,SUM($Z38:AD38),"")</f>
        <v>0</v>
      </c>
      <c r="AP38" s="32">
        <f>IF(AP$8&lt;=$AJ$8,SUM($Z38:AE38),"")</f>
        <v>0</v>
      </c>
      <c r="AQ38" s="32">
        <f>IF(AQ$8&lt;=$AJ$8,SUM($Z38:AF38),"")</f>
        <v>0</v>
      </c>
      <c r="AR38" s="32">
        <f>IF(AR$8&lt;=$AJ$8,SUM($Z38:AG38),"")</f>
        <v>0</v>
      </c>
      <c r="AS38" s="32">
        <f>IF(AS$8&lt;=$AJ$8,SUM($Z38:AH38),"")</f>
        <v>0</v>
      </c>
      <c r="AT38" s="32">
        <f>IF(AT$8&lt;=$AJ$8,SUM($Z38:AI38),"")</f>
        <v>0</v>
      </c>
      <c r="AU38" s="32">
        <f>IF(AU$8&lt;=$AJ$8,SUM($Z38:AJ38),"")</f>
        <v>0</v>
      </c>
      <c r="AV38" s="32">
        <f>IF(AV$8&lt;=$AJ$8,SUM($Z38:AK38),"")</f>
        <v>0</v>
      </c>
      <c r="AW38" s="32">
        <f>IF(AW$8&lt;=$AJ$8,SUM($Z38:AL38),"")</f>
        <v>0</v>
      </c>
    </row>
    <row r="39" spans="3:49" ht="24" x14ac:dyDescent="0.25">
      <c r="C39" s="698"/>
      <c r="D39" s="676"/>
      <c r="E39" s="673"/>
      <c r="F39" s="700"/>
      <c r="G39" s="700"/>
      <c r="H39" s="700"/>
      <c r="I39" s="701"/>
      <c r="J39" s="682"/>
      <c r="K39" s="689"/>
      <c r="L39" s="682"/>
      <c r="M39" s="685"/>
      <c r="N39" s="677"/>
      <c r="O39" s="677"/>
      <c r="P39" s="677"/>
      <c r="Q39" s="696"/>
      <c r="R39" s="696"/>
      <c r="S39" s="696"/>
      <c r="T39" s="696"/>
      <c r="U39" s="674"/>
      <c r="V39" s="674"/>
      <c r="W39" s="693"/>
      <c r="X39" s="677"/>
      <c r="Y39" s="665"/>
      <c r="Z39" s="7" t="s">
        <v>43</v>
      </c>
      <c r="AA39" s="85" t="str">
        <f t="shared" ref="AA39:AB39" si="12">IF(AA37=0,"",AA38/AA37)</f>
        <v/>
      </c>
      <c r="AB39" s="85" t="str">
        <f t="shared" si="12"/>
        <v/>
      </c>
      <c r="AC39" s="85" t="s">
        <v>46</v>
      </c>
      <c r="AD39" s="191"/>
      <c r="AE39" s="191"/>
      <c r="AF39" s="85"/>
      <c r="AG39" s="191"/>
      <c r="AH39" s="191"/>
      <c r="AI39" s="85"/>
      <c r="AJ39" s="191"/>
      <c r="AK39" s="191"/>
      <c r="AL39" s="85"/>
      <c r="AM39" s="681"/>
      <c r="AN39" s="107">
        <f t="shared" ref="AN39:AW39" si="13">IF(AN$8&lt;=$AJ$8,IF(OR(AN37="",AN38=""),"",AN38/AN37),"")</f>
        <v>0</v>
      </c>
      <c r="AO39" s="107">
        <f t="shared" si="13"/>
        <v>0</v>
      </c>
      <c r="AP39" s="107">
        <f t="shared" si="13"/>
        <v>0</v>
      </c>
      <c r="AQ39" s="107">
        <f t="shared" si="13"/>
        <v>0</v>
      </c>
      <c r="AR39" s="107">
        <f t="shared" si="13"/>
        <v>0</v>
      </c>
      <c r="AS39" s="107">
        <f t="shared" si="13"/>
        <v>0</v>
      </c>
      <c r="AT39" s="107">
        <f t="shared" si="13"/>
        <v>0</v>
      </c>
      <c r="AU39" s="107">
        <f t="shared" si="13"/>
        <v>0</v>
      </c>
      <c r="AV39" s="107">
        <f t="shared" si="13"/>
        <v>0</v>
      </c>
      <c r="AW39" s="107">
        <f t="shared" si="13"/>
        <v>0</v>
      </c>
    </row>
    <row r="40" spans="3:49" ht="12" customHeight="1" x14ac:dyDescent="0.25">
      <c r="C40" s="698"/>
      <c r="D40" s="676"/>
      <c r="E40" s="673"/>
      <c r="F40" s="700"/>
      <c r="G40" s="700"/>
      <c r="H40" s="700"/>
      <c r="I40" s="701"/>
      <c r="J40" s="682"/>
      <c r="K40" s="689"/>
      <c r="L40" s="682" t="s">
        <v>51</v>
      </c>
      <c r="M40" s="683" t="s">
        <v>36</v>
      </c>
      <c r="N40" s="675" t="s">
        <v>37</v>
      </c>
      <c r="O40" s="675" t="s">
        <v>38</v>
      </c>
      <c r="P40" s="675">
        <v>177</v>
      </c>
      <c r="Q40" s="672">
        <v>1</v>
      </c>
      <c r="R40" s="686">
        <v>1</v>
      </c>
      <c r="S40" s="686">
        <v>1</v>
      </c>
      <c r="T40" s="686">
        <v>1</v>
      </c>
      <c r="U40" s="672">
        <v>0.25</v>
      </c>
      <c r="V40" s="672" t="s">
        <v>209</v>
      </c>
      <c r="W40" s="675" t="s">
        <v>52</v>
      </c>
      <c r="X40" s="675" t="s">
        <v>39</v>
      </c>
      <c r="Y40" s="663" t="s">
        <v>40</v>
      </c>
      <c r="Z40" s="7" t="s">
        <v>41</v>
      </c>
      <c r="AA40" s="32" t="s">
        <v>46</v>
      </c>
      <c r="AB40" s="32">
        <f>26+42</f>
        <v>68</v>
      </c>
      <c r="AC40" s="32">
        <v>4</v>
      </c>
      <c r="AD40" s="32"/>
      <c r="AE40" s="32"/>
      <c r="AF40" s="32"/>
      <c r="AG40" s="32"/>
      <c r="AH40" s="32"/>
      <c r="AI40" s="32"/>
      <c r="AJ40" s="32"/>
      <c r="AK40" s="32"/>
      <c r="AL40" s="32"/>
      <c r="AM40" s="679">
        <f>SUM(AA40:AL40)</f>
        <v>72</v>
      </c>
      <c r="AN40" s="32">
        <f>IF(AN$8&lt;=$AJ$8,IF(SUM($Z40:AC40)=0,"",SUM($Z40:AC40)),"")</f>
        <v>72</v>
      </c>
      <c r="AO40" s="32">
        <f>IF(AO$8&lt;=$AJ$8,IF(SUM($Z40:AD40)=0,"",SUM($Z40:AD40)),"")</f>
        <v>72</v>
      </c>
      <c r="AP40" s="32">
        <f>IF(AP$8&lt;=$AJ$8,IF(SUM($Z40:AE40)=0,"",SUM($Z40:AE40)),"")</f>
        <v>72</v>
      </c>
      <c r="AQ40" s="32">
        <f>IF(AQ$8&lt;=$AJ$8,IF(SUM($Z40:AF40)=0,"",SUM($Z40:AF40)),"")</f>
        <v>72</v>
      </c>
      <c r="AR40" s="32">
        <f>IF(AR$8&lt;=$AJ$8,IF(SUM($Z40:AG40)=0,"",SUM($Z40:AG40)),"")</f>
        <v>72</v>
      </c>
      <c r="AS40" s="32">
        <f>IF(AS$8&lt;=$AJ$8,IF(SUM($Z40:AH40)=0,"",SUM($Z40:AH40)),"")</f>
        <v>72</v>
      </c>
      <c r="AT40" s="32">
        <f>IF(AT$8&lt;=$AJ$8,IF(SUM($Z40:AI40)=0,"",SUM($Z40:AI40)),"")</f>
        <v>72</v>
      </c>
      <c r="AU40" s="32">
        <f>IF(AU$8&lt;=$AJ$8,IF(SUM($Z40:AJ40)=0,"",SUM($Z40:AJ40)),"")</f>
        <v>72</v>
      </c>
      <c r="AV40" s="32">
        <f>IF(AV$8&lt;=$AJ$8,IF(SUM($Z40:AK40)=0,"",SUM($Z40:AK40)),"")</f>
        <v>72</v>
      </c>
      <c r="AW40" s="32">
        <f>IF(AW$8&lt;=$AJ$8,IF(SUM($Z40:AL40)=0,"",SUM($Z40:AL40)),"")</f>
        <v>72</v>
      </c>
    </row>
    <row r="41" spans="3:49" ht="24" x14ac:dyDescent="0.25">
      <c r="C41" s="698"/>
      <c r="D41" s="676"/>
      <c r="E41" s="673"/>
      <c r="F41" s="700"/>
      <c r="G41" s="700"/>
      <c r="H41" s="700"/>
      <c r="I41" s="701"/>
      <c r="J41" s="682"/>
      <c r="K41" s="689"/>
      <c r="L41" s="682"/>
      <c r="M41" s="684"/>
      <c r="N41" s="676"/>
      <c r="O41" s="676"/>
      <c r="P41" s="676"/>
      <c r="Q41" s="673"/>
      <c r="R41" s="687"/>
      <c r="S41" s="687"/>
      <c r="T41" s="687"/>
      <c r="U41" s="673"/>
      <c r="V41" s="673"/>
      <c r="W41" s="676"/>
      <c r="X41" s="676"/>
      <c r="Y41" s="664"/>
      <c r="Z41" s="7" t="s">
        <v>42</v>
      </c>
      <c r="AA41" s="13"/>
      <c r="AB41" s="13"/>
      <c r="AC41" s="13"/>
      <c r="AD41" s="188"/>
      <c r="AE41" s="188"/>
      <c r="AF41" s="188"/>
      <c r="AG41" s="188"/>
      <c r="AH41" s="188"/>
      <c r="AI41" s="188"/>
      <c r="AJ41" s="188"/>
      <c r="AK41" s="188"/>
      <c r="AL41" s="189"/>
      <c r="AM41" s="680"/>
      <c r="AN41" s="32">
        <f>IF(AN$8&lt;=$AJ$8,SUM($Z41:AC41),"")</f>
        <v>0</v>
      </c>
      <c r="AO41" s="32">
        <f>IF(AO$8&lt;=$AJ$8,SUM($Z41:AD41),"")</f>
        <v>0</v>
      </c>
      <c r="AP41" s="32">
        <f>IF(AP$8&lt;=$AJ$8,SUM($Z41:AE41),"")</f>
        <v>0</v>
      </c>
      <c r="AQ41" s="32">
        <f>IF(AQ$8&lt;=$AJ$8,SUM($Z41:AF41),"")</f>
        <v>0</v>
      </c>
      <c r="AR41" s="32">
        <f>IF(AR$8&lt;=$AJ$8,SUM($Z41:AG41),"")</f>
        <v>0</v>
      </c>
      <c r="AS41" s="32">
        <f>IF(AS$8&lt;=$AJ$8,SUM($Z41:AH41),"")</f>
        <v>0</v>
      </c>
      <c r="AT41" s="32">
        <f>IF(AT$8&lt;=$AJ$8,SUM($Z41:AI41),"")</f>
        <v>0</v>
      </c>
      <c r="AU41" s="32">
        <f>IF(AU$8&lt;=$AJ$8,SUM($Z41:AJ41),"")</f>
        <v>0</v>
      </c>
      <c r="AV41" s="32">
        <f>IF(AV$8&lt;=$AJ$8,SUM($Z41:AK41),"")</f>
        <v>0</v>
      </c>
      <c r="AW41" s="32">
        <f>IF(AW$8&lt;=$AJ$8,SUM($Z41:AL41),"")</f>
        <v>0</v>
      </c>
    </row>
    <row r="42" spans="3:49" ht="24" x14ac:dyDescent="0.25">
      <c r="C42" s="698"/>
      <c r="D42" s="676"/>
      <c r="E42" s="673"/>
      <c r="F42" s="700"/>
      <c r="G42" s="700"/>
      <c r="H42" s="700"/>
      <c r="I42" s="701"/>
      <c r="J42" s="682"/>
      <c r="K42" s="689"/>
      <c r="L42" s="682"/>
      <c r="M42" s="684"/>
      <c r="N42" s="676"/>
      <c r="O42" s="676"/>
      <c r="P42" s="676"/>
      <c r="Q42" s="673"/>
      <c r="R42" s="687"/>
      <c r="S42" s="687"/>
      <c r="T42" s="687"/>
      <c r="U42" s="673"/>
      <c r="V42" s="673"/>
      <c r="W42" s="676"/>
      <c r="X42" s="676"/>
      <c r="Y42" s="665"/>
      <c r="Z42" s="7" t="s">
        <v>43</v>
      </c>
      <c r="AA42" s="85"/>
      <c r="AB42" s="85"/>
      <c r="AC42" s="85"/>
      <c r="AD42" s="85"/>
      <c r="AE42" s="85"/>
      <c r="AF42" s="85"/>
      <c r="AG42" s="85"/>
      <c r="AH42" s="85"/>
      <c r="AI42" s="85"/>
      <c r="AJ42" s="85"/>
      <c r="AK42" s="85"/>
      <c r="AL42" s="85"/>
      <c r="AM42" s="681"/>
      <c r="AN42" s="107">
        <f>IF(AN$8&lt;=$AJ$8,IF(OR(AN40="",AN41=""),"",AN41/AN40),"")</f>
        <v>0</v>
      </c>
      <c r="AO42" s="107">
        <f t="shared" ref="AO42:AW42" si="14">IF(AO$8&lt;=$AJ$8,IF(OR(AO40="",AO41=""),"",AO41/AO40),"")</f>
        <v>0</v>
      </c>
      <c r="AP42" s="107">
        <f t="shared" si="14"/>
        <v>0</v>
      </c>
      <c r="AQ42" s="107">
        <f t="shared" si="14"/>
        <v>0</v>
      </c>
      <c r="AR42" s="107">
        <f t="shared" si="14"/>
        <v>0</v>
      </c>
      <c r="AS42" s="107">
        <f t="shared" si="14"/>
        <v>0</v>
      </c>
      <c r="AT42" s="107">
        <f t="shared" si="14"/>
        <v>0</v>
      </c>
      <c r="AU42" s="107">
        <f t="shared" si="14"/>
        <v>0</v>
      </c>
      <c r="AV42" s="107">
        <f t="shared" si="14"/>
        <v>0</v>
      </c>
      <c r="AW42" s="107">
        <f t="shared" si="14"/>
        <v>0</v>
      </c>
    </row>
    <row r="43" spans="3:49" ht="24" x14ac:dyDescent="0.25">
      <c r="C43" s="698"/>
      <c r="D43" s="676"/>
      <c r="E43" s="673"/>
      <c r="F43" s="700"/>
      <c r="G43" s="700"/>
      <c r="H43" s="700"/>
      <c r="I43" s="701"/>
      <c r="J43" s="682"/>
      <c r="K43" s="689"/>
      <c r="L43" s="682"/>
      <c r="M43" s="684"/>
      <c r="N43" s="676"/>
      <c r="O43" s="676"/>
      <c r="P43" s="676"/>
      <c r="Q43" s="673"/>
      <c r="R43" s="687"/>
      <c r="S43" s="687"/>
      <c r="T43" s="687"/>
      <c r="U43" s="673"/>
      <c r="V43" s="673"/>
      <c r="W43" s="676"/>
      <c r="X43" s="676"/>
      <c r="Y43" s="663" t="s">
        <v>44</v>
      </c>
      <c r="Z43" s="7" t="s">
        <v>41</v>
      </c>
      <c r="AA43" s="82"/>
      <c r="AB43" s="82"/>
      <c r="AC43" s="82">
        <v>15</v>
      </c>
      <c r="AD43" s="82"/>
      <c r="AE43" s="82"/>
      <c r="AF43" s="82">
        <v>15</v>
      </c>
      <c r="AG43" s="82"/>
      <c r="AH43" s="82"/>
      <c r="AI43" s="82">
        <v>15</v>
      </c>
      <c r="AJ43" s="82"/>
      <c r="AK43" s="82"/>
      <c r="AL43" s="82">
        <v>15</v>
      </c>
      <c r="AM43" s="679">
        <f>SUM(AA43:AL43)</f>
        <v>60</v>
      </c>
      <c r="AN43" s="32">
        <f>IF(AN$8&lt;=$AJ$8,IF(SUM($Z43:AC43)=0,"",SUM($Z43:AC43)),"")</f>
        <v>15</v>
      </c>
      <c r="AO43" s="32">
        <f>IF(AO$8&lt;=$AJ$8,IF(SUM($Z43:AD43)=0,"",SUM($Z43:AD43)),"")</f>
        <v>15</v>
      </c>
      <c r="AP43" s="32">
        <f>IF(AP$8&lt;=$AJ$8,IF(SUM($Z43:AE43)=0,"",SUM($Z43:AE43)),"")</f>
        <v>15</v>
      </c>
      <c r="AQ43" s="32">
        <f>IF(AQ$8&lt;=$AJ$8,IF(SUM($Z43:AF43)=0,"",SUM($Z43:AF43)),"")</f>
        <v>30</v>
      </c>
      <c r="AR43" s="32">
        <f>IF(AR$8&lt;=$AJ$8,IF(SUM($Z43:AG43)=0,"",SUM($Z43:AG43)),"")</f>
        <v>30</v>
      </c>
      <c r="AS43" s="32">
        <f>IF(AS$8&lt;=$AJ$8,IF(SUM($Z43:AH43)=0,"",SUM($Z43:AH43)),"")</f>
        <v>30</v>
      </c>
      <c r="AT43" s="32">
        <f>IF(AT$8&lt;=$AJ$8,IF(SUM($Z43:AI43)=0,"",SUM($Z43:AI43)),"")</f>
        <v>45</v>
      </c>
      <c r="AU43" s="32">
        <f>IF(AU$8&lt;=$AJ$8,IF(SUM($Z43:AJ43)=0,"",SUM($Z43:AJ43)),"")</f>
        <v>45</v>
      </c>
      <c r="AV43" s="32">
        <f>IF(AV$8&lt;=$AJ$8,IF(SUM($Z43:AK43)=0,"",SUM($Z43:AK43)),"")</f>
        <v>45</v>
      </c>
      <c r="AW43" s="32">
        <f>IF(AW$8&lt;=$AJ$8,IF(SUM($Z43:AL43)=0,"",SUM($Z43:AL43)),"")</f>
        <v>60</v>
      </c>
    </row>
    <row r="44" spans="3:49" ht="24" x14ac:dyDescent="0.25">
      <c r="C44" s="698"/>
      <c r="D44" s="676"/>
      <c r="E44" s="673"/>
      <c r="F44" s="700"/>
      <c r="G44" s="700"/>
      <c r="H44" s="700"/>
      <c r="I44" s="701"/>
      <c r="J44" s="682"/>
      <c r="K44" s="689"/>
      <c r="L44" s="682"/>
      <c r="M44" s="684"/>
      <c r="N44" s="676"/>
      <c r="O44" s="676"/>
      <c r="P44" s="676"/>
      <c r="Q44" s="673"/>
      <c r="R44" s="687"/>
      <c r="S44" s="687"/>
      <c r="T44" s="687"/>
      <c r="U44" s="673"/>
      <c r="V44" s="673"/>
      <c r="W44" s="676"/>
      <c r="X44" s="676"/>
      <c r="Y44" s="664"/>
      <c r="Z44" s="7" t="s">
        <v>42</v>
      </c>
      <c r="AA44" s="83"/>
      <c r="AB44" s="83"/>
      <c r="AC44" s="83"/>
      <c r="AD44" s="188"/>
      <c r="AE44" s="188"/>
      <c r="AF44" s="188"/>
      <c r="AG44" s="188"/>
      <c r="AH44" s="188"/>
      <c r="AI44" s="188"/>
      <c r="AJ44" s="188"/>
      <c r="AK44" s="188"/>
      <c r="AL44" s="189"/>
      <c r="AM44" s="680"/>
      <c r="AN44" s="32">
        <f>IF(AN$8&lt;=$AJ$8,SUM($Z44:AC44),"")</f>
        <v>0</v>
      </c>
      <c r="AO44" s="32">
        <f>IF(AO$8&lt;=$AJ$8,SUM($Z44:AD44),"")</f>
        <v>0</v>
      </c>
      <c r="AP44" s="32">
        <f>IF(AP$8&lt;=$AJ$8,SUM($Z44:AE44),"")</f>
        <v>0</v>
      </c>
      <c r="AQ44" s="32">
        <f>IF(AQ$8&lt;=$AJ$8,SUM($Z44:AF44),"")</f>
        <v>0</v>
      </c>
      <c r="AR44" s="32">
        <f>IF(AR$8&lt;=$AJ$8,SUM($Z44:AG44),"")</f>
        <v>0</v>
      </c>
      <c r="AS44" s="32">
        <f>IF(AS$8&lt;=$AJ$8,SUM($Z44:AH44),"")</f>
        <v>0</v>
      </c>
      <c r="AT44" s="32">
        <f>IF(AT$8&lt;=$AJ$8,SUM($Z44:AI44),"")</f>
        <v>0</v>
      </c>
      <c r="AU44" s="32">
        <f>IF(AU$8&lt;=$AJ$8,SUM($Z44:AJ44),"")</f>
        <v>0</v>
      </c>
      <c r="AV44" s="32">
        <f>IF(AV$8&lt;=$AJ$8,SUM($Z44:AK44),"")</f>
        <v>0</v>
      </c>
      <c r="AW44" s="32">
        <f>IF(AW$8&lt;=$AJ$8,SUM($Z44:AL44),"")</f>
        <v>0</v>
      </c>
    </row>
    <row r="45" spans="3:49" ht="24" x14ac:dyDescent="0.25">
      <c r="C45" s="698"/>
      <c r="D45" s="676"/>
      <c r="E45" s="673"/>
      <c r="F45" s="700"/>
      <c r="G45" s="700"/>
      <c r="H45" s="700"/>
      <c r="I45" s="701"/>
      <c r="J45" s="682"/>
      <c r="K45" s="689"/>
      <c r="L45" s="682"/>
      <c r="M45" s="684"/>
      <c r="N45" s="676"/>
      <c r="O45" s="676"/>
      <c r="P45" s="676"/>
      <c r="Q45" s="673"/>
      <c r="R45" s="687"/>
      <c r="S45" s="687"/>
      <c r="T45" s="687"/>
      <c r="U45" s="673"/>
      <c r="V45" s="673"/>
      <c r="W45" s="676"/>
      <c r="X45" s="676"/>
      <c r="Y45" s="665"/>
      <c r="Z45" s="7" t="s">
        <v>43</v>
      </c>
      <c r="AA45" s="85" t="str">
        <f t="shared" ref="AA45:AB45" si="15">IF(AA43=0,"",AA44/AA43)</f>
        <v/>
      </c>
      <c r="AB45" s="85" t="str">
        <f t="shared" si="15"/>
        <v/>
      </c>
      <c r="AC45" s="85"/>
      <c r="AD45" s="85"/>
      <c r="AE45" s="85"/>
      <c r="AF45" s="85"/>
      <c r="AG45" s="85"/>
      <c r="AH45" s="85"/>
      <c r="AI45" s="85"/>
      <c r="AJ45" s="85"/>
      <c r="AK45" s="85"/>
      <c r="AL45" s="85"/>
      <c r="AM45" s="681"/>
      <c r="AN45" s="107">
        <f t="shared" ref="AN45:AW45" si="16">IF(AN$8&lt;=$AJ$8,IF(OR(AN43="",AN44=""),"",AN44/AN43),"")</f>
        <v>0</v>
      </c>
      <c r="AO45" s="107">
        <f t="shared" si="16"/>
        <v>0</v>
      </c>
      <c r="AP45" s="107">
        <f t="shared" si="16"/>
        <v>0</v>
      </c>
      <c r="AQ45" s="107">
        <f t="shared" si="16"/>
        <v>0</v>
      </c>
      <c r="AR45" s="107">
        <f t="shared" si="16"/>
        <v>0</v>
      </c>
      <c r="AS45" s="107">
        <f t="shared" si="16"/>
        <v>0</v>
      </c>
      <c r="AT45" s="107">
        <f t="shared" si="16"/>
        <v>0</v>
      </c>
      <c r="AU45" s="107">
        <f t="shared" si="16"/>
        <v>0</v>
      </c>
      <c r="AV45" s="107">
        <f t="shared" si="16"/>
        <v>0</v>
      </c>
      <c r="AW45" s="107">
        <f t="shared" si="16"/>
        <v>0</v>
      </c>
    </row>
    <row r="46" spans="3:49" ht="24" x14ac:dyDescent="0.25">
      <c r="C46" s="698"/>
      <c r="D46" s="676"/>
      <c r="E46" s="673"/>
      <c r="F46" s="700"/>
      <c r="G46" s="700"/>
      <c r="H46" s="700"/>
      <c r="I46" s="701"/>
      <c r="J46" s="682"/>
      <c r="K46" s="689"/>
      <c r="L46" s="682"/>
      <c r="M46" s="684"/>
      <c r="N46" s="676"/>
      <c r="O46" s="676"/>
      <c r="P46" s="676"/>
      <c r="Q46" s="673"/>
      <c r="R46" s="687"/>
      <c r="S46" s="687"/>
      <c r="T46" s="687"/>
      <c r="U46" s="673"/>
      <c r="V46" s="673"/>
      <c r="W46" s="676"/>
      <c r="X46" s="676"/>
      <c r="Y46" s="663" t="s">
        <v>45</v>
      </c>
      <c r="Z46" s="7" t="s">
        <v>41</v>
      </c>
      <c r="AA46" s="83"/>
      <c r="AB46" s="83"/>
      <c r="AC46" s="83">
        <v>19</v>
      </c>
      <c r="AD46" s="83"/>
      <c r="AE46" s="83"/>
      <c r="AF46" s="83"/>
      <c r="AG46" s="83"/>
      <c r="AH46" s="83"/>
      <c r="AI46" s="83">
        <v>71</v>
      </c>
      <c r="AJ46" s="83"/>
      <c r="AK46" s="83"/>
      <c r="AL46" s="83"/>
      <c r="AM46" s="679">
        <f>SUM(AA46:AL46)</f>
        <v>90</v>
      </c>
      <c r="AN46" s="32">
        <f>IF(AN$8&lt;=$AJ$8,IF(SUM($Z46:AC46)=0,"",SUM($Z46:AC46)),"")</f>
        <v>19</v>
      </c>
      <c r="AO46" s="32">
        <f>IF(AO$8&lt;=$AJ$8,IF(SUM($Z46:AD46)=0,"",SUM($Z46:AD46)),"")</f>
        <v>19</v>
      </c>
      <c r="AP46" s="32">
        <f>IF(AP$8&lt;=$AJ$8,IF(SUM($Z46:AE46)=0,"",SUM($Z46:AE46)),"")</f>
        <v>19</v>
      </c>
      <c r="AQ46" s="32">
        <f>IF(AQ$8&lt;=$AJ$8,IF(SUM($Z46:AF46)=0,"",SUM($Z46:AF46)),"")</f>
        <v>19</v>
      </c>
      <c r="AR46" s="32">
        <f>IF(AR$8&lt;=$AJ$8,IF(SUM($Z46:AG46)=0,"",SUM($Z46:AG46)),"")</f>
        <v>19</v>
      </c>
      <c r="AS46" s="32">
        <f>IF(AS$8&lt;=$AJ$8,IF(SUM($Z46:AH46)=0,"",SUM($Z46:AH46)),"")</f>
        <v>19</v>
      </c>
      <c r="AT46" s="32">
        <f>IF(AT$8&lt;=$AJ$8,IF(SUM($Z46:AI46)=0,"",SUM($Z46:AI46)),"")</f>
        <v>90</v>
      </c>
      <c r="AU46" s="32">
        <f>IF(AU$8&lt;=$AJ$8,IF(SUM($Z46:AJ46)=0,"",SUM($Z46:AJ46)),"")</f>
        <v>90</v>
      </c>
      <c r="AV46" s="32">
        <f>IF(AV$8&lt;=$AJ$8,IF(SUM($Z46:AK46)=0,"",SUM($Z46:AK46)),"")</f>
        <v>90</v>
      </c>
      <c r="AW46" s="32">
        <f>IF(AW$8&lt;=$AJ$8,IF(SUM($Z46:AL46)=0,"",SUM($Z46:AL46)),"")</f>
        <v>90</v>
      </c>
    </row>
    <row r="47" spans="3:49" ht="24" x14ac:dyDescent="0.25">
      <c r="C47" s="698"/>
      <c r="D47" s="676"/>
      <c r="E47" s="673"/>
      <c r="F47" s="700"/>
      <c r="G47" s="700"/>
      <c r="H47" s="700"/>
      <c r="I47" s="701"/>
      <c r="J47" s="682"/>
      <c r="K47" s="689"/>
      <c r="L47" s="682"/>
      <c r="M47" s="684"/>
      <c r="N47" s="676"/>
      <c r="O47" s="676"/>
      <c r="P47" s="676"/>
      <c r="Q47" s="673"/>
      <c r="R47" s="687"/>
      <c r="S47" s="687"/>
      <c r="T47" s="687"/>
      <c r="U47" s="673"/>
      <c r="V47" s="673"/>
      <c r="W47" s="676"/>
      <c r="X47" s="676"/>
      <c r="Y47" s="664"/>
      <c r="Z47" s="7" t="s">
        <v>42</v>
      </c>
      <c r="AA47" s="83"/>
      <c r="AB47" s="83"/>
      <c r="AC47" s="83"/>
      <c r="AD47" s="188"/>
      <c r="AE47" s="188"/>
      <c r="AF47" s="188"/>
      <c r="AG47" s="188"/>
      <c r="AH47" s="188"/>
      <c r="AI47" s="188"/>
      <c r="AJ47" s="188"/>
      <c r="AK47" s="188"/>
      <c r="AL47" s="189"/>
      <c r="AM47" s="680"/>
      <c r="AN47" s="32">
        <f>IF(AN$8&lt;=$AJ$8,SUM($Z47:AC47),"")</f>
        <v>0</v>
      </c>
      <c r="AO47" s="32">
        <f>IF(AO$8&lt;=$AJ$8,SUM($Z47:AD47),"")</f>
        <v>0</v>
      </c>
      <c r="AP47" s="32">
        <f>IF(AP$8&lt;=$AJ$8,SUM($Z47:AE47),"")</f>
        <v>0</v>
      </c>
      <c r="AQ47" s="32">
        <f>IF(AQ$8&lt;=$AJ$8,SUM($Z47:AF47),"")</f>
        <v>0</v>
      </c>
      <c r="AR47" s="32">
        <f>IF(AR$8&lt;=$AJ$8,SUM($Z47:AG47),"")</f>
        <v>0</v>
      </c>
      <c r="AS47" s="32">
        <f>IF(AS$8&lt;=$AJ$8,SUM($Z47:AH47),"")</f>
        <v>0</v>
      </c>
      <c r="AT47" s="32">
        <f>IF(AT$8&lt;=$AJ$8,SUM($Z47:AI47),"")</f>
        <v>0</v>
      </c>
      <c r="AU47" s="32">
        <f>IF(AU$8&lt;=$AJ$8,SUM($Z47:AJ47),"")</f>
        <v>0</v>
      </c>
      <c r="AV47" s="32">
        <f>IF(AV$8&lt;=$AJ$8,SUM($Z47:AK47),"")</f>
        <v>0</v>
      </c>
      <c r="AW47" s="32">
        <f>IF(AW$8&lt;=$AJ$8,SUM($Z47:AL47),"")</f>
        <v>0</v>
      </c>
    </row>
    <row r="48" spans="3:49" ht="24" x14ac:dyDescent="0.25">
      <c r="C48" s="698"/>
      <c r="D48" s="676"/>
      <c r="E48" s="673"/>
      <c r="F48" s="700"/>
      <c r="G48" s="700"/>
      <c r="H48" s="700"/>
      <c r="I48" s="701"/>
      <c r="J48" s="682"/>
      <c r="K48" s="689"/>
      <c r="L48" s="682"/>
      <c r="M48" s="685"/>
      <c r="N48" s="677"/>
      <c r="O48" s="677"/>
      <c r="P48" s="677"/>
      <c r="Q48" s="674"/>
      <c r="R48" s="688"/>
      <c r="S48" s="688"/>
      <c r="T48" s="688"/>
      <c r="U48" s="674"/>
      <c r="V48" s="674"/>
      <c r="W48" s="677"/>
      <c r="X48" s="677"/>
      <c r="Y48" s="665"/>
      <c r="Z48" s="7" t="s">
        <v>43</v>
      </c>
      <c r="AA48" s="85" t="str">
        <f t="shared" ref="AA48:AB48" si="17">IF(AA46=0,"",AA47/AA46)</f>
        <v/>
      </c>
      <c r="AB48" s="85" t="str">
        <f t="shared" si="17"/>
        <v/>
      </c>
      <c r="AC48" s="85" t="s">
        <v>46</v>
      </c>
      <c r="AD48" s="85"/>
      <c r="AE48" s="85"/>
      <c r="AF48" s="85"/>
      <c r="AG48" s="85"/>
      <c r="AH48" s="85"/>
      <c r="AI48" s="85"/>
      <c r="AJ48" s="85"/>
      <c r="AK48" s="85"/>
      <c r="AL48" s="85"/>
      <c r="AM48" s="681"/>
      <c r="AN48" s="107">
        <f t="shared" ref="AN48:AW48" si="18">IF(AN$8&lt;=$AJ$8,IF(OR(AN46="",AN47=""),"",AN47/AN46),"")</f>
        <v>0</v>
      </c>
      <c r="AO48" s="107">
        <f t="shared" si="18"/>
        <v>0</v>
      </c>
      <c r="AP48" s="107">
        <f t="shared" si="18"/>
        <v>0</v>
      </c>
      <c r="AQ48" s="107">
        <f t="shared" si="18"/>
        <v>0</v>
      </c>
      <c r="AR48" s="107">
        <f t="shared" si="18"/>
        <v>0</v>
      </c>
      <c r="AS48" s="107">
        <f t="shared" si="18"/>
        <v>0</v>
      </c>
      <c r="AT48" s="107">
        <f t="shared" si="18"/>
        <v>0</v>
      </c>
      <c r="AU48" s="107">
        <f t="shared" si="18"/>
        <v>0</v>
      </c>
      <c r="AV48" s="107">
        <f t="shared" si="18"/>
        <v>0</v>
      </c>
      <c r="AW48" s="107">
        <f t="shared" si="18"/>
        <v>0</v>
      </c>
    </row>
    <row r="49" spans="3:49" ht="12" customHeight="1" x14ac:dyDescent="0.25">
      <c r="C49" s="698"/>
      <c r="D49" s="676"/>
      <c r="E49" s="673"/>
      <c r="F49" s="700"/>
      <c r="G49" s="700"/>
      <c r="H49" s="700"/>
      <c r="I49" s="701"/>
      <c r="J49" s="682"/>
      <c r="K49" s="689"/>
      <c r="L49" s="682" t="s">
        <v>53</v>
      </c>
      <c r="M49" s="683" t="s">
        <v>36</v>
      </c>
      <c r="N49" s="675" t="s">
        <v>37</v>
      </c>
      <c r="O49" s="675" t="s">
        <v>38</v>
      </c>
      <c r="P49" s="675">
        <v>400</v>
      </c>
      <c r="Q49" s="672">
        <v>0.25</v>
      </c>
      <c r="R49" s="672">
        <v>0.25</v>
      </c>
      <c r="S49" s="672">
        <v>0.25</v>
      </c>
      <c r="T49" s="672">
        <v>0.25</v>
      </c>
      <c r="U49" s="672">
        <v>0.25</v>
      </c>
      <c r="V49" s="672" t="s">
        <v>197</v>
      </c>
      <c r="W49" s="675" t="s">
        <v>54</v>
      </c>
      <c r="X49" s="675" t="s">
        <v>39</v>
      </c>
      <c r="Y49" s="663" t="s">
        <v>40</v>
      </c>
      <c r="Z49" s="7" t="s">
        <v>41</v>
      </c>
      <c r="AA49" s="32">
        <v>0</v>
      </c>
      <c r="AB49" s="32">
        <v>3</v>
      </c>
      <c r="AC49" s="32">
        <v>1</v>
      </c>
      <c r="AD49" s="32">
        <v>1</v>
      </c>
      <c r="AE49" s="32">
        <v>2</v>
      </c>
      <c r="AF49" s="32">
        <v>3</v>
      </c>
      <c r="AG49" s="32">
        <v>3</v>
      </c>
      <c r="AH49" s="32">
        <v>3</v>
      </c>
      <c r="AI49" s="32">
        <v>3</v>
      </c>
      <c r="AJ49" s="32">
        <v>2</v>
      </c>
      <c r="AK49" s="32">
        <v>2</v>
      </c>
      <c r="AL49" s="32">
        <v>2</v>
      </c>
      <c r="AM49" s="679">
        <f t="shared" ref="AM49" si="19">SUM(AA49:AL49)</f>
        <v>25</v>
      </c>
      <c r="AN49" s="32">
        <f>IF(AN$8&lt;=$AJ$8,IF(SUM($Z49:AC49)=0,"",SUM($Z49:AC49)),"")</f>
        <v>4</v>
      </c>
      <c r="AO49" s="32">
        <f>IF(AO$8&lt;=$AJ$8,IF(SUM($Z49:AD49)=0,"",SUM($Z49:AD49)),"")</f>
        <v>5</v>
      </c>
      <c r="AP49" s="32">
        <f>IF(AP$8&lt;=$AJ$8,IF(SUM($Z49:AE49)=0,"",SUM($Z49:AE49)),"")</f>
        <v>7</v>
      </c>
      <c r="AQ49" s="32">
        <f>IF(AQ$8&lt;=$AJ$8,IF(SUM($Z49:AF49)=0,"",SUM($Z49:AF49)),"")</f>
        <v>10</v>
      </c>
      <c r="AR49" s="32">
        <f>IF(AR$8&lt;=$AJ$8,IF(SUM($Z49:AG49)=0,"",SUM($Z49:AG49)),"")</f>
        <v>13</v>
      </c>
      <c r="AS49" s="32">
        <f>IF(AS$8&lt;=$AJ$8,IF(SUM($Z49:AH49)=0,"",SUM($Z49:AH49)),"")</f>
        <v>16</v>
      </c>
      <c r="AT49" s="32">
        <f>IF(AT$8&lt;=$AJ$8,IF(SUM($Z49:AI49)=0,"",SUM($Z49:AI49)),"")</f>
        <v>19</v>
      </c>
      <c r="AU49" s="32">
        <f>IF(AU$8&lt;=$AJ$8,IF(SUM($Z49:AJ49)=0,"",SUM($Z49:AJ49)),"")</f>
        <v>21</v>
      </c>
      <c r="AV49" s="32">
        <f>IF(AV$8&lt;=$AJ$8,IF(SUM($Z49:AK49)=0,"",SUM($Z49:AK49)),"")</f>
        <v>23</v>
      </c>
      <c r="AW49" s="32">
        <f>IF(AW$8&lt;=$AJ$8,IF(SUM($Z49:AL49)=0,"",SUM($Z49:AL49)),"")</f>
        <v>25</v>
      </c>
    </row>
    <row r="50" spans="3:49" ht="24" x14ac:dyDescent="0.25">
      <c r="C50" s="698"/>
      <c r="D50" s="676"/>
      <c r="E50" s="673"/>
      <c r="F50" s="700"/>
      <c r="G50" s="700"/>
      <c r="H50" s="700"/>
      <c r="I50" s="701"/>
      <c r="J50" s="682"/>
      <c r="K50" s="689"/>
      <c r="L50" s="682"/>
      <c r="M50" s="684"/>
      <c r="N50" s="676"/>
      <c r="O50" s="676"/>
      <c r="P50" s="676"/>
      <c r="Q50" s="673"/>
      <c r="R50" s="673"/>
      <c r="S50" s="673"/>
      <c r="T50" s="673"/>
      <c r="U50" s="673"/>
      <c r="V50" s="673"/>
      <c r="W50" s="676"/>
      <c r="X50" s="676"/>
      <c r="Y50" s="664"/>
      <c r="Z50" s="7" t="s">
        <v>42</v>
      </c>
      <c r="AA50" s="13"/>
      <c r="AB50" s="13"/>
      <c r="AC50" s="13"/>
      <c r="AD50" s="83"/>
      <c r="AE50" s="83"/>
      <c r="AF50" s="83"/>
      <c r="AG50" s="83"/>
      <c r="AH50" s="188"/>
      <c r="AI50" s="83"/>
      <c r="AJ50" s="83"/>
      <c r="AK50" s="83"/>
      <c r="AL50" s="84"/>
      <c r="AM50" s="680"/>
      <c r="AN50" s="32">
        <f>IF(AN$8&lt;=$AJ$8,SUM($Z50:AC50),"")</f>
        <v>0</v>
      </c>
      <c r="AO50" s="32">
        <f>IF(AO$8&lt;=$AJ$8,SUM($Z50:AD50),"")</f>
        <v>0</v>
      </c>
      <c r="AP50" s="32">
        <f>IF(AP$8&lt;=$AJ$8,SUM($Z50:AE50),"")</f>
        <v>0</v>
      </c>
      <c r="AQ50" s="32">
        <f>IF(AQ$8&lt;=$AJ$8,SUM($Z50:AF50),"")</f>
        <v>0</v>
      </c>
      <c r="AR50" s="32">
        <f>IF(AR$8&lt;=$AJ$8,SUM($Z50:AG50),"")</f>
        <v>0</v>
      </c>
      <c r="AS50" s="32">
        <f>IF(AS$8&lt;=$AJ$8,SUM($Z50:AH50),"")</f>
        <v>0</v>
      </c>
      <c r="AT50" s="32">
        <f>IF(AT$8&lt;=$AJ$8,SUM($Z50:AI50),"")</f>
        <v>0</v>
      </c>
      <c r="AU50" s="32">
        <f>IF(AU$8&lt;=$AJ$8,SUM($Z50:AJ50),"")</f>
        <v>0</v>
      </c>
      <c r="AV50" s="32">
        <f>IF(AV$8&lt;=$AJ$8,SUM($Z50:AK50),"")</f>
        <v>0</v>
      </c>
      <c r="AW50" s="32">
        <f>IF(AW$8&lt;=$AJ$8,SUM($Z50:AL50),"")</f>
        <v>0</v>
      </c>
    </row>
    <row r="51" spans="3:49" ht="24" x14ac:dyDescent="0.25">
      <c r="C51" s="698"/>
      <c r="D51" s="676"/>
      <c r="E51" s="673"/>
      <c r="F51" s="700"/>
      <c r="G51" s="700"/>
      <c r="H51" s="700"/>
      <c r="I51" s="701"/>
      <c r="J51" s="682"/>
      <c r="K51" s="689"/>
      <c r="L51" s="682"/>
      <c r="M51" s="684"/>
      <c r="N51" s="676"/>
      <c r="O51" s="676"/>
      <c r="P51" s="676"/>
      <c r="Q51" s="673"/>
      <c r="R51" s="673"/>
      <c r="S51" s="673"/>
      <c r="T51" s="673"/>
      <c r="U51" s="673"/>
      <c r="V51" s="673"/>
      <c r="W51" s="676"/>
      <c r="X51" s="676"/>
      <c r="Y51" s="665"/>
      <c r="Z51" s="7" t="s">
        <v>43</v>
      </c>
      <c r="AA51" s="85"/>
      <c r="AB51" s="85"/>
      <c r="AC51" s="85"/>
      <c r="AD51" s="85"/>
      <c r="AE51" s="85"/>
      <c r="AF51" s="85"/>
      <c r="AG51" s="85"/>
      <c r="AH51" s="85"/>
      <c r="AI51" s="85"/>
      <c r="AJ51" s="85"/>
      <c r="AK51" s="85"/>
      <c r="AL51" s="85"/>
      <c r="AM51" s="681"/>
      <c r="AN51" s="107">
        <f>IF(AN$8&lt;=$AJ$8,IF(OR(AN49="",AN50=""),"",AN50/AN49),"")</f>
        <v>0</v>
      </c>
      <c r="AO51" s="107">
        <f t="shared" ref="AO51:AW51" si="20">IF(AO$8&lt;=$AJ$8,IF(OR(AO49="",AO50=""),"",AO50/AO49),"")</f>
        <v>0</v>
      </c>
      <c r="AP51" s="107">
        <f t="shared" si="20"/>
        <v>0</v>
      </c>
      <c r="AQ51" s="107">
        <f t="shared" si="20"/>
        <v>0</v>
      </c>
      <c r="AR51" s="107">
        <f t="shared" si="20"/>
        <v>0</v>
      </c>
      <c r="AS51" s="107">
        <f t="shared" si="20"/>
        <v>0</v>
      </c>
      <c r="AT51" s="107">
        <f t="shared" si="20"/>
        <v>0</v>
      </c>
      <c r="AU51" s="107">
        <f t="shared" si="20"/>
        <v>0</v>
      </c>
      <c r="AV51" s="107">
        <f t="shared" si="20"/>
        <v>0</v>
      </c>
      <c r="AW51" s="107">
        <f t="shared" si="20"/>
        <v>0</v>
      </c>
    </row>
    <row r="52" spans="3:49" ht="24" x14ac:dyDescent="0.25">
      <c r="C52" s="698"/>
      <c r="D52" s="676"/>
      <c r="E52" s="673"/>
      <c r="F52" s="700"/>
      <c r="G52" s="700"/>
      <c r="H52" s="700"/>
      <c r="I52" s="701"/>
      <c r="J52" s="682"/>
      <c r="K52" s="689"/>
      <c r="L52" s="682"/>
      <c r="M52" s="684"/>
      <c r="N52" s="676"/>
      <c r="O52" s="676"/>
      <c r="P52" s="676"/>
      <c r="Q52" s="673"/>
      <c r="R52" s="673"/>
      <c r="S52" s="673"/>
      <c r="T52" s="673"/>
      <c r="U52" s="673"/>
      <c r="V52" s="673"/>
      <c r="W52" s="676"/>
      <c r="X52" s="676"/>
      <c r="Y52" s="663" t="s">
        <v>44</v>
      </c>
      <c r="Z52" s="7" t="s">
        <v>41</v>
      </c>
      <c r="AA52" s="83" t="s">
        <v>46</v>
      </c>
      <c r="AB52" s="83">
        <v>2</v>
      </c>
      <c r="AC52" s="83">
        <v>3</v>
      </c>
      <c r="AD52" s="83">
        <v>3</v>
      </c>
      <c r="AE52" s="83">
        <v>3</v>
      </c>
      <c r="AF52" s="83">
        <v>3</v>
      </c>
      <c r="AG52" s="83">
        <v>3</v>
      </c>
      <c r="AH52" s="83">
        <v>3</v>
      </c>
      <c r="AI52" s="83">
        <v>3</v>
      </c>
      <c r="AJ52" s="83">
        <v>3</v>
      </c>
      <c r="AK52" s="83">
        <v>2</v>
      </c>
      <c r="AL52" s="83">
        <v>0</v>
      </c>
      <c r="AM52" s="679">
        <f t="shared" ref="AM52" si="21">SUM(AA52:AL52)</f>
        <v>28</v>
      </c>
      <c r="AN52" s="32">
        <f>IF(AN$8&lt;=$AJ$8,IF(SUM($Z52:AC52)=0,"",SUM($Z52:AC52)),"")</f>
        <v>5</v>
      </c>
      <c r="AO52" s="32">
        <f>IF(AO$8&lt;=$AJ$8,IF(SUM($Z52:AD52)=0,"",SUM($Z52:AD52)),"")</f>
        <v>8</v>
      </c>
      <c r="AP52" s="32">
        <f>IF(AP$8&lt;=$AJ$8,IF(SUM($Z52:AE52)=0,"",SUM($Z52:AE52)),"")</f>
        <v>11</v>
      </c>
      <c r="AQ52" s="32">
        <f>IF(AQ$8&lt;=$AJ$8,IF(SUM($Z52:AF52)=0,"",SUM($Z52:AF52)),"")</f>
        <v>14</v>
      </c>
      <c r="AR52" s="32">
        <f>IF(AR$8&lt;=$AJ$8,IF(SUM($Z52:AG52)=0,"",SUM($Z52:AG52)),"")</f>
        <v>17</v>
      </c>
      <c r="AS52" s="32">
        <f>IF(AS$8&lt;=$AJ$8,IF(SUM($Z52:AH52)=0,"",SUM($Z52:AH52)),"")</f>
        <v>20</v>
      </c>
      <c r="AT52" s="32">
        <f>IF(AT$8&lt;=$AJ$8,IF(SUM($Z52:AI52)=0,"",SUM($Z52:AI52)),"")</f>
        <v>23</v>
      </c>
      <c r="AU52" s="32">
        <f>IF(AU$8&lt;=$AJ$8,IF(SUM($Z52:AJ52)=0,"",SUM($Z52:AJ52)),"")</f>
        <v>26</v>
      </c>
      <c r="AV52" s="32">
        <f>IF(AV$8&lt;=$AJ$8,IF(SUM($Z52:AK52)=0,"",SUM($Z52:AK52)),"")</f>
        <v>28</v>
      </c>
      <c r="AW52" s="32">
        <f>IF(AW$8&lt;=$AJ$8,IF(SUM($Z52:AL52)=0,"",SUM($Z52:AL52)),"")</f>
        <v>28</v>
      </c>
    </row>
    <row r="53" spans="3:49" ht="24" x14ac:dyDescent="0.25">
      <c r="C53" s="698"/>
      <c r="D53" s="676"/>
      <c r="E53" s="673"/>
      <c r="F53" s="700"/>
      <c r="G53" s="700"/>
      <c r="H53" s="700"/>
      <c r="I53" s="701"/>
      <c r="J53" s="682"/>
      <c r="K53" s="689"/>
      <c r="L53" s="682"/>
      <c r="M53" s="684"/>
      <c r="N53" s="676"/>
      <c r="O53" s="676"/>
      <c r="P53" s="676"/>
      <c r="Q53" s="673"/>
      <c r="R53" s="673"/>
      <c r="S53" s="673"/>
      <c r="T53" s="673"/>
      <c r="U53" s="673"/>
      <c r="V53" s="673"/>
      <c r="W53" s="676"/>
      <c r="X53" s="676"/>
      <c r="Y53" s="664"/>
      <c r="Z53" s="7" t="s">
        <v>42</v>
      </c>
      <c r="AA53" s="83" t="s">
        <v>46</v>
      </c>
      <c r="AB53" s="83"/>
      <c r="AC53" s="83"/>
      <c r="AD53" s="83"/>
      <c r="AE53" s="83"/>
      <c r="AF53" s="83"/>
      <c r="AG53" s="83"/>
      <c r="AH53" s="83"/>
      <c r="AI53" s="83"/>
      <c r="AJ53" s="83"/>
      <c r="AK53" s="83"/>
      <c r="AL53" s="84"/>
      <c r="AM53" s="680"/>
      <c r="AN53" s="32">
        <f>IF(AN$8&lt;=$AJ$8,SUM($Z53:AC53),"")</f>
        <v>0</v>
      </c>
      <c r="AO53" s="32">
        <f>IF(AO$8&lt;=$AJ$8,SUM($Z53:AD53),"")</f>
        <v>0</v>
      </c>
      <c r="AP53" s="32">
        <f>IF(AP$8&lt;=$AJ$8,SUM($Z53:AE53),"")</f>
        <v>0</v>
      </c>
      <c r="AQ53" s="32">
        <f>IF(AQ$8&lt;=$AJ$8,SUM($Z53:AF53),"")</f>
        <v>0</v>
      </c>
      <c r="AR53" s="32">
        <f>IF(AR$8&lt;=$AJ$8,SUM($Z53:AG53),"")</f>
        <v>0</v>
      </c>
      <c r="AS53" s="32">
        <f>IF(AS$8&lt;=$AJ$8,SUM($Z53:AH53),"")</f>
        <v>0</v>
      </c>
      <c r="AT53" s="32">
        <f>IF(AT$8&lt;=$AJ$8,SUM($Z53:AI53),"")</f>
        <v>0</v>
      </c>
      <c r="AU53" s="32">
        <f>IF(AU$8&lt;=$AJ$8,SUM($Z53:AJ53),"")</f>
        <v>0</v>
      </c>
      <c r="AV53" s="32">
        <f>IF(AV$8&lt;=$AJ$8,SUM($Z53:AK53),"")</f>
        <v>0</v>
      </c>
      <c r="AW53" s="32">
        <f>IF(AW$8&lt;=$AJ$8,SUM($Z53:AL53),"")</f>
        <v>0</v>
      </c>
    </row>
    <row r="54" spans="3:49" ht="24" x14ac:dyDescent="0.25">
      <c r="C54" s="698"/>
      <c r="D54" s="676"/>
      <c r="E54" s="673"/>
      <c r="F54" s="700"/>
      <c r="G54" s="700"/>
      <c r="H54" s="700"/>
      <c r="I54" s="701"/>
      <c r="J54" s="682"/>
      <c r="K54" s="689"/>
      <c r="L54" s="682"/>
      <c r="M54" s="684"/>
      <c r="N54" s="676"/>
      <c r="O54" s="676"/>
      <c r="P54" s="676"/>
      <c r="Q54" s="673"/>
      <c r="R54" s="673"/>
      <c r="S54" s="673"/>
      <c r="T54" s="673"/>
      <c r="U54" s="673"/>
      <c r="V54" s="673"/>
      <c r="W54" s="676"/>
      <c r="X54" s="676"/>
      <c r="Y54" s="665"/>
      <c r="Z54" s="7" t="s">
        <v>43</v>
      </c>
      <c r="AA54" s="85"/>
      <c r="AB54" s="85"/>
      <c r="AC54" s="85"/>
      <c r="AD54" s="85"/>
      <c r="AE54" s="85"/>
      <c r="AF54" s="85"/>
      <c r="AG54" s="85"/>
      <c r="AH54" s="85"/>
      <c r="AI54" s="85"/>
      <c r="AJ54" s="85"/>
      <c r="AK54" s="85"/>
      <c r="AL54" s="191"/>
      <c r="AM54" s="681"/>
      <c r="AN54" s="107">
        <f t="shared" ref="AN54:AW54" si="22">IF(AN$8&lt;=$AJ$8,IF(OR(AN52="",AN53=""),"",AN53/AN52),"")</f>
        <v>0</v>
      </c>
      <c r="AO54" s="107">
        <f t="shared" si="22"/>
        <v>0</v>
      </c>
      <c r="AP54" s="107">
        <f t="shared" si="22"/>
        <v>0</v>
      </c>
      <c r="AQ54" s="107">
        <f t="shared" si="22"/>
        <v>0</v>
      </c>
      <c r="AR54" s="107">
        <f t="shared" si="22"/>
        <v>0</v>
      </c>
      <c r="AS54" s="107">
        <f t="shared" si="22"/>
        <v>0</v>
      </c>
      <c r="AT54" s="107">
        <f t="shared" si="22"/>
        <v>0</v>
      </c>
      <c r="AU54" s="107">
        <f t="shared" si="22"/>
        <v>0</v>
      </c>
      <c r="AV54" s="107">
        <f t="shared" si="22"/>
        <v>0</v>
      </c>
      <c r="AW54" s="107">
        <f t="shared" si="22"/>
        <v>0</v>
      </c>
    </row>
    <row r="55" spans="3:49" ht="24" x14ac:dyDescent="0.25">
      <c r="C55" s="698"/>
      <c r="D55" s="676"/>
      <c r="E55" s="673"/>
      <c r="F55" s="700"/>
      <c r="G55" s="700"/>
      <c r="H55" s="700"/>
      <c r="I55" s="701"/>
      <c r="J55" s="682"/>
      <c r="K55" s="689"/>
      <c r="L55" s="682"/>
      <c r="M55" s="684"/>
      <c r="N55" s="676"/>
      <c r="O55" s="676"/>
      <c r="P55" s="676"/>
      <c r="Q55" s="673"/>
      <c r="R55" s="673"/>
      <c r="S55" s="673"/>
      <c r="T55" s="673"/>
      <c r="U55" s="673"/>
      <c r="V55" s="673"/>
      <c r="W55" s="676"/>
      <c r="X55" s="676"/>
      <c r="Y55" s="663" t="s">
        <v>45</v>
      </c>
      <c r="Z55" s="7" t="s">
        <v>41</v>
      </c>
      <c r="AA55" s="86"/>
      <c r="AB55" s="86"/>
      <c r="AC55" s="86">
        <v>4</v>
      </c>
      <c r="AD55" s="86">
        <v>6</v>
      </c>
      <c r="AE55" s="86">
        <v>5</v>
      </c>
      <c r="AF55" s="86">
        <v>5</v>
      </c>
      <c r="AG55" s="86">
        <v>5</v>
      </c>
      <c r="AH55" s="86">
        <v>6</v>
      </c>
      <c r="AI55" s="86">
        <v>6</v>
      </c>
      <c r="AJ55" s="86">
        <v>6</v>
      </c>
      <c r="AK55" s="86">
        <v>4</v>
      </c>
      <c r="AL55" s="86"/>
      <c r="AM55" s="679">
        <f>SUM(AA55:AL55)</f>
        <v>47</v>
      </c>
      <c r="AN55" s="32">
        <f>IF(AN$8&lt;=$AJ$8,IF(SUM($Z55:AC55)=0,"",SUM($Z55:AC55)),"")</f>
        <v>4</v>
      </c>
      <c r="AO55" s="32">
        <f>IF(AO$8&lt;=$AJ$8,IF(SUM($Z55:AD55)=0,"",SUM($Z55:AD55)),"")</f>
        <v>10</v>
      </c>
      <c r="AP55" s="32">
        <f>IF(AP$8&lt;=$AJ$8,IF(SUM($Z55:AE55)=0,"",SUM($Z55:AE55)),"")</f>
        <v>15</v>
      </c>
      <c r="AQ55" s="32">
        <f>IF(AQ$8&lt;=$AJ$8,IF(SUM($Z55:AF55)=0,"",SUM($Z55:AF55)),"")</f>
        <v>20</v>
      </c>
      <c r="AR55" s="32">
        <f>IF(AR$8&lt;=$AJ$8,IF(SUM($Z55:AG55)=0,"",SUM($Z55:AG55)),"")</f>
        <v>25</v>
      </c>
      <c r="AS55" s="32">
        <f>IF(AS$8&lt;=$AJ$8,IF(SUM($Z55:AH55)=0,"",SUM($Z55:AH55)),"")</f>
        <v>31</v>
      </c>
      <c r="AT55" s="32">
        <f>IF(AT$8&lt;=$AJ$8,IF(SUM($Z55:AI55)=0,"",SUM($Z55:AI55)),"")</f>
        <v>37</v>
      </c>
      <c r="AU55" s="32">
        <f>IF(AU$8&lt;=$AJ$8,IF(SUM($Z55:AJ55)=0,"",SUM($Z55:AJ55)),"")</f>
        <v>43</v>
      </c>
      <c r="AV55" s="32">
        <f>IF(AV$8&lt;=$AJ$8,IF(SUM($Z55:AK55)=0,"",SUM($Z55:AK55)),"")</f>
        <v>47</v>
      </c>
      <c r="AW55" s="32">
        <f>IF(AW$8&lt;=$AJ$8,IF(SUM($Z55:AL55)=0,"",SUM($Z55:AL55)),"")</f>
        <v>47</v>
      </c>
    </row>
    <row r="56" spans="3:49" ht="24" x14ac:dyDescent="0.25">
      <c r="C56" s="698"/>
      <c r="D56" s="676"/>
      <c r="E56" s="673"/>
      <c r="F56" s="700"/>
      <c r="G56" s="700"/>
      <c r="H56" s="700"/>
      <c r="I56" s="701"/>
      <c r="J56" s="682"/>
      <c r="K56" s="689"/>
      <c r="L56" s="682"/>
      <c r="M56" s="684"/>
      <c r="N56" s="676"/>
      <c r="O56" s="676"/>
      <c r="P56" s="676"/>
      <c r="Q56" s="673"/>
      <c r="R56" s="673"/>
      <c r="S56" s="673"/>
      <c r="T56" s="673"/>
      <c r="U56" s="673"/>
      <c r="V56" s="673"/>
      <c r="W56" s="676"/>
      <c r="X56" s="676"/>
      <c r="Y56" s="664"/>
      <c r="Z56" s="7" t="s">
        <v>42</v>
      </c>
      <c r="AA56" s="192"/>
      <c r="AB56" s="193"/>
      <c r="AC56" s="193" t="s">
        <v>46</v>
      </c>
      <c r="AD56" s="193"/>
      <c r="AE56" s="193"/>
      <c r="AF56" s="193"/>
      <c r="AG56" s="193"/>
      <c r="AH56" s="193"/>
      <c r="AI56" s="193"/>
      <c r="AJ56" s="193"/>
      <c r="AK56" s="193"/>
      <c r="AL56" s="194"/>
      <c r="AM56" s="680"/>
      <c r="AN56" s="32">
        <f>IF(AN$8&lt;=$AJ$8,SUM($Z56:AC56),"")</f>
        <v>0</v>
      </c>
      <c r="AO56" s="32">
        <f>IF(AO$8&lt;=$AJ$8,SUM($Z56:AD56),"")</f>
        <v>0</v>
      </c>
      <c r="AP56" s="32">
        <f>IF(AP$8&lt;=$AJ$8,SUM($Z56:AE56),"")</f>
        <v>0</v>
      </c>
      <c r="AQ56" s="32">
        <f>IF(AQ$8&lt;=$AJ$8,SUM($Z56:AF56),"")</f>
        <v>0</v>
      </c>
      <c r="AR56" s="32">
        <f>IF(AR$8&lt;=$AJ$8,SUM($Z56:AG56),"")</f>
        <v>0</v>
      </c>
      <c r="AS56" s="32">
        <f>IF(AS$8&lt;=$AJ$8,SUM($Z56:AH56),"")</f>
        <v>0</v>
      </c>
      <c r="AT56" s="32">
        <f>IF(AT$8&lt;=$AJ$8,SUM($Z56:AI56),"")</f>
        <v>0</v>
      </c>
      <c r="AU56" s="32">
        <f>IF(AU$8&lt;=$AJ$8,SUM($Z56:AJ56),"")</f>
        <v>0</v>
      </c>
      <c r="AV56" s="32">
        <f>IF(AV$8&lt;=$AJ$8,SUM($Z56:AK56),"")</f>
        <v>0</v>
      </c>
      <c r="AW56" s="32">
        <f>IF(AW$8&lt;=$AJ$8,SUM($Z56:AL56),"")</f>
        <v>0</v>
      </c>
    </row>
    <row r="57" spans="3:49" ht="36" customHeight="1" x14ac:dyDescent="0.25">
      <c r="C57" s="698"/>
      <c r="D57" s="676"/>
      <c r="E57" s="673"/>
      <c r="F57" s="700"/>
      <c r="G57" s="700"/>
      <c r="H57" s="700"/>
      <c r="I57" s="701"/>
      <c r="J57" s="682"/>
      <c r="K57" s="689"/>
      <c r="L57" s="682"/>
      <c r="M57" s="685"/>
      <c r="N57" s="677"/>
      <c r="O57" s="677"/>
      <c r="P57" s="677"/>
      <c r="Q57" s="674"/>
      <c r="R57" s="674"/>
      <c r="S57" s="674"/>
      <c r="T57" s="674"/>
      <c r="U57" s="674"/>
      <c r="V57" s="674"/>
      <c r="W57" s="677"/>
      <c r="X57" s="677"/>
      <c r="Y57" s="665"/>
      <c r="Z57" s="7" t="s">
        <v>43</v>
      </c>
      <c r="AA57" s="85" t="str">
        <f t="shared" ref="AA57:AL57" si="23">IF(AA55=0,"",AA56/AA55)</f>
        <v/>
      </c>
      <c r="AB57" s="103" t="str">
        <f t="shared" si="23"/>
        <v/>
      </c>
      <c r="AC57" s="103" t="s">
        <v>46</v>
      </c>
      <c r="AD57" s="103"/>
      <c r="AE57" s="103"/>
      <c r="AF57" s="103"/>
      <c r="AG57" s="103"/>
      <c r="AH57" s="103"/>
      <c r="AI57" s="103"/>
      <c r="AJ57" s="103"/>
      <c r="AK57" s="103"/>
      <c r="AL57" s="103" t="str">
        <f t="shared" si="23"/>
        <v/>
      </c>
      <c r="AM57" s="681"/>
      <c r="AN57" s="107">
        <f t="shared" ref="AN57:AW57" si="24">IF(AN$8&lt;=$AJ$8,IF(OR(AN55="",AN56=""),"",AN56/AN55),"")</f>
        <v>0</v>
      </c>
      <c r="AO57" s="107">
        <f t="shared" si="24"/>
        <v>0</v>
      </c>
      <c r="AP57" s="107">
        <f t="shared" si="24"/>
        <v>0</v>
      </c>
      <c r="AQ57" s="107">
        <f t="shared" si="24"/>
        <v>0</v>
      </c>
      <c r="AR57" s="107">
        <f t="shared" si="24"/>
        <v>0</v>
      </c>
      <c r="AS57" s="107">
        <f t="shared" si="24"/>
        <v>0</v>
      </c>
      <c r="AT57" s="107">
        <f t="shared" si="24"/>
        <v>0</v>
      </c>
      <c r="AU57" s="107">
        <f t="shared" si="24"/>
        <v>0</v>
      </c>
      <c r="AV57" s="107">
        <f t="shared" si="24"/>
        <v>0</v>
      </c>
      <c r="AW57" s="107">
        <f t="shared" si="24"/>
        <v>0</v>
      </c>
    </row>
    <row r="58" spans="3:49" x14ac:dyDescent="0.25">
      <c r="C58" s="698"/>
      <c r="D58" s="676"/>
      <c r="E58" s="673"/>
      <c r="F58" s="700"/>
      <c r="G58" s="15"/>
      <c r="H58" s="145"/>
      <c r="I58" s="145"/>
      <c r="J58" s="145"/>
      <c r="K58" s="145"/>
      <c r="L58" s="195"/>
      <c r="M58" s="153"/>
      <c r="N58" s="153"/>
      <c r="O58" s="153"/>
      <c r="P58" s="153"/>
      <c r="Q58" s="48"/>
      <c r="R58" s="48"/>
      <c r="S58" s="48"/>
      <c r="T58" s="48"/>
      <c r="U58" s="48"/>
      <c r="V58" s="18"/>
      <c r="W58" s="144"/>
      <c r="X58" s="144"/>
      <c r="Y58" s="723"/>
      <c r="Z58" s="723"/>
      <c r="AA58" s="196"/>
      <c r="AB58" s="196"/>
      <c r="AC58" s="196"/>
      <c r="AD58" s="196"/>
      <c r="AE58" s="196"/>
      <c r="AF58" s="196"/>
      <c r="AG58" s="196"/>
      <c r="AH58" s="196"/>
      <c r="AI58" s="196"/>
      <c r="AJ58" s="196"/>
      <c r="AK58" s="196"/>
      <c r="AL58" s="196"/>
      <c r="AM58" s="197"/>
      <c r="AN58" s="49"/>
      <c r="AO58" s="49"/>
      <c r="AP58" s="49"/>
      <c r="AQ58" s="49"/>
      <c r="AR58" s="49"/>
      <c r="AS58" s="49"/>
      <c r="AT58" s="49"/>
      <c r="AU58" s="49"/>
      <c r="AV58" s="49"/>
      <c r="AW58" s="49"/>
    </row>
    <row r="59" spans="3:49" ht="12" customHeight="1" x14ac:dyDescent="0.25">
      <c r="C59" s="698"/>
      <c r="D59" s="676"/>
      <c r="E59" s="673"/>
      <c r="F59" s="700"/>
      <c r="G59" s="700" t="s">
        <v>55</v>
      </c>
      <c r="H59" s="700" t="s">
        <v>56</v>
      </c>
      <c r="I59" s="701">
        <v>0.2</v>
      </c>
      <c r="J59" s="700" t="s">
        <v>226</v>
      </c>
      <c r="K59" s="724">
        <v>0.5</v>
      </c>
      <c r="L59" s="700" t="s">
        <v>57</v>
      </c>
      <c r="M59" s="725" t="s">
        <v>36</v>
      </c>
      <c r="N59" s="700" t="s">
        <v>37</v>
      </c>
      <c r="O59" s="700" t="s">
        <v>38</v>
      </c>
      <c r="P59" s="700">
        <v>88</v>
      </c>
      <c r="Q59" s="700" t="e">
        <f>+$O59/4</f>
        <v>#VALUE!</v>
      </c>
      <c r="R59" s="700" t="e">
        <f>+$O59/4</f>
        <v>#VALUE!</v>
      </c>
      <c r="S59" s="700" t="e">
        <f>+$O59/4</f>
        <v>#VALUE!</v>
      </c>
      <c r="T59" s="700" t="e">
        <f>+$O59/4</f>
        <v>#VALUE!</v>
      </c>
      <c r="U59" s="701">
        <v>0.5</v>
      </c>
      <c r="V59" s="700" t="s">
        <v>210</v>
      </c>
      <c r="W59" s="700" t="s">
        <v>211</v>
      </c>
      <c r="X59" s="700" t="s">
        <v>39</v>
      </c>
      <c r="Y59" s="726" t="s">
        <v>40</v>
      </c>
      <c r="Z59" s="7" t="s">
        <v>41</v>
      </c>
      <c r="AA59" s="32"/>
      <c r="AB59" s="32"/>
      <c r="AC59" s="32">
        <v>1</v>
      </c>
      <c r="AD59" s="32"/>
      <c r="AE59" s="32"/>
      <c r="AF59" s="32">
        <v>1</v>
      </c>
      <c r="AG59" s="32"/>
      <c r="AH59" s="32"/>
      <c r="AI59" s="32">
        <v>1</v>
      </c>
      <c r="AJ59" s="32"/>
      <c r="AK59" s="32">
        <v>1</v>
      </c>
      <c r="AL59" s="32"/>
      <c r="AM59" s="679">
        <f t="shared" ref="AM59" si="25">SUM(AA59:AL59)</f>
        <v>4</v>
      </c>
      <c r="AN59" s="32">
        <f>IF(AN$8&lt;=$AJ$8,IF(SUM($Z59:AC59)=0,"",SUM($Z59:AC59)),"")</f>
        <v>1</v>
      </c>
      <c r="AO59" s="32">
        <f>IF(AO$8&lt;=$AJ$8,IF(SUM($Z59:AD59)=0,"",SUM($Z59:AD59)),"")</f>
        <v>1</v>
      </c>
      <c r="AP59" s="32">
        <f>IF(AP$8&lt;=$AJ$8,IF(SUM($Z59:AE59)=0,"",SUM($Z59:AE59)),"")</f>
        <v>1</v>
      </c>
      <c r="AQ59" s="32">
        <f>IF(AQ$8&lt;=$AJ$8,IF(SUM($Z59:AF59)=0,"",SUM($Z59:AF59)),"")</f>
        <v>2</v>
      </c>
      <c r="AR59" s="32">
        <f>IF(AR$8&lt;=$AJ$8,IF(SUM($Z59:AG59)=0,"",SUM($Z59:AG59)),"")</f>
        <v>2</v>
      </c>
      <c r="AS59" s="32">
        <f>IF(AS$8&lt;=$AJ$8,IF(SUM($Z59:AH59)=0,"",SUM($Z59:AH59)),"")</f>
        <v>2</v>
      </c>
      <c r="AT59" s="32">
        <f>IF(AT$8&lt;=$AJ$8,IF(SUM($Z59:AI59)=0,"",SUM($Z59:AI59)),"")</f>
        <v>3</v>
      </c>
      <c r="AU59" s="32">
        <f>IF(AU$8&lt;=$AJ$8,IF(SUM($Z59:AJ59)=0,"",SUM($Z59:AJ59)),"")</f>
        <v>3</v>
      </c>
      <c r="AV59" s="32">
        <f>IF(AV$8&lt;=$AJ$8,IF(SUM($Z59:AK59)=0,"",SUM($Z59:AK59)),"")</f>
        <v>4</v>
      </c>
      <c r="AW59" s="32">
        <f>IF(AW$8&lt;=$AJ$8,IF(SUM($Z59:AL59)=0,"",SUM($Z59:AL59)),"")</f>
        <v>4</v>
      </c>
    </row>
    <row r="60" spans="3:49" ht="24" x14ac:dyDescent="0.25">
      <c r="C60" s="698"/>
      <c r="D60" s="676"/>
      <c r="E60" s="673"/>
      <c r="F60" s="700"/>
      <c r="G60" s="700"/>
      <c r="H60" s="700"/>
      <c r="I60" s="701"/>
      <c r="J60" s="700"/>
      <c r="K60" s="724"/>
      <c r="L60" s="700"/>
      <c r="M60" s="725"/>
      <c r="N60" s="700"/>
      <c r="O60" s="700"/>
      <c r="P60" s="700"/>
      <c r="Q60" s="700"/>
      <c r="R60" s="700"/>
      <c r="S60" s="700"/>
      <c r="T60" s="700"/>
      <c r="U60" s="701"/>
      <c r="V60" s="700"/>
      <c r="W60" s="700"/>
      <c r="X60" s="700"/>
      <c r="Y60" s="726"/>
      <c r="Z60" s="7" t="s">
        <v>42</v>
      </c>
      <c r="AA60" s="13"/>
      <c r="AB60" s="13"/>
      <c r="AC60" s="13" t="s">
        <v>46</v>
      </c>
      <c r="AD60" s="83"/>
      <c r="AE60" s="83"/>
      <c r="AF60" s="83"/>
      <c r="AG60" s="83"/>
      <c r="AH60" s="188"/>
      <c r="AI60" s="83"/>
      <c r="AJ60" s="83"/>
      <c r="AK60" s="83"/>
      <c r="AL60" s="84"/>
      <c r="AM60" s="680"/>
      <c r="AN60" s="32">
        <f>IF(AN$8&lt;=$AJ$8,SUM($Z60:AC60),"")</f>
        <v>0</v>
      </c>
      <c r="AO60" s="32">
        <f>IF(AO$8&lt;=$AJ$8,SUM($Z60:AD60),"")</f>
        <v>0</v>
      </c>
      <c r="AP60" s="32">
        <f>IF(AP$8&lt;=$AJ$8,SUM($Z60:AE60),"")</f>
        <v>0</v>
      </c>
      <c r="AQ60" s="32">
        <f>IF(AQ$8&lt;=$AJ$8,SUM($Z60:AF60),"")</f>
        <v>0</v>
      </c>
      <c r="AR60" s="32">
        <f>IF(AR$8&lt;=$AJ$8,SUM($Z60:AG60),"")</f>
        <v>0</v>
      </c>
      <c r="AS60" s="32">
        <f>IF(AS$8&lt;=$AJ$8,SUM($Z60:AH60),"")</f>
        <v>0</v>
      </c>
      <c r="AT60" s="32">
        <f>IF(AT$8&lt;=$AJ$8,SUM($Z60:AI60),"")</f>
        <v>0</v>
      </c>
      <c r="AU60" s="32">
        <f>IF(AU$8&lt;=$AJ$8,SUM($Z60:AJ60),"")</f>
        <v>0</v>
      </c>
      <c r="AV60" s="32">
        <f>IF(AV$8&lt;=$AJ$8,SUM($Z60:AK60),"")</f>
        <v>0</v>
      </c>
      <c r="AW60" s="32">
        <f>IF(AW$8&lt;=$AJ$8,SUM($Z60:AL60),"")</f>
        <v>0</v>
      </c>
    </row>
    <row r="61" spans="3:49" ht="69.75" customHeight="1" x14ac:dyDescent="0.25">
      <c r="C61" s="698"/>
      <c r="D61" s="676"/>
      <c r="E61" s="673"/>
      <c r="F61" s="700"/>
      <c r="G61" s="700"/>
      <c r="H61" s="700"/>
      <c r="I61" s="701"/>
      <c r="J61" s="700"/>
      <c r="K61" s="724"/>
      <c r="L61" s="700"/>
      <c r="M61" s="725"/>
      <c r="N61" s="700"/>
      <c r="O61" s="700"/>
      <c r="P61" s="700"/>
      <c r="Q61" s="700"/>
      <c r="R61" s="700"/>
      <c r="S61" s="700"/>
      <c r="T61" s="700"/>
      <c r="U61" s="701"/>
      <c r="V61" s="700"/>
      <c r="W61" s="700"/>
      <c r="X61" s="700"/>
      <c r="Y61" s="726"/>
      <c r="Z61" s="7" t="s">
        <v>43</v>
      </c>
      <c r="AA61" s="85"/>
      <c r="AB61" s="85"/>
      <c r="AC61" s="85" t="s">
        <v>46</v>
      </c>
      <c r="AD61" s="191"/>
      <c r="AE61" s="191"/>
      <c r="AF61" s="85"/>
      <c r="AG61" s="191"/>
      <c r="AH61" s="191"/>
      <c r="AI61" s="85"/>
      <c r="AJ61" s="191"/>
      <c r="AK61" s="85"/>
      <c r="AL61" s="191"/>
      <c r="AM61" s="681"/>
      <c r="AN61" s="107">
        <f>IF(AN$8&lt;=$AJ$8,IF(OR(AN59="",AN60=""),"",AN60/AN59),"")</f>
        <v>0</v>
      </c>
      <c r="AO61" s="107">
        <f t="shared" ref="AO61:AW61" si="26">IF(AO$8&lt;=$AJ$8,IF(OR(AO59="",AO60=""),"",AO60/AO59),"")</f>
        <v>0</v>
      </c>
      <c r="AP61" s="107">
        <f t="shared" si="26"/>
        <v>0</v>
      </c>
      <c r="AQ61" s="107">
        <f t="shared" si="26"/>
        <v>0</v>
      </c>
      <c r="AR61" s="107">
        <f t="shared" si="26"/>
        <v>0</v>
      </c>
      <c r="AS61" s="107">
        <f t="shared" si="26"/>
        <v>0</v>
      </c>
      <c r="AT61" s="107">
        <f t="shared" si="26"/>
        <v>0</v>
      </c>
      <c r="AU61" s="107">
        <f t="shared" si="26"/>
        <v>0</v>
      </c>
      <c r="AV61" s="107">
        <f t="shared" si="26"/>
        <v>0</v>
      </c>
      <c r="AW61" s="107">
        <f t="shared" si="26"/>
        <v>0</v>
      </c>
    </row>
    <row r="62" spans="3:49" ht="12" customHeight="1" x14ac:dyDescent="0.25">
      <c r="C62" s="698"/>
      <c r="D62" s="676"/>
      <c r="E62" s="673"/>
      <c r="F62" s="700"/>
      <c r="G62" s="700"/>
      <c r="H62" s="700"/>
      <c r="I62" s="701"/>
      <c r="J62" s="700"/>
      <c r="K62" s="724"/>
      <c r="L62" s="700"/>
      <c r="M62" s="725"/>
      <c r="N62" s="700"/>
      <c r="O62" s="700"/>
      <c r="P62" s="700"/>
      <c r="Q62" s="700"/>
      <c r="R62" s="700"/>
      <c r="S62" s="700"/>
      <c r="T62" s="700"/>
      <c r="U62" s="701"/>
      <c r="V62" s="700"/>
      <c r="W62" s="700"/>
      <c r="X62" s="700"/>
      <c r="Y62" s="726" t="s">
        <v>44</v>
      </c>
      <c r="Z62" s="7" t="s">
        <v>41</v>
      </c>
      <c r="AA62" s="21" t="s">
        <v>46</v>
      </c>
      <c r="AB62" s="21">
        <v>1</v>
      </c>
      <c r="AC62" s="21" t="s">
        <v>46</v>
      </c>
      <c r="AD62" s="21">
        <v>1</v>
      </c>
      <c r="AE62" s="21" t="s">
        <v>46</v>
      </c>
      <c r="AF62" s="21">
        <v>1</v>
      </c>
      <c r="AG62" s="21" t="s">
        <v>46</v>
      </c>
      <c r="AH62" s="21" t="s">
        <v>46</v>
      </c>
      <c r="AI62" s="21">
        <v>1</v>
      </c>
      <c r="AJ62" s="22" t="s">
        <v>46</v>
      </c>
      <c r="AK62" s="22">
        <v>1</v>
      </c>
      <c r="AL62" s="22" t="s">
        <v>46</v>
      </c>
      <c r="AM62" s="679">
        <f t="shared" ref="AM62" si="27">SUM(AA62:AL62)</f>
        <v>5</v>
      </c>
      <c r="AN62" s="32">
        <f>IF(AN$8&lt;=$AJ$8,IF(SUM($Z62:AC62)=0,"",SUM($Z62:AC62)),"")</f>
        <v>1</v>
      </c>
      <c r="AO62" s="32">
        <f>IF(AO$8&lt;=$AJ$8,IF(SUM($Z62:AD62)=0,"",SUM($Z62:AD62)),"")</f>
        <v>2</v>
      </c>
      <c r="AP62" s="32">
        <f>IF(AP$8&lt;=$AJ$8,IF(SUM($Z62:AE62)=0,"",SUM($Z62:AE62)),"")</f>
        <v>2</v>
      </c>
      <c r="AQ62" s="32">
        <f>IF(AQ$8&lt;=$AJ$8,IF(SUM($Z62:AF62)=0,"",SUM($Z62:AF62)),"")</f>
        <v>3</v>
      </c>
      <c r="AR62" s="32">
        <f>IF(AR$8&lt;=$AJ$8,IF(SUM($Z62:AG62)=0,"",SUM($Z62:AG62)),"")</f>
        <v>3</v>
      </c>
      <c r="AS62" s="32">
        <f>IF(AS$8&lt;=$AJ$8,IF(SUM($Z62:AH62)=0,"",SUM($Z62:AH62)),"")</f>
        <v>3</v>
      </c>
      <c r="AT62" s="32">
        <f>IF(AT$8&lt;=$AJ$8,IF(SUM($Z62:AI62)=0,"",SUM($Z62:AI62)),"")</f>
        <v>4</v>
      </c>
      <c r="AU62" s="32">
        <f>IF(AU$8&lt;=$AJ$8,IF(SUM($Z62:AJ62)=0,"",SUM($Z62:AJ62)),"")</f>
        <v>4</v>
      </c>
      <c r="AV62" s="32">
        <f>IF(AV$8&lt;=$AJ$8,IF(SUM($Z62:AK62)=0,"",SUM($Z62:AK62)),"")</f>
        <v>5</v>
      </c>
      <c r="AW62" s="32">
        <f>IF(AW$8&lt;=$AJ$8,IF(SUM($Z62:AL62)=0,"",SUM($Z62:AL62)),"")</f>
        <v>5</v>
      </c>
    </row>
    <row r="63" spans="3:49" ht="24" x14ac:dyDescent="0.25">
      <c r="C63" s="698"/>
      <c r="D63" s="676"/>
      <c r="E63" s="673"/>
      <c r="F63" s="700"/>
      <c r="G63" s="700"/>
      <c r="H63" s="700"/>
      <c r="I63" s="701"/>
      <c r="J63" s="700"/>
      <c r="K63" s="724"/>
      <c r="L63" s="700"/>
      <c r="M63" s="725"/>
      <c r="N63" s="700"/>
      <c r="O63" s="700"/>
      <c r="P63" s="700"/>
      <c r="Q63" s="700"/>
      <c r="R63" s="700"/>
      <c r="S63" s="700"/>
      <c r="T63" s="700"/>
      <c r="U63" s="701"/>
      <c r="V63" s="700"/>
      <c r="W63" s="700"/>
      <c r="X63" s="700"/>
      <c r="Y63" s="726"/>
      <c r="Z63" s="7" t="s">
        <v>42</v>
      </c>
      <c r="AA63" s="83"/>
      <c r="AB63" s="83"/>
      <c r="AC63" s="83"/>
      <c r="AD63" s="83"/>
      <c r="AE63" s="83"/>
      <c r="AF63" s="83"/>
      <c r="AG63" s="83"/>
      <c r="AH63" s="83"/>
      <c r="AI63" s="83"/>
      <c r="AJ63" s="83"/>
      <c r="AK63" s="83"/>
      <c r="AL63" s="84"/>
      <c r="AM63" s="680"/>
      <c r="AN63" s="32">
        <f>IF(AN$8&lt;=$AJ$8,SUM($Z63:AC63),"")</f>
        <v>0</v>
      </c>
      <c r="AO63" s="32">
        <f>IF(AO$8&lt;=$AJ$8,SUM($Z63:AD63),"")</f>
        <v>0</v>
      </c>
      <c r="AP63" s="32">
        <f>IF(AP$8&lt;=$AJ$8,SUM($Z63:AE63),"")</f>
        <v>0</v>
      </c>
      <c r="AQ63" s="32">
        <f>IF(AQ$8&lt;=$AJ$8,SUM($Z63:AF63),"")</f>
        <v>0</v>
      </c>
      <c r="AR63" s="32">
        <f>IF(AR$8&lt;=$AJ$8,SUM($Z63:AG63),"")</f>
        <v>0</v>
      </c>
      <c r="AS63" s="32">
        <f>IF(AS$8&lt;=$AJ$8,SUM($Z63:AH63),"")</f>
        <v>0</v>
      </c>
      <c r="AT63" s="32">
        <f>IF(AT$8&lt;=$AJ$8,SUM($Z63:AI63),"")</f>
        <v>0</v>
      </c>
      <c r="AU63" s="32">
        <f>IF(AU$8&lt;=$AJ$8,SUM($Z63:AJ63),"")</f>
        <v>0</v>
      </c>
      <c r="AV63" s="32">
        <f>IF(AV$8&lt;=$AJ$8,SUM($Z63:AK63),"")</f>
        <v>0</v>
      </c>
      <c r="AW63" s="32">
        <f>IF(AW$8&lt;=$AJ$8,SUM($Z63:AL63),"")</f>
        <v>0</v>
      </c>
    </row>
    <row r="64" spans="3:49" ht="62.25" customHeight="1" x14ac:dyDescent="0.25">
      <c r="C64" s="698"/>
      <c r="D64" s="676"/>
      <c r="E64" s="673"/>
      <c r="F64" s="700"/>
      <c r="G64" s="700"/>
      <c r="H64" s="700"/>
      <c r="I64" s="701"/>
      <c r="J64" s="700"/>
      <c r="K64" s="724"/>
      <c r="L64" s="700"/>
      <c r="M64" s="725"/>
      <c r="N64" s="700"/>
      <c r="O64" s="700"/>
      <c r="P64" s="700"/>
      <c r="Q64" s="700"/>
      <c r="R64" s="700"/>
      <c r="S64" s="700"/>
      <c r="T64" s="700"/>
      <c r="U64" s="701"/>
      <c r="V64" s="700"/>
      <c r="W64" s="700"/>
      <c r="X64" s="700"/>
      <c r="Y64" s="726"/>
      <c r="Z64" s="7" t="s">
        <v>43</v>
      </c>
      <c r="AA64" s="85"/>
      <c r="AB64" s="85" t="s">
        <v>46</v>
      </c>
      <c r="AC64" s="85" t="s">
        <v>46</v>
      </c>
      <c r="AD64" s="85"/>
      <c r="AE64" s="191"/>
      <c r="AF64" s="85"/>
      <c r="AG64" s="191"/>
      <c r="AH64" s="191"/>
      <c r="AI64" s="85"/>
      <c r="AJ64" s="191"/>
      <c r="AK64" s="85"/>
      <c r="AL64" s="191"/>
      <c r="AM64" s="681"/>
      <c r="AN64" s="107">
        <f t="shared" ref="AN64:AW64" si="28">IF(AN$8&lt;=$AJ$8,IF(OR(AN62="",AN63=""),"",AN63/AN62),"")</f>
        <v>0</v>
      </c>
      <c r="AO64" s="107">
        <f t="shared" si="28"/>
        <v>0</v>
      </c>
      <c r="AP64" s="107">
        <f t="shared" si="28"/>
        <v>0</v>
      </c>
      <c r="AQ64" s="107">
        <f t="shared" si="28"/>
        <v>0</v>
      </c>
      <c r="AR64" s="107">
        <f t="shared" si="28"/>
        <v>0</v>
      </c>
      <c r="AS64" s="107">
        <f t="shared" si="28"/>
        <v>0</v>
      </c>
      <c r="AT64" s="107">
        <f t="shared" si="28"/>
        <v>0</v>
      </c>
      <c r="AU64" s="107">
        <f t="shared" si="28"/>
        <v>0</v>
      </c>
      <c r="AV64" s="107">
        <f t="shared" si="28"/>
        <v>0</v>
      </c>
      <c r="AW64" s="107">
        <f t="shared" si="28"/>
        <v>0</v>
      </c>
    </row>
    <row r="65" spans="3:49" ht="24" x14ac:dyDescent="0.25">
      <c r="C65" s="698"/>
      <c r="D65" s="676"/>
      <c r="E65" s="673"/>
      <c r="F65" s="700"/>
      <c r="G65" s="700"/>
      <c r="H65" s="700"/>
      <c r="I65" s="701"/>
      <c r="J65" s="700"/>
      <c r="K65" s="724"/>
      <c r="L65" s="700"/>
      <c r="M65" s="725"/>
      <c r="N65" s="700"/>
      <c r="O65" s="700"/>
      <c r="P65" s="700"/>
      <c r="Q65" s="700"/>
      <c r="R65" s="700"/>
      <c r="S65" s="700"/>
      <c r="T65" s="700"/>
      <c r="U65" s="701"/>
      <c r="V65" s="700"/>
      <c r="W65" s="700"/>
      <c r="X65" s="700"/>
      <c r="Y65" s="726" t="s">
        <v>45</v>
      </c>
      <c r="Z65" s="7" t="s">
        <v>41</v>
      </c>
      <c r="AA65" s="86"/>
      <c r="AB65" s="86"/>
      <c r="AC65" s="86">
        <v>14</v>
      </c>
      <c r="AD65" s="86"/>
      <c r="AE65" s="86"/>
      <c r="AF65" s="86"/>
      <c r="AG65" s="86"/>
      <c r="AH65" s="86"/>
      <c r="AI65" s="86"/>
      <c r="AJ65" s="86"/>
      <c r="AK65" s="86"/>
      <c r="AL65" s="86"/>
      <c r="AM65" s="679">
        <f>SUM(AA65:AL65)</f>
        <v>14</v>
      </c>
      <c r="AN65" s="32">
        <f>IF(AN$8&lt;=$AJ$8,IF(SUM($Z65:AC65)=0,"",SUM($Z65:AC65)),"")</f>
        <v>14</v>
      </c>
      <c r="AO65" s="32">
        <f>IF(AO$8&lt;=$AJ$8,IF(SUM($Z65:AD65)=0,"",SUM($Z65:AD65)),"")</f>
        <v>14</v>
      </c>
      <c r="AP65" s="32">
        <f>IF(AP$8&lt;=$AJ$8,IF(SUM($Z65:AE65)=0,"",SUM($Z65:AE65)),"")</f>
        <v>14</v>
      </c>
      <c r="AQ65" s="32">
        <f>IF(AQ$8&lt;=$AJ$8,IF(SUM($Z65:AF65)=0,"",SUM($Z65:AF65)),"")</f>
        <v>14</v>
      </c>
      <c r="AR65" s="32">
        <f>IF(AR$8&lt;=$AJ$8,IF(SUM($Z65:AG65)=0,"",SUM($Z65:AG65)),"")</f>
        <v>14</v>
      </c>
      <c r="AS65" s="32">
        <f>IF(AS$8&lt;=$AJ$8,IF(SUM($Z65:AH65)=0,"",SUM($Z65:AH65)),"")</f>
        <v>14</v>
      </c>
      <c r="AT65" s="32">
        <f>IF(AT$8&lt;=$AJ$8,IF(SUM($Z65:AI65)=0,"",SUM($Z65:AI65)),"")</f>
        <v>14</v>
      </c>
      <c r="AU65" s="32">
        <f>IF(AU$8&lt;=$AJ$8,IF(SUM($Z65:AJ65)=0,"",SUM($Z65:AJ65)),"")</f>
        <v>14</v>
      </c>
      <c r="AV65" s="32">
        <f>IF(AV$8&lt;=$AJ$8,IF(SUM($Z65:AK65)=0,"",SUM($Z65:AK65)),"")</f>
        <v>14</v>
      </c>
      <c r="AW65" s="32">
        <f>IF(AW$8&lt;=$AJ$8,IF(SUM($Z65:AL65)=0,"",SUM($Z65:AL65)),"")</f>
        <v>14</v>
      </c>
    </row>
    <row r="66" spans="3:49" ht="12" customHeight="1" x14ac:dyDescent="0.25">
      <c r="C66" s="698"/>
      <c r="D66" s="676"/>
      <c r="E66" s="673"/>
      <c r="F66" s="700"/>
      <c r="G66" s="700"/>
      <c r="H66" s="700"/>
      <c r="I66" s="701"/>
      <c r="J66" s="700"/>
      <c r="K66" s="724"/>
      <c r="L66" s="700"/>
      <c r="M66" s="725"/>
      <c r="N66" s="700"/>
      <c r="O66" s="700"/>
      <c r="P66" s="700"/>
      <c r="Q66" s="700"/>
      <c r="R66" s="700"/>
      <c r="S66" s="700"/>
      <c r="T66" s="700"/>
      <c r="U66" s="701"/>
      <c r="V66" s="700"/>
      <c r="W66" s="700"/>
      <c r="X66" s="700"/>
      <c r="Y66" s="726"/>
      <c r="Z66" s="7" t="s">
        <v>42</v>
      </c>
      <c r="AA66" s="192"/>
      <c r="AB66" s="192"/>
      <c r="AC66" s="193" t="s">
        <v>46</v>
      </c>
      <c r="AD66" s="192"/>
      <c r="AE66" s="192"/>
      <c r="AF66" s="192"/>
      <c r="AG66" s="192"/>
      <c r="AH66" s="192"/>
      <c r="AI66" s="192"/>
      <c r="AJ66" s="192"/>
      <c r="AK66" s="192"/>
      <c r="AL66" s="198"/>
      <c r="AM66" s="680"/>
      <c r="AN66" s="32">
        <f>IF(AN$8&lt;=$AJ$8,SUM($Z66:AC66),"")</f>
        <v>0</v>
      </c>
      <c r="AO66" s="32">
        <f>IF(AO$8&lt;=$AJ$8,SUM($Z66:AD66),"")</f>
        <v>0</v>
      </c>
      <c r="AP66" s="32">
        <f>IF(AP$8&lt;=$AJ$8,SUM($Z66:AE66),"")</f>
        <v>0</v>
      </c>
      <c r="AQ66" s="32">
        <f>IF(AQ$8&lt;=$AJ$8,SUM($Z66:AF66),"")</f>
        <v>0</v>
      </c>
      <c r="AR66" s="32">
        <f>IF(AR$8&lt;=$AJ$8,SUM($Z66:AG66),"")</f>
        <v>0</v>
      </c>
      <c r="AS66" s="32">
        <f>IF(AS$8&lt;=$AJ$8,SUM($Z66:AH66),"")</f>
        <v>0</v>
      </c>
      <c r="AT66" s="32">
        <f>IF(AT$8&lt;=$AJ$8,SUM($Z66:AI66),"")</f>
        <v>0</v>
      </c>
      <c r="AU66" s="32">
        <f>IF(AU$8&lt;=$AJ$8,SUM($Z66:AJ66),"")</f>
        <v>0</v>
      </c>
      <c r="AV66" s="32">
        <f>IF(AV$8&lt;=$AJ$8,SUM($Z66:AK66),"")</f>
        <v>0</v>
      </c>
      <c r="AW66" s="32">
        <f>IF(AW$8&lt;=$AJ$8,SUM($Z66:AL66),"")</f>
        <v>0</v>
      </c>
    </row>
    <row r="67" spans="3:49" ht="24" x14ac:dyDescent="0.25">
      <c r="C67" s="698"/>
      <c r="D67" s="676"/>
      <c r="E67" s="673"/>
      <c r="F67" s="700"/>
      <c r="G67" s="700"/>
      <c r="H67" s="700"/>
      <c r="I67" s="701"/>
      <c r="J67" s="700"/>
      <c r="K67" s="724"/>
      <c r="L67" s="700"/>
      <c r="M67" s="725"/>
      <c r="N67" s="700"/>
      <c r="O67" s="700"/>
      <c r="P67" s="700"/>
      <c r="Q67" s="700"/>
      <c r="R67" s="700"/>
      <c r="S67" s="700"/>
      <c r="T67" s="700"/>
      <c r="U67" s="701"/>
      <c r="V67" s="700"/>
      <c r="W67" s="700"/>
      <c r="X67" s="700"/>
      <c r="Y67" s="726"/>
      <c r="Z67" s="7" t="s">
        <v>43</v>
      </c>
      <c r="AA67" s="85" t="str">
        <f t="shared" ref="AA67:AB67" si="29">IF(AA65=0,"",AA66/AA65)</f>
        <v/>
      </c>
      <c r="AB67" s="85" t="str">
        <f t="shared" si="29"/>
        <v/>
      </c>
      <c r="AC67" s="85" t="s">
        <v>46</v>
      </c>
      <c r="AD67" s="191"/>
      <c r="AE67" s="191"/>
      <c r="AF67" s="191"/>
      <c r="AG67" s="191"/>
      <c r="AH67" s="191"/>
      <c r="AI67" s="191"/>
      <c r="AJ67" s="191"/>
      <c r="AK67" s="191"/>
      <c r="AL67" s="191"/>
      <c r="AM67" s="681"/>
      <c r="AN67" s="107">
        <f t="shared" ref="AN67:AW67" si="30">IF(AN$8&lt;=$AJ$8,IF(OR(AN65="",AN66=""),"",AN66/AN65),"")</f>
        <v>0</v>
      </c>
      <c r="AO67" s="107">
        <f t="shared" si="30"/>
        <v>0</v>
      </c>
      <c r="AP67" s="107">
        <f t="shared" si="30"/>
        <v>0</v>
      </c>
      <c r="AQ67" s="107">
        <f t="shared" si="30"/>
        <v>0</v>
      </c>
      <c r="AR67" s="107">
        <f t="shared" si="30"/>
        <v>0</v>
      </c>
      <c r="AS67" s="107">
        <f t="shared" si="30"/>
        <v>0</v>
      </c>
      <c r="AT67" s="107">
        <f t="shared" si="30"/>
        <v>0</v>
      </c>
      <c r="AU67" s="107">
        <f t="shared" si="30"/>
        <v>0</v>
      </c>
      <c r="AV67" s="107">
        <f t="shared" si="30"/>
        <v>0</v>
      </c>
      <c r="AW67" s="107">
        <f t="shared" si="30"/>
        <v>0</v>
      </c>
    </row>
    <row r="68" spans="3:49" ht="20.25" customHeight="1" x14ac:dyDescent="0.25">
      <c r="C68" s="698"/>
      <c r="D68" s="676"/>
      <c r="E68" s="673"/>
      <c r="F68" s="700"/>
      <c r="G68" s="700"/>
      <c r="H68" s="700"/>
      <c r="I68" s="701"/>
      <c r="J68" s="700"/>
      <c r="K68" s="724"/>
      <c r="L68" s="700" t="s">
        <v>58</v>
      </c>
      <c r="M68" s="725" t="s">
        <v>36</v>
      </c>
      <c r="N68" s="700" t="s">
        <v>37</v>
      </c>
      <c r="O68" s="700" t="s">
        <v>38</v>
      </c>
      <c r="P68" s="700">
        <v>88</v>
      </c>
      <c r="Q68" s="727" t="e">
        <f>+$O68/4</f>
        <v>#VALUE!</v>
      </c>
      <c r="R68" s="700" t="e">
        <f>+$O68/4</f>
        <v>#VALUE!</v>
      </c>
      <c r="S68" s="700" t="e">
        <f>+$O68/4</f>
        <v>#VALUE!</v>
      </c>
      <c r="T68" s="700" t="e">
        <f>+$O68/4</f>
        <v>#VALUE!</v>
      </c>
      <c r="U68" s="701">
        <v>0.5</v>
      </c>
      <c r="V68" s="700" t="s">
        <v>213</v>
      </c>
      <c r="W68" s="700" t="s">
        <v>212</v>
      </c>
      <c r="X68" s="700" t="s">
        <v>39</v>
      </c>
      <c r="Y68" s="726" t="s">
        <v>40</v>
      </c>
      <c r="Z68" s="7" t="s">
        <v>41</v>
      </c>
      <c r="AA68" s="32"/>
      <c r="AB68" s="32"/>
      <c r="AC68" s="32">
        <v>1</v>
      </c>
      <c r="AD68" s="32"/>
      <c r="AE68" s="32"/>
      <c r="AF68" s="32">
        <v>1</v>
      </c>
      <c r="AG68" s="32"/>
      <c r="AH68" s="32"/>
      <c r="AI68" s="32">
        <v>1</v>
      </c>
      <c r="AJ68" s="32"/>
      <c r="AK68" s="32">
        <v>1</v>
      </c>
      <c r="AL68" s="32"/>
      <c r="AM68" s="679">
        <f>SUM(AA68:AL68)</f>
        <v>4</v>
      </c>
      <c r="AN68" s="32">
        <f>IF(AN$8&lt;=$AJ$8,IF(SUM($Z68:AC68)=0,"",SUM($Z68:AC68)),"")</f>
        <v>1</v>
      </c>
      <c r="AO68" s="32">
        <f>IF(AO$8&lt;=$AJ$8,IF(SUM($Z68:AD68)=0,"",SUM($Z68:AD68)),"")</f>
        <v>1</v>
      </c>
      <c r="AP68" s="32">
        <f>IF(AP$8&lt;=$AJ$8,IF(SUM($Z68:AE68)=0,"",SUM($Z68:AE68)),"")</f>
        <v>1</v>
      </c>
      <c r="AQ68" s="32">
        <f>IF(AQ$8&lt;=$AJ$8,IF(SUM($Z68:AF68)=0,"",SUM($Z68:AF68)),"")</f>
        <v>2</v>
      </c>
      <c r="AR68" s="32">
        <f>IF(AR$8&lt;=$AJ$8,IF(SUM($Z68:AG68)=0,"",SUM($Z68:AG68)),"")</f>
        <v>2</v>
      </c>
      <c r="AS68" s="32">
        <f>IF(AS$8&lt;=$AJ$8,IF(SUM($Z68:AH68)=0,"",SUM($Z68:AH68)),"")</f>
        <v>2</v>
      </c>
      <c r="AT68" s="32">
        <f>IF(AT$8&lt;=$AJ$8,IF(SUM($Z68:AI68)=0,"",SUM($Z68:AI68)),"")</f>
        <v>3</v>
      </c>
      <c r="AU68" s="32">
        <f>IF(AU$8&lt;=$AJ$8,IF(SUM($Z68:AJ68)=0,"",SUM($Z68:AJ68)),"")</f>
        <v>3</v>
      </c>
      <c r="AV68" s="32">
        <f>IF(AV$8&lt;=$AJ$8,IF(SUM($Z68:AK68)=0,"",SUM($Z68:AK68)),"")</f>
        <v>4</v>
      </c>
      <c r="AW68" s="32">
        <f>IF(AW$8&lt;=$AJ$8,IF(SUM($Z68:AL68)=0,"",SUM($Z68:AL68)),"")</f>
        <v>4</v>
      </c>
    </row>
    <row r="69" spans="3:49" ht="12" customHeight="1" x14ac:dyDescent="0.25">
      <c r="C69" s="698"/>
      <c r="D69" s="676"/>
      <c r="E69" s="673"/>
      <c r="F69" s="700"/>
      <c r="G69" s="700"/>
      <c r="H69" s="700"/>
      <c r="I69" s="701"/>
      <c r="J69" s="700"/>
      <c r="K69" s="724"/>
      <c r="L69" s="700"/>
      <c r="M69" s="725"/>
      <c r="N69" s="700"/>
      <c r="O69" s="700"/>
      <c r="P69" s="700"/>
      <c r="Q69" s="727"/>
      <c r="R69" s="700"/>
      <c r="S69" s="700"/>
      <c r="T69" s="700"/>
      <c r="U69" s="701"/>
      <c r="V69" s="700"/>
      <c r="W69" s="700"/>
      <c r="X69" s="700"/>
      <c r="Y69" s="726"/>
      <c r="Z69" s="7" t="s">
        <v>42</v>
      </c>
      <c r="AA69" s="83"/>
      <c r="AB69" s="83"/>
      <c r="AC69" s="83" t="s">
        <v>46</v>
      </c>
      <c r="AD69" s="83"/>
      <c r="AE69" s="83"/>
      <c r="AF69" s="83"/>
      <c r="AG69" s="83"/>
      <c r="AH69" s="188"/>
      <c r="AI69" s="83"/>
      <c r="AJ69" s="83"/>
      <c r="AK69" s="83"/>
      <c r="AL69" s="84"/>
      <c r="AM69" s="680"/>
      <c r="AN69" s="32">
        <f>IF(AN$8&lt;=$AJ$8,SUM($Z69:AC69),"")</f>
        <v>0</v>
      </c>
      <c r="AO69" s="32">
        <f>IF(AO$8&lt;=$AJ$8,SUM($Z69:AD69),"")</f>
        <v>0</v>
      </c>
      <c r="AP69" s="32">
        <f>IF(AP$8&lt;=$AJ$8,SUM($Z69:AE69),"")</f>
        <v>0</v>
      </c>
      <c r="AQ69" s="32">
        <f>IF(AQ$8&lt;=$AJ$8,SUM($Z69:AF69),"")</f>
        <v>0</v>
      </c>
      <c r="AR69" s="32">
        <f>IF(AR$8&lt;=$AJ$8,SUM($Z69:AG69),"")</f>
        <v>0</v>
      </c>
      <c r="AS69" s="32">
        <f>IF(AS$8&lt;=$AJ$8,SUM($Z69:AH69),"")</f>
        <v>0</v>
      </c>
      <c r="AT69" s="32">
        <f>IF(AT$8&lt;=$AJ$8,SUM($Z69:AI69),"")</f>
        <v>0</v>
      </c>
      <c r="AU69" s="32">
        <f>IF(AU$8&lt;=$AJ$8,SUM($Z69:AJ69),"")</f>
        <v>0</v>
      </c>
      <c r="AV69" s="32">
        <f>IF(AV$8&lt;=$AJ$8,SUM($Z69:AK69),"")</f>
        <v>0</v>
      </c>
      <c r="AW69" s="32">
        <f>IF(AW$8&lt;=$AJ$8,SUM($Z69:AL69),"")</f>
        <v>0</v>
      </c>
    </row>
    <row r="70" spans="3:49" ht="24" x14ac:dyDescent="0.25">
      <c r="C70" s="698"/>
      <c r="D70" s="676"/>
      <c r="E70" s="673"/>
      <c r="F70" s="700"/>
      <c r="G70" s="700"/>
      <c r="H70" s="700"/>
      <c r="I70" s="701"/>
      <c r="J70" s="700"/>
      <c r="K70" s="724"/>
      <c r="L70" s="700"/>
      <c r="M70" s="725"/>
      <c r="N70" s="700"/>
      <c r="O70" s="700"/>
      <c r="P70" s="700"/>
      <c r="Q70" s="727"/>
      <c r="R70" s="700"/>
      <c r="S70" s="700"/>
      <c r="T70" s="700"/>
      <c r="U70" s="701"/>
      <c r="V70" s="700"/>
      <c r="W70" s="700"/>
      <c r="X70" s="700"/>
      <c r="Y70" s="726"/>
      <c r="Z70" s="7" t="s">
        <v>43</v>
      </c>
      <c r="AA70" s="85"/>
      <c r="AB70" s="85"/>
      <c r="AC70" s="85" t="s">
        <v>46</v>
      </c>
      <c r="AD70" s="191"/>
      <c r="AE70" s="191"/>
      <c r="AF70" s="191"/>
      <c r="AG70" s="85"/>
      <c r="AH70" s="191"/>
      <c r="AI70" s="191"/>
      <c r="AJ70" s="85"/>
      <c r="AK70" s="191"/>
      <c r="AL70" s="85"/>
      <c r="AM70" s="681"/>
      <c r="AN70" s="107">
        <f>IF(AN$8&lt;=$AJ$8,IF(OR(AN68="",AN69=""),"",AN69/AN68),"")</f>
        <v>0</v>
      </c>
      <c r="AO70" s="107">
        <f t="shared" ref="AO70:AW70" si="31">IF(AO$8&lt;=$AJ$8,IF(OR(AO68="",AO69=""),"",AO69/AO68),"")</f>
        <v>0</v>
      </c>
      <c r="AP70" s="107">
        <f t="shared" si="31"/>
        <v>0</v>
      </c>
      <c r="AQ70" s="107">
        <f t="shared" si="31"/>
        <v>0</v>
      </c>
      <c r="AR70" s="107">
        <f t="shared" si="31"/>
        <v>0</v>
      </c>
      <c r="AS70" s="107">
        <f t="shared" si="31"/>
        <v>0</v>
      </c>
      <c r="AT70" s="107">
        <f t="shared" si="31"/>
        <v>0</v>
      </c>
      <c r="AU70" s="107">
        <f t="shared" si="31"/>
        <v>0</v>
      </c>
      <c r="AV70" s="107">
        <f t="shared" si="31"/>
        <v>0</v>
      </c>
      <c r="AW70" s="107">
        <f t="shared" si="31"/>
        <v>0</v>
      </c>
    </row>
    <row r="71" spans="3:49" ht="21.75" customHeight="1" x14ac:dyDescent="0.25">
      <c r="C71" s="698"/>
      <c r="D71" s="676"/>
      <c r="E71" s="673"/>
      <c r="F71" s="700"/>
      <c r="G71" s="700"/>
      <c r="H71" s="700"/>
      <c r="I71" s="701"/>
      <c r="J71" s="700"/>
      <c r="K71" s="724"/>
      <c r="L71" s="700"/>
      <c r="M71" s="725"/>
      <c r="N71" s="700"/>
      <c r="O71" s="700"/>
      <c r="P71" s="700"/>
      <c r="Q71" s="727"/>
      <c r="R71" s="700"/>
      <c r="S71" s="700"/>
      <c r="T71" s="700"/>
      <c r="U71" s="701"/>
      <c r="V71" s="700"/>
      <c r="W71" s="700"/>
      <c r="X71" s="700"/>
      <c r="Y71" s="726" t="s">
        <v>44</v>
      </c>
      <c r="Z71" s="7" t="s">
        <v>41</v>
      </c>
      <c r="AA71" s="126"/>
      <c r="AB71" s="126"/>
      <c r="AC71" s="13">
        <v>1</v>
      </c>
      <c r="AD71" s="13"/>
      <c r="AE71" s="13">
        <v>1</v>
      </c>
      <c r="AF71" s="13"/>
      <c r="AG71" s="13">
        <v>1</v>
      </c>
      <c r="AH71" s="13"/>
      <c r="AI71" s="12"/>
      <c r="AJ71" s="12">
        <v>1</v>
      </c>
      <c r="AK71" s="12"/>
      <c r="AL71" s="12">
        <v>1</v>
      </c>
      <c r="AM71" s="679">
        <f>SUM(AA71:AL71)</f>
        <v>5</v>
      </c>
      <c r="AN71" s="32">
        <f>IF(AN$8&lt;=$AJ$8,IF(SUM($Z71:AC71)=0,"",SUM($Z71:AC71)),"")</f>
        <v>1</v>
      </c>
      <c r="AO71" s="32">
        <f>IF(AO$8&lt;=$AJ$8,IF(SUM($Z71:AD71)=0,"",SUM($Z71:AD71)),"")</f>
        <v>1</v>
      </c>
      <c r="AP71" s="32">
        <f>IF(AP$8&lt;=$AJ$8,IF(SUM($Z71:AE71)=0,"",SUM($Z71:AE71)),"")</f>
        <v>2</v>
      </c>
      <c r="AQ71" s="32">
        <f>IF(AQ$8&lt;=$AJ$8,IF(SUM($Z71:AF71)=0,"",SUM($Z71:AF71)),"")</f>
        <v>2</v>
      </c>
      <c r="AR71" s="32">
        <f>IF(AR$8&lt;=$AJ$8,IF(SUM($Z71:AG71)=0,"",SUM($Z71:AG71)),"")</f>
        <v>3</v>
      </c>
      <c r="AS71" s="32">
        <f>IF(AS$8&lt;=$AJ$8,IF(SUM($Z71:AH71)=0,"",SUM($Z71:AH71)),"")</f>
        <v>3</v>
      </c>
      <c r="AT71" s="32">
        <f>IF(AT$8&lt;=$AJ$8,IF(SUM($Z71:AI71)=0,"",SUM($Z71:AI71)),"")</f>
        <v>3</v>
      </c>
      <c r="AU71" s="32">
        <f>IF(AU$8&lt;=$AJ$8,IF(SUM($Z71:AJ71)=0,"",SUM($Z71:AJ71)),"")</f>
        <v>4</v>
      </c>
      <c r="AV71" s="32">
        <f>IF(AV$8&lt;=$AJ$8,IF(SUM($Z71:AK71)=0,"",SUM($Z71:AK71)),"")</f>
        <v>4</v>
      </c>
      <c r="AW71" s="32">
        <f>IF(AW$8&lt;=$AJ$8,IF(SUM($Z71:AL71)=0,"",SUM($Z71:AL71)),"")</f>
        <v>5</v>
      </c>
    </row>
    <row r="72" spans="3:49" ht="24" x14ac:dyDescent="0.25">
      <c r="C72" s="698"/>
      <c r="D72" s="676"/>
      <c r="E72" s="673"/>
      <c r="F72" s="700"/>
      <c r="G72" s="700"/>
      <c r="H72" s="700"/>
      <c r="I72" s="701"/>
      <c r="J72" s="700"/>
      <c r="K72" s="724"/>
      <c r="L72" s="700"/>
      <c r="M72" s="725"/>
      <c r="N72" s="700"/>
      <c r="O72" s="700"/>
      <c r="P72" s="700"/>
      <c r="Q72" s="727"/>
      <c r="R72" s="700"/>
      <c r="S72" s="700"/>
      <c r="T72" s="700"/>
      <c r="U72" s="701"/>
      <c r="V72" s="700"/>
      <c r="W72" s="700"/>
      <c r="X72" s="700"/>
      <c r="Y72" s="726"/>
      <c r="Z72" s="7" t="s">
        <v>42</v>
      </c>
      <c r="AA72" s="20"/>
      <c r="AB72" s="20"/>
      <c r="AC72" s="20"/>
      <c r="AD72" s="83"/>
      <c r="AE72" s="83"/>
      <c r="AF72" s="83"/>
      <c r="AG72" s="83"/>
      <c r="AH72" s="83"/>
      <c r="AI72" s="83"/>
      <c r="AJ72" s="83"/>
      <c r="AK72" s="83"/>
      <c r="AL72" s="84"/>
      <c r="AM72" s="680"/>
      <c r="AN72" s="32">
        <f>IF(AN$8&lt;=$AJ$8,SUM($Z72:AC72),"")</f>
        <v>0</v>
      </c>
      <c r="AO72" s="32">
        <f>IF(AO$8&lt;=$AJ$8,SUM($Z72:AD72),"")</f>
        <v>0</v>
      </c>
      <c r="AP72" s="32">
        <f>IF(AP$8&lt;=$AJ$8,SUM($Z72:AE72),"")</f>
        <v>0</v>
      </c>
      <c r="AQ72" s="32">
        <f>IF(AQ$8&lt;=$AJ$8,SUM($Z72:AF72),"")</f>
        <v>0</v>
      </c>
      <c r="AR72" s="32">
        <f>IF(AR$8&lt;=$AJ$8,SUM($Z72:AG72),"")</f>
        <v>0</v>
      </c>
      <c r="AS72" s="32">
        <f>IF(AS$8&lt;=$AJ$8,SUM($Z72:AH72),"")</f>
        <v>0</v>
      </c>
      <c r="AT72" s="32">
        <f>IF(AT$8&lt;=$AJ$8,SUM($Z72:AI72),"")</f>
        <v>0</v>
      </c>
      <c r="AU72" s="32">
        <f>IF(AU$8&lt;=$AJ$8,SUM($Z72:AJ72),"")</f>
        <v>0</v>
      </c>
      <c r="AV72" s="32">
        <f>IF(AV$8&lt;=$AJ$8,SUM($Z72:AK72),"")</f>
        <v>0</v>
      </c>
      <c r="AW72" s="32">
        <f>IF(AW$8&lt;=$AJ$8,SUM($Z72:AL72),"")</f>
        <v>0</v>
      </c>
    </row>
    <row r="73" spans="3:49" ht="12" customHeight="1" x14ac:dyDescent="0.25">
      <c r="C73" s="698"/>
      <c r="D73" s="676"/>
      <c r="E73" s="673"/>
      <c r="F73" s="700"/>
      <c r="G73" s="700"/>
      <c r="H73" s="700"/>
      <c r="I73" s="701"/>
      <c r="J73" s="700"/>
      <c r="K73" s="724"/>
      <c r="L73" s="700"/>
      <c r="M73" s="725"/>
      <c r="N73" s="700"/>
      <c r="O73" s="700"/>
      <c r="P73" s="700"/>
      <c r="Q73" s="727"/>
      <c r="R73" s="700"/>
      <c r="S73" s="700"/>
      <c r="T73" s="700"/>
      <c r="U73" s="701"/>
      <c r="V73" s="700"/>
      <c r="W73" s="700"/>
      <c r="X73" s="700"/>
      <c r="Y73" s="726"/>
      <c r="Z73" s="7" t="s">
        <v>43</v>
      </c>
      <c r="AA73" s="85"/>
      <c r="AB73" s="85"/>
      <c r="AC73" s="85"/>
      <c r="AD73" s="191"/>
      <c r="AE73" s="85"/>
      <c r="AF73" s="191"/>
      <c r="AG73" s="85"/>
      <c r="AH73" s="191"/>
      <c r="AI73" s="191"/>
      <c r="AJ73" s="85"/>
      <c r="AK73" s="191"/>
      <c r="AL73" s="85"/>
      <c r="AM73" s="681"/>
      <c r="AN73" s="107">
        <f t="shared" ref="AN73:AW73" si="32">IF(AN$8&lt;=$AJ$8,IF(OR(AN71="",AN72=""),"",AN72/AN71),"")</f>
        <v>0</v>
      </c>
      <c r="AO73" s="107">
        <f t="shared" si="32"/>
        <v>0</v>
      </c>
      <c r="AP73" s="107">
        <f t="shared" si="32"/>
        <v>0</v>
      </c>
      <c r="AQ73" s="107">
        <f t="shared" si="32"/>
        <v>0</v>
      </c>
      <c r="AR73" s="107">
        <f t="shared" si="32"/>
        <v>0</v>
      </c>
      <c r="AS73" s="107">
        <f t="shared" si="32"/>
        <v>0</v>
      </c>
      <c r="AT73" s="107">
        <f t="shared" si="32"/>
        <v>0</v>
      </c>
      <c r="AU73" s="107">
        <f t="shared" si="32"/>
        <v>0</v>
      </c>
      <c r="AV73" s="107">
        <f t="shared" si="32"/>
        <v>0</v>
      </c>
      <c r="AW73" s="107">
        <f t="shared" si="32"/>
        <v>0</v>
      </c>
    </row>
    <row r="74" spans="3:49" ht="24" x14ac:dyDescent="0.25">
      <c r="C74" s="698"/>
      <c r="D74" s="676"/>
      <c r="E74" s="673"/>
      <c r="F74" s="700"/>
      <c r="G74" s="700"/>
      <c r="H74" s="700"/>
      <c r="I74" s="701"/>
      <c r="J74" s="700"/>
      <c r="K74" s="724"/>
      <c r="L74" s="700"/>
      <c r="M74" s="725"/>
      <c r="N74" s="700"/>
      <c r="O74" s="700"/>
      <c r="P74" s="700"/>
      <c r="Q74" s="727"/>
      <c r="R74" s="700"/>
      <c r="S74" s="700"/>
      <c r="T74" s="700"/>
      <c r="U74" s="701"/>
      <c r="V74" s="700"/>
      <c r="W74" s="700"/>
      <c r="X74" s="700"/>
      <c r="Y74" s="726" t="s">
        <v>45</v>
      </c>
      <c r="Z74" s="7" t="s">
        <v>41</v>
      </c>
      <c r="AA74" s="86"/>
      <c r="AB74" s="86"/>
      <c r="AC74" s="86">
        <v>14</v>
      </c>
      <c r="AD74" s="86"/>
      <c r="AE74" s="86"/>
      <c r="AF74" s="86"/>
      <c r="AG74" s="86"/>
      <c r="AH74" s="86"/>
      <c r="AI74" s="86"/>
      <c r="AJ74" s="86"/>
      <c r="AK74" s="86"/>
      <c r="AL74" s="86"/>
      <c r="AM74" s="679">
        <f>SUM(AA74:AL74)</f>
        <v>14</v>
      </c>
      <c r="AN74" s="32">
        <f>IF(AN$8&lt;=$AJ$8,IF(SUM($Z74:AC74)=0,"",SUM($Z74:AC74)),"")</f>
        <v>14</v>
      </c>
      <c r="AO74" s="32">
        <f>IF(AO$8&lt;=$AJ$8,IF(SUM($Z74:AD74)=0,"",SUM($Z74:AD74)),"")</f>
        <v>14</v>
      </c>
      <c r="AP74" s="32">
        <f>IF(AP$8&lt;=$AJ$8,IF(SUM($Z74:AE74)=0,"",SUM($Z74:AE74)),"")</f>
        <v>14</v>
      </c>
      <c r="AQ74" s="32">
        <f>IF(AQ$8&lt;=$AJ$8,IF(SUM($Z74:AF74)=0,"",SUM($Z74:AF74)),"")</f>
        <v>14</v>
      </c>
      <c r="AR74" s="32">
        <f>IF(AR$8&lt;=$AJ$8,IF(SUM($Z74:AG74)=0,"",SUM($Z74:AG74)),"")</f>
        <v>14</v>
      </c>
      <c r="AS74" s="32">
        <f>IF(AS$8&lt;=$AJ$8,IF(SUM($Z74:AH74)=0,"",SUM($Z74:AH74)),"")</f>
        <v>14</v>
      </c>
      <c r="AT74" s="32">
        <f>IF(AT$8&lt;=$AJ$8,IF(SUM($Z74:AI74)=0,"",SUM($Z74:AI74)),"")</f>
        <v>14</v>
      </c>
      <c r="AU74" s="32">
        <f>IF(AU$8&lt;=$AJ$8,IF(SUM($Z74:AJ74)=0,"",SUM($Z74:AJ74)),"")</f>
        <v>14</v>
      </c>
      <c r="AV74" s="32">
        <f>IF(AV$8&lt;=$AJ$8,IF(SUM($Z74:AK74)=0,"",SUM($Z74:AK74)),"")</f>
        <v>14</v>
      </c>
      <c r="AW74" s="32">
        <f>IF(AW$8&lt;=$AJ$8,IF(SUM($Z74:AL74)=0,"",SUM($Z74:AL74)),"")</f>
        <v>14</v>
      </c>
    </row>
    <row r="75" spans="3:49" ht="24" x14ac:dyDescent="0.25">
      <c r="C75" s="698"/>
      <c r="D75" s="676"/>
      <c r="E75" s="673"/>
      <c r="F75" s="700"/>
      <c r="G75" s="700"/>
      <c r="H75" s="700"/>
      <c r="I75" s="701"/>
      <c r="J75" s="700"/>
      <c r="K75" s="724"/>
      <c r="L75" s="700"/>
      <c r="M75" s="725"/>
      <c r="N75" s="700"/>
      <c r="O75" s="700"/>
      <c r="P75" s="700"/>
      <c r="Q75" s="727"/>
      <c r="R75" s="700"/>
      <c r="S75" s="700"/>
      <c r="T75" s="700"/>
      <c r="U75" s="701"/>
      <c r="V75" s="700"/>
      <c r="W75" s="700"/>
      <c r="X75" s="700"/>
      <c r="Y75" s="726"/>
      <c r="Z75" s="7" t="s">
        <v>42</v>
      </c>
      <c r="AA75" s="192"/>
      <c r="AB75" s="192"/>
      <c r="AC75" s="193"/>
      <c r="AD75" s="192"/>
      <c r="AE75" s="192"/>
      <c r="AF75" s="192"/>
      <c r="AG75" s="192"/>
      <c r="AH75" s="192"/>
      <c r="AI75" s="192"/>
      <c r="AJ75" s="192"/>
      <c r="AK75" s="192"/>
      <c r="AL75" s="198"/>
      <c r="AM75" s="680"/>
      <c r="AN75" s="32">
        <f>IF(AN$8&lt;=$AJ$8,SUM($Z75:AC75),"")</f>
        <v>0</v>
      </c>
      <c r="AO75" s="32">
        <f>IF(AO$8&lt;=$AJ$8,SUM($Z75:AD75),"")</f>
        <v>0</v>
      </c>
      <c r="AP75" s="32">
        <f>IF(AP$8&lt;=$AJ$8,SUM($Z75:AE75),"")</f>
        <v>0</v>
      </c>
      <c r="AQ75" s="32">
        <f>IF(AQ$8&lt;=$AJ$8,SUM($Z75:AF75),"")</f>
        <v>0</v>
      </c>
      <c r="AR75" s="32">
        <f>IF(AR$8&lt;=$AJ$8,SUM($Z75:AG75),"")</f>
        <v>0</v>
      </c>
      <c r="AS75" s="32">
        <f>IF(AS$8&lt;=$AJ$8,SUM($Z75:AH75),"")</f>
        <v>0</v>
      </c>
      <c r="AT75" s="32">
        <f>IF(AT$8&lt;=$AJ$8,SUM($Z75:AI75),"")</f>
        <v>0</v>
      </c>
      <c r="AU75" s="32">
        <f>IF(AU$8&lt;=$AJ$8,SUM($Z75:AJ75),"")</f>
        <v>0</v>
      </c>
      <c r="AV75" s="32">
        <f>IF(AV$8&lt;=$AJ$8,SUM($Z75:AK75),"")</f>
        <v>0</v>
      </c>
      <c r="AW75" s="32">
        <f>IF(AW$8&lt;=$AJ$8,SUM($Z75:AL75),"")</f>
        <v>0</v>
      </c>
    </row>
    <row r="76" spans="3:49" ht="9.75" customHeight="1" x14ac:dyDescent="0.25">
      <c r="C76" s="698"/>
      <c r="D76" s="676"/>
      <c r="E76" s="673"/>
      <c r="F76" s="700"/>
      <c r="G76" s="700"/>
      <c r="H76" s="700"/>
      <c r="I76" s="701"/>
      <c r="J76" s="700"/>
      <c r="K76" s="724"/>
      <c r="L76" s="700"/>
      <c r="M76" s="725"/>
      <c r="N76" s="700"/>
      <c r="O76" s="700"/>
      <c r="P76" s="700"/>
      <c r="Q76" s="727"/>
      <c r="R76" s="700"/>
      <c r="S76" s="700"/>
      <c r="T76" s="700"/>
      <c r="U76" s="701"/>
      <c r="V76" s="700"/>
      <c r="W76" s="700"/>
      <c r="X76" s="700"/>
      <c r="Y76" s="726"/>
      <c r="Z76" s="7" t="s">
        <v>43</v>
      </c>
      <c r="AA76" s="85" t="str">
        <f t="shared" ref="AA76:AB76" si="33">IF(AA74=0,"",AA75/AA74)</f>
        <v/>
      </c>
      <c r="AB76" s="85" t="str">
        <f t="shared" si="33"/>
        <v/>
      </c>
      <c r="AC76" s="85"/>
      <c r="AD76" s="191"/>
      <c r="AE76" s="191"/>
      <c r="AF76" s="191"/>
      <c r="AG76" s="191"/>
      <c r="AH76" s="191"/>
      <c r="AI76" s="191"/>
      <c r="AJ76" s="191"/>
      <c r="AK76" s="191"/>
      <c r="AL76" s="191"/>
      <c r="AM76" s="681"/>
      <c r="AN76" s="107">
        <f t="shared" ref="AN76:AW76" si="34">IF(AN$8&lt;=$AJ$8,IF(OR(AN74="",AN75=""),"",AN75/AN74),"")</f>
        <v>0</v>
      </c>
      <c r="AO76" s="107">
        <f t="shared" si="34"/>
        <v>0</v>
      </c>
      <c r="AP76" s="107">
        <f t="shared" si="34"/>
        <v>0</v>
      </c>
      <c r="AQ76" s="107">
        <f t="shared" si="34"/>
        <v>0</v>
      </c>
      <c r="AR76" s="107">
        <f t="shared" si="34"/>
        <v>0</v>
      </c>
      <c r="AS76" s="107">
        <f t="shared" si="34"/>
        <v>0</v>
      </c>
      <c r="AT76" s="107">
        <f t="shared" si="34"/>
        <v>0</v>
      </c>
      <c r="AU76" s="107">
        <f t="shared" si="34"/>
        <v>0</v>
      </c>
      <c r="AV76" s="107">
        <f t="shared" si="34"/>
        <v>0</v>
      </c>
      <c r="AW76" s="107">
        <f t="shared" si="34"/>
        <v>0</v>
      </c>
    </row>
    <row r="77" spans="3:49" ht="12" customHeight="1" x14ac:dyDescent="0.25">
      <c r="C77" s="698"/>
      <c r="D77" s="676"/>
      <c r="E77" s="673"/>
      <c r="F77" s="700"/>
      <c r="G77" s="700"/>
      <c r="H77" s="700"/>
      <c r="I77" s="701"/>
      <c r="J77" s="142"/>
      <c r="K77" s="142"/>
      <c r="L77" s="78"/>
      <c r="M77" s="199"/>
      <c r="N77" s="199"/>
      <c r="O77" s="199"/>
      <c r="P77" s="199"/>
      <c r="Q77" s="200"/>
      <c r="R77" s="200"/>
      <c r="S77" s="200"/>
      <c r="T77" s="200"/>
      <c r="U77" s="201"/>
      <c r="V77" s="202"/>
      <c r="W77" s="203"/>
      <c r="X77" s="203"/>
      <c r="Y77" s="204"/>
      <c r="Z77" s="204"/>
      <c r="AA77" s="205"/>
      <c r="AB77" s="205"/>
      <c r="AC77" s="205"/>
      <c r="AD77" s="205"/>
      <c r="AE77" s="205"/>
      <c r="AF77" s="205"/>
      <c r="AG77" s="205"/>
      <c r="AH77" s="205"/>
      <c r="AI77" s="205"/>
      <c r="AJ77" s="205"/>
      <c r="AK77" s="205"/>
      <c r="AL77" s="205"/>
      <c r="AM77" s="206"/>
      <c r="AN77" s="207"/>
      <c r="AO77" s="207"/>
      <c r="AP77" s="207"/>
      <c r="AQ77" s="207"/>
      <c r="AR77" s="207"/>
      <c r="AS77" s="207"/>
      <c r="AT77" s="207"/>
      <c r="AU77" s="207"/>
      <c r="AV77" s="207"/>
      <c r="AW77" s="207"/>
    </row>
    <row r="78" spans="3:49" ht="13.5" customHeight="1" x14ac:dyDescent="0.25">
      <c r="C78" s="698"/>
      <c r="D78" s="676"/>
      <c r="E78" s="673"/>
      <c r="F78" s="700"/>
      <c r="G78" s="700"/>
      <c r="H78" s="700"/>
      <c r="I78" s="701"/>
      <c r="J78" s="700" t="s">
        <v>59</v>
      </c>
      <c r="K78" s="701">
        <v>0.5</v>
      </c>
      <c r="L78" s="700" t="s">
        <v>60</v>
      </c>
      <c r="M78" s="725" t="s">
        <v>36</v>
      </c>
      <c r="N78" s="700" t="s">
        <v>37</v>
      </c>
      <c r="O78" s="700" t="s">
        <v>38</v>
      </c>
      <c r="P78" s="700">
        <f>+SUM(Q78:T84)</f>
        <v>40</v>
      </c>
      <c r="Q78" s="700">
        <v>10</v>
      </c>
      <c r="R78" s="728">
        <v>10</v>
      </c>
      <c r="S78" s="728">
        <v>10</v>
      </c>
      <c r="T78" s="728">
        <v>10</v>
      </c>
      <c r="U78" s="701">
        <v>0.5</v>
      </c>
      <c r="V78" s="700" t="s">
        <v>198</v>
      </c>
      <c r="W78" s="700" t="s">
        <v>199</v>
      </c>
      <c r="X78" s="700" t="s">
        <v>39</v>
      </c>
      <c r="Y78" s="726" t="s">
        <v>40</v>
      </c>
      <c r="Z78" s="7" t="s">
        <v>41</v>
      </c>
      <c r="AA78" s="208"/>
      <c r="AB78" s="208"/>
      <c r="AC78" s="208"/>
      <c r="AD78" s="208"/>
      <c r="AE78" s="208"/>
      <c r="AF78" s="208"/>
      <c r="AG78" s="208"/>
      <c r="AH78" s="208"/>
      <c r="AI78" s="208">
        <v>2</v>
      </c>
      <c r="AJ78" s="208"/>
      <c r="AK78" s="208"/>
      <c r="AL78" s="209"/>
      <c r="AM78" s="679">
        <f t="shared" ref="AM78" si="35">SUM(AA78:AL78)</f>
        <v>2</v>
      </c>
      <c r="AN78" s="32" t="str">
        <f>IF(AN$8&lt;=$AJ$8,IF(SUM($Z78:AC78)=0,"",SUM($Z78:AC78)),"")</f>
        <v/>
      </c>
      <c r="AO78" s="32" t="str">
        <f>IF(AO$8&lt;=$AJ$8,IF(SUM($Z78:AD78)=0,"",SUM($Z78:AD78)),"")</f>
        <v/>
      </c>
      <c r="AP78" s="32" t="str">
        <f>IF(AP$8&lt;=$AJ$8,IF(SUM($Z78:AE78)=0,"",SUM($Z78:AE78)),"")</f>
        <v/>
      </c>
      <c r="AQ78" s="32" t="str">
        <f>IF(AQ$8&lt;=$AJ$8,IF(SUM($Z78:AF78)=0,"",SUM($Z78:AF78)),"")</f>
        <v/>
      </c>
      <c r="AR78" s="32" t="str">
        <f>IF(AR$8&lt;=$AJ$8,IF(SUM($Z78:AG78)=0,"",SUM($Z78:AG78)),"")</f>
        <v/>
      </c>
      <c r="AS78" s="32" t="str">
        <f>IF(AS$8&lt;=$AJ$8,IF(SUM($Z78:AH78)=0,"",SUM($Z78:AH78)),"")</f>
        <v/>
      </c>
      <c r="AT78" s="32">
        <f>IF(AT$8&lt;=$AJ$8,IF(SUM($Z78:AI78)=0,"",SUM($Z78:AI78)),"")</f>
        <v>2</v>
      </c>
      <c r="AU78" s="32">
        <f>IF(AU$8&lt;=$AJ$8,IF(SUM($Z78:AJ78)=0,"",SUM($Z78:AJ78)),"")</f>
        <v>2</v>
      </c>
      <c r="AV78" s="32">
        <f>IF(AV$8&lt;=$AJ$8,IF(SUM($Z78:AK78)=0,"",SUM($Z78:AK78)),"")</f>
        <v>2</v>
      </c>
      <c r="AW78" s="32">
        <f>IF(AW$8&lt;=$AJ$8,IF(SUM($Z78:AL78)=0,"",SUM($Z78:AL78)),"")</f>
        <v>2</v>
      </c>
    </row>
    <row r="79" spans="3:49" ht="39.75" customHeight="1" x14ac:dyDescent="0.25">
      <c r="C79" s="698"/>
      <c r="D79" s="676"/>
      <c r="E79" s="673"/>
      <c r="F79" s="700"/>
      <c r="G79" s="700"/>
      <c r="H79" s="700"/>
      <c r="I79" s="701"/>
      <c r="J79" s="700"/>
      <c r="K79" s="701"/>
      <c r="L79" s="700"/>
      <c r="M79" s="725"/>
      <c r="N79" s="700"/>
      <c r="O79" s="700"/>
      <c r="P79" s="700"/>
      <c r="Q79" s="700"/>
      <c r="R79" s="728"/>
      <c r="S79" s="728"/>
      <c r="T79" s="728"/>
      <c r="U79" s="701"/>
      <c r="V79" s="700"/>
      <c r="W79" s="700"/>
      <c r="X79" s="700"/>
      <c r="Y79" s="726"/>
      <c r="Z79" s="7" t="s">
        <v>42</v>
      </c>
      <c r="AA79" s="210"/>
      <c r="AB79" s="210"/>
      <c r="AC79" s="210"/>
      <c r="AD79" s="210"/>
      <c r="AE79" s="210"/>
      <c r="AF79" s="210"/>
      <c r="AG79" s="210"/>
      <c r="AH79" s="210"/>
      <c r="AI79" s="210"/>
      <c r="AJ79" s="210"/>
      <c r="AK79" s="210"/>
      <c r="AL79" s="211"/>
      <c r="AM79" s="680"/>
      <c r="AN79" s="32">
        <f>IF(AN$8&lt;=$AJ$8,SUM($Z79:AC79),"")</f>
        <v>0</v>
      </c>
      <c r="AO79" s="32">
        <f>IF(AO$8&lt;=$AJ$8,SUM($Z79:AD79),"")</f>
        <v>0</v>
      </c>
      <c r="AP79" s="32">
        <f>IF(AP$8&lt;=$AJ$8,SUM($Z79:AE79),"")</f>
        <v>0</v>
      </c>
      <c r="AQ79" s="32">
        <f>IF(AQ$8&lt;=$AJ$8,SUM($Z79:AF79),"")</f>
        <v>0</v>
      </c>
      <c r="AR79" s="32">
        <f>IF(AR$8&lt;=$AJ$8,SUM($Z79:AG79),"")</f>
        <v>0</v>
      </c>
      <c r="AS79" s="32">
        <f>IF(AS$8&lt;=$AJ$8,SUM($Z79:AH79),"")</f>
        <v>0</v>
      </c>
      <c r="AT79" s="32">
        <f>IF(AT$8&lt;=$AJ$8,SUM($Z79:AI79),"")</f>
        <v>0</v>
      </c>
      <c r="AU79" s="32">
        <f>IF(AU$8&lt;=$AJ$8,SUM($Z79:AJ79),"")</f>
        <v>0</v>
      </c>
      <c r="AV79" s="32">
        <f>IF(AV$8&lt;=$AJ$8,SUM($Z79:AK79),"")</f>
        <v>0</v>
      </c>
      <c r="AW79" s="32">
        <f>IF(AW$8&lt;=$AJ$8,SUM($Z79:AL79),"")</f>
        <v>0</v>
      </c>
    </row>
    <row r="80" spans="3:49" ht="24" x14ac:dyDescent="0.25">
      <c r="C80" s="698"/>
      <c r="D80" s="676"/>
      <c r="E80" s="673"/>
      <c r="F80" s="700"/>
      <c r="G80" s="700"/>
      <c r="H80" s="700"/>
      <c r="I80" s="701"/>
      <c r="J80" s="700"/>
      <c r="K80" s="701"/>
      <c r="L80" s="700"/>
      <c r="M80" s="725"/>
      <c r="N80" s="700"/>
      <c r="O80" s="700"/>
      <c r="P80" s="700"/>
      <c r="Q80" s="700"/>
      <c r="R80" s="728"/>
      <c r="S80" s="728"/>
      <c r="T80" s="728"/>
      <c r="U80" s="701"/>
      <c r="V80" s="700"/>
      <c r="W80" s="700"/>
      <c r="X80" s="700"/>
      <c r="Y80" s="726"/>
      <c r="Z80" s="7" t="s">
        <v>43</v>
      </c>
      <c r="AA80" s="103" t="str">
        <f t="shared" ref="AA80:AC80" si="36">IF(AA78=0,"",AA79/AA78)</f>
        <v/>
      </c>
      <c r="AB80" s="103" t="str">
        <f t="shared" si="36"/>
        <v/>
      </c>
      <c r="AC80" s="103" t="str">
        <f t="shared" si="36"/>
        <v/>
      </c>
      <c r="AD80" s="210"/>
      <c r="AE80" s="210"/>
      <c r="AF80" s="210"/>
      <c r="AG80" s="210"/>
      <c r="AH80" s="210"/>
      <c r="AI80" s="103"/>
      <c r="AJ80" s="210"/>
      <c r="AK80" s="210"/>
      <c r="AL80" s="211"/>
      <c r="AM80" s="681"/>
      <c r="AN80" s="107" t="str">
        <f>IF(AN$8&lt;=$AJ$8,IF(OR(AN78="",AN79=""),"",AN79/AN78),"")</f>
        <v/>
      </c>
      <c r="AO80" s="107" t="str">
        <f t="shared" ref="AO80:AW80" si="37">IF(AO$8&lt;=$AJ$8,IF(OR(AO78="",AO79=""),"",AO79/AO78),"")</f>
        <v/>
      </c>
      <c r="AP80" s="107" t="str">
        <f t="shared" si="37"/>
        <v/>
      </c>
      <c r="AQ80" s="107" t="str">
        <f t="shared" si="37"/>
        <v/>
      </c>
      <c r="AR80" s="107" t="str">
        <f t="shared" si="37"/>
        <v/>
      </c>
      <c r="AS80" s="107" t="str">
        <f t="shared" si="37"/>
        <v/>
      </c>
      <c r="AT80" s="107">
        <f t="shared" si="37"/>
        <v>0</v>
      </c>
      <c r="AU80" s="107">
        <f t="shared" si="37"/>
        <v>0</v>
      </c>
      <c r="AV80" s="107">
        <f t="shared" si="37"/>
        <v>0</v>
      </c>
      <c r="AW80" s="107">
        <f t="shared" si="37"/>
        <v>0</v>
      </c>
    </row>
    <row r="81" spans="2:53" ht="24" x14ac:dyDescent="0.25">
      <c r="C81" s="698"/>
      <c r="D81" s="676"/>
      <c r="E81" s="673"/>
      <c r="F81" s="700"/>
      <c r="G81" s="700"/>
      <c r="H81" s="700"/>
      <c r="I81" s="701"/>
      <c r="J81" s="700"/>
      <c r="K81" s="701"/>
      <c r="L81" s="700"/>
      <c r="M81" s="725"/>
      <c r="N81" s="700"/>
      <c r="O81" s="700"/>
      <c r="P81" s="700"/>
      <c r="Q81" s="700"/>
      <c r="R81" s="728"/>
      <c r="S81" s="728"/>
      <c r="T81" s="728"/>
      <c r="U81" s="701"/>
      <c r="V81" s="700"/>
      <c r="W81" s="700"/>
      <c r="X81" s="700"/>
      <c r="Y81" s="726" t="s">
        <v>44</v>
      </c>
      <c r="Z81" s="7" t="s">
        <v>41</v>
      </c>
      <c r="AA81" s="21"/>
      <c r="AB81" s="21"/>
      <c r="AC81" s="21">
        <v>1</v>
      </c>
      <c r="AD81" s="21"/>
      <c r="AE81" s="21"/>
      <c r="AF81" s="21">
        <v>1</v>
      </c>
      <c r="AG81" s="21"/>
      <c r="AH81" s="21"/>
      <c r="AI81" s="22">
        <v>1</v>
      </c>
      <c r="AJ81" s="212"/>
      <c r="AK81" s="212"/>
      <c r="AL81" s="212"/>
      <c r="AM81" s="679">
        <f t="shared" ref="AM81" si="38">SUM(AA81:AL81)</f>
        <v>3</v>
      </c>
      <c r="AN81" s="32">
        <f>IF(AN$8&lt;=$AJ$8,IF(SUM($Z81:AC81)=0,"",SUM($Z81:AC81)),"")</f>
        <v>1</v>
      </c>
      <c r="AO81" s="32">
        <f>IF(AO$8&lt;=$AJ$8,IF(SUM($Z81:AD81)=0,"",SUM($Z81:AD81)),"")</f>
        <v>1</v>
      </c>
      <c r="AP81" s="32">
        <f>IF(AP$8&lt;=$AJ$8,IF(SUM($Z81:AE81)=0,"",SUM($Z81:AE81)),"")</f>
        <v>1</v>
      </c>
      <c r="AQ81" s="32">
        <f>IF(AQ$8&lt;=$AJ$8,IF(SUM($Z81:AF81)=0,"",SUM($Z81:AF81)),"")</f>
        <v>2</v>
      </c>
      <c r="AR81" s="32">
        <f>IF(AR$8&lt;=$AJ$8,IF(SUM($Z81:AG81)=0,"",SUM($Z81:AG81)),"")</f>
        <v>2</v>
      </c>
      <c r="AS81" s="32">
        <f>IF(AS$8&lt;=$AJ$8,IF(SUM($Z81:AH81)=0,"",SUM($Z81:AH81)),"")</f>
        <v>2</v>
      </c>
      <c r="AT81" s="32">
        <f>IF(AT$8&lt;=$AJ$8,IF(SUM($Z81:AI81)=0,"",SUM($Z81:AI81)),"")</f>
        <v>3</v>
      </c>
      <c r="AU81" s="32">
        <f>IF(AU$8&lt;=$AJ$8,IF(SUM($Z81:AJ81)=0,"",SUM($Z81:AJ81)),"")</f>
        <v>3</v>
      </c>
      <c r="AV81" s="32">
        <f>IF(AV$8&lt;=$AJ$8,IF(SUM($Z81:AK81)=0,"",SUM($Z81:AK81)),"")</f>
        <v>3</v>
      </c>
      <c r="AW81" s="32">
        <f>IF(AW$8&lt;=$AJ$8,IF(SUM($Z81:AL81)=0,"",SUM($Z81:AL81)),"")</f>
        <v>3</v>
      </c>
    </row>
    <row r="82" spans="2:53" ht="24" x14ac:dyDescent="0.25">
      <c r="C82" s="698"/>
      <c r="D82" s="676"/>
      <c r="E82" s="673"/>
      <c r="F82" s="700"/>
      <c r="G82" s="700"/>
      <c r="H82" s="700"/>
      <c r="I82" s="701"/>
      <c r="J82" s="700"/>
      <c r="K82" s="701"/>
      <c r="L82" s="700"/>
      <c r="M82" s="725"/>
      <c r="N82" s="700"/>
      <c r="O82" s="700"/>
      <c r="P82" s="700"/>
      <c r="Q82" s="700"/>
      <c r="R82" s="728"/>
      <c r="S82" s="728"/>
      <c r="T82" s="728"/>
      <c r="U82" s="701"/>
      <c r="V82" s="700"/>
      <c r="W82" s="700"/>
      <c r="X82" s="700"/>
      <c r="Y82" s="726"/>
      <c r="Z82" s="7" t="s">
        <v>42</v>
      </c>
      <c r="AA82" s="208"/>
      <c r="AB82" s="208"/>
      <c r="AC82" s="208" t="s">
        <v>46</v>
      </c>
      <c r="AD82" s="82"/>
      <c r="AE82" s="82"/>
      <c r="AF82" s="82"/>
      <c r="AG82" s="82"/>
      <c r="AH82" s="82"/>
      <c r="AI82" s="82"/>
      <c r="AJ82" s="82"/>
      <c r="AK82" s="82"/>
      <c r="AL82" s="102"/>
      <c r="AM82" s="680"/>
      <c r="AN82" s="32">
        <f>IF(AN$8&lt;=$AJ$8,SUM($Z82:AC82),"")</f>
        <v>0</v>
      </c>
      <c r="AO82" s="32">
        <f>IF(AO$8&lt;=$AJ$8,SUM($Z82:AD82),"")</f>
        <v>0</v>
      </c>
      <c r="AP82" s="32">
        <f>IF(AP$8&lt;=$AJ$8,SUM($Z82:AE82),"")</f>
        <v>0</v>
      </c>
      <c r="AQ82" s="32">
        <f>IF(AQ$8&lt;=$AJ$8,SUM($Z82:AF82),"")</f>
        <v>0</v>
      </c>
      <c r="AR82" s="32">
        <f>IF(AR$8&lt;=$AJ$8,SUM($Z82:AG82),"")</f>
        <v>0</v>
      </c>
      <c r="AS82" s="32">
        <f>IF(AS$8&lt;=$AJ$8,SUM($Z82:AH82),"")</f>
        <v>0</v>
      </c>
      <c r="AT82" s="32">
        <f>IF(AT$8&lt;=$AJ$8,SUM($Z82:AI82),"")</f>
        <v>0</v>
      </c>
      <c r="AU82" s="32">
        <f>IF(AU$8&lt;=$AJ$8,SUM($Z82:AJ82),"")</f>
        <v>0</v>
      </c>
      <c r="AV82" s="32">
        <f>IF(AV$8&lt;=$AJ$8,SUM($Z82:AK82),"")</f>
        <v>0</v>
      </c>
      <c r="AW82" s="32">
        <f>IF(AW$8&lt;=$AJ$8,SUM($Z82:AL82),"")</f>
        <v>0</v>
      </c>
    </row>
    <row r="83" spans="2:53" ht="24" x14ac:dyDescent="0.25">
      <c r="C83" s="698"/>
      <c r="D83" s="676"/>
      <c r="E83" s="673"/>
      <c r="F83" s="700"/>
      <c r="G83" s="700"/>
      <c r="H83" s="700"/>
      <c r="I83" s="701"/>
      <c r="J83" s="700"/>
      <c r="K83" s="701"/>
      <c r="L83" s="700"/>
      <c r="M83" s="725"/>
      <c r="N83" s="700"/>
      <c r="O83" s="700"/>
      <c r="P83" s="700"/>
      <c r="Q83" s="700"/>
      <c r="R83" s="728"/>
      <c r="S83" s="728"/>
      <c r="T83" s="728"/>
      <c r="U83" s="701"/>
      <c r="V83" s="700"/>
      <c r="W83" s="700"/>
      <c r="X83" s="700"/>
      <c r="Y83" s="726"/>
      <c r="Z83" s="7" t="s">
        <v>43</v>
      </c>
      <c r="AA83" s="103" t="str">
        <f t="shared" ref="AA83:AB83" si="39">IF(AA81=0,"",AA82/AA81)</f>
        <v/>
      </c>
      <c r="AB83" s="103" t="str">
        <f t="shared" si="39"/>
        <v/>
      </c>
      <c r="AC83" s="103" t="s">
        <v>46</v>
      </c>
      <c r="AD83" s="82"/>
      <c r="AE83" s="82"/>
      <c r="AF83" s="103"/>
      <c r="AG83" s="82"/>
      <c r="AH83" s="82"/>
      <c r="AI83" s="103"/>
      <c r="AJ83" s="82"/>
      <c r="AK83" s="82"/>
      <c r="AL83" s="102"/>
      <c r="AM83" s="681"/>
      <c r="AN83" s="107">
        <f t="shared" ref="AN83:AW83" si="40">IF(AN$8&lt;=$AJ$8,IF(OR(AN81="",AN82=""),"",AN82/AN81),"")</f>
        <v>0</v>
      </c>
      <c r="AO83" s="107">
        <f t="shared" si="40"/>
        <v>0</v>
      </c>
      <c r="AP83" s="107">
        <f t="shared" si="40"/>
        <v>0</v>
      </c>
      <c r="AQ83" s="107">
        <f t="shared" si="40"/>
        <v>0</v>
      </c>
      <c r="AR83" s="107">
        <f t="shared" si="40"/>
        <v>0</v>
      </c>
      <c r="AS83" s="107">
        <f t="shared" si="40"/>
        <v>0</v>
      </c>
      <c r="AT83" s="107">
        <f t="shared" si="40"/>
        <v>0</v>
      </c>
      <c r="AU83" s="107">
        <f t="shared" si="40"/>
        <v>0</v>
      </c>
      <c r="AV83" s="107">
        <f t="shared" si="40"/>
        <v>0</v>
      </c>
      <c r="AW83" s="107">
        <f t="shared" si="40"/>
        <v>0</v>
      </c>
    </row>
    <row r="84" spans="2:53" ht="24" x14ac:dyDescent="0.25">
      <c r="C84" s="698"/>
      <c r="D84" s="676"/>
      <c r="E84" s="673"/>
      <c r="F84" s="700"/>
      <c r="G84" s="700"/>
      <c r="H84" s="700"/>
      <c r="I84" s="701"/>
      <c r="J84" s="700"/>
      <c r="K84" s="701"/>
      <c r="L84" s="700"/>
      <c r="M84" s="725"/>
      <c r="N84" s="700"/>
      <c r="O84" s="700"/>
      <c r="P84" s="700"/>
      <c r="Q84" s="700"/>
      <c r="R84" s="728"/>
      <c r="S84" s="728"/>
      <c r="T84" s="728"/>
      <c r="U84" s="701"/>
      <c r="V84" s="700"/>
      <c r="W84" s="700"/>
      <c r="X84" s="700"/>
      <c r="Y84" s="726" t="s">
        <v>45</v>
      </c>
      <c r="Z84" s="7" t="s">
        <v>41</v>
      </c>
      <c r="AA84" s="82"/>
      <c r="AB84" s="82"/>
      <c r="AC84" s="82"/>
      <c r="AD84" s="82"/>
      <c r="AE84" s="82"/>
      <c r="AF84" s="82"/>
      <c r="AG84" s="82"/>
      <c r="AH84" s="82"/>
      <c r="AI84" s="82"/>
      <c r="AJ84" s="82"/>
      <c r="AK84" s="82">
        <v>6</v>
      </c>
      <c r="AL84" s="102"/>
      <c r="AM84" s="679">
        <f t="shared" ref="AM84" si="41">SUM(AA84:AL84)</f>
        <v>6</v>
      </c>
      <c r="AN84" s="32" t="str">
        <f>IF(AN$8&lt;=$AJ$8,IF(SUM($Z84:AC84)=0,"",SUM($Z84:AC84)),"")</f>
        <v/>
      </c>
      <c r="AO84" s="32" t="str">
        <f>IF(AO$8&lt;=$AJ$8,IF(SUM($Z84:AD84)=0,"",SUM($Z84:AD84)),"")</f>
        <v/>
      </c>
      <c r="AP84" s="32" t="str">
        <f>IF(AP$8&lt;=$AJ$8,IF(SUM($Z84:AE84)=0,"",SUM($Z84:AE84)),"")</f>
        <v/>
      </c>
      <c r="AQ84" s="32" t="str">
        <f>IF(AQ$8&lt;=$AJ$8,IF(SUM($Z84:AF84)=0,"",SUM($Z84:AF84)),"")</f>
        <v/>
      </c>
      <c r="AR84" s="32" t="str">
        <f>IF(AR$8&lt;=$AJ$8,IF(SUM($Z84:AG84)=0,"",SUM($Z84:AG84)),"")</f>
        <v/>
      </c>
      <c r="AS84" s="32" t="str">
        <f>IF(AS$8&lt;=$AJ$8,IF(SUM($Z84:AH84)=0,"",SUM($Z84:AH84)),"")</f>
        <v/>
      </c>
      <c r="AT84" s="32" t="str">
        <f>IF(AT$8&lt;=$AJ$8,IF(SUM($Z84:AI84)=0,"",SUM($Z84:AI84)),"")</f>
        <v/>
      </c>
      <c r="AU84" s="32" t="str">
        <f>IF(AU$8&lt;=$AJ$8,IF(SUM($Z84:AJ84)=0,"",SUM($Z84:AJ84)),"")</f>
        <v/>
      </c>
      <c r="AV84" s="32">
        <f>IF(AV$8&lt;=$AJ$8,IF(SUM($Z84:AK84)=0,"",SUM($Z84:AK84)),"")</f>
        <v>6</v>
      </c>
      <c r="AW84" s="32">
        <f>IF(AW$8&lt;=$AJ$8,IF(SUM($Z84:AL84)=0,"",SUM($Z84:AL84)),"")</f>
        <v>6</v>
      </c>
    </row>
    <row r="85" spans="2:53" ht="12" customHeight="1" x14ac:dyDescent="0.25">
      <c r="C85" s="698"/>
      <c r="D85" s="676"/>
      <c r="E85" s="673"/>
      <c r="F85" s="700"/>
      <c r="G85" s="700"/>
      <c r="H85" s="700"/>
      <c r="I85" s="701"/>
      <c r="J85" s="700"/>
      <c r="K85" s="701"/>
      <c r="L85" s="700"/>
      <c r="M85" s="725"/>
      <c r="N85" s="700"/>
      <c r="O85" s="700"/>
      <c r="P85" s="700"/>
      <c r="Q85" s="700"/>
      <c r="R85" s="728"/>
      <c r="S85" s="728"/>
      <c r="T85" s="728"/>
      <c r="U85" s="701"/>
      <c r="V85" s="700"/>
      <c r="W85" s="700"/>
      <c r="X85" s="700"/>
      <c r="Y85" s="726"/>
      <c r="Z85" s="7" t="s">
        <v>42</v>
      </c>
      <c r="AA85" s="82"/>
      <c r="AB85" s="82"/>
      <c r="AC85" s="82"/>
      <c r="AD85" s="82"/>
      <c r="AE85" s="82"/>
      <c r="AF85" s="82"/>
      <c r="AG85" s="82"/>
      <c r="AH85" s="82"/>
      <c r="AI85" s="82"/>
      <c r="AJ85" s="82"/>
      <c r="AK85" s="82"/>
      <c r="AL85" s="102"/>
      <c r="AM85" s="680"/>
      <c r="AN85" s="32">
        <f>IF(AN$8&lt;=$AJ$8,SUM($Z85:AC85),"")</f>
        <v>0</v>
      </c>
      <c r="AO85" s="32">
        <f>IF(AO$8&lt;=$AJ$8,SUM($Z85:AD85),"")</f>
        <v>0</v>
      </c>
      <c r="AP85" s="32">
        <f>IF(AP$8&lt;=$AJ$8,SUM($Z85:AE85),"")</f>
        <v>0</v>
      </c>
      <c r="AQ85" s="32">
        <f>IF(AQ$8&lt;=$AJ$8,SUM($Z85:AF85),"")</f>
        <v>0</v>
      </c>
      <c r="AR85" s="32">
        <f>IF(AR$8&lt;=$AJ$8,SUM($Z85:AG85),"")</f>
        <v>0</v>
      </c>
      <c r="AS85" s="32">
        <f>IF(AS$8&lt;=$AJ$8,SUM($Z85:AH85),"")</f>
        <v>0</v>
      </c>
      <c r="AT85" s="32">
        <f>IF(AT$8&lt;=$AJ$8,SUM($Z85:AI85),"")</f>
        <v>0</v>
      </c>
      <c r="AU85" s="32">
        <f>IF(AU$8&lt;=$AJ$8,SUM($Z85:AJ85),"")</f>
        <v>0</v>
      </c>
      <c r="AV85" s="32">
        <f>IF(AV$8&lt;=$AJ$8,SUM($Z85:AK85),"")</f>
        <v>0</v>
      </c>
      <c r="AW85" s="32">
        <f>IF(AW$8&lt;=$AJ$8,SUM($Z85:AL85),"")</f>
        <v>0</v>
      </c>
    </row>
    <row r="86" spans="2:53" ht="24" x14ac:dyDescent="0.25">
      <c r="C86" s="698"/>
      <c r="D86" s="676"/>
      <c r="E86" s="673"/>
      <c r="F86" s="700"/>
      <c r="G86" s="700"/>
      <c r="H86" s="700"/>
      <c r="I86" s="701"/>
      <c r="J86" s="700"/>
      <c r="K86" s="701"/>
      <c r="L86" s="700"/>
      <c r="M86" s="725"/>
      <c r="N86" s="700"/>
      <c r="O86" s="700"/>
      <c r="P86" s="700"/>
      <c r="Q86" s="700"/>
      <c r="R86" s="728"/>
      <c r="S86" s="728"/>
      <c r="T86" s="728"/>
      <c r="U86" s="701"/>
      <c r="V86" s="700"/>
      <c r="W86" s="700"/>
      <c r="X86" s="700"/>
      <c r="Y86" s="726"/>
      <c r="Z86" s="7" t="s">
        <v>43</v>
      </c>
      <c r="AA86" s="103" t="str">
        <f t="shared" ref="AA86:AC86" si="42">IF(AA84=0,"",AA85/AA84)</f>
        <v/>
      </c>
      <c r="AB86" s="103" t="str">
        <f t="shared" si="42"/>
        <v/>
      </c>
      <c r="AC86" s="103" t="str">
        <f t="shared" si="42"/>
        <v/>
      </c>
      <c r="AD86" s="82"/>
      <c r="AE86" s="82"/>
      <c r="AF86" s="82"/>
      <c r="AG86" s="82"/>
      <c r="AH86" s="82"/>
      <c r="AI86" s="82"/>
      <c r="AJ86" s="82"/>
      <c r="AK86" s="103"/>
      <c r="AL86" s="102"/>
      <c r="AM86" s="681"/>
      <c r="AN86" s="107" t="str">
        <f t="shared" ref="AN86:AW86" si="43">IF(AN$8&lt;=$AJ$8,IF(OR(AN84="",AN85=""),"",AN85/AN84),"")</f>
        <v/>
      </c>
      <c r="AO86" s="107" t="str">
        <f t="shared" si="43"/>
        <v/>
      </c>
      <c r="AP86" s="107" t="str">
        <f t="shared" si="43"/>
        <v/>
      </c>
      <c r="AQ86" s="107" t="str">
        <f t="shared" si="43"/>
        <v/>
      </c>
      <c r="AR86" s="107" t="str">
        <f t="shared" si="43"/>
        <v/>
      </c>
      <c r="AS86" s="107" t="str">
        <f t="shared" si="43"/>
        <v/>
      </c>
      <c r="AT86" s="107" t="str">
        <f t="shared" si="43"/>
        <v/>
      </c>
      <c r="AU86" s="107" t="str">
        <f t="shared" si="43"/>
        <v/>
      </c>
      <c r="AV86" s="107">
        <f t="shared" si="43"/>
        <v>0</v>
      </c>
      <c r="AW86" s="107">
        <f t="shared" si="43"/>
        <v>0</v>
      </c>
    </row>
    <row r="87" spans="2:53" s="41" customFormat="1" ht="24" x14ac:dyDescent="0.25">
      <c r="B87" s="1"/>
      <c r="C87" s="698"/>
      <c r="D87" s="676"/>
      <c r="E87" s="673"/>
      <c r="F87" s="700"/>
      <c r="G87" s="700"/>
      <c r="H87" s="700"/>
      <c r="I87" s="701"/>
      <c r="J87" s="700"/>
      <c r="K87" s="701"/>
      <c r="L87" s="728" t="s">
        <v>91</v>
      </c>
      <c r="M87" s="725" t="s">
        <v>36</v>
      </c>
      <c r="N87" s="700" t="s">
        <v>37</v>
      </c>
      <c r="O87" s="700" t="s">
        <v>38</v>
      </c>
      <c r="P87" s="727">
        <v>88</v>
      </c>
      <c r="Q87" s="727" t="e">
        <f>+$O87/4</f>
        <v>#VALUE!</v>
      </c>
      <c r="R87" s="727" t="e">
        <f>+$O87/4</f>
        <v>#VALUE!</v>
      </c>
      <c r="S87" s="727" t="e">
        <f>+$O87/4</f>
        <v>#VALUE!</v>
      </c>
      <c r="T87" s="727" t="e">
        <f>+$O87/4</f>
        <v>#VALUE!</v>
      </c>
      <c r="U87" s="701">
        <v>0.5</v>
      </c>
      <c r="V87" s="700" t="s">
        <v>200</v>
      </c>
      <c r="W87" s="700" t="s">
        <v>92</v>
      </c>
      <c r="X87" s="700" t="s">
        <v>39</v>
      </c>
      <c r="Y87" s="726" t="s">
        <v>40</v>
      </c>
      <c r="Z87" s="7" t="s">
        <v>41</v>
      </c>
      <c r="AA87" s="13"/>
      <c r="AB87" s="13"/>
      <c r="AC87" s="13"/>
      <c r="AD87" s="13"/>
      <c r="AE87" s="13"/>
      <c r="AF87" s="13"/>
      <c r="AG87" s="13"/>
      <c r="AH87" s="13"/>
      <c r="AI87" s="13">
        <v>6</v>
      </c>
      <c r="AJ87" s="13"/>
      <c r="AK87" s="13"/>
      <c r="AL87" s="12"/>
      <c r="AM87" s="679">
        <f t="shared" ref="AM87" si="44">SUM(AA87:AL87)</f>
        <v>6</v>
      </c>
      <c r="AN87" s="32" t="str">
        <f>IF(AN$8&lt;=$AJ$8,IF(SUM($Z87:AC87)=0,"",SUM($Z87:AC87)),"")</f>
        <v/>
      </c>
      <c r="AO87" s="32" t="str">
        <f>IF(AO$8&lt;=$AJ$8,IF(SUM($Z87:AD87)=0,"",SUM($Z87:AD87)),"")</f>
        <v/>
      </c>
      <c r="AP87" s="32" t="str">
        <f>IF(AP$8&lt;=$AJ$8,IF(SUM($Z87:AE87)=0,"",SUM($Z87:AE87)),"")</f>
        <v/>
      </c>
      <c r="AQ87" s="32" t="str">
        <f>IF(AQ$8&lt;=$AJ$8,IF(SUM($Z87:AF87)=0,"",SUM($Z87:AF87)),"")</f>
        <v/>
      </c>
      <c r="AR87" s="32" t="str">
        <f>IF(AR$8&lt;=$AJ$8,IF(SUM($Z87:AG87)=0,"",SUM($Z87:AG87)),"")</f>
        <v/>
      </c>
      <c r="AS87" s="32" t="str">
        <f>IF(AS$8&lt;=$AJ$8,IF(SUM($Z87:AH87)=0,"",SUM($Z87:AH87)),"")</f>
        <v/>
      </c>
      <c r="AT87" s="32">
        <f>IF(AT$8&lt;=$AJ$8,IF(SUM($Z87:AI87)=0,"",SUM($Z87:AI87)),"")</f>
        <v>6</v>
      </c>
      <c r="AU87" s="32">
        <f>IF(AU$8&lt;=$AJ$8,IF(SUM($Z87:AJ87)=0,"",SUM($Z87:AJ87)),"")</f>
        <v>6</v>
      </c>
      <c r="AV87" s="32">
        <f>IF(AV$8&lt;=$AJ$8,IF(SUM($Z87:AK87)=0,"",SUM($Z87:AK87)),"")</f>
        <v>6</v>
      </c>
      <c r="AW87" s="32">
        <f>IF(AW$8&lt;=$AJ$8,IF(SUM($Z87:AL87)=0,"",SUM($Z87:AL87)),"")</f>
        <v>6</v>
      </c>
      <c r="AX87" s="1"/>
      <c r="AY87" s="1"/>
      <c r="AZ87" s="1"/>
      <c r="BA87" s="1"/>
    </row>
    <row r="88" spans="2:53" ht="24" x14ac:dyDescent="0.25">
      <c r="C88" s="698"/>
      <c r="D88" s="676"/>
      <c r="E88" s="673"/>
      <c r="F88" s="700"/>
      <c r="G88" s="700"/>
      <c r="H88" s="700"/>
      <c r="I88" s="701"/>
      <c r="J88" s="700"/>
      <c r="K88" s="701"/>
      <c r="L88" s="728"/>
      <c r="M88" s="725"/>
      <c r="N88" s="700"/>
      <c r="O88" s="700"/>
      <c r="P88" s="727"/>
      <c r="Q88" s="727"/>
      <c r="R88" s="727"/>
      <c r="S88" s="727"/>
      <c r="T88" s="727"/>
      <c r="U88" s="701"/>
      <c r="V88" s="700"/>
      <c r="W88" s="700"/>
      <c r="X88" s="700"/>
      <c r="Y88" s="726"/>
      <c r="Z88" s="7" t="s">
        <v>42</v>
      </c>
      <c r="AA88" s="83"/>
      <c r="AB88" s="83"/>
      <c r="AC88" s="83"/>
      <c r="AD88" s="83"/>
      <c r="AE88" s="83"/>
      <c r="AF88" s="83"/>
      <c r="AG88" s="83"/>
      <c r="AH88" s="83"/>
      <c r="AI88" s="83"/>
      <c r="AJ88" s="83"/>
      <c r="AK88" s="83"/>
      <c r="AL88" s="84"/>
      <c r="AM88" s="680"/>
      <c r="AN88" s="32">
        <f>IF(AN$8&lt;=$AJ$8,SUM($Z88:AC88),"")</f>
        <v>0</v>
      </c>
      <c r="AO88" s="32">
        <f>IF(AO$8&lt;=$AJ$8,SUM($Z88:AD88),"")</f>
        <v>0</v>
      </c>
      <c r="AP88" s="32">
        <f>IF(AP$8&lt;=$AJ$8,SUM($Z88:AE88),"")</f>
        <v>0</v>
      </c>
      <c r="AQ88" s="32">
        <f>IF(AQ$8&lt;=$AJ$8,SUM($Z88:AF88),"")</f>
        <v>0</v>
      </c>
      <c r="AR88" s="32">
        <f>IF(AR$8&lt;=$AJ$8,SUM($Z88:AG88),"")</f>
        <v>0</v>
      </c>
      <c r="AS88" s="32">
        <f>IF(AS$8&lt;=$AJ$8,SUM($Z88:AH88),"")</f>
        <v>0</v>
      </c>
      <c r="AT88" s="32">
        <f>IF(AT$8&lt;=$AJ$8,SUM($Z88:AI88),"")</f>
        <v>0</v>
      </c>
      <c r="AU88" s="32">
        <f>IF(AU$8&lt;=$AJ$8,SUM($Z88:AJ88),"")</f>
        <v>0</v>
      </c>
      <c r="AV88" s="32">
        <f>IF(AV$8&lt;=$AJ$8,SUM($Z88:AK88),"")</f>
        <v>0</v>
      </c>
      <c r="AW88" s="32">
        <f>IF(AW$8&lt;=$AJ$8,SUM($Z88:AL88),"")</f>
        <v>0</v>
      </c>
    </row>
    <row r="89" spans="2:53" ht="24" x14ac:dyDescent="0.25">
      <c r="C89" s="698"/>
      <c r="D89" s="676"/>
      <c r="E89" s="673"/>
      <c r="F89" s="700"/>
      <c r="G89" s="700"/>
      <c r="H89" s="700"/>
      <c r="I89" s="701"/>
      <c r="J89" s="700"/>
      <c r="K89" s="701"/>
      <c r="L89" s="728"/>
      <c r="M89" s="725"/>
      <c r="N89" s="700"/>
      <c r="O89" s="700"/>
      <c r="P89" s="727"/>
      <c r="Q89" s="727"/>
      <c r="R89" s="727"/>
      <c r="S89" s="727"/>
      <c r="T89" s="727"/>
      <c r="U89" s="701"/>
      <c r="V89" s="700"/>
      <c r="W89" s="700"/>
      <c r="X89" s="700"/>
      <c r="Y89" s="726"/>
      <c r="Z89" s="7" t="s">
        <v>43</v>
      </c>
      <c r="AA89" s="85" t="str">
        <f t="shared" ref="AA89:AC89" si="45">IF(AA87=0,"",AA88/AA87)</f>
        <v/>
      </c>
      <c r="AB89" s="85" t="str">
        <f t="shared" si="45"/>
        <v/>
      </c>
      <c r="AC89" s="85" t="str">
        <f t="shared" si="45"/>
        <v/>
      </c>
      <c r="AD89" s="83"/>
      <c r="AE89" s="83"/>
      <c r="AF89" s="83"/>
      <c r="AG89" s="83"/>
      <c r="AH89" s="83"/>
      <c r="AI89" s="85"/>
      <c r="AJ89" s="83"/>
      <c r="AK89" s="83"/>
      <c r="AL89" s="84"/>
      <c r="AM89" s="681"/>
      <c r="AN89" s="107" t="str">
        <f>IF(AN$8&lt;=$AJ$8,IF(OR(AN87="",AN88=""),"",AN88/AN87),"")</f>
        <v/>
      </c>
      <c r="AO89" s="107" t="str">
        <f t="shared" ref="AO89:AW89" si="46">IF(AO$8&lt;=$AJ$8,IF(OR(AO87="",AO88=""),"",AO88/AO87),"")</f>
        <v/>
      </c>
      <c r="AP89" s="107" t="str">
        <f t="shared" si="46"/>
        <v/>
      </c>
      <c r="AQ89" s="107" t="str">
        <f t="shared" si="46"/>
        <v/>
      </c>
      <c r="AR89" s="107" t="str">
        <f t="shared" si="46"/>
        <v/>
      </c>
      <c r="AS89" s="107" t="str">
        <f t="shared" si="46"/>
        <v/>
      </c>
      <c r="AT89" s="107">
        <f t="shared" si="46"/>
        <v>0</v>
      </c>
      <c r="AU89" s="107">
        <f t="shared" si="46"/>
        <v>0</v>
      </c>
      <c r="AV89" s="107">
        <f t="shared" si="46"/>
        <v>0</v>
      </c>
      <c r="AW89" s="107">
        <f t="shared" si="46"/>
        <v>0</v>
      </c>
    </row>
    <row r="90" spans="2:53" ht="24" x14ac:dyDescent="0.25">
      <c r="C90" s="698"/>
      <c r="D90" s="676"/>
      <c r="E90" s="673"/>
      <c r="F90" s="700"/>
      <c r="G90" s="700"/>
      <c r="H90" s="700"/>
      <c r="I90" s="701"/>
      <c r="J90" s="700"/>
      <c r="K90" s="701"/>
      <c r="L90" s="728"/>
      <c r="M90" s="725"/>
      <c r="N90" s="700"/>
      <c r="O90" s="700"/>
      <c r="P90" s="727"/>
      <c r="Q90" s="727"/>
      <c r="R90" s="727"/>
      <c r="S90" s="727"/>
      <c r="T90" s="727"/>
      <c r="U90" s="701"/>
      <c r="V90" s="700"/>
      <c r="W90" s="700"/>
      <c r="X90" s="700"/>
      <c r="Y90" s="726" t="s">
        <v>44</v>
      </c>
      <c r="Z90" s="7" t="s">
        <v>41</v>
      </c>
      <c r="AA90" s="13"/>
      <c r="AB90" s="13"/>
      <c r="AC90" s="13"/>
      <c r="AD90" s="13">
        <v>2</v>
      </c>
      <c r="AE90" s="13"/>
      <c r="AF90" s="13"/>
      <c r="AG90" s="13">
        <v>2</v>
      </c>
      <c r="AH90" s="13"/>
      <c r="AI90" s="12"/>
      <c r="AJ90" s="12">
        <v>2</v>
      </c>
      <c r="AK90" s="12"/>
      <c r="AL90" s="12"/>
      <c r="AM90" s="679">
        <f t="shared" ref="AM90" si="47">SUM(AA90:AL90)</f>
        <v>6</v>
      </c>
      <c r="AN90" s="32" t="str">
        <f>IF(AN$8&lt;=$AJ$8,IF(SUM($Z90:AC90)=0,"",SUM($Z90:AC90)),"")</f>
        <v/>
      </c>
      <c r="AO90" s="32">
        <f>IF(AO$8&lt;=$AJ$8,IF(SUM($Z90:AD90)=0,"",SUM($Z90:AD90)),"")</f>
        <v>2</v>
      </c>
      <c r="AP90" s="32">
        <f>IF(AP$8&lt;=$AJ$8,IF(SUM($Z90:AE90)=0,"",SUM($Z90:AE90)),"")</f>
        <v>2</v>
      </c>
      <c r="AQ90" s="32">
        <f>IF(AQ$8&lt;=$AJ$8,IF(SUM($Z90:AF90)=0,"",SUM($Z90:AF90)),"")</f>
        <v>2</v>
      </c>
      <c r="AR90" s="32">
        <f>IF(AR$8&lt;=$AJ$8,IF(SUM($Z90:AG90)=0,"",SUM($Z90:AG90)),"")</f>
        <v>4</v>
      </c>
      <c r="AS90" s="32">
        <f>IF(AS$8&lt;=$AJ$8,IF(SUM($Z90:AH90)=0,"",SUM($Z90:AH90)),"")</f>
        <v>4</v>
      </c>
      <c r="AT90" s="32">
        <f>IF(AT$8&lt;=$AJ$8,IF(SUM($Z90:AI90)=0,"",SUM($Z90:AI90)),"")</f>
        <v>4</v>
      </c>
      <c r="AU90" s="32">
        <f>IF(AU$8&lt;=$AJ$8,IF(SUM($Z90:AJ90)=0,"",SUM($Z90:AJ90)),"")</f>
        <v>6</v>
      </c>
      <c r="AV90" s="32">
        <f>IF(AV$8&lt;=$AJ$8,IF(SUM($Z90:AK90)=0,"",SUM($Z90:AK90)),"")</f>
        <v>6</v>
      </c>
      <c r="AW90" s="32">
        <f>IF(AW$8&lt;=$AJ$8,IF(SUM($Z90:AL90)=0,"",SUM($Z90:AL90)),"")</f>
        <v>6</v>
      </c>
    </row>
    <row r="91" spans="2:53" ht="12" customHeight="1" x14ac:dyDescent="0.25">
      <c r="C91" s="698"/>
      <c r="D91" s="676"/>
      <c r="E91" s="673"/>
      <c r="F91" s="700"/>
      <c r="G91" s="700"/>
      <c r="H91" s="700"/>
      <c r="I91" s="701"/>
      <c r="J91" s="700"/>
      <c r="K91" s="701"/>
      <c r="L91" s="728"/>
      <c r="M91" s="725"/>
      <c r="N91" s="700"/>
      <c r="O91" s="700"/>
      <c r="P91" s="727"/>
      <c r="Q91" s="727"/>
      <c r="R91" s="727"/>
      <c r="S91" s="727"/>
      <c r="T91" s="727"/>
      <c r="U91" s="701"/>
      <c r="V91" s="700"/>
      <c r="W91" s="700"/>
      <c r="X91" s="700"/>
      <c r="Y91" s="726"/>
      <c r="Z91" s="7" t="s">
        <v>42</v>
      </c>
      <c r="AA91" s="20"/>
      <c r="AB91" s="20"/>
      <c r="AC91" s="20"/>
      <c r="AD91" s="192"/>
      <c r="AE91" s="192"/>
      <c r="AF91" s="192"/>
      <c r="AG91" s="192"/>
      <c r="AH91" s="192"/>
      <c r="AI91" s="192"/>
      <c r="AJ91" s="192"/>
      <c r="AK91" s="83"/>
      <c r="AL91" s="198"/>
      <c r="AM91" s="680"/>
      <c r="AN91" s="32">
        <f>IF(AN$8&lt;=$AJ$8,SUM($Z91:AC91),"")</f>
        <v>0</v>
      </c>
      <c r="AO91" s="32">
        <f>IF(AO$8&lt;=$AJ$8,SUM($Z91:AD91),"")</f>
        <v>0</v>
      </c>
      <c r="AP91" s="32">
        <f>IF(AP$8&lt;=$AJ$8,SUM($Z91:AE91),"")</f>
        <v>0</v>
      </c>
      <c r="AQ91" s="32">
        <f>IF(AQ$8&lt;=$AJ$8,SUM($Z91:AF91),"")</f>
        <v>0</v>
      </c>
      <c r="AR91" s="32">
        <f>IF(AR$8&lt;=$AJ$8,SUM($Z91:AG91),"")</f>
        <v>0</v>
      </c>
      <c r="AS91" s="32">
        <f>IF(AS$8&lt;=$AJ$8,SUM($Z91:AH91),"")</f>
        <v>0</v>
      </c>
      <c r="AT91" s="32">
        <f>IF(AT$8&lt;=$AJ$8,SUM($Z91:AI91),"")</f>
        <v>0</v>
      </c>
      <c r="AU91" s="32">
        <f>IF(AU$8&lt;=$AJ$8,SUM($Z91:AJ91),"")</f>
        <v>0</v>
      </c>
      <c r="AV91" s="32">
        <f>IF(AV$8&lt;=$AJ$8,SUM($Z91:AK91),"")</f>
        <v>0</v>
      </c>
      <c r="AW91" s="32">
        <f>IF(AW$8&lt;=$AJ$8,SUM($Z91:AL91),"")</f>
        <v>0</v>
      </c>
    </row>
    <row r="92" spans="2:53" ht="24" x14ac:dyDescent="0.25">
      <c r="C92" s="698"/>
      <c r="D92" s="676"/>
      <c r="E92" s="673"/>
      <c r="F92" s="700"/>
      <c r="G92" s="700"/>
      <c r="H92" s="700"/>
      <c r="I92" s="701"/>
      <c r="J92" s="700"/>
      <c r="K92" s="701"/>
      <c r="L92" s="728"/>
      <c r="M92" s="725"/>
      <c r="N92" s="700"/>
      <c r="O92" s="700"/>
      <c r="P92" s="727"/>
      <c r="Q92" s="727"/>
      <c r="R92" s="727"/>
      <c r="S92" s="727"/>
      <c r="T92" s="727"/>
      <c r="U92" s="701"/>
      <c r="V92" s="700"/>
      <c r="W92" s="700"/>
      <c r="X92" s="700"/>
      <c r="Y92" s="726"/>
      <c r="Z92" s="7" t="s">
        <v>43</v>
      </c>
      <c r="AA92" s="85" t="str">
        <f t="shared" ref="AA92:AC92" si="48">IF(AA90=0,"",AA91/AA90)</f>
        <v/>
      </c>
      <c r="AB92" s="85" t="str">
        <f t="shared" si="48"/>
        <v/>
      </c>
      <c r="AC92" s="85" t="str">
        <f t="shared" si="48"/>
        <v/>
      </c>
      <c r="AD92" s="85"/>
      <c r="AE92" s="192"/>
      <c r="AF92" s="192"/>
      <c r="AG92" s="85"/>
      <c r="AH92" s="192"/>
      <c r="AI92" s="192"/>
      <c r="AJ92" s="85"/>
      <c r="AK92" s="83"/>
      <c r="AL92" s="198"/>
      <c r="AM92" s="681"/>
      <c r="AN92" s="107" t="str">
        <f t="shared" ref="AN92:AW92" si="49">IF(AN$8&lt;=$AJ$8,IF(OR(AN90="",AN91=""),"",AN91/AN90),"")</f>
        <v/>
      </c>
      <c r="AO92" s="107">
        <f t="shared" si="49"/>
        <v>0</v>
      </c>
      <c r="AP92" s="107">
        <f t="shared" si="49"/>
        <v>0</v>
      </c>
      <c r="AQ92" s="107">
        <f t="shared" si="49"/>
        <v>0</v>
      </c>
      <c r="AR92" s="107">
        <f t="shared" si="49"/>
        <v>0</v>
      </c>
      <c r="AS92" s="107">
        <f t="shared" si="49"/>
        <v>0</v>
      </c>
      <c r="AT92" s="107">
        <f t="shared" si="49"/>
        <v>0</v>
      </c>
      <c r="AU92" s="107">
        <f t="shared" si="49"/>
        <v>0</v>
      </c>
      <c r="AV92" s="107">
        <f t="shared" si="49"/>
        <v>0</v>
      </c>
      <c r="AW92" s="107">
        <f t="shared" si="49"/>
        <v>0</v>
      </c>
    </row>
    <row r="93" spans="2:53" ht="86.25" customHeight="1" x14ac:dyDescent="0.25">
      <c r="C93" s="698"/>
      <c r="D93" s="676"/>
      <c r="E93" s="673"/>
      <c r="F93" s="700"/>
      <c r="G93" s="700"/>
      <c r="H93" s="700"/>
      <c r="I93" s="701"/>
      <c r="J93" s="700"/>
      <c r="K93" s="701"/>
      <c r="L93" s="728"/>
      <c r="M93" s="725"/>
      <c r="N93" s="700"/>
      <c r="O93" s="700"/>
      <c r="P93" s="727"/>
      <c r="Q93" s="727"/>
      <c r="R93" s="727"/>
      <c r="S93" s="727"/>
      <c r="T93" s="727"/>
      <c r="U93" s="701"/>
      <c r="V93" s="700"/>
      <c r="W93" s="700"/>
      <c r="X93" s="700"/>
      <c r="Y93" s="726" t="s">
        <v>45</v>
      </c>
      <c r="Z93" s="7" t="s">
        <v>41</v>
      </c>
      <c r="AA93" s="83"/>
      <c r="AB93" s="83"/>
      <c r="AC93" s="83"/>
      <c r="AD93" s="83"/>
      <c r="AE93" s="83"/>
      <c r="AF93" s="83"/>
      <c r="AG93" s="83"/>
      <c r="AH93" s="83"/>
      <c r="AI93" s="83"/>
      <c r="AJ93" s="83"/>
      <c r="AK93" s="82">
        <v>10</v>
      </c>
      <c r="AL93" s="84"/>
      <c r="AM93" s="679">
        <f>SUM(AA93:AL93)</f>
        <v>10</v>
      </c>
      <c r="AN93" s="32" t="str">
        <f>IF(AN$8&lt;=$AJ$8,IF(SUM($Z93:AC93)=0,"",SUM($Z93:AC93)),"")</f>
        <v/>
      </c>
      <c r="AO93" s="32" t="str">
        <f>IF(AO$8&lt;=$AJ$8,IF(SUM($Z93:AD93)=0,"",SUM($Z93:AD93)),"")</f>
        <v/>
      </c>
      <c r="AP93" s="32" t="str">
        <f>IF(AP$8&lt;=$AJ$8,IF(SUM($Z93:AE93)=0,"",SUM($Z93:AE93)),"")</f>
        <v/>
      </c>
      <c r="AQ93" s="32" t="str">
        <f>IF(AQ$8&lt;=$AJ$8,IF(SUM($Z93:AF93)=0,"",SUM($Z93:AF93)),"")</f>
        <v/>
      </c>
      <c r="AR93" s="32" t="str">
        <f>IF(AR$8&lt;=$AJ$8,IF(SUM($Z93:AG93)=0,"",SUM($Z93:AG93)),"")</f>
        <v/>
      </c>
      <c r="AS93" s="32" t="str">
        <f>IF(AS$8&lt;=$AJ$8,IF(SUM($Z93:AH93)=0,"",SUM($Z93:AH93)),"")</f>
        <v/>
      </c>
      <c r="AT93" s="32" t="str">
        <f>IF(AT$8&lt;=$AJ$8,IF(SUM($Z93:AI93)=0,"",SUM($Z93:AI93)),"")</f>
        <v/>
      </c>
      <c r="AU93" s="32" t="str">
        <f>IF(AU$8&lt;=$AJ$8,IF(SUM($Z93:AJ93)=0,"",SUM($Z93:AJ93)),"")</f>
        <v/>
      </c>
      <c r="AV93" s="32">
        <f>IF(AV$8&lt;=$AJ$8,IF(SUM($Z93:AK93)=0,"",SUM($Z93:AK93)),"")</f>
        <v>10</v>
      </c>
      <c r="AW93" s="32">
        <f>IF(AW$8&lt;=$AJ$8,IF(SUM($Z93:AL93)=0,"",SUM($Z93:AL93)),"")</f>
        <v>10</v>
      </c>
    </row>
    <row r="94" spans="2:53" ht="24" x14ac:dyDescent="0.25">
      <c r="C94" s="698"/>
      <c r="D94" s="676"/>
      <c r="E94" s="673"/>
      <c r="F94" s="700"/>
      <c r="G94" s="700"/>
      <c r="H94" s="700"/>
      <c r="I94" s="701"/>
      <c r="J94" s="700"/>
      <c r="K94" s="701"/>
      <c r="L94" s="728"/>
      <c r="M94" s="725"/>
      <c r="N94" s="700"/>
      <c r="O94" s="700"/>
      <c r="P94" s="727"/>
      <c r="Q94" s="727"/>
      <c r="R94" s="727"/>
      <c r="S94" s="727"/>
      <c r="T94" s="727"/>
      <c r="U94" s="701"/>
      <c r="V94" s="700"/>
      <c r="W94" s="700"/>
      <c r="X94" s="700"/>
      <c r="Y94" s="726"/>
      <c r="Z94" s="7" t="s">
        <v>42</v>
      </c>
      <c r="AA94" s="83"/>
      <c r="AB94" s="83"/>
      <c r="AC94" s="83"/>
      <c r="AD94" s="83"/>
      <c r="AE94" s="83"/>
      <c r="AF94" s="83"/>
      <c r="AG94" s="83"/>
      <c r="AH94" s="83"/>
      <c r="AI94" s="83"/>
      <c r="AJ94" s="83"/>
      <c r="AK94" s="83"/>
      <c r="AL94" s="84"/>
      <c r="AM94" s="680"/>
      <c r="AN94" s="32">
        <f>IF(AN$8&lt;=$AJ$8,SUM($Z94:AC94),"")</f>
        <v>0</v>
      </c>
      <c r="AO94" s="32">
        <f>IF(AO$8&lt;=$AJ$8,SUM($Z94:AD94),"")</f>
        <v>0</v>
      </c>
      <c r="AP94" s="32">
        <f>IF(AP$8&lt;=$AJ$8,SUM($Z94:AE94),"")</f>
        <v>0</v>
      </c>
      <c r="AQ94" s="32">
        <f>IF(AQ$8&lt;=$AJ$8,SUM($Z94:AF94),"")</f>
        <v>0</v>
      </c>
      <c r="AR94" s="32">
        <f>IF(AR$8&lt;=$AJ$8,SUM($Z94:AG94),"")</f>
        <v>0</v>
      </c>
      <c r="AS94" s="32">
        <f>IF(AS$8&lt;=$AJ$8,SUM($Z94:AH94),"")</f>
        <v>0</v>
      </c>
      <c r="AT94" s="32">
        <f>IF(AT$8&lt;=$AJ$8,SUM($Z94:AI94),"")</f>
        <v>0</v>
      </c>
      <c r="AU94" s="32">
        <f>IF(AU$8&lt;=$AJ$8,SUM($Z94:AJ94),"")</f>
        <v>0</v>
      </c>
      <c r="AV94" s="32">
        <f>IF(AV$8&lt;=$AJ$8,SUM($Z94:AK94),"")</f>
        <v>0</v>
      </c>
      <c r="AW94" s="32">
        <f>IF(AW$8&lt;=$AJ$8,SUM($Z94:AL94),"")</f>
        <v>0</v>
      </c>
    </row>
    <row r="95" spans="2:53" s="41" customFormat="1" ht="24" x14ac:dyDescent="0.25">
      <c r="B95" s="1"/>
      <c r="C95" s="698"/>
      <c r="D95" s="676"/>
      <c r="E95" s="673"/>
      <c r="F95" s="700"/>
      <c r="G95" s="700"/>
      <c r="H95" s="700"/>
      <c r="I95" s="701"/>
      <c r="J95" s="700"/>
      <c r="K95" s="701"/>
      <c r="L95" s="728"/>
      <c r="M95" s="725"/>
      <c r="N95" s="700"/>
      <c r="O95" s="700"/>
      <c r="P95" s="727"/>
      <c r="Q95" s="727"/>
      <c r="R95" s="727"/>
      <c r="S95" s="727"/>
      <c r="T95" s="727"/>
      <c r="U95" s="701"/>
      <c r="V95" s="700"/>
      <c r="W95" s="700"/>
      <c r="X95" s="700"/>
      <c r="Y95" s="726"/>
      <c r="Z95" s="7" t="s">
        <v>43</v>
      </c>
      <c r="AA95" s="85" t="str">
        <f t="shared" ref="AA95:AC95" si="50">IF(AA93=0,"",AA94/AA93)</f>
        <v/>
      </c>
      <c r="AB95" s="85" t="str">
        <f t="shared" si="50"/>
        <v/>
      </c>
      <c r="AC95" s="85" t="str">
        <f t="shared" si="50"/>
        <v/>
      </c>
      <c r="AD95" s="83"/>
      <c r="AE95" s="83"/>
      <c r="AF95" s="83"/>
      <c r="AG95" s="83"/>
      <c r="AH95" s="83"/>
      <c r="AI95" s="83"/>
      <c r="AJ95" s="83"/>
      <c r="AK95" s="85"/>
      <c r="AL95" s="84"/>
      <c r="AM95" s="681"/>
      <c r="AN95" s="107" t="str">
        <f t="shared" ref="AN95:AW95" si="51">IF(AN$8&lt;=$AJ$8,IF(OR(AN93="",AN94=""),"",AN94/AN93),"")</f>
        <v/>
      </c>
      <c r="AO95" s="107" t="str">
        <f t="shared" si="51"/>
        <v/>
      </c>
      <c r="AP95" s="107" t="str">
        <f t="shared" si="51"/>
        <v/>
      </c>
      <c r="AQ95" s="107" t="str">
        <f t="shared" si="51"/>
        <v/>
      </c>
      <c r="AR95" s="107" t="str">
        <f t="shared" si="51"/>
        <v/>
      </c>
      <c r="AS95" s="107" t="str">
        <f t="shared" si="51"/>
        <v/>
      </c>
      <c r="AT95" s="107" t="str">
        <f t="shared" si="51"/>
        <v/>
      </c>
      <c r="AU95" s="107" t="str">
        <f t="shared" si="51"/>
        <v/>
      </c>
      <c r="AV95" s="107">
        <f t="shared" si="51"/>
        <v>0</v>
      </c>
      <c r="AW95" s="107">
        <f t="shared" si="51"/>
        <v>0</v>
      </c>
      <c r="AX95" s="1"/>
      <c r="AY95" s="1"/>
      <c r="AZ95" s="1"/>
      <c r="BA95" s="1"/>
    </row>
    <row r="96" spans="2:53" x14ac:dyDescent="0.25">
      <c r="C96" s="698"/>
      <c r="D96" s="676"/>
      <c r="E96" s="673"/>
      <c r="F96" s="149"/>
      <c r="G96" s="149"/>
      <c r="H96" s="149"/>
      <c r="I96" s="150"/>
      <c r="J96" s="73"/>
      <c r="K96" s="40"/>
      <c r="L96" s="149"/>
      <c r="M96" s="155"/>
      <c r="N96" s="155"/>
      <c r="O96" s="155"/>
      <c r="P96" s="165"/>
      <c r="Q96" s="165"/>
      <c r="R96" s="165"/>
      <c r="S96" s="165"/>
      <c r="T96" s="165"/>
      <c r="U96" s="160"/>
      <c r="V96" s="155"/>
      <c r="W96" s="155"/>
      <c r="X96" s="155"/>
      <c r="Y96" s="213"/>
      <c r="Z96" s="214"/>
      <c r="AA96" s="215"/>
      <c r="AB96" s="215"/>
      <c r="AC96" s="215"/>
      <c r="AD96" s="215"/>
      <c r="AE96" s="215"/>
      <c r="AF96" s="215"/>
      <c r="AG96" s="215"/>
      <c r="AH96" s="215"/>
      <c r="AI96" s="215"/>
      <c r="AJ96" s="215"/>
      <c r="AK96" s="215"/>
      <c r="AL96" s="216"/>
      <c r="AM96" s="217"/>
      <c r="AN96" s="218"/>
      <c r="AO96" s="218"/>
      <c r="AP96" s="218"/>
      <c r="AQ96" s="218"/>
      <c r="AR96" s="218"/>
      <c r="AS96" s="218"/>
      <c r="AT96" s="218"/>
      <c r="AU96" s="218"/>
      <c r="AV96" s="218"/>
      <c r="AW96" s="218"/>
    </row>
    <row r="97" spans="2:53" s="41" customFormat="1" x14ac:dyDescent="0.25">
      <c r="B97" s="1"/>
      <c r="C97" s="698"/>
      <c r="D97" s="676"/>
      <c r="E97" s="673"/>
      <c r="F97" s="675" t="s">
        <v>114</v>
      </c>
      <c r="G97" s="675" t="s">
        <v>61</v>
      </c>
      <c r="H97" s="675" t="s">
        <v>62</v>
      </c>
      <c r="I97" s="672">
        <v>0.1</v>
      </c>
      <c r="J97" s="675" t="s">
        <v>63</v>
      </c>
      <c r="K97" s="672">
        <v>0.2</v>
      </c>
      <c r="L97" s="675" t="s">
        <v>64</v>
      </c>
      <c r="M97" s="729" t="s">
        <v>65</v>
      </c>
      <c r="N97" s="729" t="s">
        <v>66</v>
      </c>
      <c r="O97" s="675" t="s">
        <v>38</v>
      </c>
      <c r="P97" s="732">
        <v>32</v>
      </c>
      <c r="Q97" s="675">
        <v>32</v>
      </c>
      <c r="R97" s="732">
        <v>32</v>
      </c>
      <c r="S97" s="732">
        <v>32</v>
      </c>
      <c r="T97" s="732">
        <v>32</v>
      </c>
      <c r="U97" s="735">
        <f>100%/3</f>
        <v>0.33333333333333331</v>
      </c>
      <c r="V97" s="675" t="s">
        <v>201</v>
      </c>
      <c r="W97" s="691" t="s">
        <v>67</v>
      </c>
      <c r="X97" s="675" t="s">
        <v>39</v>
      </c>
      <c r="Y97" s="738" t="s">
        <v>41</v>
      </c>
      <c r="Z97" s="739"/>
      <c r="AA97" s="83">
        <v>32</v>
      </c>
      <c r="AB97" s="83">
        <v>32</v>
      </c>
      <c r="AC97" s="83">
        <v>32</v>
      </c>
      <c r="AD97" s="83">
        <v>32</v>
      </c>
      <c r="AE97" s="83">
        <v>32</v>
      </c>
      <c r="AF97" s="83">
        <v>32</v>
      </c>
      <c r="AG97" s="83">
        <v>32</v>
      </c>
      <c r="AH97" s="83">
        <v>32</v>
      </c>
      <c r="AI97" s="83">
        <v>32</v>
      </c>
      <c r="AJ97" s="83">
        <v>32</v>
      </c>
      <c r="AK97" s="83">
        <v>32</v>
      </c>
      <c r="AL97" s="83">
        <v>32</v>
      </c>
      <c r="AM97" s="740">
        <v>32</v>
      </c>
      <c r="AN97" s="32">
        <f t="shared" ref="AN97:AW97" si="52">IF(AN$8&lt;=$AJ$8,AC97,"")</f>
        <v>32</v>
      </c>
      <c r="AO97" s="32">
        <f t="shared" si="52"/>
        <v>32</v>
      </c>
      <c r="AP97" s="32">
        <f t="shared" si="52"/>
        <v>32</v>
      </c>
      <c r="AQ97" s="32">
        <f t="shared" si="52"/>
        <v>32</v>
      </c>
      <c r="AR97" s="32">
        <f t="shared" si="52"/>
        <v>32</v>
      </c>
      <c r="AS97" s="32">
        <f t="shared" si="52"/>
        <v>32</v>
      </c>
      <c r="AT97" s="32">
        <f t="shared" si="52"/>
        <v>32</v>
      </c>
      <c r="AU97" s="32">
        <f t="shared" si="52"/>
        <v>32</v>
      </c>
      <c r="AV97" s="32">
        <f t="shared" si="52"/>
        <v>32</v>
      </c>
      <c r="AW97" s="32">
        <f t="shared" si="52"/>
        <v>32</v>
      </c>
      <c r="AX97" s="1"/>
      <c r="AY97" s="1"/>
      <c r="AZ97" s="1"/>
      <c r="BA97" s="1"/>
    </row>
    <row r="98" spans="2:53" x14ac:dyDescent="0.25">
      <c r="C98" s="698"/>
      <c r="D98" s="676"/>
      <c r="E98" s="673"/>
      <c r="F98" s="676"/>
      <c r="G98" s="676"/>
      <c r="H98" s="676"/>
      <c r="I98" s="673"/>
      <c r="J98" s="676"/>
      <c r="K98" s="673"/>
      <c r="L98" s="676"/>
      <c r="M98" s="730"/>
      <c r="N98" s="730"/>
      <c r="O98" s="676"/>
      <c r="P98" s="733"/>
      <c r="Q98" s="676"/>
      <c r="R98" s="733"/>
      <c r="S98" s="733"/>
      <c r="T98" s="733"/>
      <c r="U98" s="736"/>
      <c r="V98" s="676"/>
      <c r="W98" s="692"/>
      <c r="X98" s="676"/>
      <c r="Y98" s="738" t="s">
        <v>42</v>
      </c>
      <c r="Z98" s="739"/>
      <c r="AA98" s="83"/>
      <c r="AB98" s="83"/>
      <c r="AC98" s="83"/>
      <c r="AD98" s="83"/>
      <c r="AE98" s="83"/>
      <c r="AF98" s="83"/>
      <c r="AG98" s="83"/>
      <c r="AH98" s="83"/>
      <c r="AI98" s="83"/>
      <c r="AJ98" s="83"/>
      <c r="AK98" s="83"/>
      <c r="AL98" s="84"/>
      <c r="AM98" s="741"/>
      <c r="AN98" s="32" t="str">
        <f t="shared" ref="AN98:AW98" si="53">IF(AN$8&lt;=$AJ$8,IF(AC98="","",AC98),"")</f>
        <v/>
      </c>
      <c r="AO98" s="32" t="str">
        <f t="shared" si="53"/>
        <v/>
      </c>
      <c r="AP98" s="32" t="str">
        <f t="shared" si="53"/>
        <v/>
      </c>
      <c r="AQ98" s="32" t="str">
        <f t="shared" si="53"/>
        <v/>
      </c>
      <c r="AR98" s="32" t="str">
        <f t="shared" si="53"/>
        <v/>
      </c>
      <c r="AS98" s="32" t="str">
        <f t="shared" si="53"/>
        <v/>
      </c>
      <c r="AT98" s="32" t="str">
        <f t="shared" si="53"/>
        <v/>
      </c>
      <c r="AU98" s="32" t="str">
        <f t="shared" si="53"/>
        <v/>
      </c>
      <c r="AV98" s="32" t="str">
        <f t="shared" si="53"/>
        <v/>
      </c>
      <c r="AW98" s="32" t="str">
        <f t="shared" si="53"/>
        <v/>
      </c>
    </row>
    <row r="99" spans="2:53" x14ac:dyDescent="0.25">
      <c r="C99" s="698"/>
      <c r="D99" s="676"/>
      <c r="E99" s="673"/>
      <c r="F99" s="676"/>
      <c r="G99" s="676"/>
      <c r="H99" s="676"/>
      <c r="I99" s="673"/>
      <c r="J99" s="677"/>
      <c r="K99" s="674"/>
      <c r="L99" s="677"/>
      <c r="M99" s="731"/>
      <c r="N99" s="731"/>
      <c r="O99" s="677"/>
      <c r="P99" s="734"/>
      <c r="Q99" s="677"/>
      <c r="R99" s="734"/>
      <c r="S99" s="734"/>
      <c r="T99" s="734"/>
      <c r="U99" s="737"/>
      <c r="V99" s="677"/>
      <c r="W99" s="693"/>
      <c r="X99" s="677"/>
      <c r="Y99" s="738" t="s">
        <v>43</v>
      </c>
      <c r="Z99" s="739"/>
      <c r="AA99" s="85"/>
      <c r="AB99" s="85"/>
      <c r="AC99" s="85"/>
      <c r="AD99" s="85"/>
      <c r="AE99" s="85"/>
      <c r="AF99" s="85"/>
      <c r="AG99" s="85"/>
      <c r="AH99" s="85"/>
      <c r="AI99" s="85"/>
      <c r="AJ99" s="85"/>
      <c r="AK99" s="85"/>
      <c r="AL99" s="85"/>
      <c r="AM99" s="742"/>
      <c r="AN99" s="107" t="str">
        <f>IF(AN$8&lt;=$AJ$8,IF(OR(AN97="",AN98=""),"",AN98/AN97),"")</f>
        <v/>
      </c>
      <c r="AO99" s="107" t="str">
        <f>IF(AO$8&lt;=$AJ$8,IF(OR(AO97="",AO98=""),"",AO98/AO97),"")</f>
        <v/>
      </c>
      <c r="AP99" s="107" t="str">
        <f t="shared" ref="AP99:AW99" si="54">IF(AP$8&lt;=$AJ$8,IF(OR(AP97="",AP98=""),"",AP98/AP97),"")</f>
        <v/>
      </c>
      <c r="AQ99" s="107" t="str">
        <f t="shared" si="54"/>
        <v/>
      </c>
      <c r="AR99" s="107" t="str">
        <f t="shared" si="54"/>
        <v/>
      </c>
      <c r="AS99" s="107" t="str">
        <f t="shared" si="54"/>
        <v/>
      </c>
      <c r="AT99" s="107" t="str">
        <f t="shared" si="54"/>
        <v/>
      </c>
      <c r="AU99" s="107" t="str">
        <f t="shared" si="54"/>
        <v/>
      </c>
      <c r="AV99" s="107" t="str">
        <f t="shared" si="54"/>
        <v/>
      </c>
      <c r="AW99" s="107" t="str">
        <f t="shared" si="54"/>
        <v/>
      </c>
    </row>
    <row r="100" spans="2:53" x14ac:dyDescent="0.25">
      <c r="C100" s="698"/>
      <c r="D100" s="676"/>
      <c r="E100" s="673"/>
      <c r="F100" s="676"/>
      <c r="G100" s="676"/>
      <c r="H100" s="676"/>
      <c r="I100" s="673"/>
      <c r="J100" s="146"/>
      <c r="K100" s="18"/>
      <c r="L100" s="23"/>
      <c r="M100" s="24"/>
      <c r="N100" s="24"/>
      <c r="O100" s="24"/>
      <c r="P100" s="24"/>
      <c r="Q100" s="144"/>
      <c r="R100" s="144"/>
      <c r="S100" s="144"/>
      <c r="T100" s="144"/>
      <c r="U100" s="162"/>
      <c r="V100" s="162"/>
      <c r="W100" s="144"/>
      <c r="X100" s="144"/>
      <c r="Y100" s="678"/>
      <c r="Z100" s="678"/>
      <c r="AA100" s="183"/>
      <c r="AB100" s="183"/>
      <c r="AC100" s="183"/>
      <c r="AD100" s="183"/>
      <c r="AE100" s="183"/>
      <c r="AF100" s="183"/>
      <c r="AG100" s="183"/>
      <c r="AH100" s="183"/>
      <c r="AI100" s="183"/>
      <c r="AJ100" s="183"/>
      <c r="AK100" s="183"/>
      <c r="AL100" s="183"/>
      <c r="AM100" s="184"/>
      <c r="AN100" s="19"/>
      <c r="AO100" s="19"/>
      <c r="AP100" s="19"/>
      <c r="AQ100" s="19"/>
      <c r="AR100" s="19"/>
      <c r="AS100" s="19"/>
      <c r="AT100" s="19"/>
      <c r="AU100" s="19"/>
      <c r="AV100" s="19"/>
      <c r="AW100" s="19"/>
    </row>
    <row r="101" spans="2:53" ht="24" x14ac:dyDescent="0.25">
      <c r="C101" s="698"/>
      <c r="D101" s="676"/>
      <c r="E101" s="673"/>
      <c r="F101" s="676"/>
      <c r="G101" s="676"/>
      <c r="H101" s="676"/>
      <c r="I101" s="673"/>
      <c r="J101" s="700" t="s">
        <v>68</v>
      </c>
      <c r="K101" s="701">
        <v>0.8</v>
      </c>
      <c r="L101" s="700" t="s">
        <v>69</v>
      </c>
      <c r="M101" s="743" t="s">
        <v>36</v>
      </c>
      <c r="N101" s="743" t="s">
        <v>37</v>
      </c>
      <c r="O101" s="743" t="s">
        <v>40</v>
      </c>
      <c r="P101" s="744">
        <v>1006</v>
      </c>
      <c r="Q101" s="724">
        <v>0.6</v>
      </c>
      <c r="R101" s="701">
        <v>0.7</v>
      </c>
      <c r="S101" s="701">
        <v>0.8</v>
      </c>
      <c r="T101" s="701">
        <v>1</v>
      </c>
      <c r="U101" s="745">
        <f>100%/3</f>
        <v>0.33333333333333331</v>
      </c>
      <c r="V101" s="700" t="s">
        <v>202</v>
      </c>
      <c r="W101" s="700" t="s">
        <v>70</v>
      </c>
      <c r="X101" s="700" t="s">
        <v>39</v>
      </c>
      <c r="Y101" s="726" t="s">
        <v>40</v>
      </c>
      <c r="Z101" s="7" t="s">
        <v>41</v>
      </c>
      <c r="AA101" s="13">
        <v>0</v>
      </c>
      <c r="AB101" s="13">
        <v>80</v>
      </c>
      <c r="AC101" s="13">
        <v>100</v>
      </c>
      <c r="AD101" s="13">
        <v>50</v>
      </c>
      <c r="AE101" s="13">
        <v>84</v>
      </c>
      <c r="AF101" s="13">
        <v>84</v>
      </c>
      <c r="AG101" s="13">
        <v>50</v>
      </c>
      <c r="AH101" s="13">
        <v>84</v>
      </c>
      <c r="AI101" s="13">
        <v>84</v>
      </c>
      <c r="AJ101" s="13">
        <v>84</v>
      </c>
      <c r="AK101" s="13">
        <v>84</v>
      </c>
      <c r="AL101" s="12">
        <v>21</v>
      </c>
      <c r="AM101" s="679">
        <f t="shared" ref="AM101" si="55">SUM(AA101:AL101)</f>
        <v>805</v>
      </c>
      <c r="AN101" s="32">
        <f>IF(AN$8&lt;=$AJ$8,IF(SUM($Z101:AC101)=0,"",SUM($Z101:AC101)),"")</f>
        <v>180</v>
      </c>
      <c r="AO101" s="32">
        <f>IF(AO$8&lt;=$AJ$8,IF(SUM($Z101:AD101)=0,"",SUM($Z101:AD101)),"")</f>
        <v>230</v>
      </c>
      <c r="AP101" s="32">
        <f>IF(AP$8&lt;=$AJ$8,IF(SUM($Z101:AE101)=0,"",SUM($Z101:AE101)),"")</f>
        <v>314</v>
      </c>
      <c r="AQ101" s="32">
        <f>IF(AQ$8&lt;=$AJ$8,IF(SUM($Z101:AF101)=0,"",SUM($Z101:AF101)),"")</f>
        <v>398</v>
      </c>
      <c r="AR101" s="32">
        <f>IF(AR$8&lt;=$AJ$8,IF(SUM($Z101:AG101)=0,"",SUM($Z101:AG101)),"")</f>
        <v>448</v>
      </c>
      <c r="AS101" s="32">
        <f>IF(AS$8&lt;=$AJ$8,IF(SUM($Z101:AH101)=0,"",SUM($Z101:AH101)),"")</f>
        <v>532</v>
      </c>
      <c r="AT101" s="32">
        <f>IF(AT$8&lt;=$AJ$8,IF(SUM($Z101:AI101)=0,"",SUM($Z101:AI101)),"")</f>
        <v>616</v>
      </c>
      <c r="AU101" s="32">
        <f>IF(AU$8&lt;=$AJ$8,IF(SUM($Z101:AJ101)=0,"",SUM($Z101:AJ101)),"")</f>
        <v>700</v>
      </c>
      <c r="AV101" s="32">
        <f>IF(AV$8&lt;=$AJ$8,IF(SUM($Z101:AK101)=0,"",SUM($Z101:AK101)),"")</f>
        <v>784</v>
      </c>
      <c r="AW101" s="32">
        <f>IF(AW$8&lt;=$AJ$8,IF(SUM($Z101:AL101)=0,"",SUM($Z101:AL101)),"")</f>
        <v>805</v>
      </c>
    </row>
    <row r="102" spans="2:53" ht="24" x14ac:dyDescent="0.25">
      <c r="C102" s="698"/>
      <c r="D102" s="676"/>
      <c r="E102" s="673"/>
      <c r="F102" s="676"/>
      <c r="G102" s="676"/>
      <c r="H102" s="676"/>
      <c r="I102" s="673"/>
      <c r="J102" s="700"/>
      <c r="K102" s="701"/>
      <c r="L102" s="700"/>
      <c r="M102" s="743"/>
      <c r="N102" s="743"/>
      <c r="O102" s="743"/>
      <c r="P102" s="744"/>
      <c r="Q102" s="724"/>
      <c r="R102" s="701"/>
      <c r="S102" s="701"/>
      <c r="T102" s="701"/>
      <c r="U102" s="745"/>
      <c r="V102" s="700"/>
      <c r="W102" s="700"/>
      <c r="X102" s="700"/>
      <c r="Y102" s="726"/>
      <c r="Z102" s="7" t="s">
        <v>42</v>
      </c>
      <c r="AA102" s="83"/>
      <c r="AB102" s="83"/>
      <c r="AC102" s="83"/>
      <c r="AD102" s="83"/>
      <c r="AE102" s="83"/>
      <c r="AF102" s="83"/>
      <c r="AG102" s="83"/>
      <c r="AH102" s="83"/>
      <c r="AI102" s="83"/>
      <c r="AJ102" s="83"/>
      <c r="AK102" s="83"/>
      <c r="AL102" s="84"/>
      <c r="AM102" s="680"/>
      <c r="AN102" s="32">
        <f>IF(AN$8&lt;=$AJ$8,SUM($Z102:AC102),"")</f>
        <v>0</v>
      </c>
      <c r="AO102" s="32">
        <f>IF(AO$8&lt;=$AJ$8,SUM($Z102:AD102),"")</f>
        <v>0</v>
      </c>
      <c r="AP102" s="32">
        <f>IF(AP$8&lt;=$AJ$8,SUM($Z102:AE102),"")</f>
        <v>0</v>
      </c>
      <c r="AQ102" s="32">
        <f>IF(AQ$8&lt;=$AJ$8,SUM($Z102:AF102),"")</f>
        <v>0</v>
      </c>
      <c r="AR102" s="32">
        <f>IF(AR$8&lt;=$AJ$8,SUM($Z102:AG102),"")</f>
        <v>0</v>
      </c>
      <c r="AS102" s="32">
        <f>IF(AS$8&lt;=$AJ$8,SUM($Z102:AH102),"")</f>
        <v>0</v>
      </c>
      <c r="AT102" s="32">
        <f>IF(AT$8&lt;=$AJ$8,SUM($Z102:AI102),"")</f>
        <v>0</v>
      </c>
      <c r="AU102" s="32">
        <f>IF(AU$8&lt;=$AJ$8,SUM($Z102:AJ102),"")</f>
        <v>0</v>
      </c>
      <c r="AV102" s="32">
        <f>IF(AV$8&lt;=$AJ$8,SUM($Z102:AK102),"")</f>
        <v>0</v>
      </c>
      <c r="AW102" s="32">
        <f>IF(AW$8&lt;=$AJ$8,SUM($Z102:AL102),"")</f>
        <v>0</v>
      </c>
    </row>
    <row r="103" spans="2:53" s="41" customFormat="1" ht="24" x14ac:dyDescent="0.25">
      <c r="B103" s="1"/>
      <c r="C103" s="698"/>
      <c r="D103" s="676"/>
      <c r="E103" s="673"/>
      <c r="F103" s="676"/>
      <c r="G103" s="676"/>
      <c r="H103" s="676"/>
      <c r="I103" s="673"/>
      <c r="J103" s="700"/>
      <c r="K103" s="701"/>
      <c r="L103" s="700"/>
      <c r="M103" s="743"/>
      <c r="N103" s="743"/>
      <c r="O103" s="743"/>
      <c r="P103" s="744"/>
      <c r="Q103" s="724"/>
      <c r="R103" s="701"/>
      <c r="S103" s="701"/>
      <c r="T103" s="701"/>
      <c r="U103" s="745"/>
      <c r="V103" s="700"/>
      <c r="W103" s="700"/>
      <c r="X103" s="700"/>
      <c r="Y103" s="726"/>
      <c r="Z103" s="7" t="s">
        <v>43</v>
      </c>
      <c r="AA103" s="85"/>
      <c r="AB103" s="85"/>
      <c r="AC103" s="85"/>
      <c r="AD103" s="85"/>
      <c r="AE103" s="85"/>
      <c r="AF103" s="85"/>
      <c r="AG103" s="85"/>
      <c r="AH103" s="85"/>
      <c r="AI103" s="85"/>
      <c r="AJ103" s="85"/>
      <c r="AK103" s="85"/>
      <c r="AL103" s="85"/>
      <c r="AM103" s="681"/>
      <c r="AN103" s="107">
        <f>IF(AN$8&lt;=$AJ$8,IF(OR(AN101="",AN102=""),"",AN102/AN101),"")</f>
        <v>0</v>
      </c>
      <c r="AO103" s="107">
        <f t="shared" ref="AO103:AW103" si="56">IF(AO$8&lt;=$AJ$8,IF(OR(AO101="",AO102=""),"",AO102/AO101),"")</f>
        <v>0</v>
      </c>
      <c r="AP103" s="107">
        <f t="shared" si="56"/>
        <v>0</v>
      </c>
      <c r="AQ103" s="107">
        <f t="shared" si="56"/>
        <v>0</v>
      </c>
      <c r="AR103" s="107">
        <f t="shared" si="56"/>
        <v>0</v>
      </c>
      <c r="AS103" s="107">
        <f t="shared" si="56"/>
        <v>0</v>
      </c>
      <c r="AT103" s="107">
        <f t="shared" si="56"/>
        <v>0</v>
      </c>
      <c r="AU103" s="107">
        <f t="shared" si="56"/>
        <v>0</v>
      </c>
      <c r="AV103" s="107">
        <f t="shared" si="56"/>
        <v>0</v>
      </c>
      <c r="AW103" s="107">
        <f t="shared" si="56"/>
        <v>0</v>
      </c>
      <c r="AX103" s="1"/>
      <c r="AY103" s="1"/>
      <c r="AZ103" s="1"/>
      <c r="BA103" s="1"/>
    </row>
    <row r="104" spans="2:53" ht="24" x14ac:dyDescent="0.25">
      <c r="C104" s="698"/>
      <c r="D104" s="676"/>
      <c r="E104" s="673"/>
      <c r="F104" s="676"/>
      <c r="G104" s="676"/>
      <c r="H104" s="676"/>
      <c r="I104" s="673"/>
      <c r="J104" s="700"/>
      <c r="K104" s="701"/>
      <c r="L104" s="700"/>
      <c r="M104" s="743"/>
      <c r="N104" s="743"/>
      <c r="O104" s="746" t="s">
        <v>44</v>
      </c>
      <c r="P104" s="747">
        <v>276</v>
      </c>
      <c r="Q104" s="701">
        <v>0.7</v>
      </c>
      <c r="R104" s="701">
        <v>0.8</v>
      </c>
      <c r="S104" s="701">
        <v>0.9</v>
      </c>
      <c r="T104" s="701">
        <v>1</v>
      </c>
      <c r="U104" s="745">
        <f>100%/3</f>
        <v>0.33333333333333331</v>
      </c>
      <c r="V104" s="700"/>
      <c r="W104" s="700"/>
      <c r="X104" s="700"/>
      <c r="Y104" s="726" t="s">
        <v>44</v>
      </c>
      <c r="Z104" s="7" t="s">
        <v>41</v>
      </c>
      <c r="AA104" s="83">
        <v>12</v>
      </c>
      <c r="AB104" s="83">
        <v>14</v>
      </c>
      <c r="AC104" s="83">
        <v>16</v>
      </c>
      <c r="AD104" s="83">
        <v>25</v>
      </c>
      <c r="AE104" s="83">
        <v>27</v>
      </c>
      <c r="AF104" s="83">
        <v>25</v>
      </c>
      <c r="AG104" s="82">
        <v>27</v>
      </c>
      <c r="AH104" s="83">
        <v>23</v>
      </c>
      <c r="AI104" s="83">
        <v>24</v>
      </c>
      <c r="AJ104" s="83">
        <v>26</v>
      </c>
      <c r="AK104" s="83">
        <v>26</v>
      </c>
      <c r="AL104" s="84">
        <v>1</v>
      </c>
      <c r="AM104" s="740">
        <f>+P104*S104</f>
        <v>248.4</v>
      </c>
      <c r="AN104" s="32">
        <f>IF(AN$8&lt;=$AJ$8,IF(SUM($Z104:AC104)=0,"",SUM($Z104:AC104)),"")</f>
        <v>42</v>
      </c>
      <c r="AO104" s="32">
        <f>IF(AO$8&lt;=$AJ$8,IF(SUM($Z104:AD104)=0,"",SUM($Z104:AD104)),"")</f>
        <v>67</v>
      </c>
      <c r="AP104" s="32">
        <f>IF(AP$8&lt;=$AJ$8,IF(SUM($Z104:AE104)=0,"",SUM($Z104:AE104)),"")</f>
        <v>94</v>
      </c>
      <c r="AQ104" s="32">
        <f>IF(AQ$8&lt;=$AJ$8,IF(SUM($Z104:AF104)=0,"",SUM($Z104:AF104)),"")</f>
        <v>119</v>
      </c>
      <c r="AR104" s="32">
        <f>IF(AR$8&lt;=$AJ$8,IF(SUM($Z104:AG104)=0,"",SUM($Z104:AG104)),"")</f>
        <v>146</v>
      </c>
      <c r="AS104" s="32">
        <f>IF(AS$8&lt;=$AJ$8,IF(SUM($Z104:AH104)=0,"",SUM($Z104:AH104)),"")</f>
        <v>169</v>
      </c>
      <c r="AT104" s="32">
        <f>IF(AT$8&lt;=$AJ$8,IF(SUM($Z104:AI104)=0,"",SUM($Z104:AI104)),"")</f>
        <v>193</v>
      </c>
      <c r="AU104" s="32">
        <f>IF(AU$8&lt;=$AJ$8,IF(SUM($Z104:AJ104)=0,"",SUM($Z104:AJ104)),"")</f>
        <v>219</v>
      </c>
      <c r="AV104" s="32">
        <f>IF(AV$8&lt;=$AJ$8,IF(SUM($Z104:AK104)=0,"",SUM($Z104:AK104)),"")</f>
        <v>245</v>
      </c>
      <c r="AW104" s="32">
        <f>IF(AW$8&lt;=$AJ$8,IF(SUM($Z104:AL104)=0,"",SUM($Z104:AL104)),"")</f>
        <v>246</v>
      </c>
    </row>
    <row r="105" spans="2:53" ht="24" x14ac:dyDescent="0.25">
      <c r="C105" s="698"/>
      <c r="D105" s="676"/>
      <c r="E105" s="673"/>
      <c r="F105" s="676"/>
      <c r="G105" s="676"/>
      <c r="H105" s="676"/>
      <c r="I105" s="673"/>
      <c r="J105" s="700"/>
      <c r="K105" s="701"/>
      <c r="L105" s="700"/>
      <c r="M105" s="743"/>
      <c r="N105" s="743"/>
      <c r="O105" s="746"/>
      <c r="P105" s="747"/>
      <c r="Q105" s="701"/>
      <c r="R105" s="701"/>
      <c r="S105" s="701"/>
      <c r="T105" s="701"/>
      <c r="U105" s="745"/>
      <c r="V105" s="700"/>
      <c r="W105" s="700"/>
      <c r="X105" s="700"/>
      <c r="Y105" s="726"/>
      <c r="Z105" s="7" t="s">
        <v>42</v>
      </c>
      <c r="AA105" s="83"/>
      <c r="AB105" s="83"/>
      <c r="AC105" s="83"/>
      <c r="AD105" s="83"/>
      <c r="AE105" s="83"/>
      <c r="AF105" s="83"/>
      <c r="AG105" s="82"/>
      <c r="AH105" s="83"/>
      <c r="AI105" s="83"/>
      <c r="AJ105" s="83"/>
      <c r="AK105" s="83"/>
      <c r="AL105" s="84"/>
      <c r="AM105" s="741"/>
      <c r="AN105" s="32">
        <f>IF(AN$8&lt;=$AJ$8,SUM($Z105:AC105),"")</f>
        <v>0</v>
      </c>
      <c r="AO105" s="32">
        <f>IF(AO$8&lt;=$AJ$8,SUM($Z105:AD105),"")</f>
        <v>0</v>
      </c>
      <c r="AP105" s="32">
        <f>IF(AP$8&lt;=$AJ$8,SUM($Z105:AE105),"")</f>
        <v>0</v>
      </c>
      <c r="AQ105" s="32">
        <f>IF(AQ$8&lt;=$AJ$8,SUM($Z105:AF105),"")</f>
        <v>0</v>
      </c>
      <c r="AR105" s="32">
        <f>IF(AR$8&lt;=$AJ$8,SUM($Z105:AG105),"")</f>
        <v>0</v>
      </c>
      <c r="AS105" s="32">
        <f>IF(AS$8&lt;=$AJ$8,SUM($Z105:AH105),"")</f>
        <v>0</v>
      </c>
      <c r="AT105" s="32">
        <f>IF(AT$8&lt;=$AJ$8,SUM($Z105:AI105),"")</f>
        <v>0</v>
      </c>
      <c r="AU105" s="32">
        <f>IF(AU$8&lt;=$AJ$8,SUM($Z105:AJ105),"")</f>
        <v>0</v>
      </c>
      <c r="AV105" s="32">
        <f>IF(AV$8&lt;=$AJ$8,SUM($Z105:AK105),"")</f>
        <v>0</v>
      </c>
      <c r="AW105" s="32">
        <f>IF(AW$8&lt;=$AJ$8,SUM($Z105:AL105),"")</f>
        <v>0</v>
      </c>
    </row>
    <row r="106" spans="2:53" ht="24" x14ac:dyDescent="0.25">
      <c r="C106" s="698"/>
      <c r="D106" s="676"/>
      <c r="E106" s="673"/>
      <c r="F106" s="676"/>
      <c r="G106" s="676"/>
      <c r="H106" s="676"/>
      <c r="I106" s="673"/>
      <c r="J106" s="700"/>
      <c r="K106" s="701"/>
      <c r="L106" s="700"/>
      <c r="M106" s="743"/>
      <c r="N106" s="743"/>
      <c r="O106" s="746"/>
      <c r="P106" s="747"/>
      <c r="Q106" s="701"/>
      <c r="R106" s="701"/>
      <c r="S106" s="701"/>
      <c r="T106" s="701"/>
      <c r="U106" s="745"/>
      <c r="V106" s="700"/>
      <c r="W106" s="700"/>
      <c r="X106" s="700"/>
      <c r="Y106" s="726"/>
      <c r="Z106" s="7" t="s">
        <v>43</v>
      </c>
      <c r="AA106" s="85"/>
      <c r="AB106" s="85"/>
      <c r="AC106" s="85"/>
      <c r="AD106" s="85"/>
      <c r="AE106" s="85"/>
      <c r="AF106" s="85"/>
      <c r="AG106" s="85"/>
      <c r="AH106" s="85"/>
      <c r="AI106" s="85"/>
      <c r="AJ106" s="85"/>
      <c r="AK106" s="85"/>
      <c r="AL106" s="85"/>
      <c r="AM106" s="742"/>
      <c r="AN106" s="107">
        <f t="shared" ref="AN106:AW106" si="57">IF(AN$8&lt;=$AJ$8,IF(OR(AN104="",AN105=""),"",AN105/AN104),"")</f>
        <v>0</v>
      </c>
      <c r="AO106" s="107">
        <f t="shared" si="57"/>
        <v>0</v>
      </c>
      <c r="AP106" s="107">
        <f t="shared" si="57"/>
        <v>0</v>
      </c>
      <c r="AQ106" s="107">
        <f t="shared" si="57"/>
        <v>0</v>
      </c>
      <c r="AR106" s="107">
        <f t="shared" si="57"/>
        <v>0</v>
      </c>
      <c r="AS106" s="107">
        <f t="shared" si="57"/>
        <v>0</v>
      </c>
      <c r="AT106" s="107">
        <f t="shared" si="57"/>
        <v>0</v>
      </c>
      <c r="AU106" s="107">
        <f t="shared" si="57"/>
        <v>0</v>
      </c>
      <c r="AV106" s="107">
        <f t="shared" si="57"/>
        <v>0</v>
      </c>
      <c r="AW106" s="107">
        <f t="shared" si="57"/>
        <v>0</v>
      </c>
    </row>
    <row r="107" spans="2:53" ht="24" x14ac:dyDescent="0.25">
      <c r="C107" s="698"/>
      <c r="D107" s="676"/>
      <c r="E107" s="673"/>
      <c r="F107" s="676"/>
      <c r="G107" s="676"/>
      <c r="H107" s="676"/>
      <c r="I107" s="673"/>
      <c r="J107" s="700"/>
      <c r="K107" s="701"/>
      <c r="L107" s="700"/>
      <c r="M107" s="743"/>
      <c r="N107" s="743"/>
      <c r="O107" s="743" t="s">
        <v>45</v>
      </c>
      <c r="P107" s="744">
        <v>6385</v>
      </c>
      <c r="Q107" s="724">
        <v>0.4</v>
      </c>
      <c r="R107" s="701">
        <v>0.5</v>
      </c>
      <c r="S107" s="701">
        <v>0.75</v>
      </c>
      <c r="T107" s="701">
        <v>1</v>
      </c>
      <c r="U107" s="745">
        <f>100%/3</f>
        <v>0.33333333333333331</v>
      </c>
      <c r="V107" s="700"/>
      <c r="W107" s="700"/>
      <c r="X107" s="700"/>
      <c r="Y107" s="726" t="s">
        <v>45</v>
      </c>
      <c r="Z107" s="7" t="s">
        <v>41</v>
      </c>
      <c r="AA107" s="83">
        <v>179</v>
      </c>
      <c r="AB107" s="83">
        <v>332</v>
      </c>
      <c r="AC107" s="83">
        <v>323</v>
      </c>
      <c r="AD107" s="83">
        <v>282</v>
      </c>
      <c r="AE107" s="83">
        <v>528</v>
      </c>
      <c r="AF107" s="83">
        <v>578</v>
      </c>
      <c r="AG107" s="83">
        <v>583</v>
      </c>
      <c r="AH107" s="83">
        <v>573</v>
      </c>
      <c r="AI107" s="83">
        <v>528</v>
      </c>
      <c r="AJ107" s="83">
        <v>423</v>
      </c>
      <c r="AK107" s="83">
        <v>323</v>
      </c>
      <c r="AL107" s="84">
        <v>137</v>
      </c>
      <c r="AM107" s="740">
        <f>+P107*S107</f>
        <v>4788.75</v>
      </c>
      <c r="AN107" s="32">
        <f>IF(AN$8&lt;=$AJ$8,IF(SUM($Z107:AC107)=0,"",SUM($Z107:AC107)),"")</f>
        <v>834</v>
      </c>
      <c r="AO107" s="32">
        <f>IF(AO$8&lt;=$AJ$8,IF(SUM($Z107:AD107)=0,"",SUM($Z107:AD107)),"")</f>
        <v>1116</v>
      </c>
      <c r="AP107" s="32">
        <f>IF(AP$8&lt;=$AJ$8,IF(SUM($Z107:AE107)=0,"",SUM($Z107:AE107)),"")</f>
        <v>1644</v>
      </c>
      <c r="AQ107" s="32">
        <f>IF(AQ$8&lt;=$AJ$8,IF(SUM($Z107:AF107)=0,"",SUM($Z107:AF107)),"")</f>
        <v>2222</v>
      </c>
      <c r="AR107" s="32">
        <f>IF(AR$8&lt;=$AJ$8,IF(SUM($Z107:AG107)=0,"",SUM($Z107:AG107)),"")</f>
        <v>2805</v>
      </c>
      <c r="AS107" s="32">
        <f>IF(AS$8&lt;=$AJ$8,IF(SUM($Z107:AH107)=0,"",SUM($Z107:AH107)),"")</f>
        <v>3378</v>
      </c>
      <c r="AT107" s="32">
        <f>IF(AT$8&lt;=$AJ$8,IF(SUM($Z107:AI107)=0,"",SUM($Z107:AI107)),"")</f>
        <v>3906</v>
      </c>
      <c r="AU107" s="32">
        <f>IF(AU$8&lt;=$AJ$8,IF(SUM($Z107:AJ107)=0,"",SUM($Z107:AJ107)),"")</f>
        <v>4329</v>
      </c>
      <c r="AV107" s="32">
        <f>IF(AV$8&lt;=$AJ$8,IF(SUM($Z107:AK107)=0,"",SUM($Z107:AK107)),"")</f>
        <v>4652</v>
      </c>
      <c r="AW107" s="32">
        <f>IF(AW$8&lt;=$AJ$8,IF(SUM($Z107:AL107)=0,"",SUM($Z107:AL107)),"")</f>
        <v>4789</v>
      </c>
    </row>
    <row r="108" spans="2:53" ht="24" x14ac:dyDescent="0.25">
      <c r="C108" s="698"/>
      <c r="D108" s="676"/>
      <c r="E108" s="673"/>
      <c r="F108" s="676"/>
      <c r="G108" s="676"/>
      <c r="H108" s="676"/>
      <c r="I108" s="673"/>
      <c r="J108" s="700"/>
      <c r="K108" s="701"/>
      <c r="L108" s="700"/>
      <c r="M108" s="743"/>
      <c r="N108" s="743"/>
      <c r="O108" s="743"/>
      <c r="P108" s="744"/>
      <c r="Q108" s="724"/>
      <c r="R108" s="701"/>
      <c r="S108" s="701"/>
      <c r="T108" s="701"/>
      <c r="U108" s="745"/>
      <c r="V108" s="700"/>
      <c r="W108" s="700"/>
      <c r="X108" s="700"/>
      <c r="Y108" s="726"/>
      <c r="Z108" s="7" t="s">
        <v>42</v>
      </c>
      <c r="AA108" s="83"/>
      <c r="AB108" s="83"/>
      <c r="AC108" s="83"/>
      <c r="AD108" s="83"/>
      <c r="AE108" s="83"/>
      <c r="AF108" s="83"/>
      <c r="AG108" s="83"/>
      <c r="AH108" s="83"/>
      <c r="AI108" s="83"/>
      <c r="AJ108" s="83"/>
      <c r="AK108" s="83"/>
      <c r="AL108" s="84"/>
      <c r="AM108" s="741"/>
      <c r="AN108" s="32">
        <f>IF(AN$8&lt;=$AJ$8,SUM($Z108:AC108),"")</f>
        <v>0</v>
      </c>
      <c r="AO108" s="32">
        <f>IF(AO$8&lt;=$AJ$8,SUM($Z108:AD108),"")</f>
        <v>0</v>
      </c>
      <c r="AP108" s="32">
        <f>IF(AP$8&lt;=$AJ$8,SUM($Z108:AE108),"")</f>
        <v>0</v>
      </c>
      <c r="AQ108" s="32">
        <f>IF(AQ$8&lt;=$AJ$8,SUM($Z108:AF108),"")</f>
        <v>0</v>
      </c>
      <c r="AR108" s="32">
        <f>IF(AR$8&lt;=$AJ$8,SUM($Z108:AG108),"")</f>
        <v>0</v>
      </c>
      <c r="AS108" s="32">
        <f>IF(AS$8&lt;=$AJ$8,SUM($Z108:AH108),"")</f>
        <v>0</v>
      </c>
      <c r="AT108" s="32">
        <f>IF(AT$8&lt;=$AJ$8,SUM($Z108:AI108),"")</f>
        <v>0</v>
      </c>
      <c r="AU108" s="32">
        <f>IF(AU$8&lt;=$AJ$8,SUM($Z108:AJ108),"")</f>
        <v>0</v>
      </c>
      <c r="AV108" s="32">
        <f>IF(AV$8&lt;=$AJ$8,SUM($Z108:AK108),"")</f>
        <v>0</v>
      </c>
      <c r="AW108" s="32">
        <f>IF(AW$8&lt;=$AJ$8,SUM($Z108:AL108),"")</f>
        <v>0</v>
      </c>
    </row>
    <row r="109" spans="2:53" ht="24" x14ac:dyDescent="0.25">
      <c r="C109" s="698"/>
      <c r="D109" s="676"/>
      <c r="E109" s="673"/>
      <c r="F109" s="676"/>
      <c r="G109" s="676"/>
      <c r="H109" s="676"/>
      <c r="I109" s="673"/>
      <c r="J109" s="700"/>
      <c r="K109" s="701"/>
      <c r="L109" s="700"/>
      <c r="M109" s="743"/>
      <c r="N109" s="743"/>
      <c r="O109" s="743"/>
      <c r="P109" s="744"/>
      <c r="Q109" s="724"/>
      <c r="R109" s="701"/>
      <c r="S109" s="701"/>
      <c r="T109" s="701"/>
      <c r="U109" s="745"/>
      <c r="V109" s="700"/>
      <c r="W109" s="700"/>
      <c r="X109" s="700"/>
      <c r="Y109" s="726"/>
      <c r="Z109" s="7" t="s">
        <v>43</v>
      </c>
      <c r="AA109" s="85"/>
      <c r="AB109" s="85"/>
      <c r="AC109" s="85"/>
      <c r="AD109" s="85"/>
      <c r="AE109" s="85"/>
      <c r="AF109" s="85"/>
      <c r="AG109" s="85"/>
      <c r="AH109" s="85"/>
      <c r="AI109" s="85"/>
      <c r="AJ109" s="85"/>
      <c r="AK109" s="85"/>
      <c r="AL109" s="85"/>
      <c r="AM109" s="742"/>
      <c r="AN109" s="107">
        <f>IF(AN$8&lt;=$AJ$8,IF(OR(AN107="",AN108=""),"",AN108/AN107),"")</f>
        <v>0</v>
      </c>
      <c r="AO109" s="107">
        <f t="shared" ref="AO109:AW109" si="58">IF(AO$8&lt;=$AJ$8,IF(OR(AO107="",AO108=""),"",AO108/AO107),"")</f>
        <v>0</v>
      </c>
      <c r="AP109" s="107">
        <f t="shared" si="58"/>
        <v>0</v>
      </c>
      <c r="AQ109" s="107">
        <f t="shared" si="58"/>
        <v>0</v>
      </c>
      <c r="AR109" s="107">
        <f t="shared" si="58"/>
        <v>0</v>
      </c>
      <c r="AS109" s="107">
        <f t="shared" si="58"/>
        <v>0</v>
      </c>
      <c r="AT109" s="107">
        <f t="shared" si="58"/>
        <v>0</v>
      </c>
      <c r="AU109" s="107">
        <f t="shared" si="58"/>
        <v>0</v>
      </c>
      <c r="AV109" s="107">
        <f t="shared" si="58"/>
        <v>0</v>
      </c>
      <c r="AW109" s="107">
        <f t="shared" si="58"/>
        <v>0</v>
      </c>
    </row>
    <row r="110" spans="2:53" x14ac:dyDescent="0.25">
      <c r="C110" s="698"/>
      <c r="D110" s="676"/>
      <c r="E110" s="673"/>
      <c r="F110" s="677"/>
      <c r="G110" s="677"/>
      <c r="H110" s="677"/>
      <c r="I110" s="674"/>
      <c r="J110" s="51"/>
      <c r="K110" s="153"/>
      <c r="L110" s="153"/>
      <c r="M110" s="53"/>
      <c r="N110" s="53"/>
      <c r="O110" s="53"/>
      <c r="P110" s="53"/>
      <c r="Q110" s="54"/>
      <c r="R110" s="54"/>
      <c r="S110" s="54"/>
      <c r="T110" s="54"/>
      <c r="U110" s="48"/>
      <c r="V110" s="18"/>
      <c r="W110" s="144"/>
      <c r="X110" s="144"/>
      <c r="Y110" s="723"/>
      <c r="Z110" s="723"/>
      <c r="AA110" s="196"/>
      <c r="AB110" s="196"/>
      <c r="AC110" s="196"/>
      <c r="AD110" s="196"/>
      <c r="AE110" s="196"/>
      <c r="AF110" s="196"/>
      <c r="AG110" s="196"/>
      <c r="AH110" s="196"/>
      <c r="AI110" s="196"/>
      <c r="AJ110" s="196"/>
      <c r="AK110" s="196"/>
      <c r="AL110" s="196"/>
      <c r="AM110" s="197"/>
      <c r="AN110" s="49"/>
      <c r="AO110" s="49"/>
      <c r="AP110" s="49"/>
      <c r="AQ110" s="49"/>
      <c r="AR110" s="49"/>
      <c r="AS110" s="49"/>
      <c r="AT110" s="49"/>
      <c r="AU110" s="49"/>
      <c r="AV110" s="49"/>
      <c r="AW110" s="49"/>
    </row>
    <row r="111" spans="2:53" ht="108" x14ac:dyDescent="0.25">
      <c r="C111" s="699"/>
      <c r="D111" s="677"/>
      <c r="E111" s="674"/>
      <c r="F111" s="145" t="s">
        <v>115</v>
      </c>
      <c r="G111" s="145" t="s">
        <v>71</v>
      </c>
      <c r="H111" s="145" t="s">
        <v>72</v>
      </c>
      <c r="I111" s="154">
        <v>0.2</v>
      </c>
      <c r="J111" s="149" t="s">
        <v>73</v>
      </c>
      <c r="K111" s="150">
        <v>1</v>
      </c>
      <c r="L111" s="150">
        <v>1</v>
      </c>
      <c r="M111" s="148" t="s">
        <v>74</v>
      </c>
      <c r="N111" s="148" t="s">
        <v>75</v>
      </c>
      <c r="O111" s="38" t="s">
        <v>40</v>
      </c>
      <c r="P111" s="39">
        <v>469</v>
      </c>
      <c r="Q111" s="40">
        <v>0</v>
      </c>
      <c r="R111" s="40">
        <v>1</v>
      </c>
      <c r="S111" s="40">
        <v>1</v>
      </c>
      <c r="T111" s="40">
        <v>1</v>
      </c>
      <c r="U111" s="40">
        <v>1</v>
      </c>
      <c r="V111" s="149" t="s">
        <v>203</v>
      </c>
      <c r="W111" s="149" t="s">
        <v>76</v>
      </c>
      <c r="X111" s="149" t="s">
        <v>77</v>
      </c>
      <c r="Y111" s="748" t="s">
        <v>40</v>
      </c>
      <c r="Z111" s="749"/>
      <c r="AA111" s="219"/>
      <c r="AB111" s="219"/>
      <c r="AC111" s="220" t="s">
        <v>46</v>
      </c>
      <c r="AD111" s="219"/>
      <c r="AE111" s="219"/>
      <c r="AF111" s="219"/>
      <c r="AG111" s="219"/>
      <c r="AH111" s="219"/>
      <c r="AI111" s="219"/>
      <c r="AJ111" s="219"/>
      <c r="AK111" s="219"/>
      <c r="AL111" s="221"/>
      <c r="AM111" s="222">
        <v>1</v>
      </c>
      <c r="AN111" s="223" t="str">
        <f t="shared" ref="AN111:AW111" si="59">IF(AN$8&lt;=$AJ$8,AC111,"")</f>
        <v/>
      </c>
      <c r="AO111" s="223">
        <f t="shared" si="59"/>
        <v>0</v>
      </c>
      <c r="AP111" s="223">
        <f t="shared" si="59"/>
        <v>0</v>
      </c>
      <c r="AQ111" s="223">
        <f t="shared" si="59"/>
        <v>0</v>
      </c>
      <c r="AR111" s="223">
        <f t="shared" si="59"/>
        <v>0</v>
      </c>
      <c r="AS111" s="223">
        <f t="shared" si="59"/>
        <v>0</v>
      </c>
      <c r="AT111" s="223">
        <f t="shared" si="59"/>
        <v>0</v>
      </c>
      <c r="AU111" s="223">
        <f t="shared" si="59"/>
        <v>0</v>
      </c>
      <c r="AV111" s="223">
        <f t="shared" si="59"/>
        <v>0</v>
      </c>
      <c r="AW111" s="223">
        <f t="shared" si="59"/>
        <v>0</v>
      </c>
      <c r="AY111" s="750"/>
      <c r="AZ111" s="750"/>
      <c r="BA111" s="750"/>
    </row>
    <row r="112" spans="2:53" ht="15" x14ac:dyDescent="0.25">
      <c r="C112" s="56"/>
      <c r="D112" s="105"/>
      <c r="E112" s="145"/>
      <c r="F112" s="145"/>
      <c r="G112" s="145"/>
      <c r="H112" s="145"/>
      <c r="I112" s="147">
        <f>+I111+I97+I59+I12</f>
        <v>0.7</v>
      </c>
      <c r="J112" s="51"/>
      <c r="K112" s="153"/>
      <c r="L112" s="48"/>
      <c r="M112" s="53"/>
      <c r="N112" s="53"/>
      <c r="O112" s="53"/>
      <c r="P112" s="53"/>
      <c r="Q112" s="48"/>
      <c r="R112" s="48"/>
      <c r="S112" s="48"/>
      <c r="T112" s="48"/>
      <c r="U112" s="48"/>
      <c r="V112" s="18"/>
      <c r="W112" s="144"/>
      <c r="X112" s="144"/>
      <c r="Y112" s="723"/>
      <c r="Z112" s="723"/>
      <c r="AA112" s="196"/>
      <c r="AB112" s="196"/>
      <c r="AC112" s="224"/>
      <c r="AD112" s="224"/>
      <c r="AE112" s="224"/>
      <c r="AF112" s="224"/>
      <c r="AG112" s="224"/>
      <c r="AH112" s="224"/>
      <c r="AI112" s="224"/>
      <c r="AJ112" s="224"/>
      <c r="AK112" s="224"/>
      <c r="AL112" s="224"/>
      <c r="AM112" s="197"/>
      <c r="AN112" s="49"/>
      <c r="AO112" s="49"/>
      <c r="AP112" s="49"/>
      <c r="AQ112" s="49"/>
      <c r="AR112" s="49"/>
      <c r="AS112" s="49"/>
      <c r="AT112" s="49"/>
      <c r="AU112" s="49"/>
      <c r="AV112" s="49"/>
      <c r="AW112" s="49"/>
      <c r="AY112" s="225"/>
      <c r="AZ112" s="225"/>
      <c r="BA112" s="225"/>
    </row>
    <row r="113" spans="3:53" ht="15" x14ac:dyDescent="0.25">
      <c r="C113" s="1"/>
      <c r="D113" s="2"/>
      <c r="E113" s="1"/>
      <c r="F113" s="3"/>
      <c r="J113" s="2"/>
      <c r="K113" s="3"/>
      <c r="P113" s="2"/>
      <c r="R113" s="8"/>
      <c r="S113" s="8"/>
      <c r="T113" s="8"/>
      <c r="V113" s="16"/>
      <c r="Z113" s="3"/>
      <c r="AA113" s="79"/>
      <c r="AB113" s="79"/>
      <c r="AC113" s="79"/>
      <c r="AD113" s="79"/>
      <c r="AE113" s="79"/>
      <c r="AF113" s="79"/>
      <c r="AG113" s="79"/>
      <c r="AH113" s="79"/>
      <c r="AI113" s="79"/>
      <c r="AJ113" s="79"/>
      <c r="AK113" s="79"/>
      <c r="AL113" s="79"/>
      <c r="AM113" s="80"/>
      <c r="AN113" s="10"/>
      <c r="AO113" s="10"/>
      <c r="AP113" s="10"/>
      <c r="AQ113" s="10"/>
      <c r="AR113" s="10"/>
      <c r="AS113" s="10"/>
      <c r="AT113" s="10"/>
      <c r="AU113" s="10"/>
      <c r="AV113" s="10"/>
      <c r="AW113" s="10"/>
      <c r="AY113" s="226"/>
      <c r="AZ113" s="227"/>
      <c r="BA113" s="228"/>
    </row>
    <row r="114" spans="3:53" ht="15" x14ac:dyDescent="0.25">
      <c r="C114" s="713" t="s">
        <v>107</v>
      </c>
      <c r="D114" s="713" t="s">
        <v>108</v>
      </c>
      <c r="E114" s="713" t="s">
        <v>109</v>
      </c>
      <c r="F114" s="713" t="s">
        <v>110</v>
      </c>
      <c r="G114" s="715" t="s">
        <v>90</v>
      </c>
      <c r="H114" s="715" t="s">
        <v>0</v>
      </c>
      <c r="I114" s="715" t="s">
        <v>1</v>
      </c>
      <c r="J114" s="715" t="s">
        <v>2</v>
      </c>
      <c r="K114" s="713" t="s">
        <v>3</v>
      </c>
      <c r="L114" s="713" t="s">
        <v>4</v>
      </c>
      <c r="M114" s="713" t="s">
        <v>5</v>
      </c>
      <c r="N114" s="713" t="s">
        <v>6</v>
      </c>
      <c r="O114" s="751" t="s">
        <v>7</v>
      </c>
      <c r="P114" s="752"/>
      <c r="Q114" s="715" t="s">
        <v>93</v>
      </c>
      <c r="R114" s="715" t="s">
        <v>94</v>
      </c>
      <c r="S114" s="715" t="s">
        <v>95</v>
      </c>
      <c r="T114" s="715" t="s">
        <v>96</v>
      </c>
      <c r="U114" s="753" t="s">
        <v>12</v>
      </c>
      <c r="V114" s="715" t="s">
        <v>13</v>
      </c>
      <c r="W114" s="715" t="s">
        <v>14</v>
      </c>
      <c r="X114" s="715" t="s">
        <v>15</v>
      </c>
      <c r="Y114" s="719" t="s">
        <v>16</v>
      </c>
      <c r="Z114" s="755"/>
      <c r="AA114" s="757" t="s">
        <v>248</v>
      </c>
      <c r="AB114" s="758"/>
      <c r="AC114" s="758"/>
      <c r="AD114" s="758"/>
      <c r="AE114" s="758"/>
      <c r="AF114" s="758"/>
      <c r="AG114" s="758"/>
      <c r="AH114" s="758"/>
      <c r="AI114" s="758"/>
      <c r="AJ114" s="758"/>
      <c r="AK114" s="758"/>
      <c r="AL114" s="758"/>
      <c r="AM114" s="759" t="s">
        <v>46</v>
      </c>
      <c r="AN114" s="151"/>
      <c r="AO114" s="151"/>
      <c r="AP114" s="151"/>
      <c r="AQ114" s="151"/>
      <c r="AR114" s="151"/>
      <c r="AS114" s="151"/>
      <c r="AT114" s="151"/>
      <c r="AU114" s="151"/>
      <c r="AV114" s="151"/>
      <c r="AW114" s="151"/>
      <c r="AY114" s="226"/>
      <c r="AZ114" s="227"/>
      <c r="BA114" s="228"/>
    </row>
    <row r="115" spans="3:53" ht="24" x14ac:dyDescent="0.25">
      <c r="C115" s="714"/>
      <c r="D115" s="714"/>
      <c r="E115" s="714"/>
      <c r="F115" s="714"/>
      <c r="G115" s="716"/>
      <c r="H115" s="716"/>
      <c r="I115" s="716"/>
      <c r="J115" s="716"/>
      <c r="K115" s="714"/>
      <c r="L115" s="714"/>
      <c r="M115" s="714"/>
      <c r="N115" s="714"/>
      <c r="O115" s="104" t="s">
        <v>18</v>
      </c>
      <c r="P115" s="104" t="s">
        <v>19</v>
      </c>
      <c r="Q115" s="716"/>
      <c r="R115" s="716"/>
      <c r="S115" s="716"/>
      <c r="T115" s="716"/>
      <c r="U115" s="754"/>
      <c r="V115" s="716"/>
      <c r="W115" s="716"/>
      <c r="X115" s="716"/>
      <c r="Y115" s="720"/>
      <c r="Z115" s="756"/>
      <c r="AA115" s="229" t="s">
        <v>20</v>
      </c>
      <c r="AB115" s="229" t="s">
        <v>21</v>
      </c>
      <c r="AC115" s="229" t="s">
        <v>22</v>
      </c>
      <c r="AD115" s="229" t="s">
        <v>23</v>
      </c>
      <c r="AE115" s="229" t="s">
        <v>24</v>
      </c>
      <c r="AF115" s="229" t="s">
        <v>25</v>
      </c>
      <c r="AG115" s="229" t="s">
        <v>26</v>
      </c>
      <c r="AH115" s="229" t="s">
        <v>27</v>
      </c>
      <c r="AI115" s="229" t="s">
        <v>28</v>
      </c>
      <c r="AJ115" s="229" t="s">
        <v>29</v>
      </c>
      <c r="AK115" s="229" t="s">
        <v>30</v>
      </c>
      <c r="AL115" s="229" t="s">
        <v>31</v>
      </c>
      <c r="AM115" s="760"/>
      <c r="AN115" s="152"/>
      <c r="AO115" s="152"/>
      <c r="AP115" s="152"/>
      <c r="AQ115" s="152"/>
      <c r="AR115" s="152"/>
      <c r="AS115" s="152"/>
      <c r="AT115" s="152"/>
      <c r="AU115" s="152"/>
      <c r="AV115" s="152"/>
      <c r="AW115" s="152"/>
      <c r="AY115" s="226"/>
      <c r="AZ115" s="227"/>
      <c r="BA115" s="228"/>
    </row>
    <row r="116" spans="3:53" ht="409.5" x14ac:dyDescent="0.25">
      <c r="C116" s="761" t="s">
        <v>116</v>
      </c>
      <c r="D116" s="675" t="s">
        <v>117</v>
      </c>
      <c r="E116" s="672">
        <v>0.3</v>
      </c>
      <c r="F116" s="145" t="s">
        <v>118</v>
      </c>
      <c r="G116" s="145" t="s">
        <v>119</v>
      </c>
      <c r="H116" s="145" t="s">
        <v>120</v>
      </c>
      <c r="I116" s="157">
        <v>0.01</v>
      </c>
      <c r="J116" s="230" t="s">
        <v>121</v>
      </c>
      <c r="K116" s="160">
        <v>1</v>
      </c>
      <c r="L116" s="160">
        <v>-0.5</v>
      </c>
      <c r="M116" s="170" t="s">
        <v>122</v>
      </c>
      <c r="N116" s="170" t="s">
        <v>123</v>
      </c>
      <c r="O116" s="170" t="s">
        <v>124</v>
      </c>
      <c r="P116" s="231">
        <v>11</v>
      </c>
      <c r="Q116" s="160">
        <v>-0.1</v>
      </c>
      <c r="R116" s="160">
        <v>-0.1</v>
      </c>
      <c r="S116" s="160">
        <v>-0.1</v>
      </c>
      <c r="T116" s="160">
        <v>-0.1</v>
      </c>
      <c r="U116" s="160">
        <v>1</v>
      </c>
      <c r="V116" s="155" t="s">
        <v>204</v>
      </c>
      <c r="W116" s="155" t="s">
        <v>125</v>
      </c>
      <c r="X116" s="155" t="s">
        <v>126</v>
      </c>
      <c r="Y116" s="764" t="s">
        <v>124</v>
      </c>
      <c r="Z116" s="725"/>
      <c r="AA116" s="232"/>
      <c r="AB116" s="232"/>
      <c r="AC116" s="232" t="s">
        <v>46</v>
      </c>
      <c r="AD116" s="232"/>
      <c r="AE116" s="232"/>
      <c r="AF116" s="232"/>
      <c r="AG116" s="232"/>
      <c r="AH116" s="232"/>
      <c r="AI116" s="232"/>
      <c r="AJ116" s="232"/>
      <c r="AK116" s="233"/>
      <c r="AL116" s="233"/>
      <c r="AM116" s="234">
        <v>3</v>
      </c>
      <c r="AN116" s="235">
        <v>1</v>
      </c>
      <c r="AO116" s="163"/>
      <c r="AP116" s="163"/>
      <c r="AQ116" s="163"/>
      <c r="AR116" s="163"/>
      <c r="AS116" s="163"/>
      <c r="AT116" s="163"/>
      <c r="AU116" s="163"/>
      <c r="AV116" s="163"/>
      <c r="AW116" s="163"/>
      <c r="AY116" s="226"/>
      <c r="AZ116" s="227"/>
      <c r="BA116" s="228"/>
    </row>
    <row r="117" spans="3:53" ht="15" x14ac:dyDescent="0.25">
      <c r="C117" s="762"/>
      <c r="D117" s="676"/>
      <c r="E117" s="673"/>
      <c r="F117" s="145"/>
      <c r="G117" s="15"/>
      <c r="H117" s="145"/>
      <c r="I117" s="146"/>
      <c r="J117" s="57"/>
      <c r="K117" s="48"/>
      <c r="L117" s="48"/>
      <c r="M117" s="53"/>
      <c r="N117" s="53"/>
      <c r="O117" s="53"/>
      <c r="P117" s="53"/>
      <c r="Q117" s="48"/>
      <c r="R117" s="48"/>
      <c r="S117" s="48"/>
      <c r="T117" s="48"/>
      <c r="U117" s="48"/>
      <c r="V117" s="18"/>
      <c r="W117" s="144"/>
      <c r="X117" s="144"/>
      <c r="Y117" s="765"/>
      <c r="Z117" s="765"/>
      <c r="AA117" s="236"/>
      <c r="AB117" s="236"/>
      <c r="AC117" s="236"/>
      <c r="AD117" s="236"/>
      <c r="AE117" s="236"/>
      <c r="AF117" s="236"/>
      <c r="AG117" s="236"/>
      <c r="AH117" s="236"/>
      <c r="AI117" s="236"/>
      <c r="AJ117" s="236"/>
      <c r="AK117" s="237"/>
      <c r="AL117" s="237"/>
      <c r="AM117" s="238"/>
      <c r="AN117" s="58"/>
      <c r="AO117" s="58"/>
      <c r="AP117" s="58"/>
      <c r="AQ117" s="58"/>
      <c r="AR117" s="58"/>
      <c r="AS117" s="58"/>
      <c r="AT117" s="58"/>
      <c r="AU117" s="58"/>
      <c r="AV117" s="58"/>
      <c r="AW117" s="58"/>
      <c r="AY117" s="226"/>
      <c r="AZ117" s="227"/>
      <c r="BA117" s="228"/>
    </row>
    <row r="118" spans="3:53" ht="72" x14ac:dyDescent="0.25">
      <c r="C118" s="762"/>
      <c r="D118" s="676"/>
      <c r="E118" s="673"/>
      <c r="F118" s="145" t="s">
        <v>127</v>
      </c>
      <c r="G118" s="145" t="s">
        <v>78</v>
      </c>
      <c r="H118" s="145" t="s">
        <v>79</v>
      </c>
      <c r="I118" s="157">
        <v>0.02</v>
      </c>
      <c r="J118" s="700" t="s">
        <v>80</v>
      </c>
      <c r="K118" s="701">
        <v>1</v>
      </c>
      <c r="L118" s="700" t="s">
        <v>81</v>
      </c>
      <c r="M118" s="700" t="s">
        <v>82</v>
      </c>
      <c r="N118" s="743" t="s">
        <v>83</v>
      </c>
      <c r="O118" s="743" t="s">
        <v>40</v>
      </c>
      <c r="P118" s="747">
        <v>4</v>
      </c>
      <c r="Q118" s="747">
        <v>4</v>
      </c>
      <c r="R118" s="747">
        <v>4</v>
      </c>
      <c r="S118" s="747">
        <v>4</v>
      </c>
      <c r="T118" s="747">
        <v>4</v>
      </c>
      <c r="U118" s="701">
        <v>1</v>
      </c>
      <c r="V118" s="700" t="s">
        <v>205</v>
      </c>
      <c r="W118" s="700" t="s">
        <v>84</v>
      </c>
      <c r="X118" s="700" t="s">
        <v>77</v>
      </c>
      <c r="Y118" s="726" t="s">
        <v>40</v>
      </c>
      <c r="Z118" s="7" t="s">
        <v>41</v>
      </c>
      <c r="AA118" s="36"/>
      <c r="AB118" s="36"/>
      <c r="AC118" s="36">
        <v>1</v>
      </c>
      <c r="AD118" s="36"/>
      <c r="AE118" s="36"/>
      <c r="AF118" s="36">
        <v>1</v>
      </c>
      <c r="AG118" s="36"/>
      <c r="AH118" s="36"/>
      <c r="AI118" s="36">
        <v>1</v>
      </c>
      <c r="AJ118" s="36"/>
      <c r="AK118" s="37"/>
      <c r="AL118" s="37">
        <v>1</v>
      </c>
      <c r="AM118" s="766">
        <f>SUM(AA118:AL118)</f>
        <v>4</v>
      </c>
      <c r="AN118" s="32">
        <f>IF(AN$8&lt;=$AJ$8,IF(SUM($Z118:AC118)=0,"",SUM($Z118:AC118)),"")</f>
        <v>1</v>
      </c>
      <c r="AO118" s="32">
        <f>IF(AO$8&lt;=$AJ$8,IF(SUM($Z118:AD118)=0,"",SUM($Z118:AD118)),"")</f>
        <v>1</v>
      </c>
      <c r="AP118" s="32">
        <f>IF(AP$8&lt;=$AJ$8,IF(SUM($Z118:AE118)=0,"",SUM($Z118:AE118)),"")</f>
        <v>1</v>
      </c>
      <c r="AQ118" s="32">
        <f>IF(AQ$8&lt;=$AJ$8,IF(SUM($Z118:AF118)=0,"",SUM($Z118:AF118)),"")</f>
        <v>2</v>
      </c>
      <c r="AR118" s="32">
        <f>IF(AR$8&lt;=$AJ$8,IF(SUM($Z118:AG118)=0,"",SUM($Z118:AG118)),"")</f>
        <v>2</v>
      </c>
      <c r="AS118" s="32">
        <f>IF(AS$8&lt;=$AJ$8,IF(SUM($Z118:AH118)=0,"",SUM($Z118:AH118)),"")</f>
        <v>2</v>
      </c>
      <c r="AT118" s="32">
        <f>IF(AT$8&lt;=$AJ$8,IF(SUM($Z118:AI118)=0,"",SUM($Z118:AI118)),"")</f>
        <v>3</v>
      </c>
      <c r="AU118" s="32">
        <f>IF(AU$8&lt;=$AJ$8,IF(SUM($Z118:AJ118)=0,"",SUM($Z118:AJ118)),"")</f>
        <v>3</v>
      </c>
      <c r="AV118" s="32">
        <f>IF(AV$8&lt;=$AJ$8,IF(SUM($Z118:AK118)=0,"",SUM($Z118:AK118)),"")</f>
        <v>3</v>
      </c>
      <c r="AW118" s="32">
        <f>IF(AW$8&lt;=$AJ$8,IF(SUM($Z118:AL118)=0,"",SUM($Z118:AL118)),"")</f>
        <v>4</v>
      </c>
      <c r="AY118" s="239"/>
      <c r="AZ118" s="240"/>
      <c r="BA118" s="241"/>
    </row>
    <row r="119" spans="3:53" ht="24" x14ac:dyDescent="0.25">
      <c r="C119" s="762"/>
      <c r="D119" s="676"/>
      <c r="E119" s="673"/>
      <c r="F119" s="145"/>
      <c r="G119" s="145"/>
      <c r="H119" s="155"/>
      <c r="I119" s="158"/>
      <c r="J119" s="700"/>
      <c r="K119" s="701"/>
      <c r="L119" s="700"/>
      <c r="M119" s="700"/>
      <c r="N119" s="743"/>
      <c r="O119" s="743"/>
      <c r="P119" s="747"/>
      <c r="Q119" s="747"/>
      <c r="R119" s="747"/>
      <c r="S119" s="747"/>
      <c r="T119" s="747"/>
      <c r="U119" s="701"/>
      <c r="V119" s="700"/>
      <c r="W119" s="700"/>
      <c r="X119" s="700"/>
      <c r="Y119" s="726"/>
      <c r="Z119" s="7" t="s">
        <v>42</v>
      </c>
      <c r="AA119" s="88"/>
      <c r="AB119" s="88"/>
      <c r="AC119" s="88"/>
      <c r="AD119" s="88"/>
      <c r="AE119" s="88"/>
      <c r="AF119" s="88"/>
      <c r="AG119" s="88"/>
      <c r="AH119" s="88"/>
      <c r="AI119" s="88"/>
      <c r="AJ119" s="88"/>
      <c r="AK119" s="89"/>
      <c r="AL119" s="89"/>
      <c r="AM119" s="767"/>
      <c r="AN119" s="32">
        <f>IF(AN$8&lt;=$AJ$8,SUM($Z119:AC119),"")</f>
        <v>0</v>
      </c>
      <c r="AO119" s="32">
        <f>IF(AO$8&lt;=$AJ$8,SUM($Z119:AD119),"")</f>
        <v>0</v>
      </c>
      <c r="AP119" s="32">
        <f>IF(AP$8&lt;=$AJ$8,SUM($Z119:AE119),"")</f>
        <v>0</v>
      </c>
      <c r="AQ119" s="32">
        <f>IF(AQ$8&lt;=$AJ$8,SUM($Z119:AF119),"")</f>
        <v>0</v>
      </c>
      <c r="AR119" s="32">
        <f>IF(AR$8&lt;=$AJ$8,SUM($Z119:AG119),"")</f>
        <v>0</v>
      </c>
      <c r="AS119" s="32">
        <f>IF(AS$8&lt;=$AJ$8,SUM($Z119:AH119),"")</f>
        <v>0</v>
      </c>
      <c r="AT119" s="32">
        <f>IF(AT$8&lt;=$AJ$8,SUM($Z119:AI119),"")</f>
        <v>0</v>
      </c>
      <c r="AU119" s="32">
        <f>IF(AU$8&lt;=$AJ$8,SUM($Z119:AJ119),"")</f>
        <v>0</v>
      </c>
      <c r="AV119" s="32">
        <f>IF(AV$8&lt;=$AJ$8,SUM($Z119:AK119),"")</f>
        <v>0</v>
      </c>
      <c r="AW119" s="32">
        <f>IF(AW$8&lt;=$AJ$8,SUM($Z119:AL119),"")</f>
        <v>0</v>
      </c>
    </row>
    <row r="120" spans="3:53" ht="24" x14ac:dyDescent="0.25">
      <c r="C120" s="762"/>
      <c r="D120" s="676"/>
      <c r="E120" s="673"/>
      <c r="F120" s="145"/>
      <c r="G120" s="145"/>
      <c r="H120" s="155"/>
      <c r="I120" s="158"/>
      <c r="J120" s="700"/>
      <c r="K120" s="701"/>
      <c r="L120" s="700"/>
      <c r="M120" s="700"/>
      <c r="N120" s="743"/>
      <c r="O120" s="743"/>
      <c r="P120" s="747"/>
      <c r="Q120" s="747"/>
      <c r="R120" s="747"/>
      <c r="S120" s="747"/>
      <c r="T120" s="747"/>
      <c r="U120" s="701"/>
      <c r="V120" s="700"/>
      <c r="W120" s="700"/>
      <c r="X120" s="700"/>
      <c r="Y120" s="726"/>
      <c r="Z120" s="7" t="s">
        <v>43</v>
      </c>
      <c r="AA120" s="88"/>
      <c r="AB120" s="88"/>
      <c r="AC120" s="108"/>
      <c r="AD120" s="88"/>
      <c r="AE120" s="88"/>
      <c r="AF120" s="88"/>
      <c r="AG120" s="88"/>
      <c r="AH120" s="88"/>
      <c r="AI120" s="88"/>
      <c r="AJ120" s="88"/>
      <c r="AK120" s="89"/>
      <c r="AL120" s="89"/>
      <c r="AM120" s="768"/>
      <c r="AN120" s="107">
        <f t="shared" ref="AN120:AW120" si="60">IF(AN$8&lt;=$AJ$8,IF(OR(AN118="",AN119=""),"",AN119/AN118),"")</f>
        <v>0</v>
      </c>
      <c r="AO120" s="107">
        <f t="shared" si="60"/>
        <v>0</v>
      </c>
      <c r="AP120" s="107">
        <f t="shared" si="60"/>
        <v>0</v>
      </c>
      <c r="AQ120" s="107">
        <f t="shared" si="60"/>
        <v>0</v>
      </c>
      <c r="AR120" s="107">
        <f t="shared" si="60"/>
        <v>0</v>
      </c>
      <c r="AS120" s="107">
        <f t="shared" si="60"/>
        <v>0</v>
      </c>
      <c r="AT120" s="107">
        <f t="shared" si="60"/>
        <v>0</v>
      </c>
      <c r="AU120" s="107">
        <f t="shared" si="60"/>
        <v>0</v>
      </c>
      <c r="AV120" s="107">
        <f t="shared" si="60"/>
        <v>0</v>
      </c>
      <c r="AW120" s="107">
        <f t="shared" si="60"/>
        <v>0</v>
      </c>
    </row>
    <row r="121" spans="3:53" x14ac:dyDescent="0.25">
      <c r="C121" s="762"/>
      <c r="D121" s="676"/>
      <c r="E121" s="673"/>
      <c r="F121" s="145"/>
      <c r="G121" s="15"/>
      <c r="H121" s="155"/>
      <c r="I121" s="146"/>
      <c r="J121" s="51"/>
      <c r="K121" s="144"/>
      <c r="L121" s="59"/>
      <c r="M121" s="60"/>
      <c r="N121" s="53"/>
      <c r="O121" s="53"/>
      <c r="P121" s="53"/>
      <c r="Q121" s="61"/>
      <c r="R121" s="61"/>
      <c r="S121" s="61"/>
      <c r="T121" s="61"/>
      <c r="U121" s="48"/>
      <c r="V121" s="18"/>
      <c r="W121" s="144"/>
      <c r="X121" s="30"/>
      <c r="Y121" s="723"/>
      <c r="Z121" s="723"/>
      <c r="AA121" s="242"/>
      <c r="AB121" s="242"/>
      <c r="AC121" s="242"/>
      <c r="AD121" s="242"/>
      <c r="AE121" s="242"/>
      <c r="AF121" s="242"/>
      <c r="AG121" s="242"/>
      <c r="AH121" s="242"/>
      <c r="AI121" s="242"/>
      <c r="AJ121" s="242"/>
      <c r="AK121" s="243"/>
      <c r="AL121" s="243"/>
      <c r="AM121" s="197"/>
      <c r="AN121" s="49"/>
      <c r="AO121" s="49"/>
      <c r="AP121" s="49"/>
      <c r="AQ121" s="49"/>
      <c r="AR121" s="49"/>
      <c r="AS121" s="49"/>
      <c r="AT121" s="49"/>
      <c r="AU121" s="49"/>
      <c r="AV121" s="49"/>
      <c r="AW121" s="49"/>
    </row>
    <row r="122" spans="3:53" x14ac:dyDescent="0.25">
      <c r="C122" s="762"/>
      <c r="D122" s="676"/>
      <c r="E122" s="673"/>
      <c r="F122" s="675" t="s">
        <v>128</v>
      </c>
      <c r="G122" s="675" t="s">
        <v>85</v>
      </c>
      <c r="H122" s="675" t="s">
        <v>97</v>
      </c>
      <c r="I122" s="769">
        <v>0.02</v>
      </c>
      <c r="J122" s="675" t="s">
        <v>86</v>
      </c>
      <c r="K122" s="672">
        <v>0.25</v>
      </c>
      <c r="L122" s="672">
        <v>0.8</v>
      </c>
      <c r="M122" s="729" t="s">
        <v>87</v>
      </c>
      <c r="N122" s="729" t="s">
        <v>88</v>
      </c>
      <c r="O122" s="675" t="s">
        <v>186</v>
      </c>
      <c r="P122" s="156">
        <v>16.2</v>
      </c>
      <c r="Q122" s="672">
        <v>-0.2</v>
      </c>
      <c r="R122" s="672">
        <v>-0.2</v>
      </c>
      <c r="S122" s="672">
        <v>-0.2</v>
      </c>
      <c r="T122" s="672">
        <v>-0.2</v>
      </c>
      <c r="U122" s="672">
        <v>1</v>
      </c>
      <c r="V122" s="675" t="s">
        <v>206</v>
      </c>
      <c r="W122" s="675" t="s">
        <v>89</v>
      </c>
      <c r="X122" s="675" t="s">
        <v>39</v>
      </c>
      <c r="Y122" s="764" t="s">
        <v>40</v>
      </c>
      <c r="Z122" s="725"/>
      <c r="AA122" s="25"/>
      <c r="AB122" s="25"/>
      <c r="AC122" s="25"/>
      <c r="AD122" s="25"/>
      <c r="AE122" s="25"/>
      <c r="AF122" s="25"/>
      <c r="AG122" s="25"/>
      <c r="AH122" s="25"/>
      <c r="AI122" s="25"/>
      <c r="AJ122" s="25"/>
      <c r="AK122" s="26"/>
      <c r="AL122" s="26"/>
      <c r="AM122" s="244">
        <v>15</v>
      </c>
      <c r="AN122" s="235" t="e">
        <f>IF(AN$8&lt;=$AJ$8,AVERAGE($Z122:AC122),"")</f>
        <v>#DIV/0!</v>
      </c>
      <c r="AO122" s="235" t="e">
        <f>IF(AO$8&lt;=$AJ$8,AVERAGE($Z122:AD122),"")</f>
        <v>#DIV/0!</v>
      </c>
      <c r="AP122" s="235" t="e">
        <f>IF(AP$8&lt;=$AJ$8,AVERAGE($Z122:AE122),"")</f>
        <v>#DIV/0!</v>
      </c>
      <c r="AQ122" s="235" t="e">
        <f>IF(AQ$8&lt;=$AJ$8,AVERAGE($Z122:AF122),"")</f>
        <v>#DIV/0!</v>
      </c>
      <c r="AR122" s="235" t="e">
        <f>IF(AR$8&lt;=$AJ$8,AVERAGE($Z122:AG122),"")</f>
        <v>#DIV/0!</v>
      </c>
      <c r="AS122" s="235" t="e">
        <f>IF(AS$8&lt;=$AJ$8,AVERAGE($Z122:AH122),"")</f>
        <v>#DIV/0!</v>
      </c>
      <c r="AT122" s="235" t="e">
        <f>IF(AT$8&lt;=$AJ$8,AVERAGE($Z122:AI122),"")</f>
        <v>#DIV/0!</v>
      </c>
      <c r="AU122" s="235" t="e">
        <f>IF(AU$8&lt;=$AJ$8,AVERAGE($Z122:AJ122),"")</f>
        <v>#DIV/0!</v>
      </c>
      <c r="AV122" s="235" t="e">
        <f>IF(AV$8&lt;=$AJ$8,AVERAGE($Z122:AK122),"")</f>
        <v>#DIV/0!</v>
      </c>
      <c r="AW122" s="235" t="e">
        <f>IF(AW$8&lt;=$AJ$8,AVERAGE($Z122:AL122),"")</f>
        <v>#DIV/0!</v>
      </c>
      <c r="AX122" s="245"/>
      <c r="AY122" s="246"/>
      <c r="AZ122" s="246"/>
      <c r="BA122" s="246"/>
    </row>
    <row r="123" spans="3:53" x14ac:dyDescent="0.25">
      <c r="C123" s="762"/>
      <c r="D123" s="676"/>
      <c r="E123" s="673"/>
      <c r="F123" s="676"/>
      <c r="G123" s="676"/>
      <c r="H123" s="676"/>
      <c r="I123" s="770"/>
      <c r="J123" s="676"/>
      <c r="K123" s="673"/>
      <c r="L123" s="673"/>
      <c r="M123" s="730"/>
      <c r="N123" s="730"/>
      <c r="O123" s="676"/>
      <c r="P123" s="145">
        <v>10.4</v>
      </c>
      <c r="Q123" s="673"/>
      <c r="R123" s="673"/>
      <c r="S123" s="673"/>
      <c r="T123" s="673"/>
      <c r="U123" s="673"/>
      <c r="V123" s="676"/>
      <c r="W123" s="676"/>
      <c r="X123" s="676"/>
      <c r="Y123" s="764" t="s">
        <v>44</v>
      </c>
      <c r="Z123" s="725"/>
      <c r="AA123" s="90"/>
      <c r="AB123" s="90"/>
      <c r="AC123" s="90" t="s">
        <v>46</v>
      </c>
      <c r="AD123" s="90"/>
      <c r="AE123" s="90"/>
      <c r="AF123" s="90"/>
      <c r="AG123" s="90"/>
      <c r="AH123" s="90"/>
      <c r="AI123" s="90"/>
      <c r="AJ123" s="90"/>
      <c r="AK123" s="91"/>
      <c r="AL123" s="91"/>
      <c r="AM123" s="92">
        <v>8</v>
      </c>
      <c r="AN123" s="235" t="e">
        <f>IF(AN$8&lt;=$AJ$8,AVERAGE($Z123:AC123),"")</f>
        <v>#DIV/0!</v>
      </c>
      <c r="AO123" s="235" t="e">
        <f>IF(AO$8&lt;=$AJ$8,AVERAGE($Z123:AD123),"")</f>
        <v>#DIV/0!</v>
      </c>
      <c r="AP123" s="235" t="e">
        <f>IF(AP$8&lt;=$AJ$8,AVERAGE($Z123:AE123),"")</f>
        <v>#DIV/0!</v>
      </c>
      <c r="AQ123" s="235" t="e">
        <f>IF(AQ$8&lt;=$AJ$8,AVERAGE($Z123:AF123),"")</f>
        <v>#DIV/0!</v>
      </c>
      <c r="AR123" s="235" t="e">
        <f>IF(AR$8&lt;=$AJ$8,AVERAGE($Z123:AG123),"")</f>
        <v>#DIV/0!</v>
      </c>
      <c r="AS123" s="235" t="e">
        <f>IF(AS$8&lt;=$AJ$8,AVERAGE($Z123:AH123),"")</f>
        <v>#DIV/0!</v>
      </c>
      <c r="AT123" s="235" t="e">
        <f>IF(AT$8&lt;=$AJ$8,AVERAGE($Z123:AI123),"")</f>
        <v>#DIV/0!</v>
      </c>
      <c r="AU123" s="235" t="e">
        <f>IF(AU$8&lt;=$AJ$8,AVERAGE($Z123:AJ123),"")</f>
        <v>#DIV/0!</v>
      </c>
      <c r="AV123" s="235" t="e">
        <f>IF(AV$8&lt;=$AJ$8,AVERAGE($Z123:AK123),"")</f>
        <v>#DIV/0!</v>
      </c>
      <c r="AW123" s="235" t="e">
        <f>IF(AW$8&lt;=$AJ$8,AVERAGE($Z123:AL123),"")</f>
        <v>#DIV/0!</v>
      </c>
      <c r="AX123" s="245"/>
      <c r="AY123" s="246"/>
      <c r="AZ123" s="246"/>
      <c r="BA123" s="246"/>
    </row>
    <row r="124" spans="3:53" x14ac:dyDescent="0.25">
      <c r="C124" s="762"/>
      <c r="D124" s="676"/>
      <c r="E124" s="673"/>
      <c r="F124" s="676"/>
      <c r="G124" s="676"/>
      <c r="H124" s="676"/>
      <c r="I124" s="770"/>
      <c r="J124" s="677"/>
      <c r="K124" s="674"/>
      <c r="L124" s="674"/>
      <c r="M124" s="731"/>
      <c r="N124" s="731"/>
      <c r="O124" s="677"/>
      <c r="P124" s="27">
        <f>6*30</f>
        <v>180</v>
      </c>
      <c r="Q124" s="674"/>
      <c r="R124" s="674"/>
      <c r="S124" s="674"/>
      <c r="T124" s="674"/>
      <c r="U124" s="674"/>
      <c r="V124" s="677"/>
      <c r="W124" s="677"/>
      <c r="X124" s="677"/>
      <c r="Y124" s="764" t="s">
        <v>45</v>
      </c>
      <c r="Z124" s="725"/>
      <c r="AA124" s="247"/>
      <c r="AB124" s="247"/>
      <c r="AC124" s="247" t="s">
        <v>46</v>
      </c>
      <c r="AD124" s="247"/>
      <c r="AE124" s="247"/>
      <c r="AF124" s="247"/>
      <c r="AG124" s="247"/>
      <c r="AH124" s="247"/>
      <c r="AI124" s="247"/>
      <c r="AJ124" s="247"/>
      <c r="AK124" s="248"/>
      <c r="AL124" s="248"/>
      <c r="AM124" s="249">
        <v>48</v>
      </c>
      <c r="AN124" s="235" t="e">
        <f>IF(AN$8&lt;=$AJ$8,AVERAGE($Z124:AC124),"")</f>
        <v>#DIV/0!</v>
      </c>
      <c r="AO124" s="235" t="e">
        <f>IF(AO$8&lt;=$AJ$8,AVERAGE($Z124:AD124),"")</f>
        <v>#DIV/0!</v>
      </c>
      <c r="AP124" s="235" t="e">
        <f>IF(AP$8&lt;=$AJ$8,AVERAGE($Z124:AE124),"")</f>
        <v>#DIV/0!</v>
      </c>
      <c r="AQ124" s="235" t="e">
        <f>IF(AQ$8&lt;=$AJ$8,AVERAGE($Z124:AF124),"")</f>
        <v>#DIV/0!</v>
      </c>
      <c r="AR124" s="235" t="e">
        <f>IF(AR$8&lt;=$AJ$8,AVERAGE($Z124:AG124),"")</f>
        <v>#DIV/0!</v>
      </c>
      <c r="AS124" s="235" t="e">
        <f>IF(AS$8&lt;=$AJ$8,AVERAGE($Z124:AH124),"")</f>
        <v>#DIV/0!</v>
      </c>
      <c r="AT124" s="235" t="e">
        <f>IF(AT$8&lt;=$AJ$8,AVERAGE($Z124:AI124),"")</f>
        <v>#DIV/0!</v>
      </c>
      <c r="AU124" s="235" t="e">
        <f>IF(AU$8&lt;=$AJ$8,AVERAGE($Z124:AJ124),"")</f>
        <v>#DIV/0!</v>
      </c>
      <c r="AV124" s="235" t="e">
        <f>IF(AV$8&lt;=$AJ$8,AVERAGE($Z124:AK124),"")</f>
        <v>#DIV/0!</v>
      </c>
      <c r="AW124" s="235" t="e">
        <f>IF(AW$8&lt;=$AJ$8,AVERAGE($Z124:AL124),"")</f>
        <v>#DIV/0!</v>
      </c>
      <c r="AX124" s="245"/>
      <c r="AY124" s="246"/>
      <c r="AZ124" s="246"/>
      <c r="BA124" s="246"/>
    </row>
    <row r="125" spans="3:53" x14ac:dyDescent="0.25">
      <c r="C125" s="762"/>
      <c r="D125" s="676"/>
      <c r="E125" s="673"/>
      <c r="F125" s="676"/>
      <c r="G125" s="676"/>
      <c r="H125" s="676"/>
      <c r="I125" s="770"/>
      <c r="J125" s="146"/>
      <c r="K125" s="18"/>
      <c r="L125" s="18"/>
      <c r="M125" s="24"/>
      <c r="N125" s="24"/>
      <c r="O125" s="144"/>
      <c r="P125" s="28"/>
      <c r="Q125" s="18"/>
      <c r="R125" s="18"/>
      <c r="S125" s="18"/>
      <c r="T125" s="18"/>
      <c r="U125" s="18"/>
      <c r="V125" s="18"/>
      <c r="W125" s="144"/>
      <c r="X125" s="144"/>
      <c r="Y125" s="772"/>
      <c r="Z125" s="772"/>
      <c r="AA125" s="236"/>
      <c r="AB125" s="236"/>
      <c r="AC125" s="236"/>
      <c r="AD125" s="236"/>
      <c r="AE125" s="236"/>
      <c r="AF125" s="236"/>
      <c r="AG125" s="236"/>
      <c r="AH125" s="236"/>
      <c r="AI125" s="236"/>
      <c r="AJ125" s="236"/>
      <c r="AK125" s="237"/>
      <c r="AL125" s="237"/>
      <c r="AM125" s="250"/>
      <c r="AN125" s="29"/>
      <c r="AO125" s="29"/>
      <c r="AP125" s="29"/>
      <c r="AQ125" s="29"/>
      <c r="AR125" s="29"/>
      <c r="AS125" s="29"/>
      <c r="AT125" s="29"/>
      <c r="AU125" s="29"/>
      <c r="AV125" s="29"/>
      <c r="AW125" s="251"/>
    </row>
    <row r="126" spans="3:53" ht="168" x14ac:dyDescent="0.25">
      <c r="C126" s="762"/>
      <c r="D126" s="676"/>
      <c r="E126" s="673"/>
      <c r="F126" s="676"/>
      <c r="G126" s="676"/>
      <c r="H126" s="676"/>
      <c r="I126" s="770"/>
      <c r="J126" s="148" t="s">
        <v>129</v>
      </c>
      <c r="K126" s="150">
        <v>0.25</v>
      </c>
      <c r="L126" s="150">
        <v>1</v>
      </c>
      <c r="M126" s="148" t="s">
        <v>87</v>
      </c>
      <c r="N126" s="148" t="s">
        <v>130</v>
      </c>
      <c r="O126" s="148" t="s">
        <v>124</v>
      </c>
      <c r="P126" s="164"/>
      <c r="Q126" s="150">
        <v>1</v>
      </c>
      <c r="R126" s="150">
        <v>1</v>
      </c>
      <c r="S126" s="150">
        <v>1</v>
      </c>
      <c r="T126" s="150">
        <v>1</v>
      </c>
      <c r="U126" s="150">
        <v>1</v>
      </c>
      <c r="V126" s="149" t="s">
        <v>217</v>
      </c>
      <c r="W126" s="149" t="s">
        <v>131</v>
      </c>
      <c r="X126" s="149" t="s">
        <v>132</v>
      </c>
      <c r="Y126" s="764" t="s">
        <v>124</v>
      </c>
      <c r="Z126" s="725"/>
      <c r="AA126" s="252"/>
      <c r="AB126" s="253"/>
      <c r="AC126" s="253"/>
      <c r="AD126" s="253"/>
      <c r="AE126" s="253"/>
      <c r="AF126" s="253"/>
      <c r="AG126" s="253"/>
      <c r="AH126" s="253"/>
      <c r="AI126" s="253"/>
      <c r="AJ126" s="253"/>
      <c r="AK126" s="253"/>
      <c r="AL126" s="253"/>
      <c r="AM126" s="254">
        <v>1</v>
      </c>
      <c r="AN126" s="62"/>
      <c r="AO126" s="62"/>
      <c r="AP126" s="62"/>
      <c r="AQ126" s="62"/>
      <c r="AR126" s="62"/>
      <c r="AS126" s="62"/>
      <c r="AT126" s="62"/>
      <c r="AU126" s="62"/>
      <c r="AV126" s="62"/>
      <c r="AW126" s="32"/>
    </row>
    <row r="127" spans="3:53" x14ac:dyDescent="0.25">
      <c r="C127" s="762"/>
      <c r="D127" s="676"/>
      <c r="E127" s="673"/>
      <c r="F127" s="676"/>
      <c r="G127" s="676"/>
      <c r="H127" s="676"/>
      <c r="I127" s="770"/>
      <c r="J127" s="146"/>
      <c r="K127" s="18"/>
      <c r="L127" s="18"/>
      <c r="M127" s="24"/>
      <c r="N127" s="24"/>
      <c r="O127" s="144"/>
      <c r="P127" s="28"/>
      <c r="Q127" s="18"/>
      <c r="R127" s="18"/>
      <c r="S127" s="18"/>
      <c r="T127" s="18"/>
      <c r="U127" s="18"/>
      <c r="V127" s="18"/>
      <c r="W127" s="144"/>
      <c r="X127" s="144"/>
      <c r="Y127" s="772"/>
      <c r="Z127" s="772"/>
      <c r="AA127" s="236"/>
      <c r="AB127" s="236"/>
      <c r="AC127" s="236"/>
      <c r="AD127" s="236"/>
      <c r="AE127" s="236"/>
      <c r="AF127" s="236"/>
      <c r="AG127" s="236"/>
      <c r="AH127" s="236"/>
      <c r="AI127" s="236"/>
      <c r="AJ127" s="236"/>
      <c r="AK127" s="237"/>
      <c r="AL127" s="237"/>
      <c r="AM127" s="184"/>
      <c r="AN127" s="19"/>
      <c r="AO127" s="19"/>
      <c r="AP127" s="19"/>
      <c r="AQ127" s="19"/>
      <c r="AR127" s="19"/>
      <c r="AS127" s="19"/>
      <c r="AT127" s="19"/>
      <c r="AU127" s="19"/>
      <c r="AV127" s="19"/>
      <c r="AW127" s="19"/>
    </row>
    <row r="128" spans="3:53" ht="144" x14ac:dyDescent="0.25">
      <c r="C128" s="762"/>
      <c r="D128" s="676"/>
      <c r="E128" s="673"/>
      <c r="F128" s="677"/>
      <c r="G128" s="677"/>
      <c r="H128" s="677"/>
      <c r="I128" s="771"/>
      <c r="J128" s="148" t="s">
        <v>133</v>
      </c>
      <c r="K128" s="150">
        <v>0.5</v>
      </c>
      <c r="L128" s="150">
        <v>1</v>
      </c>
      <c r="M128" s="255" t="s">
        <v>82</v>
      </c>
      <c r="N128" s="149" t="s">
        <v>134</v>
      </c>
      <c r="O128" s="149" t="s">
        <v>124</v>
      </c>
      <c r="P128" s="149"/>
      <c r="Q128" s="150">
        <v>1</v>
      </c>
      <c r="R128" s="150">
        <v>1</v>
      </c>
      <c r="S128" s="150">
        <v>1</v>
      </c>
      <c r="T128" s="150">
        <v>1</v>
      </c>
      <c r="U128" s="150">
        <v>1</v>
      </c>
      <c r="V128" s="149" t="s">
        <v>218</v>
      </c>
      <c r="W128" s="149" t="s">
        <v>135</v>
      </c>
      <c r="X128" s="149" t="s">
        <v>132</v>
      </c>
      <c r="Y128" s="764" t="s">
        <v>124</v>
      </c>
      <c r="Z128" s="725"/>
      <c r="AA128" s="256"/>
      <c r="AB128" s="253"/>
      <c r="AC128" s="256"/>
      <c r="AD128" s="256"/>
      <c r="AE128" s="256"/>
      <c r="AF128" s="256"/>
      <c r="AG128" s="256"/>
      <c r="AH128" s="256"/>
      <c r="AI128" s="256"/>
      <c r="AJ128" s="256"/>
      <c r="AK128" s="256"/>
      <c r="AL128" s="256"/>
      <c r="AM128" s="254">
        <v>1</v>
      </c>
      <c r="AN128" s="62"/>
      <c r="AO128" s="62"/>
      <c r="AP128" s="62"/>
      <c r="AQ128" s="62"/>
      <c r="AR128" s="62"/>
      <c r="AS128" s="62"/>
      <c r="AT128" s="62"/>
      <c r="AU128" s="62"/>
      <c r="AV128" s="62"/>
      <c r="AW128" s="62"/>
    </row>
    <row r="129" spans="2:53" x14ac:dyDescent="0.25">
      <c r="C129" s="762"/>
      <c r="D129" s="676"/>
      <c r="E129" s="673"/>
      <c r="F129" s="145"/>
      <c r="G129" s="15"/>
      <c r="H129" s="156"/>
      <c r="I129" s="146"/>
      <c r="J129" s="64"/>
      <c r="K129" s="48"/>
      <c r="L129" s="48"/>
      <c r="M129" s="65"/>
      <c r="N129" s="153"/>
      <c r="O129" s="153"/>
      <c r="P129" s="153"/>
      <c r="Q129" s="48"/>
      <c r="R129" s="48"/>
      <c r="S129" s="48"/>
      <c r="T129" s="48"/>
      <c r="U129" s="48"/>
      <c r="V129" s="18"/>
      <c r="W129" s="144"/>
      <c r="X129" s="144"/>
      <c r="Y129" s="772"/>
      <c r="Z129" s="772"/>
      <c r="AA129" s="236"/>
      <c r="AB129" s="236"/>
      <c r="AC129" s="236"/>
      <c r="AD129" s="236"/>
      <c r="AE129" s="236"/>
      <c r="AF129" s="236"/>
      <c r="AG129" s="236"/>
      <c r="AH129" s="236"/>
      <c r="AI129" s="236"/>
      <c r="AJ129" s="236"/>
      <c r="AK129" s="237"/>
      <c r="AL129" s="237"/>
      <c r="AM129" s="238"/>
      <c r="AN129" s="58"/>
      <c r="AO129" s="58"/>
      <c r="AP129" s="58"/>
      <c r="AQ129" s="58"/>
      <c r="AR129" s="58"/>
      <c r="AS129" s="58"/>
      <c r="AT129" s="58"/>
      <c r="AU129" s="58"/>
      <c r="AV129" s="58"/>
      <c r="AW129" s="58"/>
    </row>
    <row r="130" spans="2:53" ht="144" x14ac:dyDescent="0.25">
      <c r="C130" s="762"/>
      <c r="D130" s="676"/>
      <c r="E130" s="673"/>
      <c r="F130" s="675" t="s">
        <v>136</v>
      </c>
      <c r="G130" s="15" t="s">
        <v>137</v>
      </c>
      <c r="H130" s="145" t="s">
        <v>138</v>
      </c>
      <c r="I130" s="157">
        <v>0.02</v>
      </c>
      <c r="J130" s="149" t="s">
        <v>139</v>
      </c>
      <c r="K130" s="150">
        <v>1</v>
      </c>
      <c r="L130" s="150" t="s">
        <v>140</v>
      </c>
      <c r="M130" s="149" t="s">
        <v>141</v>
      </c>
      <c r="N130" s="148" t="s">
        <v>142</v>
      </c>
      <c r="O130" s="148" t="s">
        <v>124</v>
      </c>
      <c r="P130" s="63">
        <v>0.76249999999999996</v>
      </c>
      <c r="Q130" s="63">
        <v>0.76249999999999996</v>
      </c>
      <c r="R130" s="63">
        <v>0.80649999999999999</v>
      </c>
      <c r="S130" s="63">
        <v>0.84750000000000003</v>
      </c>
      <c r="T130" s="63">
        <v>0.91</v>
      </c>
      <c r="U130" s="150">
        <v>1</v>
      </c>
      <c r="V130" s="149" t="s">
        <v>219</v>
      </c>
      <c r="W130" s="149" t="s">
        <v>143</v>
      </c>
      <c r="X130" s="149" t="s">
        <v>144</v>
      </c>
      <c r="Y130" s="764" t="s">
        <v>124</v>
      </c>
      <c r="Z130" s="725"/>
      <c r="AA130" s="256"/>
      <c r="AB130" s="257" t="s">
        <v>46</v>
      </c>
      <c r="AC130" s="256"/>
      <c r="AD130" s="256"/>
      <c r="AE130" s="256"/>
      <c r="AF130" s="256"/>
      <c r="AG130" s="256"/>
      <c r="AH130" s="256"/>
      <c r="AI130" s="256"/>
      <c r="AJ130" s="256"/>
      <c r="AK130" s="258"/>
      <c r="AL130" s="258"/>
      <c r="AM130" s="254">
        <v>0.84650000000000003</v>
      </c>
      <c r="AN130" s="62"/>
      <c r="AO130" s="62"/>
      <c r="AP130" s="62"/>
      <c r="AQ130" s="62"/>
      <c r="AR130" s="62"/>
      <c r="AS130" s="62"/>
      <c r="AT130" s="62"/>
      <c r="AU130" s="62"/>
      <c r="AV130" s="62"/>
      <c r="AW130" s="62"/>
    </row>
    <row r="131" spans="2:53" s="42" customFormat="1" x14ac:dyDescent="0.25">
      <c r="B131" s="1"/>
      <c r="C131" s="762"/>
      <c r="D131" s="676"/>
      <c r="E131" s="673"/>
      <c r="F131" s="676"/>
      <c r="G131" s="15"/>
      <c r="H131" s="145"/>
      <c r="I131" s="146" t="s">
        <v>46</v>
      </c>
      <c r="J131" s="51"/>
      <c r="K131" s="48"/>
      <c r="L131" s="48"/>
      <c r="M131" s="153"/>
      <c r="N131" s="53"/>
      <c r="O131" s="53"/>
      <c r="P131" s="53"/>
      <c r="Q131" s="50"/>
      <c r="R131" s="50"/>
      <c r="S131" s="50"/>
      <c r="T131" s="50"/>
      <c r="U131" s="48"/>
      <c r="V131" s="18"/>
      <c r="W131" s="144"/>
      <c r="X131" s="144"/>
      <c r="Y131" s="772"/>
      <c r="Z131" s="772"/>
      <c r="AA131" s="236"/>
      <c r="AB131" s="236"/>
      <c r="AC131" s="236"/>
      <c r="AD131" s="236"/>
      <c r="AE131" s="236"/>
      <c r="AF131" s="236"/>
      <c r="AG131" s="236"/>
      <c r="AH131" s="236"/>
      <c r="AI131" s="236"/>
      <c r="AJ131" s="236"/>
      <c r="AK131" s="237"/>
      <c r="AL131" s="237"/>
      <c r="AM131" s="238"/>
      <c r="AN131" s="58"/>
      <c r="AO131" s="58"/>
      <c r="AP131" s="58"/>
      <c r="AQ131" s="58"/>
      <c r="AR131" s="58"/>
      <c r="AS131" s="58"/>
      <c r="AT131" s="58"/>
      <c r="AU131" s="58"/>
      <c r="AV131" s="58"/>
      <c r="AW131" s="58"/>
      <c r="AX131" s="1"/>
      <c r="AY131" s="1"/>
      <c r="AZ131" s="1"/>
      <c r="BA131" s="1"/>
    </row>
    <row r="132" spans="2:53" s="42" customFormat="1" ht="156" x14ac:dyDescent="0.25">
      <c r="B132" s="1"/>
      <c r="C132" s="762"/>
      <c r="D132" s="676"/>
      <c r="E132" s="673"/>
      <c r="F132" s="676"/>
      <c r="G132" s="6" t="s">
        <v>145</v>
      </c>
      <c r="H132" s="168" t="s">
        <v>146</v>
      </c>
      <c r="I132" s="157">
        <v>0.02</v>
      </c>
      <c r="J132" s="66" t="s">
        <v>216</v>
      </c>
      <c r="K132" s="150">
        <v>1</v>
      </c>
      <c r="L132" s="67" t="s">
        <v>147</v>
      </c>
      <c r="M132" s="35" t="s">
        <v>141</v>
      </c>
      <c r="N132" s="68" t="s">
        <v>148</v>
      </c>
      <c r="O132" s="68" t="s">
        <v>124</v>
      </c>
      <c r="P132" s="164">
        <v>3</v>
      </c>
      <c r="Q132" s="67">
        <v>1</v>
      </c>
      <c r="R132" s="67">
        <v>1</v>
      </c>
      <c r="S132" s="67">
        <v>1</v>
      </c>
      <c r="T132" s="67">
        <v>1</v>
      </c>
      <c r="U132" s="150">
        <v>1</v>
      </c>
      <c r="V132" s="149" t="s">
        <v>220</v>
      </c>
      <c r="W132" s="149" t="s">
        <v>149</v>
      </c>
      <c r="X132" s="149" t="s">
        <v>150</v>
      </c>
      <c r="Y132" s="764" t="s">
        <v>124</v>
      </c>
      <c r="Z132" s="725"/>
      <c r="AA132" s="256"/>
      <c r="AB132" s="256"/>
      <c r="AC132" s="259" t="s">
        <v>46</v>
      </c>
      <c r="AD132" s="256"/>
      <c r="AE132" s="256"/>
      <c r="AF132" s="256"/>
      <c r="AG132" s="256"/>
      <c r="AH132" s="256"/>
      <c r="AI132" s="256"/>
      <c r="AJ132" s="256"/>
      <c r="AK132" s="258"/>
      <c r="AL132" s="258"/>
      <c r="AM132" s="254">
        <v>1</v>
      </c>
      <c r="AN132" s="62"/>
      <c r="AO132" s="62"/>
      <c r="AP132" s="62"/>
      <c r="AQ132" s="62"/>
      <c r="AR132" s="62"/>
      <c r="AS132" s="62"/>
      <c r="AT132" s="62"/>
      <c r="AU132" s="62"/>
      <c r="AV132" s="62"/>
      <c r="AW132" s="62"/>
      <c r="AX132" s="1"/>
      <c r="AY132" s="1"/>
      <c r="AZ132" s="1"/>
      <c r="BA132" s="1"/>
    </row>
    <row r="133" spans="2:53" s="42" customFormat="1" x14ac:dyDescent="0.25">
      <c r="B133" s="1"/>
      <c r="C133" s="762"/>
      <c r="D133" s="676"/>
      <c r="E133" s="673"/>
      <c r="F133" s="676"/>
      <c r="G133" s="6"/>
      <c r="H133" s="55"/>
      <c r="I133" s="146"/>
      <c r="J133" s="52"/>
      <c r="K133" s="153"/>
      <c r="L133" s="153"/>
      <c r="M133" s="153"/>
      <c r="N133" s="153"/>
      <c r="O133" s="153"/>
      <c r="P133" s="153"/>
      <c r="Q133" s="153"/>
      <c r="R133" s="153"/>
      <c r="S133" s="153"/>
      <c r="T133" s="153"/>
      <c r="U133" s="48"/>
      <c r="V133" s="18"/>
      <c r="W133" s="144"/>
      <c r="X133" s="144"/>
      <c r="Y133" s="772"/>
      <c r="Z133" s="772"/>
      <c r="AA133" s="236"/>
      <c r="AB133" s="236"/>
      <c r="AC133" s="236"/>
      <c r="AD133" s="236"/>
      <c r="AE133" s="236"/>
      <c r="AF133" s="236"/>
      <c r="AG133" s="236"/>
      <c r="AH133" s="236"/>
      <c r="AI133" s="236"/>
      <c r="AJ133" s="236"/>
      <c r="AK133" s="237"/>
      <c r="AL133" s="237"/>
      <c r="AM133" s="238"/>
      <c r="AN133" s="58"/>
      <c r="AO133" s="58"/>
      <c r="AP133" s="58"/>
      <c r="AQ133" s="58"/>
      <c r="AR133" s="58"/>
      <c r="AS133" s="58"/>
      <c r="AT133" s="58"/>
      <c r="AU133" s="58"/>
      <c r="AV133" s="58"/>
      <c r="AW133" s="58"/>
      <c r="AX133" s="1"/>
      <c r="AY133" s="1"/>
      <c r="AZ133" s="1"/>
      <c r="BA133" s="1"/>
    </row>
    <row r="134" spans="2:53" s="42" customFormat="1" ht="96" x14ac:dyDescent="0.25">
      <c r="B134" s="1"/>
      <c r="C134" s="762"/>
      <c r="D134" s="676"/>
      <c r="E134" s="673"/>
      <c r="F134" s="677"/>
      <c r="G134" s="6" t="s">
        <v>151</v>
      </c>
      <c r="H134" s="145" t="s">
        <v>152</v>
      </c>
      <c r="I134" s="157">
        <v>0.02</v>
      </c>
      <c r="J134" s="66" t="s">
        <v>153</v>
      </c>
      <c r="K134" s="150">
        <v>1</v>
      </c>
      <c r="L134" s="260" t="s">
        <v>154</v>
      </c>
      <c r="M134" s="149" t="s">
        <v>141</v>
      </c>
      <c r="N134" s="148" t="s">
        <v>148</v>
      </c>
      <c r="O134" s="148" t="s">
        <v>124</v>
      </c>
      <c r="P134" s="164">
        <v>127</v>
      </c>
      <c r="Q134" s="150">
        <v>0.25</v>
      </c>
      <c r="R134" s="150">
        <v>0.5</v>
      </c>
      <c r="S134" s="150">
        <v>0.75</v>
      </c>
      <c r="T134" s="150">
        <v>1</v>
      </c>
      <c r="U134" s="150">
        <v>1</v>
      </c>
      <c r="V134" s="149" t="s">
        <v>221</v>
      </c>
      <c r="W134" s="149" t="s">
        <v>155</v>
      </c>
      <c r="X134" s="149" t="s">
        <v>156</v>
      </c>
      <c r="Y134" s="764" t="s">
        <v>124</v>
      </c>
      <c r="Z134" s="725"/>
      <c r="AA134" s="256"/>
      <c r="AB134" s="256"/>
      <c r="AC134" s="259" t="s">
        <v>46</v>
      </c>
      <c r="AD134" s="256"/>
      <c r="AE134" s="256"/>
      <c r="AF134" s="256"/>
      <c r="AG134" s="256"/>
      <c r="AH134" s="256"/>
      <c r="AI134" s="261"/>
      <c r="AJ134" s="256"/>
      <c r="AK134" s="258"/>
      <c r="AL134" s="258"/>
      <c r="AM134" s="254">
        <v>0.75</v>
      </c>
      <c r="AN134" s="62"/>
      <c r="AO134" s="62"/>
      <c r="AP134" s="62"/>
      <c r="AQ134" s="62"/>
      <c r="AR134" s="62"/>
      <c r="AS134" s="62"/>
      <c r="AT134" s="62"/>
      <c r="AU134" s="62"/>
      <c r="AV134" s="62"/>
      <c r="AW134" s="62"/>
      <c r="AX134" s="1"/>
      <c r="AY134" s="1"/>
      <c r="AZ134" s="1"/>
      <c r="BA134" s="1"/>
    </row>
    <row r="135" spans="2:53" s="42" customFormat="1" x14ac:dyDescent="0.25">
      <c r="B135" s="1"/>
      <c r="C135" s="762"/>
      <c r="D135" s="676"/>
      <c r="E135" s="673"/>
      <c r="F135" s="145"/>
      <c r="G135" s="6"/>
      <c r="H135" s="145"/>
      <c r="I135" s="146"/>
      <c r="J135" s="52"/>
      <c r="K135" s="262"/>
      <c r="L135" s="69"/>
      <c r="M135" s="153"/>
      <c r="N135" s="53"/>
      <c r="O135" s="53"/>
      <c r="P135" s="53"/>
      <c r="Q135" s="48"/>
      <c r="R135" s="48"/>
      <c r="S135" s="48"/>
      <c r="T135" s="48"/>
      <c r="U135" s="48"/>
      <c r="V135" s="18"/>
      <c r="W135" s="144"/>
      <c r="X135" s="144"/>
      <c r="Y135" s="772"/>
      <c r="Z135" s="772"/>
      <c r="AA135" s="236"/>
      <c r="AB135" s="236"/>
      <c r="AC135" s="236"/>
      <c r="AD135" s="236"/>
      <c r="AE135" s="236"/>
      <c r="AF135" s="236"/>
      <c r="AG135" s="236"/>
      <c r="AH135" s="236"/>
      <c r="AI135" s="236"/>
      <c r="AJ135" s="236"/>
      <c r="AK135" s="237"/>
      <c r="AL135" s="237"/>
      <c r="AM135" s="238"/>
      <c r="AN135" s="58"/>
      <c r="AO135" s="58"/>
      <c r="AP135" s="58"/>
      <c r="AQ135" s="58"/>
      <c r="AR135" s="58"/>
      <c r="AS135" s="58"/>
      <c r="AT135" s="58"/>
      <c r="AU135" s="58"/>
      <c r="AV135" s="58"/>
      <c r="AW135" s="58"/>
      <c r="AX135" s="1"/>
      <c r="AY135" s="1"/>
      <c r="AZ135" s="1"/>
      <c r="BA135" s="1"/>
    </row>
    <row r="136" spans="2:53" s="42" customFormat="1" ht="216" x14ac:dyDescent="0.25">
      <c r="B136" s="122"/>
      <c r="C136" s="762"/>
      <c r="D136" s="676"/>
      <c r="E136" s="673"/>
      <c r="F136" s="168" t="s">
        <v>157</v>
      </c>
      <c r="G136" s="34" t="s">
        <v>158</v>
      </c>
      <c r="H136" s="168" t="s">
        <v>159</v>
      </c>
      <c r="I136" s="109">
        <v>0.03</v>
      </c>
      <c r="J136" s="166" t="s">
        <v>160</v>
      </c>
      <c r="K136" s="167">
        <v>1</v>
      </c>
      <c r="L136" s="167">
        <v>1</v>
      </c>
      <c r="M136" s="166" t="s">
        <v>141</v>
      </c>
      <c r="N136" s="263" t="s">
        <v>66</v>
      </c>
      <c r="O136" s="263" t="s">
        <v>124</v>
      </c>
      <c r="P136" s="263"/>
      <c r="Q136" s="167">
        <v>0.3</v>
      </c>
      <c r="R136" s="167">
        <v>0.6</v>
      </c>
      <c r="S136" s="167">
        <v>0.8</v>
      </c>
      <c r="T136" s="167">
        <v>1</v>
      </c>
      <c r="U136" s="167">
        <v>1</v>
      </c>
      <c r="V136" s="166" t="s">
        <v>222</v>
      </c>
      <c r="W136" s="166" t="s">
        <v>161</v>
      </c>
      <c r="X136" s="166" t="s">
        <v>162</v>
      </c>
      <c r="Y136" s="773" t="s">
        <v>124</v>
      </c>
      <c r="Z136" s="774"/>
      <c r="AA136" s="261"/>
      <c r="AB136" s="261"/>
      <c r="AC136" s="264" t="s">
        <v>46</v>
      </c>
      <c r="AD136" s="261"/>
      <c r="AE136" s="261"/>
      <c r="AF136" s="261"/>
      <c r="AG136" s="261"/>
      <c r="AH136" s="261"/>
      <c r="AI136" s="261"/>
      <c r="AJ136" s="261"/>
      <c r="AK136" s="265"/>
      <c r="AL136" s="265"/>
      <c r="AM136" s="266">
        <v>0.8</v>
      </c>
      <c r="AN136" s="267"/>
      <c r="AO136" s="267"/>
      <c r="AP136" s="267"/>
      <c r="AQ136" s="267"/>
      <c r="AR136" s="267"/>
      <c r="AS136" s="267"/>
      <c r="AT136" s="267"/>
      <c r="AU136" s="267"/>
      <c r="AV136" s="267"/>
      <c r="AW136" s="267"/>
      <c r="AX136" s="122"/>
      <c r="AY136" s="122"/>
      <c r="AZ136" s="122"/>
      <c r="BA136" s="122"/>
    </row>
    <row r="137" spans="2:53" s="42" customFormat="1" x14ac:dyDescent="0.25">
      <c r="B137" s="1"/>
      <c r="C137" s="762"/>
      <c r="D137" s="676"/>
      <c r="E137" s="673"/>
      <c r="F137" s="145"/>
      <c r="G137" s="15"/>
      <c r="H137" s="145"/>
      <c r="I137" s="146"/>
      <c r="J137" s="51"/>
      <c r="K137" s="48"/>
      <c r="L137" s="48"/>
      <c r="M137" s="153"/>
      <c r="N137" s="53"/>
      <c r="O137" s="53"/>
      <c r="P137" s="53"/>
      <c r="Q137" s="48"/>
      <c r="R137" s="48"/>
      <c r="S137" s="48"/>
      <c r="T137" s="48"/>
      <c r="U137" s="48"/>
      <c r="V137" s="18"/>
      <c r="W137" s="144"/>
      <c r="X137" s="144"/>
      <c r="Y137" s="772"/>
      <c r="Z137" s="772"/>
      <c r="AA137" s="236"/>
      <c r="AB137" s="236"/>
      <c r="AC137" s="236"/>
      <c r="AD137" s="236"/>
      <c r="AE137" s="236"/>
      <c r="AF137" s="236"/>
      <c r="AG137" s="236"/>
      <c r="AH137" s="236"/>
      <c r="AI137" s="236"/>
      <c r="AJ137" s="236"/>
      <c r="AK137" s="237"/>
      <c r="AL137" s="237"/>
      <c r="AM137" s="238"/>
      <c r="AN137" s="58"/>
      <c r="AO137" s="58"/>
      <c r="AP137" s="58"/>
      <c r="AQ137" s="58"/>
      <c r="AR137" s="58"/>
      <c r="AS137" s="58"/>
      <c r="AT137" s="58"/>
      <c r="AU137" s="58"/>
      <c r="AV137" s="58"/>
      <c r="AW137" s="58"/>
      <c r="AX137" s="1"/>
      <c r="AY137" s="1"/>
      <c r="AZ137" s="1"/>
      <c r="BA137" s="1"/>
    </row>
    <row r="138" spans="2:53" s="42" customFormat="1" ht="348" x14ac:dyDescent="0.25">
      <c r="B138" s="1"/>
      <c r="C138" s="762"/>
      <c r="D138" s="676"/>
      <c r="E138" s="673"/>
      <c r="F138" s="145" t="s">
        <v>163</v>
      </c>
      <c r="G138" s="15" t="s">
        <v>164</v>
      </c>
      <c r="H138" s="145" t="s">
        <v>165</v>
      </c>
      <c r="I138" s="157">
        <v>7.0000000000000007E-2</v>
      </c>
      <c r="J138" s="149" t="s">
        <v>166</v>
      </c>
      <c r="K138" s="150">
        <v>1</v>
      </c>
      <c r="L138" s="11" t="s">
        <v>167</v>
      </c>
      <c r="M138" s="149" t="s">
        <v>141</v>
      </c>
      <c r="N138" s="148" t="s">
        <v>168</v>
      </c>
      <c r="O138" s="148" t="s">
        <v>124</v>
      </c>
      <c r="P138" s="148"/>
      <c r="Q138" s="150">
        <v>0.5</v>
      </c>
      <c r="R138" s="150">
        <v>0.6</v>
      </c>
      <c r="S138" s="150">
        <v>0.8</v>
      </c>
      <c r="T138" s="150">
        <v>1</v>
      </c>
      <c r="U138" s="150">
        <v>1</v>
      </c>
      <c r="V138" s="149" t="s">
        <v>223</v>
      </c>
      <c r="W138" s="149" t="s">
        <v>169</v>
      </c>
      <c r="X138" s="149" t="s">
        <v>170</v>
      </c>
      <c r="Y138" s="764" t="s">
        <v>124</v>
      </c>
      <c r="Z138" s="725"/>
      <c r="AA138" s="256"/>
      <c r="AB138" s="256"/>
      <c r="AC138" s="257" t="s">
        <v>46</v>
      </c>
      <c r="AD138" s="256"/>
      <c r="AE138" s="256"/>
      <c r="AF138" s="256"/>
      <c r="AG138" s="256"/>
      <c r="AH138" s="252"/>
      <c r="AI138" s="256"/>
      <c r="AJ138" s="252"/>
      <c r="AK138" s="252"/>
      <c r="AL138" s="258"/>
      <c r="AM138" s="254">
        <v>0.8</v>
      </c>
      <c r="AN138" s="223" t="e">
        <f>+AC138/AM138</f>
        <v>#VALUE!</v>
      </c>
      <c r="AO138" s="62"/>
      <c r="AP138" s="62"/>
      <c r="AQ138" s="62"/>
      <c r="AR138" s="62"/>
      <c r="AS138" s="62"/>
      <c r="AT138" s="62"/>
      <c r="AU138" s="62"/>
      <c r="AV138" s="62"/>
      <c r="AW138" s="62"/>
      <c r="AX138" s="1"/>
      <c r="AY138" s="1"/>
      <c r="AZ138" s="1"/>
      <c r="BA138" s="1"/>
    </row>
    <row r="139" spans="2:53" s="42" customFormat="1" x14ac:dyDescent="0.25">
      <c r="B139" s="1"/>
      <c r="C139" s="762"/>
      <c r="D139" s="676"/>
      <c r="E139" s="673"/>
      <c r="F139" s="145"/>
      <c r="G139" s="15"/>
      <c r="H139" s="145"/>
      <c r="I139" s="146"/>
      <c r="J139" s="51"/>
      <c r="K139" s="48"/>
      <c r="L139" s="59"/>
      <c r="M139" s="153"/>
      <c r="N139" s="53"/>
      <c r="O139" s="53"/>
      <c r="P139" s="53"/>
      <c r="Q139" s="153"/>
      <c r="R139" s="153"/>
      <c r="S139" s="153"/>
      <c r="T139" s="153"/>
      <c r="U139" s="48"/>
      <c r="V139" s="18"/>
      <c r="W139" s="144"/>
      <c r="X139" s="144"/>
      <c r="Y139" s="772"/>
      <c r="Z139" s="772"/>
      <c r="AA139" s="236"/>
      <c r="AB139" s="236"/>
      <c r="AC139" s="236"/>
      <c r="AD139" s="236"/>
      <c r="AE139" s="236"/>
      <c r="AF139" s="236"/>
      <c r="AG139" s="236"/>
      <c r="AH139" s="236"/>
      <c r="AI139" s="236"/>
      <c r="AJ139" s="236"/>
      <c r="AK139" s="237"/>
      <c r="AL139" s="237"/>
      <c r="AM139" s="238"/>
      <c r="AN139" s="58"/>
      <c r="AO139" s="58"/>
      <c r="AP139" s="58"/>
      <c r="AQ139" s="58"/>
      <c r="AR139" s="58"/>
      <c r="AS139" s="58"/>
      <c r="AT139" s="58"/>
      <c r="AU139" s="58"/>
      <c r="AV139" s="58"/>
      <c r="AW139" s="58"/>
      <c r="AX139" s="1"/>
      <c r="AY139" s="1"/>
      <c r="AZ139" s="1"/>
      <c r="BA139" s="1"/>
    </row>
    <row r="140" spans="2:53" s="42" customFormat="1" ht="180" x14ac:dyDescent="0.25">
      <c r="B140" s="1"/>
      <c r="C140" s="762"/>
      <c r="D140" s="676"/>
      <c r="E140" s="673"/>
      <c r="F140" s="145" t="s">
        <v>171</v>
      </c>
      <c r="G140" s="15" t="s">
        <v>172</v>
      </c>
      <c r="H140" s="145" t="s">
        <v>173</v>
      </c>
      <c r="I140" s="157">
        <v>7.0000000000000007E-2</v>
      </c>
      <c r="J140" s="145" t="s">
        <v>174</v>
      </c>
      <c r="K140" s="154">
        <v>1</v>
      </c>
      <c r="L140" s="97" t="s">
        <v>175</v>
      </c>
      <c r="M140" s="143" t="s">
        <v>176</v>
      </c>
      <c r="N140" s="143" t="s">
        <v>177</v>
      </c>
      <c r="O140" s="143" t="s">
        <v>124</v>
      </c>
      <c r="P140" s="143"/>
      <c r="Q140" s="154">
        <v>0.9</v>
      </c>
      <c r="R140" s="154">
        <v>0.95</v>
      </c>
      <c r="S140" s="154">
        <v>0.95</v>
      </c>
      <c r="T140" s="154">
        <v>0.95</v>
      </c>
      <c r="U140" s="154">
        <v>1</v>
      </c>
      <c r="V140" s="145" t="s">
        <v>224</v>
      </c>
      <c r="W140" s="145" t="s">
        <v>178</v>
      </c>
      <c r="X140" s="145" t="s">
        <v>179</v>
      </c>
      <c r="Y140" s="700" t="s">
        <v>124</v>
      </c>
      <c r="Z140" s="700"/>
      <c r="AA140" s="98"/>
      <c r="AB140" s="98"/>
      <c r="AC140" s="98"/>
      <c r="AD140" s="98"/>
      <c r="AE140" s="98"/>
      <c r="AF140" s="98"/>
      <c r="AG140" s="98"/>
      <c r="AH140" s="99" t="s">
        <v>46</v>
      </c>
      <c r="AI140" s="98"/>
      <c r="AJ140" s="100"/>
      <c r="AK140" s="98"/>
      <c r="AL140" s="100"/>
      <c r="AM140" s="101">
        <v>0.95</v>
      </c>
      <c r="AN140" s="62"/>
      <c r="AO140" s="62"/>
      <c r="AP140" s="62"/>
      <c r="AQ140" s="62"/>
      <c r="AR140" s="62"/>
      <c r="AS140" s="62"/>
      <c r="AT140" s="62"/>
      <c r="AU140" s="62"/>
      <c r="AV140" s="62"/>
      <c r="AW140" s="62"/>
      <c r="AX140" s="1"/>
      <c r="AY140" s="1"/>
      <c r="AZ140" s="1"/>
      <c r="BA140" s="1"/>
    </row>
    <row r="141" spans="2:53" s="42" customFormat="1" x14ac:dyDescent="0.25">
      <c r="B141" s="1"/>
      <c r="C141" s="762"/>
      <c r="D141" s="676"/>
      <c r="E141" s="673"/>
      <c r="F141" s="145"/>
      <c r="G141" s="15"/>
      <c r="H141" s="145"/>
      <c r="I141" s="146"/>
      <c r="J141" s="51"/>
      <c r="K141" s="48"/>
      <c r="L141" s="61"/>
      <c r="M141" s="53"/>
      <c r="N141" s="53"/>
      <c r="O141" s="53"/>
      <c r="P141" s="53"/>
      <c r="Q141" s="48"/>
      <c r="R141" s="48"/>
      <c r="S141" s="48"/>
      <c r="T141" s="48"/>
      <c r="U141" s="48"/>
      <c r="V141" s="18"/>
      <c r="W141" s="144"/>
      <c r="X141" s="144"/>
      <c r="Y141" s="772"/>
      <c r="Z141" s="772"/>
      <c r="AA141" s="236"/>
      <c r="AB141" s="236"/>
      <c r="AC141" s="236"/>
      <c r="AD141" s="236"/>
      <c r="AE141" s="236"/>
      <c r="AF141" s="236"/>
      <c r="AG141" s="236"/>
      <c r="AH141" s="236"/>
      <c r="AI141" s="236"/>
      <c r="AJ141" s="236"/>
      <c r="AK141" s="237"/>
      <c r="AL141" s="237"/>
      <c r="AM141" s="238"/>
      <c r="AN141" s="58"/>
      <c r="AO141" s="58"/>
      <c r="AP141" s="58"/>
      <c r="AQ141" s="58"/>
      <c r="AR141" s="58"/>
      <c r="AS141" s="58"/>
      <c r="AT141" s="58"/>
      <c r="AU141" s="58"/>
      <c r="AV141" s="58"/>
      <c r="AW141" s="58"/>
      <c r="AX141" s="1"/>
      <c r="AY141" s="1"/>
      <c r="AZ141" s="1"/>
      <c r="BA141" s="1"/>
    </row>
    <row r="142" spans="2:53" s="42" customFormat="1" ht="132" x14ac:dyDescent="0.25">
      <c r="B142" s="96"/>
      <c r="C142" s="763"/>
      <c r="D142" s="677"/>
      <c r="E142" s="674"/>
      <c r="F142" s="55" t="s">
        <v>180</v>
      </c>
      <c r="G142" s="268" t="s">
        <v>181</v>
      </c>
      <c r="H142" s="269" t="s">
        <v>182</v>
      </c>
      <c r="I142" s="270">
        <v>0.02</v>
      </c>
      <c r="J142" s="691" t="s">
        <v>183</v>
      </c>
      <c r="K142" s="689">
        <v>1</v>
      </c>
      <c r="L142" s="689">
        <v>0.95</v>
      </c>
      <c r="M142" s="775" t="s">
        <v>180</v>
      </c>
      <c r="N142" s="682" t="s">
        <v>184</v>
      </c>
      <c r="O142" s="682" t="s">
        <v>124</v>
      </c>
      <c r="P142" s="682"/>
      <c r="Q142" s="689">
        <v>0.95</v>
      </c>
      <c r="R142" s="689">
        <v>0.95</v>
      </c>
      <c r="S142" s="689">
        <v>0.85</v>
      </c>
      <c r="T142" s="689">
        <v>0.95</v>
      </c>
      <c r="U142" s="689">
        <v>1</v>
      </c>
      <c r="V142" s="682" t="s">
        <v>225</v>
      </c>
      <c r="W142" s="682" t="s">
        <v>185</v>
      </c>
      <c r="X142" s="682" t="s">
        <v>179</v>
      </c>
      <c r="Y142" s="776" t="s">
        <v>41</v>
      </c>
      <c r="Z142" s="776"/>
      <c r="AA142" s="118">
        <v>0</v>
      </c>
      <c r="AB142" s="119">
        <v>0.02</v>
      </c>
      <c r="AC142" s="119">
        <v>0.06</v>
      </c>
      <c r="AD142" s="119">
        <v>0.12</v>
      </c>
      <c r="AE142" s="119">
        <v>0.19</v>
      </c>
      <c r="AF142" s="119">
        <v>0.26</v>
      </c>
      <c r="AG142" s="119">
        <v>0.34</v>
      </c>
      <c r="AH142" s="119">
        <v>0.42</v>
      </c>
      <c r="AI142" s="119">
        <v>0.47</v>
      </c>
      <c r="AJ142" s="119">
        <v>0.57999999999999996</v>
      </c>
      <c r="AK142" s="119">
        <v>0.67</v>
      </c>
      <c r="AL142" s="120">
        <v>0.85</v>
      </c>
      <c r="AM142" s="121">
        <v>0.85</v>
      </c>
      <c r="AN142" s="107">
        <f t="shared" ref="AN142:AW142" si="61">+AC142</f>
        <v>0.06</v>
      </c>
      <c r="AO142" s="107">
        <f t="shared" si="61"/>
        <v>0.12</v>
      </c>
      <c r="AP142" s="107">
        <f t="shared" si="61"/>
        <v>0.19</v>
      </c>
      <c r="AQ142" s="107">
        <f t="shared" si="61"/>
        <v>0.26</v>
      </c>
      <c r="AR142" s="107">
        <f t="shared" si="61"/>
        <v>0.34</v>
      </c>
      <c r="AS142" s="107">
        <f t="shared" si="61"/>
        <v>0.42</v>
      </c>
      <c r="AT142" s="107">
        <f t="shared" si="61"/>
        <v>0.47</v>
      </c>
      <c r="AU142" s="107">
        <f t="shared" si="61"/>
        <v>0.57999999999999996</v>
      </c>
      <c r="AV142" s="107">
        <f t="shared" si="61"/>
        <v>0.67</v>
      </c>
      <c r="AW142" s="107">
        <f t="shared" si="61"/>
        <v>0.85</v>
      </c>
      <c r="AX142" s="96"/>
      <c r="AY142" s="96"/>
      <c r="AZ142" s="96"/>
      <c r="BA142" s="96"/>
    </row>
    <row r="143" spans="2:53" s="42" customFormat="1" x14ac:dyDescent="0.25">
      <c r="B143" s="1"/>
      <c r="C143" s="1"/>
      <c r="D143" s="2"/>
      <c r="E143" s="1"/>
      <c r="F143" s="3"/>
      <c r="G143" s="2"/>
      <c r="H143" s="2"/>
      <c r="I143" s="46" t="s">
        <v>46</v>
      </c>
      <c r="J143" s="692"/>
      <c r="K143" s="689"/>
      <c r="L143" s="689"/>
      <c r="M143" s="775"/>
      <c r="N143" s="682"/>
      <c r="O143" s="682"/>
      <c r="P143" s="682"/>
      <c r="Q143" s="689"/>
      <c r="R143" s="689"/>
      <c r="S143" s="689"/>
      <c r="T143" s="689"/>
      <c r="U143" s="689"/>
      <c r="V143" s="682"/>
      <c r="W143" s="682"/>
      <c r="X143" s="682"/>
      <c r="Y143" s="776" t="s">
        <v>42</v>
      </c>
      <c r="Z143" s="776"/>
      <c r="AA143" s="123"/>
      <c r="AB143" s="124"/>
      <c r="AC143" s="271"/>
      <c r="AD143" s="123"/>
      <c r="AE143" s="123"/>
      <c r="AF143" s="123"/>
      <c r="AG143" s="123"/>
      <c r="AH143" s="123"/>
      <c r="AI143" s="123"/>
      <c r="AJ143" s="123"/>
      <c r="AK143" s="123"/>
      <c r="AL143" s="116"/>
      <c r="AM143" s="117"/>
      <c r="AN143" s="107">
        <f>+AC143</f>
        <v>0</v>
      </c>
      <c r="AO143" s="107">
        <f>IF(AO$8&lt;=$AJ$8,SUM($Z143:AD143),"")</f>
        <v>0</v>
      </c>
      <c r="AP143" s="107">
        <f>IF(AP$8&lt;=$AJ$8,SUM($Z143:AE143),"")</f>
        <v>0</v>
      </c>
      <c r="AQ143" s="107">
        <f>IF(AQ$8&lt;=$AJ$8,SUM($Z143:AF143),"")</f>
        <v>0</v>
      </c>
      <c r="AR143" s="107">
        <f>IF(AR$8&lt;=$AJ$8,SUM($Z143:AG143),"")</f>
        <v>0</v>
      </c>
      <c r="AS143" s="107">
        <f>IF(AS$8&lt;=$AJ$8,SUM($Z143:AH143),"")</f>
        <v>0</v>
      </c>
      <c r="AT143" s="107">
        <f>IF(AT$8&lt;=$AJ$8,SUM($Z143:AI143),"")</f>
        <v>0</v>
      </c>
      <c r="AU143" s="107">
        <f>IF(AU$8&lt;=$AJ$8,SUM($Z143:AJ143),"")</f>
        <v>0</v>
      </c>
      <c r="AV143" s="107">
        <f>IF(AV$8&lt;=$AJ$8,SUM($Z143:AK143),"")</f>
        <v>0</v>
      </c>
      <c r="AW143" s="107">
        <f>IF(AW$8&lt;=$AJ$8,SUM($Z143:AL143),"")</f>
        <v>0</v>
      </c>
      <c r="AX143" s="1"/>
      <c r="AY143" s="1"/>
      <c r="AZ143" s="1"/>
      <c r="BA143" s="1"/>
    </row>
    <row r="144" spans="2:53" s="42" customFormat="1" x14ac:dyDescent="0.25">
      <c r="B144" s="1"/>
      <c r="C144" s="1"/>
      <c r="D144" s="2"/>
      <c r="E144" s="1"/>
      <c r="F144" s="3"/>
      <c r="G144" s="2"/>
      <c r="H144" s="2"/>
      <c r="I144" s="2"/>
      <c r="J144" s="693"/>
      <c r="K144" s="689"/>
      <c r="L144" s="689"/>
      <c r="M144" s="775"/>
      <c r="N144" s="682"/>
      <c r="O144" s="682"/>
      <c r="P144" s="682"/>
      <c r="Q144" s="689"/>
      <c r="R144" s="689"/>
      <c r="S144" s="689"/>
      <c r="T144" s="689"/>
      <c r="U144" s="689"/>
      <c r="V144" s="682"/>
      <c r="W144" s="682"/>
      <c r="X144" s="682"/>
      <c r="Y144" s="776" t="s">
        <v>43</v>
      </c>
      <c r="Z144" s="776"/>
      <c r="AA144" s="103"/>
      <c r="AB144" s="103"/>
      <c r="AC144" s="103"/>
      <c r="AD144" s="103"/>
      <c r="AE144" s="103"/>
      <c r="AF144" s="103"/>
      <c r="AG144" s="103"/>
      <c r="AH144" s="103"/>
      <c r="AI144" s="103"/>
      <c r="AJ144" s="103"/>
      <c r="AK144" s="103"/>
      <c r="AL144" s="103"/>
      <c r="AM144" s="103"/>
      <c r="AN144" s="107">
        <f>IF(AN$8&lt;=$AJ$8,IF(OR(AN142="",AN143=""),"",AN143/AN142),"")</f>
        <v>0</v>
      </c>
      <c r="AO144" s="107">
        <f t="shared" ref="AO144:AW144" si="62">IF(AO$8&lt;=$AJ$8,IF(OR(AO142="",AO143=""),"",AO143/AO142),"")</f>
        <v>0</v>
      </c>
      <c r="AP144" s="107">
        <f t="shared" si="62"/>
        <v>0</v>
      </c>
      <c r="AQ144" s="107">
        <f t="shared" si="62"/>
        <v>0</v>
      </c>
      <c r="AR144" s="107">
        <f t="shared" si="62"/>
        <v>0</v>
      </c>
      <c r="AS144" s="107">
        <f t="shared" si="62"/>
        <v>0</v>
      </c>
      <c r="AT144" s="107">
        <f t="shared" si="62"/>
        <v>0</v>
      </c>
      <c r="AU144" s="107">
        <f t="shared" si="62"/>
        <v>0</v>
      </c>
      <c r="AV144" s="107">
        <f t="shared" si="62"/>
        <v>0</v>
      </c>
      <c r="AW144" s="107">
        <f t="shared" si="62"/>
        <v>0</v>
      </c>
      <c r="AX144" s="1"/>
      <c r="AY144" s="1"/>
      <c r="AZ144" s="1"/>
      <c r="BA144" s="1"/>
    </row>
    <row r="145" spans="2:39" s="42" customFormat="1" x14ac:dyDescent="0.25">
      <c r="B145" s="1"/>
      <c r="C145" s="1"/>
      <c r="D145" s="1"/>
      <c r="E145" s="1"/>
      <c r="F145" s="1"/>
      <c r="G145" s="1"/>
      <c r="H145" s="1"/>
      <c r="I145" s="1"/>
      <c r="J145" s="77"/>
      <c r="K145" s="1"/>
      <c r="L145" s="1"/>
      <c r="M145" s="1"/>
      <c r="N145" s="1"/>
      <c r="O145" s="1"/>
      <c r="P145" s="1"/>
      <c r="Q145" s="1"/>
      <c r="R145" s="1"/>
      <c r="S145" s="1"/>
      <c r="T145" s="70"/>
      <c r="U145" s="70"/>
      <c r="V145" s="1"/>
      <c r="W145" s="1"/>
      <c r="X145" s="1"/>
      <c r="Y145" s="1"/>
      <c r="Z145" s="71"/>
      <c r="AA145" s="71"/>
      <c r="AB145" s="71"/>
      <c r="AC145" s="71"/>
      <c r="AD145" s="71"/>
      <c r="AE145" s="71"/>
      <c r="AF145" s="71"/>
      <c r="AG145" s="71"/>
      <c r="AH145" s="71"/>
      <c r="AI145" s="71"/>
      <c r="AJ145" s="71"/>
      <c r="AK145" s="71"/>
      <c r="AL145" s="72"/>
      <c r="AM145" s="72"/>
    </row>
    <row r="146" spans="2:39" s="42" customFormat="1" x14ac:dyDescent="0.25">
      <c r="B146" s="1"/>
      <c r="C146" s="1"/>
      <c r="D146" s="1"/>
      <c r="E146" s="1"/>
      <c r="F146" s="1"/>
      <c r="G146" s="1"/>
      <c r="H146" s="1"/>
      <c r="I146" s="1"/>
      <c r="J146" s="77"/>
      <c r="K146" s="1"/>
      <c r="L146" s="1"/>
      <c r="M146" s="1"/>
      <c r="N146" s="1"/>
      <c r="O146" s="1"/>
      <c r="P146" s="1"/>
      <c r="Q146" s="1"/>
      <c r="R146" s="1"/>
      <c r="S146" s="1"/>
      <c r="T146" s="70"/>
      <c r="U146" s="70"/>
      <c r="V146" s="1"/>
      <c r="W146" s="1"/>
      <c r="X146" s="1"/>
      <c r="Y146" s="1"/>
      <c r="Z146" s="71"/>
      <c r="AA146" s="71"/>
      <c r="AB146" s="71"/>
      <c r="AC146" s="71"/>
      <c r="AD146" s="71"/>
      <c r="AE146" s="71"/>
      <c r="AF146" s="71"/>
      <c r="AG146" s="71"/>
      <c r="AH146" s="71"/>
      <c r="AI146" s="71"/>
      <c r="AJ146" s="71"/>
      <c r="AK146" s="71"/>
      <c r="AL146" s="72"/>
      <c r="AM146" s="72"/>
    </row>
    <row r="147" spans="2:39" s="42" customFormat="1" x14ac:dyDescent="0.25">
      <c r="B147" s="1"/>
      <c r="C147" s="1"/>
      <c r="D147" s="1"/>
      <c r="E147" s="1"/>
      <c r="F147" s="1"/>
      <c r="G147" s="1"/>
      <c r="H147" s="1"/>
      <c r="I147" s="1"/>
      <c r="J147" s="77"/>
      <c r="K147" s="1"/>
      <c r="L147" s="1"/>
      <c r="M147" s="1"/>
      <c r="N147" s="1"/>
      <c r="O147" s="1"/>
      <c r="P147" s="1"/>
      <c r="Q147" s="1"/>
      <c r="R147" s="1"/>
      <c r="S147" s="1"/>
      <c r="T147" s="70"/>
      <c r="U147" s="70"/>
      <c r="V147" s="1"/>
      <c r="W147" s="1"/>
      <c r="X147" s="1"/>
      <c r="Y147" s="1"/>
      <c r="Z147" s="71"/>
      <c r="AA147" s="71"/>
      <c r="AB147" s="71"/>
      <c r="AC147" s="71"/>
      <c r="AD147" s="71"/>
      <c r="AE147" s="71"/>
      <c r="AF147" s="71"/>
      <c r="AG147" s="71"/>
      <c r="AH147" s="71"/>
      <c r="AI147" s="71"/>
      <c r="AJ147" s="71"/>
      <c r="AK147" s="71"/>
      <c r="AL147" s="72"/>
      <c r="AM147" s="72"/>
    </row>
    <row r="148" spans="2:39" s="42" customFormat="1" x14ac:dyDescent="0.25">
      <c r="B148" s="1"/>
      <c r="C148" s="1"/>
      <c r="D148" s="1"/>
      <c r="E148" s="1"/>
      <c r="F148" s="1"/>
      <c r="G148" s="1"/>
      <c r="H148" s="1"/>
      <c r="I148" s="1"/>
      <c r="J148" s="77"/>
      <c r="K148" s="1"/>
      <c r="L148" s="1"/>
      <c r="M148" s="1"/>
      <c r="N148" s="1"/>
      <c r="O148" s="1"/>
      <c r="P148" s="1"/>
      <c r="Q148" s="1"/>
      <c r="R148" s="1"/>
      <c r="S148" s="1"/>
      <c r="T148" s="70"/>
      <c r="U148" s="70"/>
      <c r="V148" s="1"/>
      <c r="W148" s="1"/>
      <c r="X148" s="1"/>
      <c r="Y148" s="1"/>
      <c r="Z148" s="71"/>
      <c r="AA148" s="71"/>
      <c r="AB148" s="71"/>
      <c r="AC148" s="71"/>
      <c r="AD148" s="71"/>
      <c r="AE148" s="71"/>
      <c r="AF148" s="71"/>
      <c r="AG148" s="71"/>
      <c r="AH148" s="71"/>
      <c r="AI148" s="71"/>
      <c r="AJ148" s="71"/>
      <c r="AK148" s="71"/>
      <c r="AL148" s="72"/>
      <c r="AM148" s="72"/>
    </row>
    <row r="149" spans="2:39" s="42" customFormat="1" x14ac:dyDescent="0.25">
      <c r="B149" s="1"/>
      <c r="C149" s="1"/>
      <c r="D149" s="1"/>
      <c r="E149" s="1"/>
      <c r="F149" s="1"/>
      <c r="G149" s="1"/>
      <c r="H149" s="1"/>
      <c r="I149" s="1"/>
      <c r="J149" s="77"/>
      <c r="K149" s="1"/>
      <c r="L149" s="1"/>
      <c r="M149" s="1"/>
      <c r="N149" s="1"/>
      <c r="O149" s="1"/>
      <c r="P149" s="1"/>
      <c r="Q149" s="1"/>
      <c r="R149" s="1"/>
      <c r="S149" s="1"/>
      <c r="T149" s="70"/>
      <c r="U149" s="70"/>
      <c r="V149" s="1"/>
      <c r="W149" s="1"/>
      <c r="X149" s="1"/>
      <c r="Y149" s="1"/>
      <c r="Z149" s="71"/>
      <c r="AA149" s="71"/>
      <c r="AB149" s="71"/>
      <c r="AC149" s="71"/>
      <c r="AD149" s="71"/>
      <c r="AE149" s="71"/>
      <c r="AF149" s="71"/>
      <c r="AG149" s="71"/>
      <c r="AH149" s="71"/>
      <c r="AI149" s="71"/>
      <c r="AJ149" s="71"/>
      <c r="AK149" s="71"/>
      <c r="AL149" s="72"/>
      <c r="AM149" s="72"/>
    </row>
    <row r="150" spans="2:39" s="42" customFormat="1" x14ac:dyDescent="0.25">
      <c r="B150" s="1"/>
      <c r="C150" s="1"/>
      <c r="D150" s="1"/>
      <c r="E150" s="1"/>
      <c r="F150" s="1"/>
      <c r="G150" s="1"/>
      <c r="H150" s="1"/>
      <c r="I150" s="1"/>
      <c r="J150" s="77"/>
      <c r="K150" s="1"/>
      <c r="L150" s="1"/>
      <c r="M150" s="1"/>
      <c r="N150" s="1"/>
      <c r="O150" s="1"/>
      <c r="P150" s="1"/>
      <c r="Q150" s="1"/>
      <c r="R150" s="1"/>
      <c r="S150" s="1"/>
      <c r="T150" s="70"/>
      <c r="U150" s="70"/>
      <c r="V150" s="1"/>
      <c r="W150" s="1"/>
      <c r="X150" s="1"/>
      <c r="Y150" s="1"/>
      <c r="Z150" s="71"/>
      <c r="AA150" s="71"/>
      <c r="AB150" s="71"/>
      <c r="AC150" s="71"/>
      <c r="AD150" s="71"/>
      <c r="AE150" s="71"/>
      <c r="AF150" s="71"/>
      <c r="AG150" s="71"/>
      <c r="AH150" s="71"/>
      <c r="AI150" s="71"/>
      <c r="AJ150" s="71"/>
      <c r="AK150" s="71"/>
      <c r="AL150" s="72"/>
      <c r="AM150" s="72"/>
    </row>
    <row r="151" spans="2:39" s="42" customFormat="1" x14ac:dyDescent="0.25">
      <c r="B151" s="1"/>
      <c r="C151" s="1"/>
      <c r="D151" s="1"/>
      <c r="E151" s="1"/>
      <c r="F151" s="1"/>
      <c r="G151" s="1"/>
      <c r="H151" s="1"/>
      <c r="I151" s="1"/>
      <c r="J151" s="77"/>
      <c r="K151" s="1"/>
      <c r="L151" s="1"/>
      <c r="M151" s="1"/>
      <c r="N151" s="1"/>
      <c r="O151" s="1"/>
      <c r="P151" s="1"/>
      <c r="Q151" s="1"/>
      <c r="R151" s="1"/>
      <c r="S151" s="1"/>
      <c r="T151" s="70"/>
      <c r="U151" s="70"/>
      <c r="V151" s="1"/>
      <c r="W151" s="1"/>
      <c r="X151" s="1"/>
      <c r="Y151" s="1"/>
      <c r="Z151" s="71"/>
      <c r="AA151" s="71"/>
      <c r="AB151" s="71"/>
      <c r="AC151" s="71"/>
      <c r="AD151" s="71"/>
      <c r="AE151" s="71"/>
      <c r="AF151" s="71"/>
      <c r="AG151" s="71"/>
      <c r="AH151" s="71"/>
      <c r="AI151" s="71"/>
      <c r="AJ151" s="71"/>
      <c r="AK151" s="71"/>
      <c r="AL151" s="72"/>
      <c r="AM151" s="72"/>
    </row>
    <row r="152" spans="2:39" s="42" customFormat="1" x14ac:dyDescent="0.25">
      <c r="B152" s="1"/>
      <c r="C152" s="1"/>
      <c r="D152" s="1"/>
      <c r="E152" s="1"/>
      <c r="F152" s="1"/>
      <c r="G152" s="1"/>
      <c r="H152" s="1"/>
      <c r="I152" s="1"/>
      <c r="J152" s="77"/>
      <c r="K152" s="1"/>
      <c r="L152" s="1"/>
      <c r="M152" s="1"/>
      <c r="N152" s="1"/>
      <c r="O152" s="1"/>
      <c r="P152" s="1"/>
      <c r="Q152" s="1"/>
      <c r="R152" s="1"/>
      <c r="S152" s="1"/>
      <c r="T152" s="70"/>
      <c r="U152" s="70"/>
      <c r="V152" s="1"/>
      <c r="W152" s="1"/>
      <c r="X152" s="1"/>
      <c r="Y152" s="1"/>
      <c r="Z152" s="71"/>
      <c r="AA152" s="71"/>
      <c r="AB152" s="71"/>
      <c r="AC152" s="71"/>
      <c r="AD152" s="71"/>
      <c r="AE152" s="71"/>
      <c r="AF152" s="71"/>
      <c r="AG152" s="71"/>
      <c r="AH152" s="71"/>
      <c r="AI152" s="71"/>
      <c r="AJ152" s="71"/>
      <c r="AK152" s="71"/>
      <c r="AL152" s="72"/>
      <c r="AM152" s="72"/>
    </row>
  </sheetData>
  <dataConsolidate/>
  <mergeCells count="385">
    <mergeCell ref="Y138:Z138"/>
    <mergeCell ref="Y139:Z139"/>
    <mergeCell ref="Y140:Z140"/>
    <mergeCell ref="Y141:Z141"/>
    <mergeCell ref="J142:J144"/>
    <mergeCell ref="K142:K144"/>
    <mergeCell ref="L142:L144"/>
    <mergeCell ref="M142:M144"/>
    <mergeCell ref="N142:N144"/>
    <mergeCell ref="O142:O144"/>
    <mergeCell ref="P142:P144"/>
    <mergeCell ref="Q142:Q144"/>
    <mergeCell ref="R142:R144"/>
    <mergeCell ref="S142:S144"/>
    <mergeCell ref="T142:T144"/>
    <mergeCell ref="U142:U144"/>
    <mergeCell ref="V142:V144"/>
    <mergeCell ref="W142:W144"/>
    <mergeCell ref="X142:X144"/>
    <mergeCell ref="Y142:Z142"/>
    <mergeCell ref="Y143:Z143"/>
    <mergeCell ref="Y144:Z144"/>
    <mergeCell ref="F130:F134"/>
    <mergeCell ref="Y130:Z130"/>
    <mergeCell ref="Y131:Z131"/>
    <mergeCell ref="Y132:Z132"/>
    <mergeCell ref="Y133:Z133"/>
    <mergeCell ref="Y134:Z134"/>
    <mergeCell ref="Y135:Z135"/>
    <mergeCell ref="Y136:Z136"/>
    <mergeCell ref="Y137:Z137"/>
    <mergeCell ref="X122:X124"/>
    <mergeCell ref="Y122:Z122"/>
    <mergeCell ref="Y123:Z123"/>
    <mergeCell ref="Y124:Z124"/>
    <mergeCell ref="Y125:Z125"/>
    <mergeCell ref="Y126:Z126"/>
    <mergeCell ref="Y127:Z127"/>
    <mergeCell ref="Y128:Z128"/>
    <mergeCell ref="Y129:Z129"/>
    <mergeCell ref="U118:U120"/>
    <mergeCell ref="V118:V120"/>
    <mergeCell ref="W118:W120"/>
    <mergeCell ref="X118:X120"/>
    <mergeCell ref="Y118:Y120"/>
    <mergeCell ref="AM118:AM120"/>
    <mergeCell ref="Y121:Z121"/>
    <mergeCell ref="F122:F128"/>
    <mergeCell ref="G122:G128"/>
    <mergeCell ref="H122:H128"/>
    <mergeCell ref="I122:I128"/>
    <mergeCell ref="J122:J124"/>
    <mergeCell ref="K122:K124"/>
    <mergeCell ref="L122:L124"/>
    <mergeCell ref="M122:M124"/>
    <mergeCell ref="N122:N124"/>
    <mergeCell ref="O122:O124"/>
    <mergeCell ref="Q122:Q124"/>
    <mergeCell ref="R122:R124"/>
    <mergeCell ref="S122:S124"/>
    <mergeCell ref="T122:T124"/>
    <mergeCell ref="U122:U124"/>
    <mergeCell ref="V122:V124"/>
    <mergeCell ref="W122:W124"/>
    <mergeCell ref="T114:T115"/>
    <mergeCell ref="U114:U115"/>
    <mergeCell ref="V114:V115"/>
    <mergeCell ref="W114:W115"/>
    <mergeCell ref="X114:X115"/>
    <mergeCell ref="Y114:Z115"/>
    <mergeCell ref="AA114:AL114"/>
    <mergeCell ref="AM114:AM115"/>
    <mergeCell ref="C116:C142"/>
    <mergeCell ref="D116:D142"/>
    <mergeCell ref="E116:E142"/>
    <mergeCell ref="Y116:Z116"/>
    <mergeCell ref="Y117:Z117"/>
    <mergeCell ref="J118:J120"/>
    <mergeCell ref="K118:K120"/>
    <mergeCell ref="L118:L120"/>
    <mergeCell ref="M118:M120"/>
    <mergeCell ref="N118:N120"/>
    <mergeCell ref="O118:O120"/>
    <mergeCell ref="P118:P120"/>
    <mergeCell ref="Q118:Q120"/>
    <mergeCell ref="R118:R120"/>
    <mergeCell ref="S118:S120"/>
    <mergeCell ref="T118:T120"/>
    <mergeCell ref="T107:T109"/>
    <mergeCell ref="U107:U109"/>
    <mergeCell ref="Y107:Y109"/>
    <mergeCell ref="AM107:AM109"/>
    <mergeCell ref="Y110:Z110"/>
    <mergeCell ref="Y111:Z111"/>
    <mergeCell ref="AY111:BA111"/>
    <mergeCell ref="Y112:Z112"/>
    <mergeCell ref="C114:C115"/>
    <mergeCell ref="D114:D115"/>
    <mergeCell ref="E114:E115"/>
    <mergeCell ref="F114:F115"/>
    <mergeCell ref="G114:G115"/>
    <mergeCell ref="H114:H115"/>
    <mergeCell ref="I114:I115"/>
    <mergeCell ref="J114:J115"/>
    <mergeCell ref="K114:K115"/>
    <mergeCell ref="L114:L115"/>
    <mergeCell ref="M114:M115"/>
    <mergeCell ref="N114:N115"/>
    <mergeCell ref="O114:P114"/>
    <mergeCell ref="Q114:Q115"/>
    <mergeCell ref="R114:R115"/>
    <mergeCell ref="S114:S115"/>
    <mergeCell ref="AM101:AM103"/>
    <mergeCell ref="O104:O106"/>
    <mergeCell ref="P104:P106"/>
    <mergeCell ref="Q104:Q106"/>
    <mergeCell ref="R104:R106"/>
    <mergeCell ref="S104:S106"/>
    <mergeCell ref="T104:T106"/>
    <mergeCell ref="U104:U106"/>
    <mergeCell ref="Y104:Y106"/>
    <mergeCell ref="AM104:AM106"/>
    <mergeCell ref="Y98:Z98"/>
    <mergeCell ref="Y99:Z99"/>
    <mergeCell ref="Y100:Z100"/>
    <mergeCell ref="J101:J109"/>
    <mergeCell ref="K101:K109"/>
    <mergeCell ref="L101:L109"/>
    <mergeCell ref="M101:M109"/>
    <mergeCell ref="N101:N109"/>
    <mergeCell ref="O101:O103"/>
    <mergeCell ref="P101:P103"/>
    <mergeCell ref="Q101:Q103"/>
    <mergeCell ref="R101:R103"/>
    <mergeCell ref="S101:S103"/>
    <mergeCell ref="T101:T103"/>
    <mergeCell ref="U101:U103"/>
    <mergeCell ref="V101:V109"/>
    <mergeCell ref="W101:W109"/>
    <mergeCell ref="X101:X109"/>
    <mergeCell ref="Y101:Y103"/>
    <mergeCell ref="O107:O109"/>
    <mergeCell ref="P107:P109"/>
    <mergeCell ref="Q107:Q109"/>
    <mergeCell ref="R107:R109"/>
    <mergeCell ref="S107:S109"/>
    <mergeCell ref="AM90:AM92"/>
    <mergeCell ref="Y93:Y95"/>
    <mergeCell ref="AM93:AM95"/>
    <mergeCell ref="F97:F110"/>
    <mergeCell ref="G97:G110"/>
    <mergeCell ref="H97:H110"/>
    <mergeCell ref="I97:I110"/>
    <mergeCell ref="J97:J99"/>
    <mergeCell ref="K97:K99"/>
    <mergeCell ref="L97:L99"/>
    <mergeCell ref="M97:M99"/>
    <mergeCell ref="N97:N99"/>
    <mergeCell ref="O97:O99"/>
    <mergeCell ref="P97:P99"/>
    <mergeCell ref="Q97:Q99"/>
    <mergeCell ref="R97:R99"/>
    <mergeCell ref="S97:S99"/>
    <mergeCell ref="T97:T99"/>
    <mergeCell ref="U97:U99"/>
    <mergeCell ref="V97:V99"/>
    <mergeCell ref="W97:W99"/>
    <mergeCell ref="X97:X99"/>
    <mergeCell ref="Y97:Z97"/>
    <mergeCell ref="AM97:AM99"/>
    <mergeCell ref="W78:W86"/>
    <mergeCell ref="X78:X86"/>
    <mergeCell ref="Y78:Y80"/>
    <mergeCell ref="AM78:AM80"/>
    <mergeCell ref="Y81:Y83"/>
    <mergeCell ref="AM81:AM83"/>
    <mergeCell ref="Y84:Y86"/>
    <mergeCell ref="AM84:AM86"/>
    <mergeCell ref="L87:L95"/>
    <mergeCell ref="M87:M95"/>
    <mergeCell ref="N87:N95"/>
    <mergeCell ref="O87:O95"/>
    <mergeCell ref="P87:P95"/>
    <mergeCell ref="Q87:Q95"/>
    <mergeCell ref="R87:R95"/>
    <mergeCell ref="S87:S95"/>
    <mergeCell ref="T87:T95"/>
    <mergeCell ref="U87:U95"/>
    <mergeCell ref="V87:V95"/>
    <mergeCell ref="W87:W95"/>
    <mergeCell ref="X87:X95"/>
    <mergeCell ref="Y87:Y89"/>
    <mergeCell ref="AM87:AM89"/>
    <mergeCell ref="Y90:Y92"/>
    <mergeCell ref="N78:N86"/>
    <mergeCell ref="O78:O86"/>
    <mergeCell ref="P78:P86"/>
    <mergeCell ref="Q78:Q86"/>
    <mergeCell ref="R78:R86"/>
    <mergeCell ref="S78:S86"/>
    <mergeCell ref="T78:T86"/>
    <mergeCell ref="U78:U86"/>
    <mergeCell ref="V78:V86"/>
    <mergeCell ref="AM59:AM61"/>
    <mergeCell ref="Y62:Y64"/>
    <mergeCell ref="AM62:AM64"/>
    <mergeCell ref="Y65:Y67"/>
    <mergeCell ref="AM65:AM67"/>
    <mergeCell ref="L68:L76"/>
    <mergeCell ref="M68:M76"/>
    <mergeCell ref="N68:N76"/>
    <mergeCell ref="O68:O76"/>
    <mergeCell ref="P68:P76"/>
    <mergeCell ref="Q68:Q76"/>
    <mergeCell ref="R68:R76"/>
    <mergeCell ref="S68:S76"/>
    <mergeCell ref="T68:T76"/>
    <mergeCell ref="U68:U76"/>
    <mergeCell ref="V68:V76"/>
    <mergeCell ref="W68:W76"/>
    <mergeCell ref="X68:X76"/>
    <mergeCell ref="Y68:Y70"/>
    <mergeCell ref="AM68:AM70"/>
    <mergeCell ref="Y71:Y73"/>
    <mergeCell ref="AM71:AM73"/>
    <mergeCell ref="Y74:Y76"/>
    <mergeCell ref="AM74:AM76"/>
    <mergeCell ref="Y58:Z58"/>
    <mergeCell ref="G59:G95"/>
    <mergeCell ref="H59:H95"/>
    <mergeCell ref="I59:I95"/>
    <mergeCell ref="J59:J76"/>
    <mergeCell ref="K59:K76"/>
    <mergeCell ref="L59:L67"/>
    <mergeCell ref="M59:M67"/>
    <mergeCell ref="N59:N67"/>
    <mergeCell ref="O59:O67"/>
    <mergeCell ref="P59:P67"/>
    <mergeCell ref="Q59:Q67"/>
    <mergeCell ref="R59:R67"/>
    <mergeCell ref="S59:S67"/>
    <mergeCell ref="T59:T67"/>
    <mergeCell ref="U59:U67"/>
    <mergeCell ref="V59:V67"/>
    <mergeCell ref="W59:W67"/>
    <mergeCell ref="X59:X67"/>
    <mergeCell ref="Y59:Y61"/>
    <mergeCell ref="J78:J95"/>
    <mergeCell ref="K78:K95"/>
    <mergeCell ref="L78:L86"/>
    <mergeCell ref="M78:M86"/>
    <mergeCell ref="Z1:AB1"/>
    <mergeCell ref="L4:Y4"/>
    <mergeCell ref="C7:AW7"/>
    <mergeCell ref="N9:N10"/>
    <mergeCell ref="O9:P9"/>
    <mergeCell ref="X9:X10"/>
    <mergeCell ref="Y9:Z10"/>
    <mergeCell ref="AA9:AL9"/>
    <mergeCell ref="AN9:AW9"/>
    <mergeCell ref="Q9:Q10"/>
    <mergeCell ref="V9:V10"/>
    <mergeCell ref="W9:W10"/>
    <mergeCell ref="C9:C10"/>
    <mergeCell ref="D9:D10"/>
    <mergeCell ref="E9:E10"/>
    <mergeCell ref="F9:F10"/>
    <mergeCell ref="G9:G10"/>
    <mergeCell ref="H9:H10"/>
    <mergeCell ref="R9:R10"/>
    <mergeCell ref="S9:S10"/>
    <mergeCell ref="T9:T10"/>
    <mergeCell ref="U9:U10"/>
    <mergeCell ref="I9:I10"/>
    <mergeCell ref="J9:J10"/>
    <mergeCell ref="C12:C111"/>
    <mergeCell ref="D12:D111"/>
    <mergeCell ref="E12:E111"/>
    <mergeCell ref="F12:F95"/>
    <mergeCell ref="I12:I57"/>
    <mergeCell ref="G12:G57"/>
    <mergeCell ref="H12:H57"/>
    <mergeCell ref="W49:W57"/>
    <mergeCell ref="AM49:AM51"/>
    <mergeCell ref="AM52:AM54"/>
    <mergeCell ref="AM55:AM57"/>
    <mergeCell ref="X49:X57"/>
    <mergeCell ref="Y49:Y51"/>
    <mergeCell ref="Y52:Y54"/>
    <mergeCell ref="Y55:Y57"/>
    <mergeCell ref="Q49:Q57"/>
    <mergeCell ref="R49:R57"/>
    <mergeCell ref="S49:S57"/>
    <mergeCell ref="T49:T57"/>
    <mergeCell ref="U49:U57"/>
    <mergeCell ref="V49:V57"/>
    <mergeCell ref="L49:L57"/>
    <mergeCell ref="M49:M57"/>
    <mergeCell ref="N49:N57"/>
    <mergeCell ref="O49:O57"/>
    <mergeCell ref="P49:P57"/>
    <mergeCell ref="K22:K57"/>
    <mergeCell ref="R40:R48"/>
    <mergeCell ref="S40:S48"/>
    <mergeCell ref="T40:T48"/>
    <mergeCell ref="U40:U48"/>
    <mergeCell ref="AM43:AM45"/>
    <mergeCell ref="AM46:AM48"/>
    <mergeCell ref="X40:X48"/>
    <mergeCell ref="Y40:Y42"/>
    <mergeCell ref="Y43:Y45"/>
    <mergeCell ref="Y46:Y48"/>
    <mergeCell ref="AM22:AM24"/>
    <mergeCell ref="L40:L48"/>
    <mergeCell ref="M40:M48"/>
    <mergeCell ref="N40:N48"/>
    <mergeCell ref="O40:O48"/>
    <mergeCell ref="Q31:Q39"/>
    <mergeCell ref="R31:R39"/>
    <mergeCell ref="S31:S39"/>
    <mergeCell ref="T31:T39"/>
    <mergeCell ref="U31:U39"/>
    <mergeCell ref="V31:V39"/>
    <mergeCell ref="L31:L39"/>
    <mergeCell ref="M31:M39"/>
    <mergeCell ref="V40:V48"/>
    <mergeCell ref="W40:W48"/>
    <mergeCell ref="AM40:AM42"/>
    <mergeCell ref="P40:P48"/>
    <mergeCell ref="Q40:Q48"/>
    <mergeCell ref="AM31:AM33"/>
    <mergeCell ref="AM34:AM36"/>
    <mergeCell ref="AM37:AM39"/>
    <mergeCell ref="N31:N39"/>
    <mergeCell ref="O31:O39"/>
    <mergeCell ref="P31:P39"/>
    <mergeCell ref="W31:W39"/>
    <mergeCell ref="AM25:AM27"/>
    <mergeCell ref="AM28:AM30"/>
    <mergeCell ref="X22:X30"/>
    <mergeCell ref="Y22:Y24"/>
    <mergeCell ref="Y25:Y27"/>
    <mergeCell ref="Y28:Y30"/>
    <mergeCell ref="X31:X39"/>
    <mergeCell ref="Y31:Y33"/>
    <mergeCell ref="Y34:Y36"/>
    <mergeCell ref="Y37:Y39"/>
    <mergeCell ref="AM18:AM20"/>
    <mergeCell ref="J22:J57"/>
    <mergeCell ref="L22:L30"/>
    <mergeCell ref="M22:M30"/>
    <mergeCell ref="N22:N30"/>
    <mergeCell ref="O22:O30"/>
    <mergeCell ref="P22:P30"/>
    <mergeCell ref="U12:U20"/>
    <mergeCell ref="V12:V20"/>
    <mergeCell ref="W12:W20"/>
    <mergeCell ref="O12:O20"/>
    <mergeCell ref="P12:P20"/>
    <mergeCell ref="Q12:Q20"/>
    <mergeCell ref="R12:R20"/>
    <mergeCell ref="S12:S20"/>
    <mergeCell ref="T12:T20"/>
    <mergeCell ref="J12:J20"/>
    <mergeCell ref="K12:K20"/>
    <mergeCell ref="L12:L20"/>
    <mergeCell ref="M12:M20"/>
    <mergeCell ref="N12:N20"/>
    <mergeCell ref="AM15:AM17"/>
    <mergeCell ref="AM12:AM14"/>
    <mergeCell ref="X12:X20"/>
    <mergeCell ref="K9:K10"/>
    <mergeCell ref="L9:L10"/>
    <mergeCell ref="M9:M10"/>
    <mergeCell ref="Y12:Y14"/>
    <mergeCell ref="Y15:Y17"/>
    <mergeCell ref="Y18:Y20"/>
    <mergeCell ref="Q22:Q30"/>
    <mergeCell ref="R22:R30"/>
    <mergeCell ref="S22:S30"/>
    <mergeCell ref="T22:T30"/>
    <mergeCell ref="U22:U30"/>
    <mergeCell ref="V22:V30"/>
    <mergeCell ref="W22:W30"/>
    <mergeCell ref="Y21:Z21"/>
  </mergeCells>
  <conditionalFormatting sqref="AN116">
    <cfRule type="cellIs" dxfId="461" priority="79" operator="between">
      <formula>3</formula>
      <formula>0</formula>
    </cfRule>
    <cfRule type="cellIs" dxfId="460" priority="80" operator="between">
      <formula>4</formula>
      <formula>5</formula>
    </cfRule>
    <cfRule type="cellIs" dxfId="459" priority="81" operator="between">
      <formula>6</formula>
      <formula>100</formula>
    </cfRule>
  </conditionalFormatting>
  <conditionalFormatting sqref="AN138 AN122:AW122">
    <cfRule type="cellIs" dxfId="458" priority="77" operator="between">
      <formula>-50%</formula>
      <formula>16.99%</formula>
    </cfRule>
    <cfRule type="cellIs" dxfId="457" priority="78" operator="between">
      <formula>0.17</formula>
      <formula>10</formula>
    </cfRule>
  </conditionalFormatting>
  <conditionalFormatting sqref="AN14:AW14 AN20:AW20 AN30:AW30 AN39:AW39 AN48:AW48 AN57:AW57 AN67:AW67 AN76:AW76 AN86:AW86 AN95:AW95 AN109:AW109">
    <cfRule type="cellIs" dxfId="456" priority="74" operator="between">
      <formula>$A$249</formula>
      <formula>1000%</formula>
    </cfRule>
    <cfRule type="cellIs" dxfId="455" priority="75" operator="between">
      <formula>$A$248</formula>
      <formula>$B$248</formula>
    </cfRule>
    <cfRule type="cellIs" dxfId="454" priority="76" operator="between">
      <formula>$A$247</formula>
      <formula>$B$247</formula>
    </cfRule>
  </conditionalFormatting>
  <conditionalFormatting sqref="AN17:AW17">
    <cfRule type="cellIs" dxfId="453" priority="71" operator="between">
      <formula>$A$249</formula>
      <formula>1000%</formula>
    </cfRule>
    <cfRule type="cellIs" dxfId="452" priority="72" operator="between">
      <formula>$A$248</formula>
      <formula>$B$248</formula>
    </cfRule>
    <cfRule type="cellIs" dxfId="451" priority="73" operator="between">
      <formula>$A$247</formula>
      <formula>$B$247</formula>
    </cfRule>
  </conditionalFormatting>
  <conditionalFormatting sqref="AN24:AW24">
    <cfRule type="cellIs" dxfId="450" priority="68" operator="between">
      <formula>$A$249</formula>
      <formula>1000%</formula>
    </cfRule>
    <cfRule type="cellIs" dxfId="449" priority="69" operator="between">
      <formula>$A$248</formula>
      <formula>$B$248</formula>
    </cfRule>
    <cfRule type="cellIs" dxfId="448" priority="70" operator="between">
      <formula>$A$247</formula>
      <formula>$B$247</formula>
    </cfRule>
  </conditionalFormatting>
  <conditionalFormatting sqref="AN27:AW27">
    <cfRule type="cellIs" dxfId="447" priority="65" operator="between">
      <formula>$A$249</formula>
      <formula>1000%</formula>
    </cfRule>
    <cfRule type="cellIs" dxfId="446" priority="66" operator="between">
      <formula>$A$248</formula>
      <formula>$B$248</formula>
    </cfRule>
    <cfRule type="cellIs" dxfId="445" priority="67" operator="between">
      <formula>$A$247</formula>
      <formula>$B$247</formula>
    </cfRule>
  </conditionalFormatting>
  <conditionalFormatting sqref="AN33:AW33">
    <cfRule type="cellIs" dxfId="444" priority="62" operator="between">
      <formula>$A$249</formula>
      <formula>1000%</formula>
    </cfRule>
    <cfRule type="cellIs" dxfId="443" priority="63" operator="between">
      <formula>$A$248</formula>
      <formula>$B$248</formula>
    </cfRule>
    <cfRule type="cellIs" dxfId="442" priority="64" operator="between">
      <formula>$A$247</formula>
      <formula>$B$247</formula>
    </cfRule>
  </conditionalFormatting>
  <conditionalFormatting sqref="AN36:AW36">
    <cfRule type="cellIs" dxfId="441" priority="59" operator="between">
      <formula>$A$249</formula>
      <formula>1000%</formula>
    </cfRule>
    <cfRule type="cellIs" dxfId="440" priority="60" operator="between">
      <formula>$A$248</formula>
      <formula>$B$248</formula>
    </cfRule>
    <cfRule type="cellIs" dxfId="439" priority="61" operator="between">
      <formula>$A$247</formula>
      <formula>$B$247</formula>
    </cfRule>
  </conditionalFormatting>
  <conditionalFormatting sqref="AN42:AW42">
    <cfRule type="cellIs" dxfId="438" priority="56" operator="between">
      <formula>$A$249</formula>
      <formula>1000%</formula>
    </cfRule>
    <cfRule type="cellIs" dxfId="437" priority="57" operator="between">
      <formula>$A$248</formula>
      <formula>$B$248</formula>
    </cfRule>
    <cfRule type="cellIs" dxfId="436" priority="58" operator="between">
      <formula>$A$247</formula>
      <formula>$B$247</formula>
    </cfRule>
  </conditionalFormatting>
  <conditionalFormatting sqref="AN45:AW45">
    <cfRule type="cellIs" dxfId="435" priority="53" operator="between">
      <formula>$A$249</formula>
      <formula>1000%</formula>
    </cfRule>
    <cfRule type="cellIs" dxfId="434" priority="54" operator="between">
      <formula>$A$248</formula>
      <formula>$B$248</formula>
    </cfRule>
    <cfRule type="cellIs" dxfId="433" priority="55" operator="between">
      <formula>$A$247</formula>
      <formula>$B$247</formula>
    </cfRule>
  </conditionalFormatting>
  <conditionalFormatting sqref="AN51:AW51">
    <cfRule type="cellIs" dxfId="432" priority="50" operator="between">
      <formula>$A$249</formula>
      <formula>1000%</formula>
    </cfRule>
    <cfRule type="cellIs" dxfId="431" priority="51" operator="between">
      <formula>$A$248</formula>
      <formula>$B$248</formula>
    </cfRule>
    <cfRule type="cellIs" dxfId="430" priority="52" operator="between">
      <formula>$A$247</formula>
      <formula>$B$247</formula>
    </cfRule>
  </conditionalFormatting>
  <conditionalFormatting sqref="AN54:AW54">
    <cfRule type="cellIs" dxfId="429" priority="47" operator="between">
      <formula>$A$249</formula>
      <formula>1000%</formula>
    </cfRule>
    <cfRule type="cellIs" dxfId="428" priority="48" operator="between">
      <formula>$A$248</formula>
      <formula>$B$248</formula>
    </cfRule>
    <cfRule type="cellIs" dxfId="427" priority="49" operator="between">
      <formula>$A$247</formula>
      <formula>$B$247</formula>
    </cfRule>
  </conditionalFormatting>
  <conditionalFormatting sqref="AN61:AW61">
    <cfRule type="cellIs" dxfId="426" priority="44" operator="between">
      <formula>$A$249</formula>
      <formula>1000%</formula>
    </cfRule>
    <cfRule type="cellIs" dxfId="425" priority="45" operator="between">
      <formula>$A$248</formula>
      <formula>$B$248</formula>
    </cfRule>
    <cfRule type="cellIs" dxfId="424" priority="46" operator="between">
      <formula>$A$247</formula>
      <formula>$B$247</formula>
    </cfRule>
  </conditionalFormatting>
  <conditionalFormatting sqref="AN64:AW64">
    <cfRule type="cellIs" dxfId="423" priority="41" operator="between">
      <formula>$A$249</formula>
      <formula>1000%</formula>
    </cfRule>
    <cfRule type="cellIs" dxfId="422" priority="42" operator="between">
      <formula>$A$248</formula>
      <formula>$B$248</formula>
    </cfRule>
    <cfRule type="cellIs" dxfId="421" priority="43" operator="between">
      <formula>$A$247</formula>
      <formula>$B$247</formula>
    </cfRule>
  </conditionalFormatting>
  <conditionalFormatting sqref="AN70:AW70">
    <cfRule type="cellIs" dxfId="420" priority="38" operator="between">
      <formula>$A$249</formula>
      <formula>1000%</formula>
    </cfRule>
    <cfRule type="cellIs" dxfId="419" priority="39" operator="between">
      <formula>$A$248</formula>
      <formula>$B$248</formula>
    </cfRule>
    <cfRule type="cellIs" dxfId="418" priority="40" operator="between">
      <formula>$A$247</formula>
      <formula>$B$247</formula>
    </cfRule>
  </conditionalFormatting>
  <conditionalFormatting sqref="AN73:AW73">
    <cfRule type="cellIs" dxfId="417" priority="35" operator="between">
      <formula>$A$249</formula>
      <formula>1000%</formula>
    </cfRule>
    <cfRule type="cellIs" dxfId="416" priority="36" operator="between">
      <formula>$A$248</formula>
      <formula>$B$248</formula>
    </cfRule>
    <cfRule type="cellIs" dxfId="415" priority="37" operator="between">
      <formula>$A$247</formula>
      <formula>$B$247</formula>
    </cfRule>
  </conditionalFormatting>
  <conditionalFormatting sqref="AN80:AW80">
    <cfRule type="cellIs" dxfId="414" priority="32" operator="between">
      <formula>$A$249</formula>
      <formula>1000%</formula>
    </cfRule>
    <cfRule type="cellIs" dxfId="413" priority="33" operator="between">
      <formula>$A$248</formula>
      <formula>$B$248</formula>
    </cfRule>
    <cfRule type="cellIs" dxfId="412" priority="34" operator="between">
      <formula>$A$247</formula>
      <formula>$B$247</formula>
    </cfRule>
  </conditionalFormatting>
  <conditionalFormatting sqref="AN83:AW83">
    <cfRule type="cellIs" dxfId="411" priority="29" operator="between">
      <formula>$A$249</formula>
      <formula>1000%</formula>
    </cfRule>
    <cfRule type="cellIs" dxfId="410" priority="30" operator="between">
      <formula>$A$248</formula>
      <formula>$B$248</formula>
    </cfRule>
    <cfRule type="cellIs" dxfId="409" priority="31" operator="between">
      <formula>$A$247</formula>
      <formula>$B$247</formula>
    </cfRule>
  </conditionalFormatting>
  <conditionalFormatting sqref="AN89:AW89">
    <cfRule type="cellIs" dxfId="408" priority="26" operator="between">
      <formula>$A$249</formula>
      <formula>1000%</formula>
    </cfRule>
    <cfRule type="cellIs" dxfId="407" priority="27" operator="between">
      <formula>$A$248</formula>
      <formula>$B$248</formula>
    </cfRule>
    <cfRule type="cellIs" dxfId="406" priority="28" operator="between">
      <formula>$A$247</formula>
      <formula>$B$247</formula>
    </cfRule>
  </conditionalFormatting>
  <conditionalFormatting sqref="AN92:AW92">
    <cfRule type="cellIs" dxfId="405" priority="23" operator="between">
      <formula>$A$249</formula>
      <formula>1000%</formula>
    </cfRule>
    <cfRule type="cellIs" dxfId="404" priority="24" operator="between">
      <formula>$A$248</formula>
      <formula>$B$248</formula>
    </cfRule>
    <cfRule type="cellIs" dxfId="403" priority="25" operator="between">
      <formula>$A$247</formula>
      <formula>$B$247</formula>
    </cfRule>
  </conditionalFormatting>
  <conditionalFormatting sqref="AN103:AW103">
    <cfRule type="cellIs" dxfId="402" priority="20" operator="between">
      <formula>$A$249</formula>
      <formula>1000%</formula>
    </cfRule>
    <cfRule type="cellIs" dxfId="401" priority="21" operator="between">
      <formula>$A$248</formula>
      <formula>$B$248</formula>
    </cfRule>
    <cfRule type="cellIs" dxfId="400" priority="22" operator="between">
      <formula>$A$247</formula>
      <formula>$B$247</formula>
    </cfRule>
  </conditionalFormatting>
  <conditionalFormatting sqref="AN106:AW106">
    <cfRule type="cellIs" dxfId="399" priority="17" operator="between">
      <formula>$A$249</formula>
      <formula>1000%</formula>
    </cfRule>
    <cfRule type="cellIs" dxfId="398" priority="18" operator="between">
      <formula>$A$248</formula>
      <formula>$B$248</formula>
    </cfRule>
    <cfRule type="cellIs" dxfId="397" priority="19" operator="between">
      <formula>$A$247</formula>
      <formula>$B$247</formula>
    </cfRule>
  </conditionalFormatting>
  <conditionalFormatting sqref="AN99:AW99">
    <cfRule type="cellIs" dxfId="396" priority="14" operator="between">
      <formula>$A$249</formula>
      <formula>1000%</formula>
    </cfRule>
    <cfRule type="cellIs" dxfId="395" priority="15" operator="between">
      <formula>$A$248</formula>
      <formula>$B$248</formula>
    </cfRule>
    <cfRule type="cellIs" dxfId="394" priority="16" operator="between">
      <formula>$A$247</formula>
      <formula>$B$247</formula>
    </cfRule>
  </conditionalFormatting>
  <conditionalFormatting sqref="AN111:AW111">
    <cfRule type="cellIs" dxfId="393" priority="11" operator="between">
      <formula>$A$249</formula>
      <formula>1000%</formula>
    </cfRule>
    <cfRule type="cellIs" dxfId="392" priority="12" operator="between">
      <formula>$A$248</formula>
      <formula>$B$248</formula>
    </cfRule>
    <cfRule type="cellIs" dxfId="391" priority="13" operator="between">
      <formula>$A$247</formula>
      <formula>$B$247</formula>
    </cfRule>
  </conditionalFormatting>
  <conditionalFormatting sqref="AN120:AW120">
    <cfRule type="cellIs" dxfId="390" priority="8" operator="between">
      <formula>$A$249</formula>
      <formula>1000%</formula>
    </cfRule>
    <cfRule type="cellIs" dxfId="389" priority="9" operator="between">
      <formula>$A$248</formula>
      <formula>$B$248</formula>
    </cfRule>
    <cfRule type="cellIs" dxfId="388" priority="10" operator="between">
      <formula>$A$247</formula>
      <formula>$B$247</formula>
    </cfRule>
  </conditionalFormatting>
  <conditionalFormatting sqref="AN123:AW123">
    <cfRule type="cellIs" dxfId="387" priority="6" operator="between">
      <formula>-50%</formula>
      <formula>16.99%</formula>
    </cfRule>
    <cfRule type="cellIs" dxfId="386" priority="7" operator="between">
      <formula>0.17</formula>
      <formula>10</formula>
    </cfRule>
  </conditionalFormatting>
  <conditionalFormatting sqref="AN124:AW124">
    <cfRule type="cellIs" dxfId="385" priority="4" operator="between">
      <formula>-50%</formula>
      <formula>16.99%</formula>
    </cfRule>
    <cfRule type="cellIs" dxfId="384" priority="5" operator="between">
      <formula>0.17</formula>
      <formula>10</formula>
    </cfRule>
  </conditionalFormatting>
  <conditionalFormatting sqref="AN144:AW144">
    <cfRule type="cellIs" dxfId="383" priority="1" operator="between">
      <formula>$A$249</formula>
      <formula>1000%</formula>
    </cfRule>
    <cfRule type="cellIs" dxfId="382" priority="2" operator="between">
      <formula>$A$248</formula>
      <formula>$B$248</formula>
    </cfRule>
    <cfRule type="cellIs" dxfId="381" priority="3" operator="between">
      <formula>$A$247</formula>
      <formula>$B$247</formula>
    </cfRule>
  </conditionalFormatting>
  <dataValidations count="27">
    <dataValidation allowBlank="1" showErrorMessage="1" prompt="4 boletines publicados" sqref="WVI983129:WVM983129 IW89:JA89 SS89:SW89 ACO89:ACS89 AMK89:AMO89 AWG89:AWK89 BGC89:BGG89 BPY89:BQC89 BZU89:BZY89 CJQ89:CJU89 CTM89:CTQ89 DDI89:DDM89 DNE89:DNI89 DXA89:DXE89 EGW89:EHA89 EQS89:EQW89 FAO89:FAS89 FKK89:FKO89 FUG89:FUK89 GEC89:GEG89 GNY89:GOC89 GXU89:GXY89 HHQ89:HHU89 HRM89:HRQ89 IBI89:IBM89 ILE89:ILI89 IVA89:IVE89 JEW89:JFA89 JOS89:JOW89 JYO89:JYS89 KIK89:KIO89 KSG89:KSK89 LCC89:LCG89 LLY89:LMC89 LVU89:LVY89 MFQ89:MFU89 MPM89:MPQ89 MZI89:MZM89 NJE89:NJI89 NTA89:NTE89 OCW89:ODA89 OMS89:OMW89 OWO89:OWS89 PGK89:PGO89 PQG89:PQK89 QAC89:QAG89 QJY89:QKC89 QTU89:QTY89 RDQ89:RDU89 RNM89:RNQ89 RXI89:RXM89 SHE89:SHI89 SRA89:SRE89 TAW89:TBA89 TKS89:TKW89 TUO89:TUS89 UEK89:UEO89 UOG89:UOK89 UYC89:UYG89 VHY89:VIC89 VRU89:VRY89 WBQ89:WBU89 WLM89:WLQ89 WVI89:WVM89 O65625:S65625 IW65625:JA65625 SS65625:SW65625 ACO65625:ACS65625 AMK65625:AMO65625 AWG65625:AWK65625 BGC65625:BGG65625 BPY65625:BQC65625 BZU65625:BZY65625 CJQ65625:CJU65625 CTM65625:CTQ65625 DDI65625:DDM65625 DNE65625:DNI65625 DXA65625:DXE65625 EGW65625:EHA65625 EQS65625:EQW65625 FAO65625:FAS65625 FKK65625:FKO65625 FUG65625:FUK65625 GEC65625:GEG65625 GNY65625:GOC65625 GXU65625:GXY65625 HHQ65625:HHU65625 HRM65625:HRQ65625 IBI65625:IBM65625 ILE65625:ILI65625 IVA65625:IVE65625 JEW65625:JFA65625 JOS65625:JOW65625 JYO65625:JYS65625 KIK65625:KIO65625 KSG65625:KSK65625 LCC65625:LCG65625 LLY65625:LMC65625 LVU65625:LVY65625 MFQ65625:MFU65625 MPM65625:MPQ65625 MZI65625:MZM65625 NJE65625:NJI65625 NTA65625:NTE65625 OCW65625:ODA65625 OMS65625:OMW65625 OWO65625:OWS65625 PGK65625:PGO65625 PQG65625:PQK65625 QAC65625:QAG65625 QJY65625:QKC65625 QTU65625:QTY65625 RDQ65625:RDU65625 RNM65625:RNQ65625 RXI65625:RXM65625 SHE65625:SHI65625 SRA65625:SRE65625 TAW65625:TBA65625 TKS65625:TKW65625 TUO65625:TUS65625 UEK65625:UEO65625 UOG65625:UOK65625 UYC65625:UYG65625 VHY65625:VIC65625 VRU65625:VRY65625 WBQ65625:WBU65625 WLM65625:WLQ65625 WVI65625:WVM65625 O131161:S131161 IW131161:JA131161 SS131161:SW131161 ACO131161:ACS131161 AMK131161:AMO131161 AWG131161:AWK131161 BGC131161:BGG131161 BPY131161:BQC131161 BZU131161:BZY131161 CJQ131161:CJU131161 CTM131161:CTQ131161 DDI131161:DDM131161 DNE131161:DNI131161 DXA131161:DXE131161 EGW131161:EHA131161 EQS131161:EQW131161 FAO131161:FAS131161 FKK131161:FKO131161 FUG131161:FUK131161 GEC131161:GEG131161 GNY131161:GOC131161 GXU131161:GXY131161 HHQ131161:HHU131161 HRM131161:HRQ131161 IBI131161:IBM131161 ILE131161:ILI131161 IVA131161:IVE131161 JEW131161:JFA131161 JOS131161:JOW131161 JYO131161:JYS131161 KIK131161:KIO131161 KSG131161:KSK131161 LCC131161:LCG131161 LLY131161:LMC131161 LVU131161:LVY131161 MFQ131161:MFU131161 MPM131161:MPQ131161 MZI131161:MZM131161 NJE131161:NJI131161 NTA131161:NTE131161 OCW131161:ODA131161 OMS131161:OMW131161 OWO131161:OWS131161 PGK131161:PGO131161 PQG131161:PQK131161 QAC131161:QAG131161 QJY131161:QKC131161 QTU131161:QTY131161 RDQ131161:RDU131161 RNM131161:RNQ131161 RXI131161:RXM131161 SHE131161:SHI131161 SRA131161:SRE131161 TAW131161:TBA131161 TKS131161:TKW131161 TUO131161:TUS131161 UEK131161:UEO131161 UOG131161:UOK131161 UYC131161:UYG131161 VHY131161:VIC131161 VRU131161:VRY131161 WBQ131161:WBU131161 WLM131161:WLQ131161 WVI131161:WVM131161 O196697:S196697 IW196697:JA196697 SS196697:SW196697 ACO196697:ACS196697 AMK196697:AMO196697 AWG196697:AWK196697 BGC196697:BGG196697 BPY196697:BQC196697 BZU196697:BZY196697 CJQ196697:CJU196697 CTM196697:CTQ196697 DDI196697:DDM196697 DNE196697:DNI196697 DXA196697:DXE196697 EGW196697:EHA196697 EQS196697:EQW196697 FAO196697:FAS196697 FKK196697:FKO196697 FUG196697:FUK196697 GEC196697:GEG196697 GNY196697:GOC196697 GXU196697:GXY196697 HHQ196697:HHU196697 HRM196697:HRQ196697 IBI196697:IBM196697 ILE196697:ILI196697 IVA196697:IVE196697 JEW196697:JFA196697 JOS196697:JOW196697 JYO196697:JYS196697 KIK196697:KIO196697 KSG196697:KSK196697 LCC196697:LCG196697 LLY196697:LMC196697 LVU196697:LVY196697 MFQ196697:MFU196697 MPM196697:MPQ196697 MZI196697:MZM196697 NJE196697:NJI196697 NTA196697:NTE196697 OCW196697:ODA196697 OMS196697:OMW196697 OWO196697:OWS196697 PGK196697:PGO196697 PQG196697:PQK196697 QAC196697:QAG196697 QJY196697:QKC196697 QTU196697:QTY196697 RDQ196697:RDU196697 RNM196697:RNQ196697 RXI196697:RXM196697 SHE196697:SHI196697 SRA196697:SRE196697 TAW196697:TBA196697 TKS196697:TKW196697 TUO196697:TUS196697 UEK196697:UEO196697 UOG196697:UOK196697 UYC196697:UYG196697 VHY196697:VIC196697 VRU196697:VRY196697 WBQ196697:WBU196697 WLM196697:WLQ196697 WVI196697:WVM196697 O262233:S262233 IW262233:JA262233 SS262233:SW262233 ACO262233:ACS262233 AMK262233:AMO262233 AWG262233:AWK262233 BGC262233:BGG262233 BPY262233:BQC262233 BZU262233:BZY262233 CJQ262233:CJU262233 CTM262233:CTQ262233 DDI262233:DDM262233 DNE262233:DNI262233 DXA262233:DXE262233 EGW262233:EHA262233 EQS262233:EQW262233 FAO262233:FAS262233 FKK262233:FKO262233 FUG262233:FUK262233 GEC262233:GEG262233 GNY262233:GOC262233 GXU262233:GXY262233 HHQ262233:HHU262233 HRM262233:HRQ262233 IBI262233:IBM262233 ILE262233:ILI262233 IVA262233:IVE262233 JEW262233:JFA262233 JOS262233:JOW262233 JYO262233:JYS262233 KIK262233:KIO262233 KSG262233:KSK262233 LCC262233:LCG262233 LLY262233:LMC262233 LVU262233:LVY262233 MFQ262233:MFU262233 MPM262233:MPQ262233 MZI262233:MZM262233 NJE262233:NJI262233 NTA262233:NTE262233 OCW262233:ODA262233 OMS262233:OMW262233 OWO262233:OWS262233 PGK262233:PGO262233 PQG262233:PQK262233 QAC262233:QAG262233 QJY262233:QKC262233 QTU262233:QTY262233 RDQ262233:RDU262233 RNM262233:RNQ262233 RXI262233:RXM262233 SHE262233:SHI262233 SRA262233:SRE262233 TAW262233:TBA262233 TKS262233:TKW262233 TUO262233:TUS262233 UEK262233:UEO262233 UOG262233:UOK262233 UYC262233:UYG262233 VHY262233:VIC262233 VRU262233:VRY262233 WBQ262233:WBU262233 WLM262233:WLQ262233 WVI262233:WVM262233 O327769:S327769 IW327769:JA327769 SS327769:SW327769 ACO327769:ACS327769 AMK327769:AMO327769 AWG327769:AWK327769 BGC327769:BGG327769 BPY327769:BQC327769 BZU327769:BZY327769 CJQ327769:CJU327769 CTM327769:CTQ327769 DDI327769:DDM327769 DNE327769:DNI327769 DXA327769:DXE327769 EGW327769:EHA327769 EQS327769:EQW327769 FAO327769:FAS327769 FKK327769:FKO327769 FUG327769:FUK327769 GEC327769:GEG327769 GNY327769:GOC327769 GXU327769:GXY327769 HHQ327769:HHU327769 HRM327769:HRQ327769 IBI327769:IBM327769 ILE327769:ILI327769 IVA327769:IVE327769 JEW327769:JFA327769 JOS327769:JOW327769 JYO327769:JYS327769 KIK327769:KIO327769 KSG327769:KSK327769 LCC327769:LCG327769 LLY327769:LMC327769 LVU327769:LVY327769 MFQ327769:MFU327769 MPM327769:MPQ327769 MZI327769:MZM327769 NJE327769:NJI327769 NTA327769:NTE327769 OCW327769:ODA327769 OMS327769:OMW327769 OWO327769:OWS327769 PGK327769:PGO327769 PQG327769:PQK327769 QAC327769:QAG327769 QJY327769:QKC327769 QTU327769:QTY327769 RDQ327769:RDU327769 RNM327769:RNQ327769 RXI327769:RXM327769 SHE327769:SHI327769 SRA327769:SRE327769 TAW327769:TBA327769 TKS327769:TKW327769 TUO327769:TUS327769 UEK327769:UEO327769 UOG327769:UOK327769 UYC327769:UYG327769 VHY327769:VIC327769 VRU327769:VRY327769 WBQ327769:WBU327769 WLM327769:WLQ327769 WVI327769:WVM327769 O393305:S393305 IW393305:JA393305 SS393305:SW393305 ACO393305:ACS393305 AMK393305:AMO393305 AWG393305:AWK393305 BGC393305:BGG393305 BPY393305:BQC393305 BZU393305:BZY393305 CJQ393305:CJU393305 CTM393305:CTQ393305 DDI393305:DDM393305 DNE393305:DNI393305 DXA393305:DXE393305 EGW393305:EHA393305 EQS393305:EQW393305 FAO393305:FAS393305 FKK393305:FKO393305 FUG393305:FUK393305 GEC393305:GEG393305 GNY393305:GOC393305 GXU393305:GXY393305 HHQ393305:HHU393305 HRM393305:HRQ393305 IBI393305:IBM393305 ILE393305:ILI393305 IVA393305:IVE393305 JEW393305:JFA393305 JOS393305:JOW393305 JYO393305:JYS393305 KIK393305:KIO393305 KSG393305:KSK393305 LCC393305:LCG393305 LLY393305:LMC393305 LVU393305:LVY393305 MFQ393305:MFU393305 MPM393305:MPQ393305 MZI393305:MZM393305 NJE393305:NJI393305 NTA393305:NTE393305 OCW393305:ODA393305 OMS393305:OMW393305 OWO393305:OWS393305 PGK393305:PGO393305 PQG393305:PQK393305 QAC393305:QAG393305 QJY393305:QKC393305 QTU393305:QTY393305 RDQ393305:RDU393305 RNM393305:RNQ393305 RXI393305:RXM393305 SHE393305:SHI393305 SRA393305:SRE393305 TAW393305:TBA393305 TKS393305:TKW393305 TUO393305:TUS393305 UEK393305:UEO393305 UOG393305:UOK393305 UYC393305:UYG393305 VHY393305:VIC393305 VRU393305:VRY393305 WBQ393305:WBU393305 WLM393305:WLQ393305 WVI393305:WVM393305 O458841:S458841 IW458841:JA458841 SS458841:SW458841 ACO458841:ACS458841 AMK458841:AMO458841 AWG458841:AWK458841 BGC458841:BGG458841 BPY458841:BQC458841 BZU458841:BZY458841 CJQ458841:CJU458841 CTM458841:CTQ458841 DDI458841:DDM458841 DNE458841:DNI458841 DXA458841:DXE458841 EGW458841:EHA458841 EQS458841:EQW458841 FAO458841:FAS458841 FKK458841:FKO458841 FUG458841:FUK458841 GEC458841:GEG458841 GNY458841:GOC458841 GXU458841:GXY458841 HHQ458841:HHU458841 HRM458841:HRQ458841 IBI458841:IBM458841 ILE458841:ILI458841 IVA458841:IVE458841 JEW458841:JFA458841 JOS458841:JOW458841 JYO458841:JYS458841 KIK458841:KIO458841 KSG458841:KSK458841 LCC458841:LCG458841 LLY458841:LMC458841 LVU458841:LVY458841 MFQ458841:MFU458841 MPM458841:MPQ458841 MZI458841:MZM458841 NJE458841:NJI458841 NTA458841:NTE458841 OCW458841:ODA458841 OMS458841:OMW458841 OWO458841:OWS458841 PGK458841:PGO458841 PQG458841:PQK458841 QAC458841:QAG458841 QJY458841:QKC458841 QTU458841:QTY458841 RDQ458841:RDU458841 RNM458841:RNQ458841 RXI458841:RXM458841 SHE458841:SHI458841 SRA458841:SRE458841 TAW458841:TBA458841 TKS458841:TKW458841 TUO458841:TUS458841 UEK458841:UEO458841 UOG458841:UOK458841 UYC458841:UYG458841 VHY458841:VIC458841 VRU458841:VRY458841 WBQ458841:WBU458841 WLM458841:WLQ458841 WVI458841:WVM458841 O524377:S524377 IW524377:JA524377 SS524377:SW524377 ACO524377:ACS524377 AMK524377:AMO524377 AWG524377:AWK524377 BGC524377:BGG524377 BPY524377:BQC524377 BZU524377:BZY524377 CJQ524377:CJU524377 CTM524377:CTQ524377 DDI524377:DDM524377 DNE524377:DNI524377 DXA524377:DXE524377 EGW524377:EHA524377 EQS524377:EQW524377 FAO524377:FAS524377 FKK524377:FKO524377 FUG524377:FUK524377 GEC524377:GEG524377 GNY524377:GOC524377 GXU524377:GXY524377 HHQ524377:HHU524377 HRM524377:HRQ524377 IBI524377:IBM524377 ILE524377:ILI524377 IVA524377:IVE524377 JEW524377:JFA524377 JOS524377:JOW524377 JYO524377:JYS524377 KIK524377:KIO524377 KSG524377:KSK524377 LCC524377:LCG524377 LLY524377:LMC524377 LVU524377:LVY524377 MFQ524377:MFU524377 MPM524377:MPQ524377 MZI524377:MZM524377 NJE524377:NJI524377 NTA524377:NTE524377 OCW524377:ODA524377 OMS524377:OMW524377 OWO524377:OWS524377 PGK524377:PGO524377 PQG524377:PQK524377 QAC524377:QAG524377 QJY524377:QKC524377 QTU524377:QTY524377 RDQ524377:RDU524377 RNM524377:RNQ524377 RXI524377:RXM524377 SHE524377:SHI524377 SRA524377:SRE524377 TAW524377:TBA524377 TKS524377:TKW524377 TUO524377:TUS524377 UEK524377:UEO524377 UOG524377:UOK524377 UYC524377:UYG524377 VHY524377:VIC524377 VRU524377:VRY524377 WBQ524377:WBU524377 WLM524377:WLQ524377 WVI524377:WVM524377 O589913:S589913 IW589913:JA589913 SS589913:SW589913 ACO589913:ACS589913 AMK589913:AMO589913 AWG589913:AWK589913 BGC589913:BGG589913 BPY589913:BQC589913 BZU589913:BZY589913 CJQ589913:CJU589913 CTM589913:CTQ589913 DDI589913:DDM589913 DNE589913:DNI589913 DXA589913:DXE589913 EGW589913:EHA589913 EQS589913:EQW589913 FAO589913:FAS589913 FKK589913:FKO589913 FUG589913:FUK589913 GEC589913:GEG589913 GNY589913:GOC589913 GXU589913:GXY589913 HHQ589913:HHU589913 HRM589913:HRQ589913 IBI589913:IBM589913 ILE589913:ILI589913 IVA589913:IVE589913 JEW589913:JFA589913 JOS589913:JOW589913 JYO589913:JYS589913 KIK589913:KIO589913 KSG589913:KSK589913 LCC589913:LCG589913 LLY589913:LMC589913 LVU589913:LVY589913 MFQ589913:MFU589913 MPM589913:MPQ589913 MZI589913:MZM589913 NJE589913:NJI589913 NTA589913:NTE589913 OCW589913:ODA589913 OMS589913:OMW589913 OWO589913:OWS589913 PGK589913:PGO589913 PQG589913:PQK589913 QAC589913:QAG589913 QJY589913:QKC589913 QTU589913:QTY589913 RDQ589913:RDU589913 RNM589913:RNQ589913 RXI589913:RXM589913 SHE589913:SHI589913 SRA589913:SRE589913 TAW589913:TBA589913 TKS589913:TKW589913 TUO589913:TUS589913 UEK589913:UEO589913 UOG589913:UOK589913 UYC589913:UYG589913 VHY589913:VIC589913 VRU589913:VRY589913 WBQ589913:WBU589913 WLM589913:WLQ589913 WVI589913:WVM589913 O655449:S655449 IW655449:JA655449 SS655449:SW655449 ACO655449:ACS655449 AMK655449:AMO655449 AWG655449:AWK655449 BGC655449:BGG655449 BPY655449:BQC655449 BZU655449:BZY655449 CJQ655449:CJU655449 CTM655449:CTQ655449 DDI655449:DDM655449 DNE655449:DNI655449 DXA655449:DXE655449 EGW655449:EHA655449 EQS655449:EQW655449 FAO655449:FAS655449 FKK655449:FKO655449 FUG655449:FUK655449 GEC655449:GEG655449 GNY655449:GOC655449 GXU655449:GXY655449 HHQ655449:HHU655449 HRM655449:HRQ655449 IBI655449:IBM655449 ILE655449:ILI655449 IVA655449:IVE655449 JEW655449:JFA655449 JOS655449:JOW655449 JYO655449:JYS655449 KIK655449:KIO655449 KSG655449:KSK655449 LCC655449:LCG655449 LLY655449:LMC655449 LVU655449:LVY655449 MFQ655449:MFU655449 MPM655449:MPQ655449 MZI655449:MZM655449 NJE655449:NJI655449 NTA655449:NTE655449 OCW655449:ODA655449 OMS655449:OMW655449 OWO655449:OWS655449 PGK655449:PGO655449 PQG655449:PQK655449 QAC655449:QAG655449 QJY655449:QKC655449 QTU655449:QTY655449 RDQ655449:RDU655449 RNM655449:RNQ655449 RXI655449:RXM655449 SHE655449:SHI655449 SRA655449:SRE655449 TAW655449:TBA655449 TKS655449:TKW655449 TUO655449:TUS655449 UEK655449:UEO655449 UOG655449:UOK655449 UYC655449:UYG655449 VHY655449:VIC655449 VRU655449:VRY655449 WBQ655449:WBU655449 WLM655449:WLQ655449 WVI655449:WVM655449 O720985:S720985 IW720985:JA720985 SS720985:SW720985 ACO720985:ACS720985 AMK720985:AMO720985 AWG720985:AWK720985 BGC720985:BGG720985 BPY720985:BQC720985 BZU720985:BZY720985 CJQ720985:CJU720985 CTM720985:CTQ720985 DDI720985:DDM720985 DNE720985:DNI720985 DXA720985:DXE720985 EGW720985:EHA720985 EQS720985:EQW720985 FAO720985:FAS720985 FKK720985:FKO720985 FUG720985:FUK720985 GEC720985:GEG720985 GNY720985:GOC720985 GXU720985:GXY720985 HHQ720985:HHU720985 HRM720985:HRQ720985 IBI720985:IBM720985 ILE720985:ILI720985 IVA720985:IVE720985 JEW720985:JFA720985 JOS720985:JOW720985 JYO720985:JYS720985 KIK720985:KIO720985 KSG720985:KSK720985 LCC720985:LCG720985 LLY720985:LMC720985 LVU720985:LVY720985 MFQ720985:MFU720985 MPM720985:MPQ720985 MZI720985:MZM720985 NJE720985:NJI720985 NTA720985:NTE720985 OCW720985:ODA720985 OMS720985:OMW720985 OWO720985:OWS720985 PGK720985:PGO720985 PQG720985:PQK720985 QAC720985:QAG720985 QJY720985:QKC720985 QTU720985:QTY720985 RDQ720985:RDU720985 RNM720985:RNQ720985 RXI720985:RXM720985 SHE720985:SHI720985 SRA720985:SRE720985 TAW720985:TBA720985 TKS720985:TKW720985 TUO720985:TUS720985 UEK720985:UEO720985 UOG720985:UOK720985 UYC720985:UYG720985 VHY720985:VIC720985 VRU720985:VRY720985 WBQ720985:WBU720985 WLM720985:WLQ720985 WVI720985:WVM720985 O786521:S786521 IW786521:JA786521 SS786521:SW786521 ACO786521:ACS786521 AMK786521:AMO786521 AWG786521:AWK786521 BGC786521:BGG786521 BPY786521:BQC786521 BZU786521:BZY786521 CJQ786521:CJU786521 CTM786521:CTQ786521 DDI786521:DDM786521 DNE786521:DNI786521 DXA786521:DXE786521 EGW786521:EHA786521 EQS786521:EQW786521 FAO786521:FAS786521 FKK786521:FKO786521 FUG786521:FUK786521 GEC786521:GEG786521 GNY786521:GOC786521 GXU786521:GXY786521 HHQ786521:HHU786521 HRM786521:HRQ786521 IBI786521:IBM786521 ILE786521:ILI786521 IVA786521:IVE786521 JEW786521:JFA786521 JOS786521:JOW786521 JYO786521:JYS786521 KIK786521:KIO786521 KSG786521:KSK786521 LCC786521:LCG786521 LLY786521:LMC786521 LVU786521:LVY786521 MFQ786521:MFU786521 MPM786521:MPQ786521 MZI786521:MZM786521 NJE786521:NJI786521 NTA786521:NTE786521 OCW786521:ODA786521 OMS786521:OMW786521 OWO786521:OWS786521 PGK786521:PGO786521 PQG786521:PQK786521 QAC786521:QAG786521 QJY786521:QKC786521 QTU786521:QTY786521 RDQ786521:RDU786521 RNM786521:RNQ786521 RXI786521:RXM786521 SHE786521:SHI786521 SRA786521:SRE786521 TAW786521:TBA786521 TKS786521:TKW786521 TUO786521:TUS786521 UEK786521:UEO786521 UOG786521:UOK786521 UYC786521:UYG786521 VHY786521:VIC786521 VRU786521:VRY786521 WBQ786521:WBU786521 WLM786521:WLQ786521 WVI786521:WVM786521 O852057:S852057 IW852057:JA852057 SS852057:SW852057 ACO852057:ACS852057 AMK852057:AMO852057 AWG852057:AWK852057 BGC852057:BGG852057 BPY852057:BQC852057 BZU852057:BZY852057 CJQ852057:CJU852057 CTM852057:CTQ852057 DDI852057:DDM852057 DNE852057:DNI852057 DXA852057:DXE852057 EGW852057:EHA852057 EQS852057:EQW852057 FAO852057:FAS852057 FKK852057:FKO852057 FUG852057:FUK852057 GEC852057:GEG852057 GNY852057:GOC852057 GXU852057:GXY852057 HHQ852057:HHU852057 HRM852057:HRQ852057 IBI852057:IBM852057 ILE852057:ILI852057 IVA852057:IVE852057 JEW852057:JFA852057 JOS852057:JOW852057 JYO852057:JYS852057 KIK852057:KIO852057 KSG852057:KSK852057 LCC852057:LCG852057 LLY852057:LMC852057 LVU852057:LVY852057 MFQ852057:MFU852057 MPM852057:MPQ852057 MZI852057:MZM852057 NJE852057:NJI852057 NTA852057:NTE852057 OCW852057:ODA852057 OMS852057:OMW852057 OWO852057:OWS852057 PGK852057:PGO852057 PQG852057:PQK852057 QAC852057:QAG852057 QJY852057:QKC852057 QTU852057:QTY852057 RDQ852057:RDU852057 RNM852057:RNQ852057 RXI852057:RXM852057 SHE852057:SHI852057 SRA852057:SRE852057 TAW852057:TBA852057 TKS852057:TKW852057 TUO852057:TUS852057 UEK852057:UEO852057 UOG852057:UOK852057 UYC852057:UYG852057 VHY852057:VIC852057 VRU852057:VRY852057 WBQ852057:WBU852057 WLM852057:WLQ852057 WVI852057:WVM852057 O917593:S917593 IW917593:JA917593 SS917593:SW917593 ACO917593:ACS917593 AMK917593:AMO917593 AWG917593:AWK917593 BGC917593:BGG917593 BPY917593:BQC917593 BZU917593:BZY917593 CJQ917593:CJU917593 CTM917593:CTQ917593 DDI917593:DDM917593 DNE917593:DNI917593 DXA917593:DXE917593 EGW917593:EHA917593 EQS917593:EQW917593 FAO917593:FAS917593 FKK917593:FKO917593 FUG917593:FUK917593 GEC917593:GEG917593 GNY917593:GOC917593 GXU917593:GXY917593 HHQ917593:HHU917593 HRM917593:HRQ917593 IBI917593:IBM917593 ILE917593:ILI917593 IVA917593:IVE917593 JEW917593:JFA917593 JOS917593:JOW917593 JYO917593:JYS917593 KIK917593:KIO917593 KSG917593:KSK917593 LCC917593:LCG917593 LLY917593:LMC917593 LVU917593:LVY917593 MFQ917593:MFU917593 MPM917593:MPQ917593 MZI917593:MZM917593 NJE917593:NJI917593 NTA917593:NTE917593 OCW917593:ODA917593 OMS917593:OMW917593 OWO917593:OWS917593 PGK917593:PGO917593 PQG917593:PQK917593 QAC917593:QAG917593 QJY917593:QKC917593 QTU917593:QTY917593 RDQ917593:RDU917593 RNM917593:RNQ917593 RXI917593:RXM917593 SHE917593:SHI917593 SRA917593:SRE917593 TAW917593:TBA917593 TKS917593:TKW917593 TUO917593:TUS917593 UEK917593:UEO917593 UOG917593:UOK917593 UYC917593:UYG917593 VHY917593:VIC917593 VRU917593:VRY917593 WBQ917593:WBU917593 WLM917593:WLQ917593 WVI917593:WVM917593 O983129:S983129 IW983129:JA983129 SS983129:SW983129 ACO983129:ACS983129 AMK983129:AMO983129 AWG983129:AWK983129 BGC983129:BGG983129 BPY983129:BQC983129 BZU983129:BZY983129 CJQ983129:CJU983129 CTM983129:CTQ983129 DDI983129:DDM983129 DNE983129:DNI983129 DXA983129:DXE983129 EGW983129:EHA983129 EQS983129:EQW983129 FAO983129:FAS983129 FKK983129:FKO983129 FUG983129:FUK983129 GEC983129:GEG983129 GNY983129:GOC983129 GXU983129:GXY983129 HHQ983129:HHU983129 HRM983129:HRQ983129 IBI983129:IBM983129 ILE983129:ILI983129 IVA983129:IVE983129 JEW983129:JFA983129 JOS983129:JOW983129 JYO983129:JYS983129 KIK983129:KIO983129 KSG983129:KSK983129 LCC983129:LCG983129 LLY983129:LMC983129 LVU983129:LVY983129 MFQ983129:MFU983129 MPM983129:MPQ983129 MZI983129:MZM983129 NJE983129:NJI983129 NTA983129:NTE983129 OCW983129:ODA983129 OMS983129:OMW983129 OWO983129:OWS983129 PGK983129:PGO983129 PQG983129:PQK983129 QAC983129:QAG983129 QJY983129:QKC983129 QTU983129:QTY983129 RDQ983129:RDU983129 RNM983129:RNQ983129 RXI983129:RXM983129 SHE983129:SHI983129 SRA983129:SRE983129 TAW983129:TBA983129 TKS983129:TKW983129 TUO983129:TUS983129 UEK983129:UEO983129 UOG983129:UOK983129 UYC983129:UYG983129 VHY983129:VIC983129 VRU983129:VRY983129 WBQ983129:WBU983129 WLM983129:WLQ983129 P118:T118"/>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J98312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P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P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P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P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P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P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P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P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P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P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P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P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P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P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P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Q111"/>
    <dataValidation allowBlank="1" showErrorMessage="1" prompt="Cantidad de Operadores Portuarios reportada en el Informe de Gestión 2015" sqref="WVI98312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O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O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O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O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O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O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O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O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O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O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O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O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O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O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O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P111"/>
    <dataValidation allowBlank="1" showErrorMessage="1" prompt="Información con corte a Diciembre 31/2015:_x000a_Puertos: 30 funcionarios (13 planta, 17 contratistas)_x000a_Concesiones: 37 funcionarios (16 planta, 21 contratistas)_x000a_Tránsito: 110 funcionarios (21 planta, 68 contratistas)" sqref="WVI983080:WVI983088 IW40:IW48 SS40:SS48 ACO40:ACO48 AMK40:AMK48 AWG40:AWG48 BGC40:BGC48 BPY40:BPY48 BZU40:BZU48 CJQ40:CJQ48 CTM40:CTM48 DDI40:DDI48 DNE40:DNE48 DXA40:DXA48 EGW40:EGW48 EQS40:EQS48 FAO40:FAO48 FKK40:FKK48 FUG40:FUG48 GEC40:GEC48 GNY40:GNY48 GXU40:GXU48 HHQ40:HHQ48 HRM40:HRM48 IBI40:IBI48 ILE40:ILE48 IVA40:IVA48 JEW40:JEW48 JOS40:JOS48 JYO40:JYO48 KIK40:KIK48 KSG40:KSG48 LCC40:LCC48 LLY40:LLY48 LVU40:LVU48 MFQ40:MFQ48 MPM40:MPM48 MZI40:MZI48 NJE40:NJE48 NTA40:NTA48 OCW40:OCW48 OMS40:OMS48 OWO40:OWO48 PGK40:PGK48 PQG40:PQG48 QAC40:QAC48 QJY40:QJY48 QTU40:QTU48 RDQ40:RDQ48 RNM40:RNM48 RXI40:RXI48 SHE40:SHE48 SRA40:SRA48 TAW40:TAW48 TKS40:TKS48 TUO40:TUO48 UEK40:UEK48 UOG40:UOG48 UYC40:UYC48 VHY40:VHY48 VRU40:VRU48 WBQ40:WBQ48 WLM40:WLM48 WVI40:WVI48 O65576:O65584 IW65576:IW65584 SS65576:SS65584 ACO65576:ACO65584 AMK65576:AMK65584 AWG65576:AWG65584 BGC65576:BGC65584 BPY65576:BPY65584 BZU65576:BZU65584 CJQ65576:CJQ65584 CTM65576:CTM65584 DDI65576:DDI65584 DNE65576:DNE65584 DXA65576:DXA65584 EGW65576:EGW65584 EQS65576:EQS65584 FAO65576:FAO65584 FKK65576:FKK65584 FUG65576:FUG65584 GEC65576:GEC65584 GNY65576:GNY65584 GXU65576:GXU65584 HHQ65576:HHQ65584 HRM65576:HRM65584 IBI65576:IBI65584 ILE65576:ILE65584 IVA65576:IVA65584 JEW65576:JEW65584 JOS65576:JOS65584 JYO65576:JYO65584 KIK65576:KIK65584 KSG65576:KSG65584 LCC65576:LCC65584 LLY65576:LLY65584 LVU65576:LVU65584 MFQ65576:MFQ65584 MPM65576:MPM65584 MZI65576:MZI65584 NJE65576:NJE65584 NTA65576:NTA65584 OCW65576:OCW65584 OMS65576:OMS65584 OWO65576:OWO65584 PGK65576:PGK65584 PQG65576:PQG65584 QAC65576:QAC65584 QJY65576:QJY65584 QTU65576:QTU65584 RDQ65576:RDQ65584 RNM65576:RNM65584 RXI65576:RXI65584 SHE65576:SHE65584 SRA65576:SRA65584 TAW65576:TAW65584 TKS65576:TKS65584 TUO65576:TUO65584 UEK65576:UEK65584 UOG65576:UOG65584 UYC65576:UYC65584 VHY65576:VHY65584 VRU65576:VRU65584 WBQ65576:WBQ65584 WLM65576:WLM65584 WVI65576:WVI65584 O131112:O131120 IW131112:IW131120 SS131112:SS131120 ACO131112:ACO131120 AMK131112:AMK131120 AWG131112:AWG131120 BGC131112:BGC131120 BPY131112:BPY131120 BZU131112:BZU131120 CJQ131112:CJQ131120 CTM131112:CTM131120 DDI131112:DDI131120 DNE131112:DNE131120 DXA131112:DXA131120 EGW131112:EGW131120 EQS131112:EQS131120 FAO131112:FAO131120 FKK131112:FKK131120 FUG131112:FUG131120 GEC131112:GEC131120 GNY131112:GNY131120 GXU131112:GXU131120 HHQ131112:HHQ131120 HRM131112:HRM131120 IBI131112:IBI131120 ILE131112:ILE131120 IVA131112:IVA131120 JEW131112:JEW131120 JOS131112:JOS131120 JYO131112:JYO131120 KIK131112:KIK131120 KSG131112:KSG131120 LCC131112:LCC131120 LLY131112:LLY131120 LVU131112:LVU131120 MFQ131112:MFQ131120 MPM131112:MPM131120 MZI131112:MZI131120 NJE131112:NJE131120 NTA131112:NTA131120 OCW131112:OCW131120 OMS131112:OMS131120 OWO131112:OWO131120 PGK131112:PGK131120 PQG131112:PQG131120 QAC131112:QAC131120 QJY131112:QJY131120 QTU131112:QTU131120 RDQ131112:RDQ131120 RNM131112:RNM131120 RXI131112:RXI131120 SHE131112:SHE131120 SRA131112:SRA131120 TAW131112:TAW131120 TKS131112:TKS131120 TUO131112:TUO131120 UEK131112:UEK131120 UOG131112:UOG131120 UYC131112:UYC131120 VHY131112:VHY131120 VRU131112:VRU131120 WBQ131112:WBQ131120 WLM131112:WLM131120 WVI131112:WVI131120 O196648:O196656 IW196648:IW196656 SS196648:SS196656 ACO196648:ACO196656 AMK196648:AMK196656 AWG196648:AWG196656 BGC196648:BGC196656 BPY196648:BPY196656 BZU196648:BZU196656 CJQ196648:CJQ196656 CTM196648:CTM196656 DDI196648:DDI196656 DNE196648:DNE196656 DXA196648:DXA196656 EGW196648:EGW196656 EQS196648:EQS196656 FAO196648:FAO196656 FKK196648:FKK196656 FUG196648:FUG196656 GEC196648:GEC196656 GNY196648:GNY196656 GXU196648:GXU196656 HHQ196648:HHQ196656 HRM196648:HRM196656 IBI196648:IBI196656 ILE196648:ILE196656 IVA196648:IVA196656 JEW196648:JEW196656 JOS196648:JOS196656 JYO196648:JYO196656 KIK196648:KIK196656 KSG196648:KSG196656 LCC196648:LCC196656 LLY196648:LLY196656 LVU196648:LVU196656 MFQ196648:MFQ196656 MPM196648:MPM196656 MZI196648:MZI196656 NJE196648:NJE196656 NTA196648:NTA196656 OCW196648:OCW196656 OMS196648:OMS196656 OWO196648:OWO196656 PGK196648:PGK196656 PQG196648:PQG196656 QAC196648:QAC196656 QJY196648:QJY196656 QTU196648:QTU196656 RDQ196648:RDQ196656 RNM196648:RNM196656 RXI196648:RXI196656 SHE196648:SHE196656 SRA196648:SRA196656 TAW196648:TAW196656 TKS196648:TKS196656 TUO196648:TUO196656 UEK196648:UEK196656 UOG196648:UOG196656 UYC196648:UYC196656 VHY196648:VHY196656 VRU196648:VRU196656 WBQ196648:WBQ196656 WLM196648:WLM196656 WVI196648:WVI196656 O262184:O262192 IW262184:IW262192 SS262184:SS262192 ACO262184:ACO262192 AMK262184:AMK262192 AWG262184:AWG262192 BGC262184:BGC262192 BPY262184:BPY262192 BZU262184:BZU262192 CJQ262184:CJQ262192 CTM262184:CTM262192 DDI262184:DDI262192 DNE262184:DNE262192 DXA262184:DXA262192 EGW262184:EGW262192 EQS262184:EQS262192 FAO262184:FAO262192 FKK262184:FKK262192 FUG262184:FUG262192 GEC262184:GEC262192 GNY262184:GNY262192 GXU262184:GXU262192 HHQ262184:HHQ262192 HRM262184:HRM262192 IBI262184:IBI262192 ILE262184:ILE262192 IVA262184:IVA262192 JEW262184:JEW262192 JOS262184:JOS262192 JYO262184:JYO262192 KIK262184:KIK262192 KSG262184:KSG262192 LCC262184:LCC262192 LLY262184:LLY262192 LVU262184:LVU262192 MFQ262184:MFQ262192 MPM262184:MPM262192 MZI262184:MZI262192 NJE262184:NJE262192 NTA262184:NTA262192 OCW262184:OCW262192 OMS262184:OMS262192 OWO262184:OWO262192 PGK262184:PGK262192 PQG262184:PQG262192 QAC262184:QAC262192 QJY262184:QJY262192 QTU262184:QTU262192 RDQ262184:RDQ262192 RNM262184:RNM262192 RXI262184:RXI262192 SHE262184:SHE262192 SRA262184:SRA262192 TAW262184:TAW262192 TKS262184:TKS262192 TUO262184:TUO262192 UEK262184:UEK262192 UOG262184:UOG262192 UYC262184:UYC262192 VHY262184:VHY262192 VRU262184:VRU262192 WBQ262184:WBQ262192 WLM262184:WLM262192 WVI262184:WVI262192 O327720:O327728 IW327720:IW327728 SS327720:SS327728 ACO327720:ACO327728 AMK327720:AMK327728 AWG327720:AWG327728 BGC327720:BGC327728 BPY327720:BPY327728 BZU327720:BZU327728 CJQ327720:CJQ327728 CTM327720:CTM327728 DDI327720:DDI327728 DNE327720:DNE327728 DXA327720:DXA327728 EGW327720:EGW327728 EQS327720:EQS327728 FAO327720:FAO327728 FKK327720:FKK327728 FUG327720:FUG327728 GEC327720:GEC327728 GNY327720:GNY327728 GXU327720:GXU327728 HHQ327720:HHQ327728 HRM327720:HRM327728 IBI327720:IBI327728 ILE327720:ILE327728 IVA327720:IVA327728 JEW327720:JEW327728 JOS327720:JOS327728 JYO327720:JYO327728 KIK327720:KIK327728 KSG327720:KSG327728 LCC327720:LCC327728 LLY327720:LLY327728 LVU327720:LVU327728 MFQ327720:MFQ327728 MPM327720:MPM327728 MZI327720:MZI327728 NJE327720:NJE327728 NTA327720:NTA327728 OCW327720:OCW327728 OMS327720:OMS327728 OWO327720:OWO327728 PGK327720:PGK327728 PQG327720:PQG327728 QAC327720:QAC327728 QJY327720:QJY327728 QTU327720:QTU327728 RDQ327720:RDQ327728 RNM327720:RNM327728 RXI327720:RXI327728 SHE327720:SHE327728 SRA327720:SRA327728 TAW327720:TAW327728 TKS327720:TKS327728 TUO327720:TUO327728 UEK327720:UEK327728 UOG327720:UOG327728 UYC327720:UYC327728 VHY327720:VHY327728 VRU327720:VRU327728 WBQ327720:WBQ327728 WLM327720:WLM327728 WVI327720:WVI327728 O393256:O393264 IW393256:IW393264 SS393256:SS393264 ACO393256:ACO393264 AMK393256:AMK393264 AWG393256:AWG393264 BGC393256:BGC393264 BPY393256:BPY393264 BZU393256:BZU393264 CJQ393256:CJQ393264 CTM393256:CTM393264 DDI393256:DDI393264 DNE393256:DNE393264 DXA393256:DXA393264 EGW393256:EGW393264 EQS393256:EQS393264 FAO393256:FAO393264 FKK393256:FKK393264 FUG393256:FUG393264 GEC393256:GEC393264 GNY393256:GNY393264 GXU393256:GXU393264 HHQ393256:HHQ393264 HRM393256:HRM393264 IBI393256:IBI393264 ILE393256:ILE393264 IVA393256:IVA393264 JEW393256:JEW393264 JOS393256:JOS393264 JYO393256:JYO393264 KIK393256:KIK393264 KSG393256:KSG393264 LCC393256:LCC393264 LLY393256:LLY393264 LVU393256:LVU393264 MFQ393256:MFQ393264 MPM393256:MPM393264 MZI393256:MZI393264 NJE393256:NJE393264 NTA393256:NTA393264 OCW393256:OCW393264 OMS393256:OMS393264 OWO393256:OWO393264 PGK393256:PGK393264 PQG393256:PQG393264 QAC393256:QAC393264 QJY393256:QJY393264 QTU393256:QTU393264 RDQ393256:RDQ393264 RNM393256:RNM393264 RXI393256:RXI393264 SHE393256:SHE393264 SRA393256:SRA393264 TAW393256:TAW393264 TKS393256:TKS393264 TUO393256:TUO393264 UEK393256:UEK393264 UOG393256:UOG393264 UYC393256:UYC393264 VHY393256:VHY393264 VRU393256:VRU393264 WBQ393256:WBQ393264 WLM393256:WLM393264 WVI393256:WVI393264 O458792:O458800 IW458792:IW458800 SS458792:SS458800 ACO458792:ACO458800 AMK458792:AMK458800 AWG458792:AWG458800 BGC458792:BGC458800 BPY458792:BPY458800 BZU458792:BZU458800 CJQ458792:CJQ458800 CTM458792:CTM458800 DDI458792:DDI458800 DNE458792:DNE458800 DXA458792:DXA458800 EGW458792:EGW458800 EQS458792:EQS458800 FAO458792:FAO458800 FKK458792:FKK458800 FUG458792:FUG458800 GEC458792:GEC458800 GNY458792:GNY458800 GXU458792:GXU458800 HHQ458792:HHQ458800 HRM458792:HRM458800 IBI458792:IBI458800 ILE458792:ILE458800 IVA458792:IVA458800 JEW458792:JEW458800 JOS458792:JOS458800 JYO458792:JYO458800 KIK458792:KIK458800 KSG458792:KSG458800 LCC458792:LCC458800 LLY458792:LLY458800 LVU458792:LVU458800 MFQ458792:MFQ458800 MPM458792:MPM458800 MZI458792:MZI458800 NJE458792:NJE458800 NTA458792:NTA458800 OCW458792:OCW458800 OMS458792:OMS458800 OWO458792:OWO458800 PGK458792:PGK458800 PQG458792:PQG458800 QAC458792:QAC458800 QJY458792:QJY458800 QTU458792:QTU458800 RDQ458792:RDQ458800 RNM458792:RNM458800 RXI458792:RXI458800 SHE458792:SHE458800 SRA458792:SRA458800 TAW458792:TAW458800 TKS458792:TKS458800 TUO458792:TUO458800 UEK458792:UEK458800 UOG458792:UOG458800 UYC458792:UYC458800 VHY458792:VHY458800 VRU458792:VRU458800 WBQ458792:WBQ458800 WLM458792:WLM458800 WVI458792:WVI458800 O524328:O524336 IW524328:IW524336 SS524328:SS524336 ACO524328:ACO524336 AMK524328:AMK524336 AWG524328:AWG524336 BGC524328:BGC524336 BPY524328:BPY524336 BZU524328:BZU524336 CJQ524328:CJQ524336 CTM524328:CTM524336 DDI524328:DDI524336 DNE524328:DNE524336 DXA524328:DXA524336 EGW524328:EGW524336 EQS524328:EQS524336 FAO524328:FAO524336 FKK524328:FKK524336 FUG524328:FUG524336 GEC524328:GEC524336 GNY524328:GNY524336 GXU524328:GXU524336 HHQ524328:HHQ524336 HRM524328:HRM524336 IBI524328:IBI524336 ILE524328:ILE524336 IVA524328:IVA524336 JEW524328:JEW524336 JOS524328:JOS524336 JYO524328:JYO524336 KIK524328:KIK524336 KSG524328:KSG524336 LCC524328:LCC524336 LLY524328:LLY524336 LVU524328:LVU524336 MFQ524328:MFQ524336 MPM524328:MPM524336 MZI524328:MZI524336 NJE524328:NJE524336 NTA524328:NTA524336 OCW524328:OCW524336 OMS524328:OMS524336 OWO524328:OWO524336 PGK524328:PGK524336 PQG524328:PQG524336 QAC524328:QAC524336 QJY524328:QJY524336 QTU524328:QTU524336 RDQ524328:RDQ524336 RNM524328:RNM524336 RXI524328:RXI524336 SHE524328:SHE524336 SRA524328:SRA524336 TAW524328:TAW524336 TKS524328:TKS524336 TUO524328:TUO524336 UEK524328:UEK524336 UOG524328:UOG524336 UYC524328:UYC524336 VHY524328:VHY524336 VRU524328:VRU524336 WBQ524328:WBQ524336 WLM524328:WLM524336 WVI524328:WVI524336 O589864:O589872 IW589864:IW589872 SS589864:SS589872 ACO589864:ACO589872 AMK589864:AMK589872 AWG589864:AWG589872 BGC589864:BGC589872 BPY589864:BPY589872 BZU589864:BZU589872 CJQ589864:CJQ589872 CTM589864:CTM589872 DDI589864:DDI589872 DNE589864:DNE589872 DXA589864:DXA589872 EGW589864:EGW589872 EQS589864:EQS589872 FAO589864:FAO589872 FKK589864:FKK589872 FUG589864:FUG589872 GEC589864:GEC589872 GNY589864:GNY589872 GXU589864:GXU589872 HHQ589864:HHQ589872 HRM589864:HRM589872 IBI589864:IBI589872 ILE589864:ILE589872 IVA589864:IVA589872 JEW589864:JEW589872 JOS589864:JOS589872 JYO589864:JYO589872 KIK589864:KIK589872 KSG589864:KSG589872 LCC589864:LCC589872 LLY589864:LLY589872 LVU589864:LVU589872 MFQ589864:MFQ589872 MPM589864:MPM589872 MZI589864:MZI589872 NJE589864:NJE589872 NTA589864:NTA589872 OCW589864:OCW589872 OMS589864:OMS589872 OWO589864:OWO589872 PGK589864:PGK589872 PQG589864:PQG589872 QAC589864:QAC589872 QJY589864:QJY589872 QTU589864:QTU589872 RDQ589864:RDQ589872 RNM589864:RNM589872 RXI589864:RXI589872 SHE589864:SHE589872 SRA589864:SRA589872 TAW589864:TAW589872 TKS589864:TKS589872 TUO589864:TUO589872 UEK589864:UEK589872 UOG589864:UOG589872 UYC589864:UYC589872 VHY589864:VHY589872 VRU589864:VRU589872 WBQ589864:WBQ589872 WLM589864:WLM589872 WVI589864:WVI589872 O655400:O655408 IW655400:IW655408 SS655400:SS655408 ACO655400:ACO655408 AMK655400:AMK655408 AWG655400:AWG655408 BGC655400:BGC655408 BPY655400:BPY655408 BZU655400:BZU655408 CJQ655400:CJQ655408 CTM655400:CTM655408 DDI655400:DDI655408 DNE655400:DNE655408 DXA655400:DXA655408 EGW655400:EGW655408 EQS655400:EQS655408 FAO655400:FAO655408 FKK655400:FKK655408 FUG655400:FUG655408 GEC655400:GEC655408 GNY655400:GNY655408 GXU655400:GXU655408 HHQ655400:HHQ655408 HRM655400:HRM655408 IBI655400:IBI655408 ILE655400:ILE655408 IVA655400:IVA655408 JEW655400:JEW655408 JOS655400:JOS655408 JYO655400:JYO655408 KIK655400:KIK655408 KSG655400:KSG655408 LCC655400:LCC655408 LLY655400:LLY655408 LVU655400:LVU655408 MFQ655400:MFQ655408 MPM655400:MPM655408 MZI655400:MZI655408 NJE655400:NJE655408 NTA655400:NTA655408 OCW655400:OCW655408 OMS655400:OMS655408 OWO655400:OWO655408 PGK655400:PGK655408 PQG655400:PQG655408 QAC655400:QAC655408 QJY655400:QJY655408 QTU655400:QTU655408 RDQ655400:RDQ655408 RNM655400:RNM655408 RXI655400:RXI655408 SHE655400:SHE655408 SRA655400:SRA655408 TAW655400:TAW655408 TKS655400:TKS655408 TUO655400:TUO655408 UEK655400:UEK655408 UOG655400:UOG655408 UYC655400:UYC655408 VHY655400:VHY655408 VRU655400:VRU655408 WBQ655400:WBQ655408 WLM655400:WLM655408 WVI655400:WVI655408 O720936:O720944 IW720936:IW720944 SS720936:SS720944 ACO720936:ACO720944 AMK720936:AMK720944 AWG720936:AWG720944 BGC720936:BGC720944 BPY720936:BPY720944 BZU720936:BZU720944 CJQ720936:CJQ720944 CTM720936:CTM720944 DDI720936:DDI720944 DNE720936:DNE720944 DXA720936:DXA720944 EGW720936:EGW720944 EQS720936:EQS720944 FAO720936:FAO720944 FKK720936:FKK720944 FUG720936:FUG720944 GEC720936:GEC720944 GNY720936:GNY720944 GXU720936:GXU720944 HHQ720936:HHQ720944 HRM720936:HRM720944 IBI720936:IBI720944 ILE720936:ILE720944 IVA720936:IVA720944 JEW720936:JEW720944 JOS720936:JOS720944 JYO720936:JYO720944 KIK720936:KIK720944 KSG720936:KSG720944 LCC720936:LCC720944 LLY720936:LLY720944 LVU720936:LVU720944 MFQ720936:MFQ720944 MPM720936:MPM720944 MZI720936:MZI720944 NJE720936:NJE720944 NTA720936:NTA720944 OCW720936:OCW720944 OMS720936:OMS720944 OWO720936:OWO720944 PGK720936:PGK720944 PQG720936:PQG720944 QAC720936:QAC720944 QJY720936:QJY720944 QTU720936:QTU720944 RDQ720936:RDQ720944 RNM720936:RNM720944 RXI720936:RXI720944 SHE720936:SHE720944 SRA720936:SRA720944 TAW720936:TAW720944 TKS720936:TKS720944 TUO720936:TUO720944 UEK720936:UEK720944 UOG720936:UOG720944 UYC720936:UYC720944 VHY720936:VHY720944 VRU720936:VRU720944 WBQ720936:WBQ720944 WLM720936:WLM720944 WVI720936:WVI720944 O786472:O786480 IW786472:IW786480 SS786472:SS786480 ACO786472:ACO786480 AMK786472:AMK786480 AWG786472:AWG786480 BGC786472:BGC786480 BPY786472:BPY786480 BZU786472:BZU786480 CJQ786472:CJQ786480 CTM786472:CTM786480 DDI786472:DDI786480 DNE786472:DNE786480 DXA786472:DXA786480 EGW786472:EGW786480 EQS786472:EQS786480 FAO786472:FAO786480 FKK786472:FKK786480 FUG786472:FUG786480 GEC786472:GEC786480 GNY786472:GNY786480 GXU786472:GXU786480 HHQ786472:HHQ786480 HRM786472:HRM786480 IBI786472:IBI786480 ILE786472:ILE786480 IVA786472:IVA786480 JEW786472:JEW786480 JOS786472:JOS786480 JYO786472:JYO786480 KIK786472:KIK786480 KSG786472:KSG786480 LCC786472:LCC786480 LLY786472:LLY786480 LVU786472:LVU786480 MFQ786472:MFQ786480 MPM786472:MPM786480 MZI786472:MZI786480 NJE786472:NJE786480 NTA786472:NTA786480 OCW786472:OCW786480 OMS786472:OMS786480 OWO786472:OWO786480 PGK786472:PGK786480 PQG786472:PQG786480 QAC786472:QAC786480 QJY786472:QJY786480 QTU786472:QTU786480 RDQ786472:RDQ786480 RNM786472:RNM786480 RXI786472:RXI786480 SHE786472:SHE786480 SRA786472:SRA786480 TAW786472:TAW786480 TKS786472:TKS786480 TUO786472:TUO786480 UEK786472:UEK786480 UOG786472:UOG786480 UYC786472:UYC786480 VHY786472:VHY786480 VRU786472:VRU786480 WBQ786472:WBQ786480 WLM786472:WLM786480 WVI786472:WVI786480 O852008:O852016 IW852008:IW852016 SS852008:SS852016 ACO852008:ACO852016 AMK852008:AMK852016 AWG852008:AWG852016 BGC852008:BGC852016 BPY852008:BPY852016 BZU852008:BZU852016 CJQ852008:CJQ852016 CTM852008:CTM852016 DDI852008:DDI852016 DNE852008:DNE852016 DXA852008:DXA852016 EGW852008:EGW852016 EQS852008:EQS852016 FAO852008:FAO852016 FKK852008:FKK852016 FUG852008:FUG852016 GEC852008:GEC852016 GNY852008:GNY852016 GXU852008:GXU852016 HHQ852008:HHQ852016 HRM852008:HRM852016 IBI852008:IBI852016 ILE852008:ILE852016 IVA852008:IVA852016 JEW852008:JEW852016 JOS852008:JOS852016 JYO852008:JYO852016 KIK852008:KIK852016 KSG852008:KSG852016 LCC852008:LCC852016 LLY852008:LLY852016 LVU852008:LVU852016 MFQ852008:MFQ852016 MPM852008:MPM852016 MZI852008:MZI852016 NJE852008:NJE852016 NTA852008:NTA852016 OCW852008:OCW852016 OMS852008:OMS852016 OWO852008:OWO852016 PGK852008:PGK852016 PQG852008:PQG852016 QAC852008:QAC852016 QJY852008:QJY852016 QTU852008:QTU852016 RDQ852008:RDQ852016 RNM852008:RNM852016 RXI852008:RXI852016 SHE852008:SHE852016 SRA852008:SRA852016 TAW852008:TAW852016 TKS852008:TKS852016 TUO852008:TUO852016 UEK852008:UEK852016 UOG852008:UOG852016 UYC852008:UYC852016 VHY852008:VHY852016 VRU852008:VRU852016 WBQ852008:WBQ852016 WLM852008:WLM852016 WVI852008:WVI852016 O917544:O917552 IW917544:IW917552 SS917544:SS917552 ACO917544:ACO917552 AMK917544:AMK917552 AWG917544:AWG917552 BGC917544:BGC917552 BPY917544:BPY917552 BZU917544:BZU917552 CJQ917544:CJQ917552 CTM917544:CTM917552 DDI917544:DDI917552 DNE917544:DNE917552 DXA917544:DXA917552 EGW917544:EGW917552 EQS917544:EQS917552 FAO917544:FAO917552 FKK917544:FKK917552 FUG917544:FUG917552 GEC917544:GEC917552 GNY917544:GNY917552 GXU917544:GXU917552 HHQ917544:HHQ917552 HRM917544:HRM917552 IBI917544:IBI917552 ILE917544:ILE917552 IVA917544:IVA917552 JEW917544:JEW917552 JOS917544:JOS917552 JYO917544:JYO917552 KIK917544:KIK917552 KSG917544:KSG917552 LCC917544:LCC917552 LLY917544:LLY917552 LVU917544:LVU917552 MFQ917544:MFQ917552 MPM917544:MPM917552 MZI917544:MZI917552 NJE917544:NJE917552 NTA917544:NTA917552 OCW917544:OCW917552 OMS917544:OMS917552 OWO917544:OWO917552 PGK917544:PGK917552 PQG917544:PQG917552 QAC917544:QAC917552 QJY917544:QJY917552 QTU917544:QTU917552 RDQ917544:RDQ917552 RNM917544:RNM917552 RXI917544:RXI917552 SHE917544:SHE917552 SRA917544:SRA917552 TAW917544:TAW917552 TKS917544:TKS917552 TUO917544:TUO917552 UEK917544:UEK917552 UOG917544:UOG917552 UYC917544:UYC917552 VHY917544:VHY917552 VRU917544:VRU917552 WBQ917544:WBQ917552 WLM917544:WLM917552 WVI917544:WVI917552 O983080:O983088 IW983080:IW983088 SS983080:SS983088 ACO983080:ACO983088 AMK983080:AMK983088 AWG983080:AWG983088 BGC983080:BGC983088 BPY983080:BPY983088 BZU983080:BZU983088 CJQ983080:CJQ983088 CTM983080:CTM983088 DDI983080:DDI983088 DNE983080:DNE983088 DXA983080:DXA983088 EGW983080:EGW983088 EQS983080:EQS983088 FAO983080:FAO983088 FKK983080:FKK983088 FUG983080:FUG983088 GEC983080:GEC983088 GNY983080:GNY983088 GXU983080:GXU983088 HHQ983080:HHQ983088 HRM983080:HRM983088 IBI983080:IBI983088 ILE983080:ILE983088 IVA983080:IVA983088 JEW983080:JEW983088 JOS983080:JOS983088 JYO983080:JYO983088 KIK983080:KIK983088 KSG983080:KSG983088 LCC983080:LCC983088 LLY983080:LLY983088 LVU983080:LVU983088 MFQ983080:MFQ983088 MPM983080:MPM983088 MZI983080:MZI983088 NJE983080:NJE983088 NTA983080:NTA983088 OCW983080:OCW983088 OMS983080:OMS983088 OWO983080:OWO983088 PGK983080:PGK983088 PQG983080:PQG983088 QAC983080:QAC983088 QJY983080:QJY983088 QTU983080:QTU983088 RDQ983080:RDQ983088 RNM983080:RNM983088 RXI983080:RXI983088 SHE983080:SHE983088 SRA983080:SRA983088 TAW983080:TAW983088 TKS983080:TKS983088 TUO983080:TUO983088 UEK983080:UEK983088 UOG983080:UOG983088 UYC983080:UYC983088 VHY983080:VHY983088 VRU983080:VRU983088 WBQ983080:WBQ983088 WLM983080:WLM983088 P40:P48"/>
    <dataValidation allowBlank="1" showErrorMessage="1" prompt="La meta se define mensualmente de acuerdo con las solicitudes recibidas" sqref="WWG983121 JU81 TQ81 ADM81 ANI81 AXE81 BHA81 BQW81 CAS81 CKO81 CUK81 DEG81 DOC81 DXY81 EHU81 ERQ81 FBM81 FLI81 FVE81 GFA81 GOW81 GYS81 HIO81 HSK81 ICG81 IMC81 IVY81 JFU81 JPQ81 JZM81 KJI81 KTE81 LDA81 LMW81 LWS81 MGO81 MQK81 NAG81 NKC81 NTY81 ODU81 ONQ81 OXM81 PHI81 PRE81 QBA81 QKW81 QUS81 REO81 ROK81 RYG81 SIC81 SRY81 TBU81 TLQ81 TVM81 UFI81 UPE81 UZA81 VIW81 VSS81 WCO81 WMK81 WWG81 AM65617 JU65617 TQ65617 ADM65617 ANI65617 AXE65617 BHA65617 BQW65617 CAS65617 CKO65617 CUK65617 DEG65617 DOC65617 DXY65617 EHU65617 ERQ65617 FBM65617 FLI65617 FVE65617 GFA65617 GOW65617 GYS65617 HIO65617 HSK65617 ICG65617 IMC65617 IVY65617 JFU65617 JPQ65617 JZM65617 KJI65617 KTE65617 LDA65617 LMW65617 LWS65617 MGO65617 MQK65617 NAG65617 NKC65617 NTY65617 ODU65617 ONQ65617 OXM65617 PHI65617 PRE65617 QBA65617 QKW65617 QUS65617 REO65617 ROK65617 RYG65617 SIC65617 SRY65617 TBU65617 TLQ65617 TVM65617 UFI65617 UPE65617 UZA65617 VIW65617 VSS65617 WCO65617 WMK65617 WWG65617 AM131153 JU131153 TQ131153 ADM131153 ANI131153 AXE131153 BHA131153 BQW131153 CAS131153 CKO131153 CUK131153 DEG131153 DOC131153 DXY131153 EHU131153 ERQ131153 FBM131153 FLI131153 FVE131153 GFA131153 GOW131153 GYS131153 HIO131153 HSK131153 ICG131153 IMC131153 IVY131153 JFU131153 JPQ131153 JZM131153 KJI131153 KTE131153 LDA131153 LMW131153 LWS131153 MGO131153 MQK131153 NAG131153 NKC131153 NTY131153 ODU131153 ONQ131153 OXM131153 PHI131153 PRE131153 QBA131153 QKW131153 QUS131153 REO131153 ROK131153 RYG131153 SIC131153 SRY131153 TBU131153 TLQ131153 TVM131153 UFI131153 UPE131153 UZA131153 VIW131153 VSS131153 WCO131153 WMK131153 WWG131153 AM196689 JU196689 TQ196689 ADM196689 ANI196689 AXE196689 BHA196689 BQW196689 CAS196689 CKO196689 CUK196689 DEG196689 DOC196689 DXY196689 EHU196689 ERQ196689 FBM196689 FLI196689 FVE196689 GFA196689 GOW196689 GYS196689 HIO196689 HSK196689 ICG196689 IMC196689 IVY196689 JFU196689 JPQ196689 JZM196689 KJI196689 KTE196689 LDA196689 LMW196689 LWS196689 MGO196689 MQK196689 NAG196689 NKC196689 NTY196689 ODU196689 ONQ196689 OXM196689 PHI196689 PRE196689 QBA196689 QKW196689 QUS196689 REO196689 ROK196689 RYG196689 SIC196689 SRY196689 TBU196689 TLQ196689 TVM196689 UFI196689 UPE196689 UZA196689 VIW196689 VSS196689 WCO196689 WMK196689 WWG196689 AM262225 JU262225 TQ262225 ADM262225 ANI262225 AXE262225 BHA262225 BQW262225 CAS262225 CKO262225 CUK262225 DEG262225 DOC262225 DXY262225 EHU262225 ERQ262225 FBM262225 FLI262225 FVE262225 GFA262225 GOW262225 GYS262225 HIO262225 HSK262225 ICG262225 IMC262225 IVY262225 JFU262225 JPQ262225 JZM262225 KJI262225 KTE262225 LDA262225 LMW262225 LWS262225 MGO262225 MQK262225 NAG262225 NKC262225 NTY262225 ODU262225 ONQ262225 OXM262225 PHI262225 PRE262225 QBA262225 QKW262225 QUS262225 REO262225 ROK262225 RYG262225 SIC262225 SRY262225 TBU262225 TLQ262225 TVM262225 UFI262225 UPE262225 UZA262225 VIW262225 VSS262225 WCO262225 WMK262225 WWG262225 AM327761 JU327761 TQ327761 ADM327761 ANI327761 AXE327761 BHA327761 BQW327761 CAS327761 CKO327761 CUK327761 DEG327761 DOC327761 DXY327761 EHU327761 ERQ327761 FBM327761 FLI327761 FVE327761 GFA327761 GOW327761 GYS327761 HIO327761 HSK327761 ICG327761 IMC327761 IVY327761 JFU327761 JPQ327761 JZM327761 KJI327761 KTE327761 LDA327761 LMW327761 LWS327761 MGO327761 MQK327761 NAG327761 NKC327761 NTY327761 ODU327761 ONQ327761 OXM327761 PHI327761 PRE327761 QBA327761 QKW327761 QUS327761 REO327761 ROK327761 RYG327761 SIC327761 SRY327761 TBU327761 TLQ327761 TVM327761 UFI327761 UPE327761 UZA327761 VIW327761 VSS327761 WCO327761 WMK327761 WWG327761 AM393297 JU393297 TQ393297 ADM393297 ANI393297 AXE393297 BHA393297 BQW393297 CAS393297 CKO393297 CUK393297 DEG393297 DOC393297 DXY393297 EHU393297 ERQ393297 FBM393297 FLI393297 FVE393297 GFA393297 GOW393297 GYS393297 HIO393297 HSK393297 ICG393297 IMC393297 IVY393297 JFU393297 JPQ393297 JZM393297 KJI393297 KTE393297 LDA393297 LMW393297 LWS393297 MGO393297 MQK393297 NAG393297 NKC393297 NTY393297 ODU393297 ONQ393297 OXM393297 PHI393297 PRE393297 QBA393297 QKW393297 QUS393297 REO393297 ROK393297 RYG393297 SIC393297 SRY393297 TBU393297 TLQ393297 TVM393297 UFI393297 UPE393297 UZA393297 VIW393297 VSS393297 WCO393297 WMK393297 WWG393297 AM458833 JU458833 TQ458833 ADM458833 ANI458833 AXE458833 BHA458833 BQW458833 CAS458833 CKO458833 CUK458833 DEG458833 DOC458833 DXY458833 EHU458833 ERQ458833 FBM458833 FLI458833 FVE458833 GFA458833 GOW458833 GYS458833 HIO458833 HSK458833 ICG458833 IMC458833 IVY458833 JFU458833 JPQ458833 JZM458833 KJI458833 KTE458833 LDA458833 LMW458833 LWS458833 MGO458833 MQK458833 NAG458833 NKC458833 NTY458833 ODU458833 ONQ458833 OXM458833 PHI458833 PRE458833 QBA458833 QKW458833 QUS458833 REO458833 ROK458833 RYG458833 SIC458833 SRY458833 TBU458833 TLQ458833 TVM458833 UFI458833 UPE458833 UZA458833 VIW458833 VSS458833 WCO458833 WMK458833 WWG458833 AM524369 JU524369 TQ524369 ADM524369 ANI524369 AXE524369 BHA524369 BQW524369 CAS524369 CKO524369 CUK524369 DEG524369 DOC524369 DXY524369 EHU524369 ERQ524369 FBM524369 FLI524369 FVE524369 GFA524369 GOW524369 GYS524369 HIO524369 HSK524369 ICG524369 IMC524369 IVY524369 JFU524369 JPQ524369 JZM524369 KJI524369 KTE524369 LDA524369 LMW524369 LWS524369 MGO524369 MQK524369 NAG524369 NKC524369 NTY524369 ODU524369 ONQ524369 OXM524369 PHI524369 PRE524369 QBA524369 QKW524369 QUS524369 REO524369 ROK524369 RYG524369 SIC524369 SRY524369 TBU524369 TLQ524369 TVM524369 UFI524369 UPE524369 UZA524369 VIW524369 VSS524369 WCO524369 WMK524369 WWG524369 AM589905 JU589905 TQ589905 ADM589905 ANI589905 AXE589905 BHA589905 BQW589905 CAS589905 CKO589905 CUK589905 DEG589905 DOC589905 DXY589905 EHU589905 ERQ589905 FBM589905 FLI589905 FVE589905 GFA589905 GOW589905 GYS589905 HIO589905 HSK589905 ICG589905 IMC589905 IVY589905 JFU589905 JPQ589905 JZM589905 KJI589905 KTE589905 LDA589905 LMW589905 LWS589905 MGO589905 MQK589905 NAG589905 NKC589905 NTY589905 ODU589905 ONQ589905 OXM589905 PHI589905 PRE589905 QBA589905 QKW589905 QUS589905 REO589905 ROK589905 RYG589905 SIC589905 SRY589905 TBU589905 TLQ589905 TVM589905 UFI589905 UPE589905 UZA589905 VIW589905 VSS589905 WCO589905 WMK589905 WWG589905 AM655441 JU655441 TQ655441 ADM655441 ANI655441 AXE655441 BHA655441 BQW655441 CAS655441 CKO655441 CUK655441 DEG655441 DOC655441 DXY655441 EHU655441 ERQ655441 FBM655441 FLI655441 FVE655441 GFA655441 GOW655441 GYS655441 HIO655441 HSK655441 ICG655441 IMC655441 IVY655441 JFU655441 JPQ655441 JZM655441 KJI655441 KTE655441 LDA655441 LMW655441 LWS655441 MGO655441 MQK655441 NAG655441 NKC655441 NTY655441 ODU655441 ONQ655441 OXM655441 PHI655441 PRE655441 QBA655441 QKW655441 QUS655441 REO655441 ROK655441 RYG655441 SIC655441 SRY655441 TBU655441 TLQ655441 TVM655441 UFI655441 UPE655441 UZA655441 VIW655441 VSS655441 WCO655441 WMK655441 WWG655441 AM720977 JU720977 TQ720977 ADM720977 ANI720977 AXE720977 BHA720977 BQW720977 CAS720977 CKO720977 CUK720977 DEG720977 DOC720977 DXY720977 EHU720977 ERQ720977 FBM720977 FLI720977 FVE720977 GFA720977 GOW720977 GYS720977 HIO720977 HSK720977 ICG720977 IMC720977 IVY720977 JFU720977 JPQ720977 JZM720977 KJI720977 KTE720977 LDA720977 LMW720977 LWS720977 MGO720977 MQK720977 NAG720977 NKC720977 NTY720977 ODU720977 ONQ720977 OXM720977 PHI720977 PRE720977 QBA720977 QKW720977 QUS720977 REO720977 ROK720977 RYG720977 SIC720977 SRY720977 TBU720977 TLQ720977 TVM720977 UFI720977 UPE720977 UZA720977 VIW720977 VSS720977 WCO720977 WMK720977 WWG720977 AM786513 JU786513 TQ786513 ADM786513 ANI786513 AXE786513 BHA786513 BQW786513 CAS786513 CKO786513 CUK786513 DEG786513 DOC786513 DXY786513 EHU786513 ERQ786513 FBM786513 FLI786513 FVE786513 GFA786513 GOW786513 GYS786513 HIO786513 HSK786513 ICG786513 IMC786513 IVY786513 JFU786513 JPQ786513 JZM786513 KJI786513 KTE786513 LDA786513 LMW786513 LWS786513 MGO786513 MQK786513 NAG786513 NKC786513 NTY786513 ODU786513 ONQ786513 OXM786513 PHI786513 PRE786513 QBA786513 QKW786513 QUS786513 REO786513 ROK786513 RYG786513 SIC786513 SRY786513 TBU786513 TLQ786513 TVM786513 UFI786513 UPE786513 UZA786513 VIW786513 VSS786513 WCO786513 WMK786513 WWG786513 AM852049 JU852049 TQ852049 ADM852049 ANI852049 AXE852049 BHA852049 BQW852049 CAS852049 CKO852049 CUK852049 DEG852049 DOC852049 DXY852049 EHU852049 ERQ852049 FBM852049 FLI852049 FVE852049 GFA852049 GOW852049 GYS852049 HIO852049 HSK852049 ICG852049 IMC852049 IVY852049 JFU852049 JPQ852049 JZM852049 KJI852049 KTE852049 LDA852049 LMW852049 LWS852049 MGO852049 MQK852049 NAG852049 NKC852049 NTY852049 ODU852049 ONQ852049 OXM852049 PHI852049 PRE852049 QBA852049 QKW852049 QUS852049 REO852049 ROK852049 RYG852049 SIC852049 SRY852049 TBU852049 TLQ852049 TVM852049 UFI852049 UPE852049 UZA852049 VIW852049 VSS852049 WCO852049 WMK852049 WWG852049 AM917585 JU917585 TQ917585 ADM917585 ANI917585 AXE917585 BHA917585 BQW917585 CAS917585 CKO917585 CUK917585 DEG917585 DOC917585 DXY917585 EHU917585 ERQ917585 FBM917585 FLI917585 FVE917585 GFA917585 GOW917585 GYS917585 HIO917585 HSK917585 ICG917585 IMC917585 IVY917585 JFU917585 JPQ917585 JZM917585 KJI917585 KTE917585 LDA917585 LMW917585 LWS917585 MGO917585 MQK917585 NAG917585 NKC917585 NTY917585 ODU917585 ONQ917585 OXM917585 PHI917585 PRE917585 QBA917585 QKW917585 QUS917585 REO917585 ROK917585 RYG917585 SIC917585 SRY917585 TBU917585 TLQ917585 TVM917585 UFI917585 UPE917585 UZA917585 VIW917585 VSS917585 WCO917585 WMK917585 WWG917585 AM983121 JU983121 TQ983121 ADM983121 ANI983121 AXE983121 BHA983121 BQW983121 CAS983121 CKO983121 CUK983121 DEG983121 DOC983121 DXY983121 EHU983121 ERQ983121 FBM983121 FLI983121 FVE983121 GFA983121 GOW983121 GYS983121 HIO983121 HSK983121 ICG983121 IMC983121 IVY983121 JFU983121 JPQ983121 JZM983121 KJI983121 KTE983121 LDA983121 LMW983121 LWS983121 MGO983121 MQK983121 NAG983121 NKC983121 NTY983121 ODU983121 ONQ983121 OXM983121 PHI983121 PRE983121 QBA983121 QKW983121 QUS983121 REO983121 ROK983121 RYG983121 SIC983121 SRY983121 TBU983121 TLQ983121 TVM983121 UFI983121 UPE983121 UZA983121 VIW983121 VSS983121 WCO983121 WMK983121 AM111:AW111"/>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I983133 IW93 SS93 ACO93 AMK93 AWG93 BGC93 BPY93 BZU93 CJQ93 CTM93 DDI93 DNE93 DXA93 EGW93 EQS93 FAO93 FKK93 FUG93 GEC93 GNY93 GXU93 HHQ93 HRM93 IBI93 ILE93 IVA93 JEW93 JOS93 JYO93 KIK93 KSG93 LCC93 LLY93 LVU93 MFQ93 MPM93 MZI93 NJE93 NTA93 OCW93 OMS93 OWO93 PGK93 PQG93 QAC93 QJY93 QTU93 RDQ93 RNM93 RXI93 SHE93 SRA93 TAW93 TKS93 TUO93 UEK93 UOG93 UYC93 VHY93 VRU93 WBQ93 WLM93 WVI93 O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O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O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O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O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O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O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O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O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O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O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O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O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O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O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P124"/>
    <dataValidation allowBlank="1" showErrorMessage="1" prompt="El 16 de Febrero se realizó reunión con algunos funcionarios de la Delegada y se dió a aconocer el Plan Estretégico y el Plan Operativo. Posteriormente se socializó a todos los funcionarios" sqref="WVU98308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AA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AA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AA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AA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AA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AA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AA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AA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AA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AA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AA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AA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AA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AA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AA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AB41"/>
    <dataValidation allowBlank="1" showErrorMessage="1" prompt="Se actualiza con base en Fichas de indicadores realizadas durante gestión de Nancy Rivera" sqref="VHZ983135:VIC983135 IX103:JA103 ST103:SW103 ACP103:ACS103 AML103:AMO103 AWH103:AWK103 BGD103:BGG103 BPZ103:BQC103 BZV103:BZY103 CJR103:CJU103 CTN103:CTQ103 DDJ103:DDM103 DNF103:DNI103 DXB103:DXE103 EGX103:EHA103 EQT103:EQW103 FAP103:FAS103 FKL103:FKO103 FUH103:FUK103 GED103:GEG103 GNZ103:GOC103 GXV103:GXY103 HHR103:HHU103 HRN103:HRQ103 IBJ103:IBM103 ILF103:ILI103 IVB103:IVE103 JEX103:JFA103 JOT103:JOW103 JYP103:JYS103 KIL103:KIO103 KSH103:KSK103 LCD103:LCG103 LLZ103:LMC103 LVV103:LVY103 MFR103:MFU103 MPN103:MPQ103 MZJ103:MZM103 NJF103:NJI103 NTB103:NTE103 OCX103:ODA103 OMT103:OMW103 OWP103:OWS103 PGL103:PGO103 PQH103:PQK103 QAD103:QAG103 QJZ103:QKC103 QTV103:QTY103 RDR103:RDU103 RNN103:RNQ103 RXJ103:RXM103 SHF103:SHI103 SRB103:SRE103 TAX103:TBA103 TKT103:TKW103 TUP103:TUS103 UEL103:UEO103 UOH103:UOK103 UYD103:UYG103 VHZ103:VIC103 VRV103:VRY103 WBR103:WBU103 WLN103:WLQ103 WVJ103:WVM103 P65639:S65639 IX65639:JA65639 ST65639:SW65639 ACP65639:ACS65639 AML65639:AMO65639 AWH65639:AWK65639 BGD65639:BGG65639 BPZ65639:BQC65639 BZV65639:BZY65639 CJR65639:CJU65639 CTN65639:CTQ65639 DDJ65639:DDM65639 DNF65639:DNI65639 DXB65639:DXE65639 EGX65639:EHA65639 EQT65639:EQW65639 FAP65639:FAS65639 FKL65639:FKO65639 FUH65639:FUK65639 GED65639:GEG65639 GNZ65639:GOC65639 GXV65639:GXY65639 HHR65639:HHU65639 HRN65639:HRQ65639 IBJ65639:IBM65639 ILF65639:ILI65639 IVB65639:IVE65639 JEX65639:JFA65639 JOT65639:JOW65639 JYP65639:JYS65639 KIL65639:KIO65639 KSH65639:KSK65639 LCD65639:LCG65639 LLZ65639:LMC65639 LVV65639:LVY65639 MFR65639:MFU65639 MPN65639:MPQ65639 MZJ65639:MZM65639 NJF65639:NJI65639 NTB65639:NTE65639 OCX65639:ODA65639 OMT65639:OMW65639 OWP65639:OWS65639 PGL65639:PGO65639 PQH65639:PQK65639 QAD65639:QAG65639 QJZ65639:QKC65639 QTV65639:QTY65639 RDR65639:RDU65639 RNN65639:RNQ65639 RXJ65639:RXM65639 SHF65639:SHI65639 SRB65639:SRE65639 TAX65639:TBA65639 TKT65639:TKW65639 TUP65639:TUS65639 UEL65639:UEO65639 UOH65639:UOK65639 UYD65639:UYG65639 VHZ65639:VIC65639 VRV65639:VRY65639 WBR65639:WBU65639 WLN65639:WLQ65639 WVJ65639:WVM65639 P131175:S131175 IX131175:JA131175 ST131175:SW131175 ACP131175:ACS131175 AML131175:AMO131175 AWH131175:AWK131175 BGD131175:BGG131175 BPZ131175:BQC131175 BZV131175:BZY131175 CJR131175:CJU131175 CTN131175:CTQ131175 DDJ131175:DDM131175 DNF131175:DNI131175 DXB131175:DXE131175 EGX131175:EHA131175 EQT131175:EQW131175 FAP131175:FAS131175 FKL131175:FKO131175 FUH131175:FUK131175 GED131175:GEG131175 GNZ131175:GOC131175 GXV131175:GXY131175 HHR131175:HHU131175 HRN131175:HRQ131175 IBJ131175:IBM131175 ILF131175:ILI131175 IVB131175:IVE131175 JEX131175:JFA131175 JOT131175:JOW131175 JYP131175:JYS131175 KIL131175:KIO131175 KSH131175:KSK131175 LCD131175:LCG131175 LLZ131175:LMC131175 LVV131175:LVY131175 MFR131175:MFU131175 MPN131175:MPQ131175 MZJ131175:MZM131175 NJF131175:NJI131175 NTB131175:NTE131175 OCX131175:ODA131175 OMT131175:OMW131175 OWP131175:OWS131175 PGL131175:PGO131175 PQH131175:PQK131175 QAD131175:QAG131175 QJZ131175:QKC131175 QTV131175:QTY131175 RDR131175:RDU131175 RNN131175:RNQ131175 RXJ131175:RXM131175 SHF131175:SHI131175 SRB131175:SRE131175 TAX131175:TBA131175 TKT131175:TKW131175 TUP131175:TUS131175 UEL131175:UEO131175 UOH131175:UOK131175 UYD131175:UYG131175 VHZ131175:VIC131175 VRV131175:VRY131175 WBR131175:WBU131175 WLN131175:WLQ131175 WVJ131175:WVM131175 P196711:S196711 IX196711:JA196711 ST196711:SW196711 ACP196711:ACS196711 AML196711:AMO196711 AWH196711:AWK196711 BGD196711:BGG196711 BPZ196711:BQC196711 BZV196711:BZY196711 CJR196711:CJU196711 CTN196711:CTQ196711 DDJ196711:DDM196711 DNF196711:DNI196711 DXB196711:DXE196711 EGX196711:EHA196711 EQT196711:EQW196711 FAP196711:FAS196711 FKL196711:FKO196711 FUH196711:FUK196711 GED196711:GEG196711 GNZ196711:GOC196711 GXV196711:GXY196711 HHR196711:HHU196711 HRN196711:HRQ196711 IBJ196711:IBM196711 ILF196711:ILI196711 IVB196711:IVE196711 JEX196711:JFA196711 JOT196711:JOW196711 JYP196711:JYS196711 KIL196711:KIO196711 KSH196711:KSK196711 LCD196711:LCG196711 LLZ196711:LMC196711 LVV196711:LVY196711 MFR196711:MFU196711 MPN196711:MPQ196711 MZJ196711:MZM196711 NJF196711:NJI196711 NTB196711:NTE196711 OCX196711:ODA196711 OMT196711:OMW196711 OWP196711:OWS196711 PGL196711:PGO196711 PQH196711:PQK196711 QAD196711:QAG196711 QJZ196711:QKC196711 QTV196711:QTY196711 RDR196711:RDU196711 RNN196711:RNQ196711 RXJ196711:RXM196711 SHF196711:SHI196711 SRB196711:SRE196711 TAX196711:TBA196711 TKT196711:TKW196711 TUP196711:TUS196711 UEL196711:UEO196711 UOH196711:UOK196711 UYD196711:UYG196711 VHZ196711:VIC196711 VRV196711:VRY196711 WBR196711:WBU196711 WLN196711:WLQ196711 WVJ196711:WVM196711 P262247:S262247 IX262247:JA262247 ST262247:SW262247 ACP262247:ACS262247 AML262247:AMO262247 AWH262247:AWK262247 BGD262247:BGG262247 BPZ262247:BQC262247 BZV262247:BZY262247 CJR262247:CJU262247 CTN262247:CTQ262247 DDJ262247:DDM262247 DNF262247:DNI262247 DXB262247:DXE262247 EGX262247:EHA262247 EQT262247:EQW262247 FAP262247:FAS262247 FKL262247:FKO262247 FUH262247:FUK262247 GED262247:GEG262247 GNZ262247:GOC262247 GXV262247:GXY262247 HHR262247:HHU262247 HRN262247:HRQ262247 IBJ262247:IBM262247 ILF262247:ILI262247 IVB262247:IVE262247 JEX262247:JFA262247 JOT262247:JOW262247 JYP262247:JYS262247 KIL262247:KIO262247 KSH262247:KSK262247 LCD262247:LCG262247 LLZ262247:LMC262247 LVV262247:LVY262247 MFR262247:MFU262247 MPN262247:MPQ262247 MZJ262247:MZM262247 NJF262247:NJI262247 NTB262247:NTE262247 OCX262247:ODA262247 OMT262247:OMW262247 OWP262247:OWS262247 PGL262247:PGO262247 PQH262247:PQK262247 QAD262247:QAG262247 QJZ262247:QKC262247 QTV262247:QTY262247 RDR262247:RDU262247 RNN262247:RNQ262247 RXJ262247:RXM262247 SHF262247:SHI262247 SRB262247:SRE262247 TAX262247:TBA262247 TKT262247:TKW262247 TUP262247:TUS262247 UEL262247:UEO262247 UOH262247:UOK262247 UYD262247:UYG262247 VHZ262247:VIC262247 VRV262247:VRY262247 WBR262247:WBU262247 WLN262247:WLQ262247 WVJ262247:WVM262247 P327783:S327783 IX327783:JA327783 ST327783:SW327783 ACP327783:ACS327783 AML327783:AMO327783 AWH327783:AWK327783 BGD327783:BGG327783 BPZ327783:BQC327783 BZV327783:BZY327783 CJR327783:CJU327783 CTN327783:CTQ327783 DDJ327783:DDM327783 DNF327783:DNI327783 DXB327783:DXE327783 EGX327783:EHA327783 EQT327783:EQW327783 FAP327783:FAS327783 FKL327783:FKO327783 FUH327783:FUK327783 GED327783:GEG327783 GNZ327783:GOC327783 GXV327783:GXY327783 HHR327783:HHU327783 HRN327783:HRQ327783 IBJ327783:IBM327783 ILF327783:ILI327783 IVB327783:IVE327783 JEX327783:JFA327783 JOT327783:JOW327783 JYP327783:JYS327783 KIL327783:KIO327783 KSH327783:KSK327783 LCD327783:LCG327783 LLZ327783:LMC327783 LVV327783:LVY327783 MFR327783:MFU327783 MPN327783:MPQ327783 MZJ327783:MZM327783 NJF327783:NJI327783 NTB327783:NTE327783 OCX327783:ODA327783 OMT327783:OMW327783 OWP327783:OWS327783 PGL327783:PGO327783 PQH327783:PQK327783 QAD327783:QAG327783 QJZ327783:QKC327783 QTV327783:QTY327783 RDR327783:RDU327783 RNN327783:RNQ327783 RXJ327783:RXM327783 SHF327783:SHI327783 SRB327783:SRE327783 TAX327783:TBA327783 TKT327783:TKW327783 TUP327783:TUS327783 UEL327783:UEO327783 UOH327783:UOK327783 UYD327783:UYG327783 VHZ327783:VIC327783 VRV327783:VRY327783 WBR327783:WBU327783 WLN327783:WLQ327783 WVJ327783:WVM327783 P393319:S393319 IX393319:JA393319 ST393319:SW393319 ACP393319:ACS393319 AML393319:AMO393319 AWH393319:AWK393319 BGD393319:BGG393319 BPZ393319:BQC393319 BZV393319:BZY393319 CJR393319:CJU393319 CTN393319:CTQ393319 DDJ393319:DDM393319 DNF393319:DNI393319 DXB393319:DXE393319 EGX393319:EHA393319 EQT393319:EQW393319 FAP393319:FAS393319 FKL393319:FKO393319 FUH393319:FUK393319 GED393319:GEG393319 GNZ393319:GOC393319 GXV393319:GXY393319 HHR393319:HHU393319 HRN393319:HRQ393319 IBJ393319:IBM393319 ILF393319:ILI393319 IVB393319:IVE393319 JEX393319:JFA393319 JOT393319:JOW393319 JYP393319:JYS393319 KIL393319:KIO393319 KSH393319:KSK393319 LCD393319:LCG393319 LLZ393319:LMC393319 LVV393319:LVY393319 MFR393319:MFU393319 MPN393319:MPQ393319 MZJ393319:MZM393319 NJF393319:NJI393319 NTB393319:NTE393319 OCX393319:ODA393319 OMT393319:OMW393319 OWP393319:OWS393319 PGL393319:PGO393319 PQH393319:PQK393319 QAD393319:QAG393319 QJZ393319:QKC393319 QTV393319:QTY393319 RDR393319:RDU393319 RNN393319:RNQ393319 RXJ393319:RXM393319 SHF393319:SHI393319 SRB393319:SRE393319 TAX393319:TBA393319 TKT393319:TKW393319 TUP393319:TUS393319 UEL393319:UEO393319 UOH393319:UOK393319 UYD393319:UYG393319 VHZ393319:VIC393319 VRV393319:VRY393319 WBR393319:WBU393319 WLN393319:WLQ393319 WVJ393319:WVM393319 P458855:S458855 IX458855:JA458855 ST458855:SW458855 ACP458855:ACS458855 AML458855:AMO458855 AWH458855:AWK458855 BGD458855:BGG458855 BPZ458855:BQC458855 BZV458855:BZY458855 CJR458855:CJU458855 CTN458855:CTQ458855 DDJ458855:DDM458855 DNF458855:DNI458855 DXB458855:DXE458855 EGX458855:EHA458855 EQT458855:EQW458855 FAP458855:FAS458855 FKL458855:FKO458855 FUH458855:FUK458855 GED458855:GEG458855 GNZ458855:GOC458855 GXV458855:GXY458855 HHR458855:HHU458855 HRN458855:HRQ458855 IBJ458855:IBM458855 ILF458855:ILI458855 IVB458855:IVE458855 JEX458855:JFA458855 JOT458855:JOW458855 JYP458855:JYS458855 KIL458855:KIO458855 KSH458855:KSK458855 LCD458855:LCG458855 LLZ458855:LMC458855 LVV458855:LVY458855 MFR458855:MFU458855 MPN458855:MPQ458855 MZJ458855:MZM458855 NJF458855:NJI458855 NTB458855:NTE458855 OCX458855:ODA458855 OMT458855:OMW458855 OWP458855:OWS458855 PGL458855:PGO458855 PQH458855:PQK458855 QAD458855:QAG458855 QJZ458855:QKC458855 QTV458855:QTY458855 RDR458855:RDU458855 RNN458855:RNQ458855 RXJ458855:RXM458855 SHF458855:SHI458855 SRB458855:SRE458855 TAX458855:TBA458855 TKT458855:TKW458855 TUP458855:TUS458855 UEL458855:UEO458855 UOH458855:UOK458855 UYD458855:UYG458855 VHZ458855:VIC458855 VRV458855:VRY458855 WBR458855:WBU458855 WLN458855:WLQ458855 WVJ458855:WVM458855 P524391:S524391 IX524391:JA524391 ST524391:SW524391 ACP524391:ACS524391 AML524391:AMO524391 AWH524391:AWK524391 BGD524391:BGG524391 BPZ524391:BQC524391 BZV524391:BZY524391 CJR524391:CJU524391 CTN524391:CTQ524391 DDJ524391:DDM524391 DNF524391:DNI524391 DXB524391:DXE524391 EGX524391:EHA524391 EQT524391:EQW524391 FAP524391:FAS524391 FKL524391:FKO524391 FUH524391:FUK524391 GED524391:GEG524391 GNZ524391:GOC524391 GXV524391:GXY524391 HHR524391:HHU524391 HRN524391:HRQ524391 IBJ524391:IBM524391 ILF524391:ILI524391 IVB524391:IVE524391 JEX524391:JFA524391 JOT524391:JOW524391 JYP524391:JYS524391 KIL524391:KIO524391 KSH524391:KSK524391 LCD524391:LCG524391 LLZ524391:LMC524391 LVV524391:LVY524391 MFR524391:MFU524391 MPN524391:MPQ524391 MZJ524391:MZM524391 NJF524391:NJI524391 NTB524391:NTE524391 OCX524391:ODA524391 OMT524391:OMW524391 OWP524391:OWS524391 PGL524391:PGO524391 PQH524391:PQK524391 QAD524391:QAG524391 QJZ524391:QKC524391 QTV524391:QTY524391 RDR524391:RDU524391 RNN524391:RNQ524391 RXJ524391:RXM524391 SHF524391:SHI524391 SRB524391:SRE524391 TAX524391:TBA524391 TKT524391:TKW524391 TUP524391:TUS524391 UEL524391:UEO524391 UOH524391:UOK524391 UYD524391:UYG524391 VHZ524391:VIC524391 VRV524391:VRY524391 WBR524391:WBU524391 WLN524391:WLQ524391 WVJ524391:WVM524391 P589927:S589927 IX589927:JA589927 ST589927:SW589927 ACP589927:ACS589927 AML589927:AMO589927 AWH589927:AWK589927 BGD589927:BGG589927 BPZ589927:BQC589927 BZV589927:BZY589927 CJR589927:CJU589927 CTN589927:CTQ589927 DDJ589927:DDM589927 DNF589927:DNI589927 DXB589927:DXE589927 EGX589927:EHA589927 EQT589927:EQW589927 FAP589927:FAS589927 FKL589927:FKO589927 FUH589927:FUK589927 GED589927:GEG589927 GNZ589927:GOC589927 GXV589927:GXY589927 HHR589927:HHU589927 HRN589927:HRQ589927 IBJ589927:IBM589927 ILF589927:ILI589927 IVB589927:IVE589927 JEX589927:JFA589927 JOT589927:JOW589927 JYP589927:JYS589927 KIL589927:KIO589927 KSH589927:KSK589927 LCD589927:LCG589927 LLZ589927:LMC589927 LVV589927:LVY589927 MFR589927:MFU589927 MPN589927:MPQ589927 MZJ589927:MZM589927 NJF589927:NJI589927 NTB589927:NTE589927 OCX589927:ODA589927 OMT589927:OMW589927 OWP589927:OWS589927 PGL589927:PGO589927 PQH589927:PQK589927 QAD589927:QAG589927 QJZ589927:QKC589927 QTV589927:QTY589927 RDR589927:RDU589927 RNN589927:RNQ589927 RXJ589927:RXM589927 SHF589927:SHI589927 SRB589927:SRE589927 TAX589927:TBA589927 TKT589927:TKW589927 TUP589927:TUS589927 UEL589927:UEO589927 UOH589927:UOK589927 UYD589927:UYG589927 VHZ589927:VIC589927 VRV589927:VRY589927 WBR589927:WBU589927 WLN589927:WLQ589927 WVJ589927:WVM589927 P655463:S655463 IX655463:JA655463 ST655463:SW655463 ACP655463:ACS655463 AML655463:AMO655463 AWH655463:AWK655463 BGD655463:BGG655463 BPZ655463:BQC655463 BZV655463:BZY655463 CJR655463:CJU655463 CTN655463:CTQ655463 DDJ655463:DDM655463 DNF655463:DNI655463 DXB655463:DXE655463 EGX655463:EHA655463 EQT655463:EQW655463 FAP655463:FAS655463 FKL655463:FKO655463 FUH655463:FUK655463 GED655463:GEG655463 GNZ655463:GOC655463 GXV655463:GXY655463 HHR655463:HHU655463 HRN655463:HRQ655463 IBJ655463:IBM655463 ILF655463:ILI655463 IVB655463:IVE655463 JEX655463:JFA655463 JOT655463:JOW655463 JYP655463:JYS655463 KIL655463:KIO655463 KSH655463:KSK655463 LCD655463:LCG655463 LLZ655463:LMC655463 LVV655463:LVY655463 MFR655463:MFU655463 MPN655463:MPQ655463 MZJ655463:MZM655463 NJF655463:NJI655463 NTB655463:NTE655463 OCX655463:ODA655463 OMT655463:OMW655463 OWP655463:OWS655463 PGL655463:PGO655463 PQH655463:PQK655463 QAD655463:QAG655463 QJZ655463:QKC655463 QTV655463:QTY655463 RDR655463:RDU655463 RNN655463:RNQ655463 RXJ655463:RXM655463 SHF655463:SHI655463 SRB655463:SRE655463 TAX655463:TBA655463 TKT655463:TKW655463 TUP655463:TUS655463 UEL655463:UEO655463 UOH655463:UOK655463 UYD655463:UYG655463 VHZ655463:VIC655463 VRV655463:VRY655463 WBR655463:WBU655463 WLN655463:WLQ655463 WVJ655463:WVM655463 P720999:S720999 IX720999:JA720999 ST720999:SW720999 ACP720999:ACS720999 AML720999:AMO720999 AWH720999:AWK720999 BGD720999:BGG720999 BPZ720999:BQC720999 BZV720999:BZY720999 CJR720999:CJU720999 CTN720999:CTQ720999 DDJ720999:DDM720999 DNF720999:DNI720999 DXB720999:DXE720999 EGX720999:EHA720999 EQT720999:EQW720999 FAP720999:FAS720999 FKL720999:FKO720999 FUH720999:FUK720999 GED720999:GEG720999 GNZ720999:GOC720999 GXV720999:GXY720999 HHR720999:HHU720999 HRN720999:HRQ720999 IBJ720999:IBM720999 ILF720999:ILI720999 IVB720999:IVE720999 JEX720999:JFA720999 JOT720999:JOW720999 JYP720999:JYS720999 KIL720999:KIO720999 KSH720999:KSK720999 LCD720999:LCG720999 LLZ720999:LMC720999 LVV720999:LVY720999 MFR720999:MFU720999 MPN720999:MPQ720999 MZJ720999:MZM720999 NJF720999:NJI720999 NTB720999:NTE720999 OCX720999:ODA720999 OMT720999:OMW720999 OWP720999:OWS720999 PGL720999:PGO720999 PQH720999:PQK720999 QAD720999:QAG720999 QJZ720999:QKC720999 QTV720999:QTY720999 RDR720999:RDU720999 RNN720999:RNQ720999 RXJ720999:RXM720999 SHF720999:SHI720999 SRB720999:SRE720999 TAX720999:TBA720999 TKT720999:TKW720999 TUP720999:TUS720999 UEL720999:UEO720999 UOH720999:UOK720999 UYD720999:UYG720999 VHZ720999:VIC720999 VRV720999:VRY720999 WBR720999:WBU720999 WLN720999:WLQ720999 WVJ720999:WVM720999 P786535:S786535 IX786535:JA786535 ST786535:SW786535 ACP786535:ACS786535 AML786535:AMO786535 AWH786535:AWK786535 BGD786535:BGG786535 BPZ786535:BQC786535 BZV786535:BZY786535 CJR786535:CJU786535 CTN786535:CTQ786535 DDJ786535:DDM786535 DNF786535:DNI786535 DXB786535:DXE786535 EGX786535:EHA786535 EQT786535:EQW786535 FAP786535:FAS786535 FKL786535:FKO786535 FUH786535:FUK786535 GED786535:GEG786535 GNZ786535:GOC786535 GXV786535:GXY786535 HHR786535:HHU786535 HRN786535:HRQ786535 IBJ786535:IBM786535 ILF786535:ILI786535 IVB786535:IVE786535 JEX786535:JFA786535 JOT786535:JOW786535 JYP786535:JYS786535 KIL786535:KIO786535 KSH786535:KSK786535 LCD786535:LCG786535 LLZ786535:LMC786535 LVV786535:LVY786535 MFR786535:MFU786535 MPN786535:MPQ786535 MZJ786535:MZM786535 NJF786535:NJI786535 NTB786535:NTE786535 OCX786535:ODA786535 OMT786535:OMW786535 OWP786535:OWS786535 PGL786535:PGO786535 PQH786535:PQK786535 QAD786535:QAG786535 QJZ786535:QKC786535 QTV786535:QTY786535 RDR786535:RDU786535 RNN786535:RNQ786535 RXJ786535:RXM786535 SHF786535:SHI786535 SRB786535:SRE786535 TAX786535:TBA786535 TKT786535:TKW786535 TUP786535:TUS786535 UEL786535:UEO786535 UOH786535:UOK786535 UYD786535:UYG786535 VHZ786535:VIC786535 VRV786535:VRY786535 WBR786535:WBU786535 WLN786535:WLQ786535 WVJ786535:WVM786535 P852071:S852071 IX852071:JA852071 ST852071:SW852071 ACP852071:ACS852071 AML852071:AMO852071 AWH852071:AWK852071 BGD852071:BGG852071 BPZ852071:BQC852071 BZV852071:BZY852071 CJR852071:CJU852071 CTN852071:CTQ852071 DDJ852071:DDM852071 DNF852071:DNI852071 DXB852071:DXE852071 EGX852071:EHA852071 EQT852071:EQW852071 FAP852071:FAS852071 FKL852071:FKO852071 FUH852071:FUK852071 GED852071:GEG852071 GNZ852071:GOC852071 GXV852071:GXY852071 HHR852071:HHU852071 HRN852071:HRQ852071 IBJ852071:IBM852071 ILF852071:ILI852071 IVB852071:IVE852071 JEX852071:JFA852071 JOT852071:JOW852071 JYP852071:JYS852071 KIL852071:KIO852071 KSH852071:KSK852071 LCD852071:LCG852071 LLZ852071:LMC852071 LVV852071:LVY852071 MFR852071:MFU852071 MPN852071:MPQ852071 MZJ852071:MZM852071 NJF852071:NJI852071 NTB852071:NTE852071 OCX852071:ODA852071 OMT852071:OMW852071 OWP852071:OWS852071 PGL852071:PGO852071 PQH852071:PQK852071 QAD852071:QAG852071 QJZ852071:QKC852071 QTV852071:QTY852071 RDR852071:RDU852071 RNN852071:RNQ852071 RXJ852071:RXM852071 SHF852071:SHI852071 SRB852071:SRE852071 TAX852071:TBA852071 TKT852071:TKW852071 TUP852071:TUS852071 UEL852071:UEO852071 UOH852071:UOK852071 UYD852071:UYG852071 VHZ852071:VIC852071 VRV852071:VRY852071 WBR852071:WBU852071 WLN852071:WLQ852071 WVJ852071:WVM852071 P917607:S917607 IX917607:JA917607 ST917607:SW917607 ACP917607:ACS917607 AML917607:AMO917607 AWH917607:AWK917607 BGD917607:BGG917607 BPZ917607:BQC917607 BZV917607:BZY917607 CJR917607:CJU917607 CTN917607:CTQ917607 DDJ917607:DDM917607 DNF917607:DNI917607 DXB917607:DXE917607 EGX917607:EHA917607 EQT917607:EQW917607 FAP917607:FAS917607 FKL917607:FKO917607 FUH917607:FUK917607 GED917607:GEG917607 GNZ917607:GOC917607 GXV917607:GXY917607 HHR917607:HHU917607 HRN917607:HRQ917607 IBJ917607:IBM917607 ILF917607:ILI917607 IVB917607:IVE917607 JEX917607:JFA917607 JOT917607:JOW917607 JYP917607:JYS917607 KIL917607:KIO917607 KSH917607:KSK917607 LCD917607:LCG917607 LLZ917607:LMC917607 LVV917607:LVY917607 MFR917607:MFU917607 MPN917607:MPQ917607 MZJ917607:MZM917607 NJF917607:NJI917607 NTB917607:NTE917607 OCX917607:ODA917607 OMT917607:OMW917607 OWP917607:OWS917607 PGL917607:PGO917607 PQH917607:PQK917607 QAD917607:QAG917607 QJZ917607:QKC917607 QTV917607:QTY917607 RDR917607:RDU917607 RNN917607:RNQ917607 RXJ917607:RXM917607 SHF917607:SHI917607 SRB917607:SRE917607 TAX917607:TBA917607 TKT917607:TKW917607 TUP917607:TUS917607 UEL917607:UEO917607 UOH917607:UOK917607 UYD917607:UYG917607 VHZ917607:VIC917607 VRV917607:VRY917607 WBR917607:WBU917607 WLN917607:WLQ917607 WVJ917607:WVM917607 P983143:S983143 IX983143:JA983143 ST983143:SW983143 ACP983143:ACS983143 AML983143:AMO983143 AWH983143:AWK983143 BGD983143:BGG983143 BPZ983143:BQC983143 BZV983143:BZY983143 CJR983143:CJU983143 CTN983143:CTQ983143 DDJ983143:DDM983143 DNF983143:DNI983143 DXB983143:DXE983143 EGX983143:EHA983143 EQT983143:EQW983143 FAP983143:FAS983143 FKL983143:FKO983143 FUH983143:FUK983143 GED983143:GEG983143 GNZ983143:GOC983143 GXV983143:GXY983143 HHR983143:HHU983143 HRN983143:HRQ983143 IBJ983143:IBM983143 ILF983143:ILI983143 IVB983143:IVE983143 JEX983143:JFA983143 JOT983143:JOW983143 JYP983143:JYS983143 KIL983143:KIO983143 KSH983143:KSK983143 LCD983143:LCG983143 LLZ983143:LMC983143 LVV983143:LVY983143 MFR983143:MFU983143 MPN983143:MPQ983143 MZJ983143:MZM983143 NJF983143:NJI983143 NTB983143:NTE983143 OCX983143:ODA983143 OMT983143:OMW983143 OWP983143:OWS983143 PGL983143:PGO983143 PQH983143:PQK983143 QAD983143:QAG983143 QJZ983143:QKC983143 QTV983143:QTY983143 RDR983143:RDU983143 RNN983143:RNQ983143 RXJ983143:RXM983143 SHF983143:SHI983143 SRB983143:SRE983143 TAX983143:TBA983143 TKT983143:TKW983143 TUP983143:TUS983143 UEL983143:UEO983143 UOH983143:UOK983143 UYD983143:UYG983143 VHZ983143:VIC983143 VRV983143:VRY983143 WBR983143:WBU983143 WLN983143:WLQ983143 WVJ983143:WVM983143 VRV983135:VRY983135 IX105:JA105 ST105:SW105 ACP105:ACS105 AML105:AMO105 AWH105:AWK105 BGD105:BGG105 BPZ105:BQC105 BZV105:BZY105 CJR105:CJU105 CTN105:CTQ105 DDJ105:DDM105 DNF105:DNI105 DXB105:DXE105 EGX105:EHA105 EQT105:EQW105 FAP105:FAS105 FKL105:FKO105 FUH105:FUK105 GED105:GEG105 GNZ105:GOC105 GXV105:GXY105 HHR105:HHU105 HRN105:HRQ105 IBJ105:IBM105 ILF105:ILI105 IVB105:IVE105 JEX105:JFA105 JOT105:JOW105 JYP105:JYS105 KIL105:KIO105 KSH105:KSK105 LCD105:LCG105 LLZ105:LMC105 LVV105:LVY105 MFR105:MFU105 MPN105:MPQ105 MZJ105:MZM105 NJF105:NJI105 NTB105:NTE105 OCX105:ODA105 OMT105:OMW105 OWP105:OWS105 PGL105:PGO105 PQH105:PQK105 QAD105:QAG105 QJZ105:QKC105 QTV105:QTY105 RDR105:RDU105 RNN105:RNQ105 RXJ105:RXM105 SHF105:SHI105 SRB105:SRE105 TAX105:TBA105 TKT105:TKW105 TUP105:TUS105 UEL105:UEO105 UOH105:UOK105 UYD105:UYG105 VHZ105:VIC105 VRV105:VRY105 WBR105:WBU105 WLN105:WLQ105 WVJ105:WVM105 P65641:S65641 IX65641:JA65641 ST65641:SW65641 ACP65641:ACS65641 AML65641:AMO65641 AWH65641:AWK65641 BGD65641:BGG65641 BPZ65641:BQC65641 BZV65641:BZY65641 CJR65641:CJU65641 CTN65641:CTQ65641 DDJ65641:DDM65641 DNF65641:DNI65641 DXB65641:DXE65641 EGX65641:EHA65641 EQT65641:EQW65641 FAP65641:FAS65641 FKL65641:FKO65641 FUH65641:FUK65641 GED65641:GEG65641 GNZ65641:GOC65641 GXV65641:GXY65641 HHR65641:HHU65641 HRN65641:HRQ65641 IBJ65641:IBM65641 ILF65641:ILI65641 IVB65641:IVE65641 JEX65641:JFA65641 JOT65641:JOW65641 JYP65641:JYS65641 KIL65641:KIO65641 KSH65641:KSK65641 LCD65641:LCG65641 LLZ65641:LMC65641 LVV65641:LVY65641 MFR65641:MFU65641 MPN65641:MPQ65641 MZJ65641:MZM65641 NJF65641:NJI65641 NTB65641:NTE65641 OCX65641:ODA65641 OMT65641:OMW65641 OWP65641:OWS65641 PGL65641:PGO65641 PQH65641:PQK65641 QAD65641:QAG65641 QJZ65641:QKC65641 QTV65641:QTY65641 RDR65641:RDU65641 RNN65641:RNQ65641 RXJ65641:RXM65641 SHF65641:SHI65641 SRB65641:SRE65641 TAX65641:TBA65641 TKT65641:TKW65641 TUP65641:TUS65641 UEL65641:UEO65641 UOH65641:UOK65641 UYD65641:UYG65641 VHZ65641:VIC65641 VRV65641:VRY65641 WBR65641:WBU65641 WLN65641:WLQ65641 WVJ65641:WVM65641 P131177:S131177 IX131177:JA131177 ST131177:SW131177 ACP131177:ACS131177 AML131177:AMO131177 AWH131177:AWK131177 BGD131177:BGG131177 BPZ131177:BQC131177 BZV131177:BZY131177 CJR131177:CJU131177 CTN131177:CTQ131177 DDJ131177:DDM131177 DNF131177:DNI131177 DXB131177:DXE131177 EGX131177:EHA131177 EQT131177:EQW131177 FAP131177:FAS131177 FKL131177:FKO131177 FUH131177:FUK131177 GED131177:GEG131177 GNZ131177:GOC131177 GXV131177:GXY131177 HHR131177:HHU131177 HRN131177:HRQ131177 IBJ131177:IBM131177 ILF131177:ILI131177 IVB131177:IVE131177 JEX131177:JFA131177 JOT131177:JOW131177 JYP131177:JYS131177 KIL131177:KIO131177 KSH131177:KSK131177 LCD131177:LCG131177 LLZ131177:LMC131177 LVV131177:LVY131177 MFR131177:MFU131177 MPN131177:MPQ131177 MZJ131177:MZM131177 NJF131177:NJI131177 NTB131177:NTE131177 OCX131177:ODA131177 OMT131177:OMW131177 OWP131177:OWS131177 PGL131177:PGO131177 PQH131177:PQK131177 QAD131177:QAG131177 QJZ131177:QKC131177 QTV131177:QTY131177 RDR131177:RDU131177 RNN131177:RNQ131177 RXJ131177:RXM131177 SHF131177:SHI131177 SRB131177:SRE131177 TAX131177:TBA131177 TKT131177:TKW131177 TUP131177:TUS131177 UEL131177:UEO131177 UOH131177:UOK131177 UYD131177:UYG131177 VHZ131177:VIC131177 VRV131177:VRY131177 WBR131177:WBU131177 WLN131177:WLQ131177 WVJ131177:WVM131177 P196713:S196713 IX196713:JA196713 ST196713:SW196713 ACP196713:ACS196713 AML196713:AMO196713 AWH196713:AWK196713 BGD196713:BGG196713 BPZ196713:BQC196713 BZV196713:BZY196713 CJR196713:CJU196713 CTN196713:CTQ196713 DDJ196713:DDM196713 DNF196713:DNI196713 DXB196713:DXE196713 EGX196713:EHA196713 EQT196713:EQW196713 FAP196713:FAS196713 FKL196713:FKO196713 FUH196713:FUK196713 GED196713:GEG196713 GNZ196713:GOC196713 GXV196713:GXY196713 HHR196713:HHU196713 HRN196713:HRQ196713 IBJ196713:IBM196713 ILF196713:ILI196713 IVB196713:IVE196713 JEX196713:JFA196713 JOT196713:JOW196713 JYP196713:JYS196713 KIL196713:KIO196713 KSH196713:KSK196713 LCD196713:LCG196713 LLZ196713:LMC196713 LVV196713:LVY196713 MFR196713:MFU196713 MPN196713:MPQ196713 MZJ196713:MZM196713 NJF196713:NJI196713 NTB196713:NTE196713 OCX196713:ODA196713 OMT196713:OMW196713 OWP196713:OWS196713 PGL196713:PGO196713 PQH196713:PQK196713 QAD196713:QAG196713 QJZ196713:QKC196713 QTV196713:QTY196713 RDR196713:RDU196713 RNN196713:RNQ196713 RXJ196713:RXM196713 SHF196713:SHI196713 SRB196713:SRE196713 TAX196713:TBA196713 TKT196713:TKW196713 TUP196713:TUS196713 UEL196713:UEO196713 UOH196713:UOK196713 UYD196713:UYG196713 VHZ196713:VIC196713 VRV196713:VRY196713 WBR196713:WBU196713 WLN196713:WLQ196713 WVJ196713:WVM196713 P262249:S262249 IX262249:JA262249 ST262249:SW262249 ACP262249:ACS262249 AML262249:AMO262249 AWH262249:AWK262249 BGD262249:BGG262249 BPZ262249:BQC262249 BZV262249:BZY262249 CJR262249:CJU262249 CTN262249:CTQ262249 DDJ262249:DDM262249 DNF262249:DNI262249 DXB262249:DXE262249 EGX262249:EHA262249 EQT262249:EQW262249 FAP262249:FAS262249 FKL262249:FKO262249 FUH262249:FUK262249 GED262249:GEG262249 GNZ262249:GOC262249 GXV262249:GXY262249 HHR262249:HHU262249 HRN262249:HRQ262249 IBJ262249:IBM262249 ILF262249:ILI262249 IVB262249:IVE262249 JEX262249:JFA262249 JOT262249:JOW262249 JYP262249:JYS262249 KIL262249:KIO262249 KSH262249:KSK262249 LCD262249:LCG262249 LLZ262249:LMC262249 LVV262249:LVY262249 MFR262249:MFU262249 MPN262249:MPQ262249 MZJ262249:MZM262249 NJF262249:NJI262249 NTB262249:NTE262249 OCX262249:ODA262249 OMT262249:OMW262249 OWP262249:OWS262249 PGL262249:PGO262249 PQH262249:PQK262249 QAD262249:QAG262249 QJZ262249:QKC262249 QTV262249:QTY262249 RDR262249:RDU262249 RNN262249:RNQ262249 RXJ262249:RXM262249 SHF262249:SHI262249 SRB262249:SRE262249 TAX262249:TBA262249 TKT262249:TKW262249 TUP262249:TUS262249 UEL262249:UEO262249 UOH262249:UOK262249 UYD262249:UYG262249 VHZ262249:VIC262249 VRV262249:VRY262249 WBR262249:WBU262249 WLN262249:WLQ262249 WVJ262249:WVM262249 P327785:S327785 IX327785:JA327785 ST327785:SW327785 ACP327785:ACS327785 AML327785:AMO327785 AWH327785:AWK327785 BGD327785:BGG327785 BPZ327785:BQC327785 BZV327785:BZY327785 CJR327785:CJU327785 CTN327785:CTQ327785 DDJ327785:DDM327785 DNF327785:DNI327785 DXB327785:DXE327785 EGX327785:EHA327785 EQT327785:EQW327785 FAP327785:FAS327785 FKL327785:FKO327785 FUH327785:FUK327785 GED327785:GEG327785 GNZ327785:GOC327785 GXV327785:GXY327785 HHR327785:HHU327785 HRN327785:HRQ327785 IBJ327785:IBM327785 ILF327785:ILI327785 IVB327785:IVE327785 JEX327785:JFA327785 JOT327785:JOW327785 JYP327785:JYS327785 KIL327785:KIO327785 KSH327785:KSK327785 LCD327785:LCG327785 LLZ327785:LMC327785 LVV327785:LVY327785 MFR327785:MFU327785 MPN327785:MPQ327785 MZJ327785:MZM327785 NJF327785:NJI327785 NTB327785:NTE327785 OCX327785:ODA327785 OMT327785:OMW327785 OWP327785:OWS327785 PGL327785:PGO327785 PQH327785:PQK327785 QAD327785:QAG327785 QJZ327785:QKC327785 QTV327785:QTY327785 RDR327785:RDU327785 RNN327785:RNQ327785 RXJ327785:RXM327785 SHF327785:SHI327785 SRB327785:SRE327785 TAX327785:TBA327785 TKT327785:TKW327785 TUP327785:TUS327785 UEL327785:UEO327785 UOH327785:UOK327785 UYD327785:UYG327785 VHZ327785:VIC327785 VRV327785:VRY327785 WBR327785:WBU327785 WLN327785:WLQ327785 WVJ327785:WVM327785 P393321:S393321 IX393321:JA393321 ST393321:SW393321 ACP393321:ACS393321 AML393321:AMO393321 AWH393321:AWK393321 BGD393321:BGG393321 BPZ393321:BQC393321 BZV393321:BZY393321 CJR393321:CJU393321 CTN393321:CTQ393321 DDJ393321:DDM393321 DNF393321:DNI393321 DXB393321:DXE393321 EGX393321:EHA393321 EQT393321:EQW393321 FAP393321:FAS393321 FKL393321:FKO393321 FUH393321:FUK393321 GED393321:GEG393321 GNZ393321:GOC393321 GXV393321:GXY393321 HHR393321:HHU393321 HRN393321:HRQ393321 IBJ393321:IBM393321 ILF393321:ILI393321 IVB393321:IVE393321 JEX393321:JFA393321 JOT393321:JOW393321 JYP393321:JYS393321 KIL393321:KIO393321 KSH393321:KSK393321 LCD393321:LCG393321 LLZ393321:LMC393321 LVV393321:LVY393321 MFR393321:MFU393321 MPN393321:MPQ393321 MZJ393321:MZM393321 NJF393321:NJI393321 NTB393321:NTE393321 OCX393321:ODA393321 OMT393321:OMW393321 OWP393321:OWS393321 PGL393321:PGO393321 PQH393321:PQK393321 QAD393321:QAG393321 QJZ393321:QKC393321 QTV393321:QTY393321 RDR393321:RDU393321 RNN393321:RNQ393321 RXJ393321:RXM393321 SHF393321:SHI393321 SRB393321:SRE393321 TAX393321:TBA393321 TKT393321:TKW393321 TUP393321:TUS393321 UEL393321:UEO393321 UOH393321:UOK393321 UYD393321:UYG393321 VHZ393321:VIC393321 VRV393321:VRY393321 WBR393321:WBU393321 WLN393321:WLQ393321 WVJ393321:WVM393321 P458857:S458857 IX458857:JA458857 ST458857:SW458857 ACP458857:ACS458857 AML458857:AMO458857 AWH458857:AWK458857 BGD458857:BGG458857 BPZ458857:BQC458857 BZV458857:BZY458857 CJR458857:CJU458857 CTN458857:CTQ458857 DDJ458857:DDM458857 DNF458857:DNI458857 DXB458857:DXE458857 EGX458857:EHA458857 EQT458857:EQW458857 FAP458857:FAS458857 FKL458857:FKO458857 FUH458857:FUK458857 GED458857:GEG458857 GNZ458857:GOC458857 GXV458857:GXY458857 HHR458857:HHU458857 HRN458857:HRQ458857 IBJ458857:IBM458857 ILF458857:ILI458857 IVB458857:IVE458857 JEX458857:JFA458857 JOT458857:JOW458857 JYP458857:JYS458857 KIL458857:KIO458857 KSH458857:KSK458857 LCD458857:LCG458857 LLZ458857:LMC458857 LVV458857:LVY458857 MFR458857:MFU458857 MPN458857:MPQ458857 MZJ458857:MZM458857 NJF458857:NJI458857 NTB458857:NTE458857 OCX458857:ODA458857 OMT458857:OMW458857 OWP458857:OWS458857 PGL458857:PGO458857 PQH458857:PQK458857 QAD458857:QAG458857 QJZ458857:QKC458857 QTV458857:QTY458857 RDR458857:RDU458857 RNN458857:RNQ458857 RXJ458857:RXM458857 SHF458857:SHI458857 SRB458857:SRE458857 TAX458857:TBA458857 TKT458857:TKW458857 TUP458857:TUS458857 UEL458857:UEO458857 UOH458857:UOK458857 UYD458857:UYG458857 VHZ458857:VIC458857 VRV458857:VRY458857 WBR458857:WBU458857 WLN458857:WLQ458857 WVJ458857:WVM458857 P524393:S524393 IX524393:JA524393 ST524393:SW524393 ACP524393:ACS524393 AML524393:AMO524393 AWH524393:AWK524393 BGD524393:BGG524393 BPZ524393:BQC524393 BZV524393:BZY524393 CJR524393:CJU524393 CTN524393:CTQ524393 DDJ524393:DDM524393 DNF524393:DNI524393 DXB524393:DXE524393 EGX524393:EHA524393 EQT524393:EQW524393 FAP524393:FAS524393 FKL524393:FKO524393 FUH524393:FUK524393 GED524393:GEG524393 GNZ524393:GOC524393 GXV524393:GXY524393 HHR524393:HHU524393 HRN524393:HRQ524393 IBJ524393:IBM524393 ILF524393:ILI524393 IVB524393:IVE524393 JEX524393:JFA524393 JOT524393:JOW524393 JYP524393:JYS524393 KIL524393:KIO524393 KSH524393:KSK524393 LCD524393:LCG524393 LLZ524393:LMC524393 LVV524393:LVY524393 MFR524393:MFU524393 MPN524393:MPQ524393 MZJ524393:MZM524393 NJF524393:NJI524393 NTB524393:NTE524393 OCX524393:ODA524393 OMT524393:OMW524393 OWP524393:OWS524393 PGL524393:PGO524393 PQH524393:PQK524393 QAD524393:QAG524393 QJZ524393:QKC524393 QTV524393:QTY524393 RDR524393:RDU524393 RNN524393:RNQ524393 RXJ524393:RXM524393 SHF524393:SHI524393 SRB524393:SRE524393 TAX524393:TBA524393 TKT524393:TKW524393 TUP524393:TUS524393 UEL524393:UEO524393 UOH524393:UOK524393 UYD524393:UYG524393 VHZ524393:VIC524393 VRV524393:VRY524393 WBR524393:WBU524393 WLN524393:WLQ524393 WVJ524393:WVM524393 P589929:S589929 IX589929:JA589929 ST589929:SW589929 ACP589929:ACS589929 AML589929:AMO589929 AWH589929:AWK589929 BGD589929:BGG589929 BPZ589929:BQC589929 BZV589929:BZY589929 CJR589929:CJU589929 CTN589929:CTQ589929 DDJ589929:DDM589929 DNF589929:DNI589929 DXB589929:DXE589929 EGX589929:EHA589929 EQT589929:EQW589929 FAP589929:FAS589929 FKL589929:FKO589929 FUH589929:FUK589929 GED589929:GEG589929 GNZ589929:GOC589929 GXV589929:GXY589929 HHR589929:HHU589929 HRN589929:HRQ589929 IBJ589929:IBM589929 ILF589929:ILI589929 IVB589929:IVE589929 JEX589929:JFA589929 JOT589929:JOW589929 JYP589929:JYS589929 KIL589929:KIO589929 KSH589929:KSK589929 LCD589929:LCG589929 LLZ589929:LMC589929 LVV589929:LVY589929 MFR589929:MFU589929 MPN589929:MPQ589929 MZJ589929:MZM589929 NJF589929:NJI589929 NTB589929:NTE589929 OCX589929:ODA589929 OMT589929:OMW589929 OWP589929:OWS589929 PGL589929:PGO589929 PQH589929:PQK589929 QAD589929:QAG589929 QJZ589929:QKC589929 QTV589929:QTY589929 RDR589929:RDU589929 RNN589929:RNQ589929 RXJ589929:RXM589929 SHF589929:SHI589929 SRB589929:SRE589929 TAX589929:TBA589929 TKT589929:TKW589929 TUP589929:TUS589929 UEL589929:UEO589929 UOH589929:UOK589929 UYD589929:UYG589929 VHZ589929:VIC589929 VRV589929:VRY589929 WBR589929:WBU589929 WLN589929:WLQ589929 WVJ589929:WVM589929 P655465:S655465 IX655465:JA655465 ST655465:SW655465 ACP655465:ACS655465 AML655465:AMO655465 AWH655465:AWK655465 BGD655465:BGG655465 BPZ655465:BQC655465 BZV655465:BZY655465 CJR655465:CJU655465 CTN655465:CTQ655465 DDJ655465:DDM655465 DNF655465:DNI655465 DXB655465:DXE655465 EGX655465:EHA655465 EQT655465:EQW655465 FAP655465:FAS655465 FKL655465:FKO655465 FUH655465:FUK655465 GED655465:GEG655465 GNZ655465:GOC655465 GXV655465:GXY655465 HHR655465:HHU655465 HRN655465:HRQ655465 IBJ655465:IBM655465 ILF655465:ILI655465 IVB655465:IVE655465 JEX655465:JFA655465 JOT655465:JOW655465 JYP655465:JYS655465 KIL655465:KIO655465 KSH655465:KSK655465 LCD655465:LCG655465 LLZ655465:LMC655465 LVV655465:LVY655465 MFR655465:MFU655465 MPN655465:MPQ655465 MZJ655465:MZM655465 NJF655465:NJI655465 NTB655465:NTE655465 OCX655465:ODA655465 OMT655465:OMW655465 OWP655465:OWS655465 PGL655465:PGO655465 PQH655465:PQK655465 QAD655465:QAG655465 QJZ655465:QKC655465 QTV655465:QTY655465 RDR655465:RDU655465 RNN655465:RNQ655465 RXJ655465:RXM655465 SHF655465:SHI655465 SRB655465:SRE655465 TAX655465:TBA655465 TKT655465:TKW655465 TUP655465:TUS655465 UEL655465:UEO655465 UOH655465:UOK655465 UYD655465:UYG655465 VHZ655465:VIC655465 VRV655465:VRY655465 WBR655465:WBU655465 WLN655465:WLQ655465 WVJ655465:WVM655465 P721001:S721001 IX721001:JA721001 ST721001:SW721001 ACP721001:ACS721001 AML721001:AMO721001 AWH721001:AWK721001 BGD721001:BGG721001 BPZ721001:BQC721001 BZV721001:BZY721001 CJR721001:CJU721001 CTN721001:CTQ721001 DDJ721001:DDM721001 DNF721001:DNI721001 DXB721001:DXE721001 EGX721001:EHA721001 EQT721001:EQW721001 FAP721001:FAS721001 FKL721001:FKO721001 FUH721001:FUK721001 GED721001:GEG721001 GNZ721001:GOC721001 GXV721001:GXY721001 HHR721001:HHU721001 HRN721001:HRQ721001 IBJ721001:IBM721001 ILF721001:ILI721001 IVB721001:IVE721001 JEX721001:JFA721001 JOT721001:JOW721001 JYP721001:JYS721001 KIL721001:KIO721001 KSH721001:KSK721001 LCD721001:LCG721001 LLZ721001:LMC721001 LVV721001:LVY721001 MFR721001:MFU721001 MPN721001:MPQ721001 MZJ721001:MZM721001 NJF721001:NJI721001 NTB721001:NTE721001 OCX721001:ODA721001 OMT721001:OMW721001 OWP721001:OWS721001 PGL721001:PGO721001 PQH721001:PQK721001 QAD721001:QAG721001 QJZ721001:QKC721001 QTV721001:QTY721001 RDR721001:RDU721001 RNN721001:RNQ721001 RXJ721001:RXM721001 SHF721001:SHI721001 SRB721001:SRE721001 TAX721001:TBA721001 TKT721001:TKW721001 TUP721001:TUS721001 UEL721001:UEO721001 UOH721001:UOK721001 UYD721001:UYG721001 VHZ721001:VIC721001 VRV721001:VRY721001 WBR721001:WBU721001 WLN721001:WLQ721001 WVJ721001:WVM721001 P786537:S786537 IX786537:JA786537 ST786537:SW786537 ACP786537:ACS786537 AML786537:AMO786537 AWH786537:AWK786537 BGD786537:BGG786537 BPZ786537:BQC786537 BZV786537:BZY786537 CJR786537:CJU786537 CTN786537:CTQ786537 DDJ786537:DDM786537 DNF786537:DNI786537 DXB786537:DXE786537 EGX786537:EHA786537 EQT786537:EQW786537 FAP786537:FAS786537 FKL786537:FKO786537 FUH786537:FUK786537 GED786537:GEG786537 GNZ786537:GOC786537 GXV786537:GXY786537 HHR786537:HHU786537 HRN786537:HRQ786537 IBJ786537:IBM786537 ILF786537:ILI786537 IVB786537:IVE786537 JEX786537:JFA786537 JOT786537:JOW786537 JYP786537:JYS786537 KIL786537:KIO786537 KSH786537:KSK786537 LCD786537:LCG786537 LLZ786537:LMC786537 LVV786537:LVY786537 MFR786537:MFU786537 MPN786537:MPQ786537 MZJ786537:MZM786537 NJF786537:NJI786537 NTB786537:NTE786537 OCX786537:ODA786537 OMT786537:OMW786537 OWP786537:OWS786537 PGL786537:PGO786537 PQH786537:PQK786537 QAD786537:QAG786537 QJZ786537:QKC786537 QTV786537:QTY786537 RDR786537:RDU786537 RNN786537:RNQ786537 RXJ786537:RXM786537 SHF786537:SHI786537 SRB786537:SRE786537 TAX786537:TBA786537 TKT786537:TKW786537 TUP786537:TUS786537 UEL786537:UEO786537 UOH786537:UOK786537 UYD786537:UYG786537 VHZ786537:VIC786537 VRV786537:VRY786537 WBR786537:WBU786537 WLN786537:WLQ786537 WVJ786537:WVM786537 P852073:S852073 IX852073:JA852073 ST852073:SW852073 ACP852073:ACS852073 AML852073:AMO852073 AWH852073:AWK852073 BGD852073:BGG852073 BPZ852073:BQC852073 BZV852073:BZY852073 CJR852073:CJU852073 CTN852073:CTQ852073 DDJ852073:DDM852073 DNF852073:DNI852073 DXB852073:DXE852073 EGX852073:EHA852073 EQT852073:EQW852073 FAP852073:FAS852073 FKL852073:FKO852073 FUH852073:FUK852073 GED852073:GEG852073 GNZ852073:GOC852073 GXV852073:GXY852073 HHR852073:HHU852073 HRN852073:HRQ852073 IBJ852073:IBM852073 ILF852073:ILI852073 IVB852073:IVE852073 JEX852073:JFA852073 JOT852073:JOW852073 JYP852073:JYS852073 KIL852073:KIO852073 KSH852073:KSK852073 LCD852073:LCG852073 LLZ852073:LMC852073 LVV852073:LVY852073 MFR852073:MFU852073 MPN852073:MPQ852073 MZJ852073:MZM852073 NJF852073:NJI852073 NTB852073:NTE852073 OCX852073:ODA852073 OMT852073:OMW852073 OWP852073:OWS852073 PGL852073:PGO852073 PQH852073:PQK852073 QAD852073:QAG852073 QJZ852073:QKC852073 QTV852073:QTY852073 RDR852073:RDU852073 RNN852073:RNQ852073 RXJ852073:RXM852073 SHF852073:SHI852073 SRB852073:SRE852073 TAX852073:TBA852073 TKT852073:TKW852073 TUP852073:TUS852073 UEL852073:UEO852073 UOH852073:UOK852073 UYD852073:UYG852073 VHZ852073:VIC852073 VRV852073:VRY852073 WBR852073:WBU852073 WLN852073:WLQ852073 WVJ852073:WVM852073 P917609:S917609 IX917609:JA917609 ST917609:SW917609 ACP917609:ACS917609 AML917609:AMO917609 AWH917609:AWK917609 BGD917609:BGG917609 BPZ917609:BQC917609 BZV917609:BZY917609 CJR917609:CJU917609 CTN917609:CTQ917609 DDJ917609:DDM917609 DNF917609:DNI917609 DXB917609:DXE917609 EGX917609:EHA917609 EQT917609:EQW917609 FAP917609:FAS917609 FKL917609:FKO917609 FUH917609:FUK917609 GED917609:GEG917609 GNZ917609:GOC917609 GXV917609:GXY917609 HHR917609:HHU917609 HRN917609:HRQ917609 IBJ917609:IBM917609 ILF917609:ILI917609 IVB917609:IVE917609 JEX917609:JFA917609 JOT917609:JOW917609 JYP917609:JYS917609 KIL917609:KIO917609 KSH917609:KSK917609 LCD917609:LCG917609 LLZ917609:LMC917609 LVV917609:LVY917609 MFR917609:MFU917609 MPN917609:MPQ917609 MZJ917609:MZM917609 NJF917609:NJI917609 NTB917609:NTE917609 OCX917609:ODA917609 OMT917609:OMW917609 OWP917609:OWS917609 PGL917609:PGO917609 PQH917609:PQK917609 QAD917609:QAG917609 QJZ917609:QKC917609 QTV917609:QTY917609 RDR917609:RDU917609 RNN917609:RNQ917609 RXJ917609:RXM917609 SHF917609:SHI917609 SRB917609:SRE917609 TAX917609:TBA917609 TKT917609:TKW917609 TUP917609:TUS917609 UEL917609:UEO917609 UOH917609:UOK917609 UYD917609:UYG917609 VHZ917609:VIC917609 VRV917609:VRY917609 WBR917609:WBU917609 WLN917609:WLQ917609 WVJ917609:WVM917609 P983145:S983145 IX983145:JA983145 ST983145:SW983145 ACP983145:ACS983145 AML983145:AMO983145 AWH983145:AWK983145 BGD983145:BGG983145 BPZ983145:BQC983145 BZV983145:BZY983145 CJR983145:CJU983145 CTN983145:CTQ983145 DDJ983145:DDM983145 DNF983145:DNI983145 DXB983145:DXE983145 EGX983145:EHA983145 EQT983145:EQW983145 FAP983145:FAS983145 FKL983145:FKO983145 FUH983145:FUK983145 GED983145:GEG983145 GNZ983145:GOC983145 GXV983145:GXY983145 HHR983145:HHU983145 HRN983145:HRQ983145 IBJ983145:IBM983145 ILF983145:ILI983145 IVB983145:IVE983145 JEX983145:JFA983145 JOT983145:JOW983145 JYP983145:JYS983145 KIL983145:KIO983145 KSH983145:KSK983145 LCD983145:LCG983145 LLZ983145:LMC983145 LVV983145:LVY983145 MFR983145:MFU983145 MPN983145:MPQ983145 MZJ983145:MZM983145 NJF983145:NJI983145 NTB983145:NTE983145 OCX983145:ODA983145 OMT983145:OMW983145 OWP983145:OWS983145 PGL983145:PGO983145 PQH983145:PQK983145 QAD983145:QAG983145 QJZ983145:QKC983145 QTV983145:QTY983145 RDR983145:RDU983145 RNN983145:RNQ983145 RXJ983145:RXM983145 SHF983145:SHI983145 SRB983145:SRE983145 TAX983145:TBA983145 TKT983145:TKW983145 TUP983145:TUS983145 UEL983145:UEO983145 UOH983145:UOK983145 UYD983145:UYG983145 VHZ983145:VIC983145 VRV983145:VRY983145 WBR983145:WBU983145 WLN983145:WLQ983145 WVJ983145:WVM983145 WBR983135:WBU983135 IX107:JA107 ST107:SW107 ACP107:ACS107 AML107:AMO107 AWH107:AWK107 BGD107:BGG107 BPZ107:BQC107 BZV107:BZY107 CJR107:CJU107 CTN107:CTQ107 DDJ107:DDM107 DNF107:DNI107 DXB107:DXE107 EGX107:EHA107 EQT107:EQW107 FAP107:FAS107 FKL107:FKO107 FUH107:FUK107 GED107:GEG107 GNZ107:GOC107 GXV107:GXY107 HHR107:HHU107 HRN107:HRQ107 IBJ107:IBM107 ILF107:ILI107 IVB107:IVE107 JEX107:JFA107 JOT107:JOW107 JYP107:JYS107 KIL107:KIO107 KSH107:KSK107 LCD107:LCG107 LLZ107:LMC107 LVV107:LVY107 MFR107:MFU107 MPN107:MPQ107 MZJ107:MZM107 NJF107:NJI107 NTB107:NTE107 OCX107:ODA107 OMT107:OMW107 OWP107:OWS107 PGL107:PGO107 PQH107:PQK107 QAD107:QAG107 QJZ107:QKC107 QTV107:QTY107 RDR107:RDU107 RNN107:RNQ107 RXJ107:RXM107 SHF107:SHI107 SRB107:SRE107 TAX107:TBA107 TKT107:TKW107 TUP107:TUS107 UEL107:UEO107 UOH107:UOK107 UYD107:UYG107 VHZ107:VIC107 VRV107:VRY107 WBR107:WBU107 WLN107:WLQ107 WVJ107:WVM107 P65643:S65643 IX65643:JA65643 ST65643:SW65643 ACP65643:ACS65643 AML65643:AMO65643 AWH65643:AWK65643 BGD65643:BGG65643 BPZ65643:BQC65643 BZV65643:BZY65643 CJR65643:CJU65643 CTN65643:CTQ65643 DDJ65643:DDM65643 DNF65643:DNI65643 DXB65643:DXE65643 EGX65643:EHA65643 EQT65643:EQW65643 FAP65643:FAS65643 FKL65643:FKO65643 FUH65643:FUK65643 GED65643:GEG65643 GNZ65643:GOC65643 GXV65643:GXY65643 HHR65643:HHU65643 HRN65643:HRQ65643 IBJ65643:IBM65643 ILF65643:ILI65643 IVB65643:IVE65643 JEX65643:JFA65643 JOT65643:JOW65643 JYP65643:JYS65643 KIL65643:KIO65643 KSH65643:KSK65643 LCD65643:LCG65643 LLZ65643:LMC65643 LVV65643:LVY65643 MFR65643:MFU65643 MPN65643:MPQ65643 MZJ65643:MZM65643 NJF65643:NJI65643 NTB65643:NTE65643 OCX65643:ODA65643 OMT65643:OMW65643 OWP65643:OWS65643 PGL65643:PGO65643 PQH65643:PQK65643 QAD65643:QAG65643 QJZ65643:QKC65643 QTV65643:QTY65643 RDR65643:RDU65643 RNN65643:RNQ65643 RXJ65643:RXM65643 SHF65643:SHI65643 SRB65643:SRE65643 TAX65643:TBA65643 TKT65643:TKW65643 TUP65643:TUS65643 UEL65643:UEO65643 UOH65643:UOK65643 UYD65643:UYG65643 VHZ65643:VIC65643 VRV65643:VRY65643 WBR65643:WBU65643 WLN65643:WLQ65643 WVJ65643:WVM65643 P131179:S131179 IX131179:JA131179 ST131179:SW131179 ACP131179:ACS131179 AML131179:AMO131179 AWH131179:AWK131179 BGD131179:BGG131179 BPZ131179:BQC131179 BZV131179:BZY131179 CJR131179:CJU131179 CTN131179:CTQ131179 DDJ131179:DDM131179 DNF131179:DNI131179 DXB131179:DXE131179 EGX131179:EHA131179 EQT131179:EQW131179 FAP131179:FAS131179 FKL131179:FKO131179 FUH131179:FUK131179 GED131179:GEG131179 GNZ131179:GOC131179 GXV131179:GXY131179 HHR131179:HHU131179 HRN131179:HRQ131179 IBJ131179:IBM131179 ILF131179:ILI131179 IVB131179:IVE131179 JEX131179:JFA131179 JOT131179:JOW131179 JYP131179:JYS131179 KIL131179:KIO131179 KSH131179:KSK131179 LCD131179:LCG131179 LLZ131179:LMC131179 LVV131179:LVY131179 MFR131179:MFU131179 MPN131179:MPQ131179 MZJ131179:MZM131179 NJF131179:NJI131179 NTB131179:NTE131179 OCX131179:ODA131179 OMT131179:OMW131179 OWP131179:OWS131179 PGL131179:PGO131179 PQH131179:PQK131179 QAD131179:QAG131179 QJZ131179:QKC131179 QTV131179:QTY131179 RDR131179:RDU131179 RNN131179:RNQ131179 RXJ131179:RXM131179 SHF131179:SHI131179 SRB131179:SRE131179 TAX131179:TBA131179 TKT131179:TKW131179 TUP131179:TUS131179 UEL131179:UEO131179 UOH131179:UOK131179 UYD131179:UYG131179 VHZ131179:VIC131179 VRV131179:VRY131179 WBR131179:WBU131179 WLN131179:WLQ131179 WVJ131179:WVM131179 P196715:S196715 IX196715:JA196715 ST196715:SW196715 ACP196715:ACS196715 AML196715:AMO196715 AWH196715:AWK196715 BGD196715:BGG196715 BPZ196715:BQC196715 BZV196715:BZY196715 CJR196715:CJU196715 CTN196715:CTQ196715 DDJ196715:DDM196715 DNF196715:DNI196715 DXB196715:DXE196715 EGX196715:EHA196715 EQT196715:EQW196715 FAP196715:FAS196715 FKL196715:FKO196715 FUH196715:FUK196715 GED196715:GEG196715 GNZ196715:GOC196715 GXV196715:GXY196715 HHR196715:HHU196715 HRN196715:HRQ196715 IBJ196715:IBM196715 ILF196715:ILI196715 IVB196715:IVE196715 JEX196715:JFA196715 JOT196715:JOW196715 JYP196715:JYS196715 KIL196715:KIO196715 KSH196715:KSK196715 LCD196715:LCG196715 LLZ196715:LMC196715 LVV196715:LVY196715 MFR196715:MFU196715 MPN196715:MPQ196715 MZJ196715:MZM196715 NJF196715:NJI196715 NTB196715:NTE196715 OCX196715:ODA196715 OMT196715:OMW196715 OWP196715:OWS196715 PGL196715:PGO196715 PQH196715:PQK196715 QAD196715:QAG196715 QJZ196715:QKC196715 QTV196715:QTY196715 RDR196715:RDU196715 RNN196715:RNQ196715 RXJ196715:RXM196715 SHF196715:SHI196715 SRB196715:SRE196715 TAX196715:TBA196715 TKT196715:TKW196715 TUP196715:TUS196715 UEL196715:UEO196715 UOH196715:UOK196715 UYD196715:UYG196715 VHZ196715:VIC196715 VRV196715:VRY196715 WBR196715:WBU196715 WLN196715:WLQ196715 WVJ196715:WVM196715 P262251:S262251 IX262251:JA262251 ST262251:SW262251 ACP262251:ACS262251 AML262251:AMO262251 AWH262251:AWK262251 BGD262251:BGG262251 BPZ262251:BQC262251 BZV262251:BZY262251 CJR262251:CJU262251 CTN262251:CTQ262251 DDJ262251:DDM262251 DNF262251:DNI262251 DXB262251:DXE262251 EGX262251:EHA262251 EQT262251:EQW262251 FAP262251:FAS262251 FKL262251:FKO262251 FUH262251:FUK262251 GED262251:GEG262251 GNZ262251:GOC262251 GXV262251:GXY262251 HHR262251:HHU262251 HRN262251:HRQ262251 IBJ262251:IBM262251 ILF262251:ILI262251 IVB262251:IVE262251 JEX262251:JFA262251 JOT262251:JOW262251 JYP262251:JYS262251 KIL262251:KIO262251 KSH262251:KSK262251 LCD262251:LCG262251 LLZ262251:LMC262251 LVV262251:LVY262251 MFR262251:MFU262251 MPN262251:MPQ262251 MZJ262251:MZM262251 NJF262251:NJI262251 NTB262251:NTE262251 OCX262251:ODA262251 OMT262251:OMW262251 OWP262251:OWS262251 PGL262251:PGO262251 PQH262251:PQK262251 QAD262251:QAG262251 QJZ262251:QKC262251 QTV262251:QTY262251 RDR262251:RDU262251 RNN262251:RNQ262251 RXJ262251:RXM262251 SHF262251:SHI262251 SRB262251:SRE262251 TAX262251:TBA262251 TKT262251:TKW262251 TUP262251:TUS262251 UEL262251:UEO262251 UOH262251:UOK262251 UYD262251:UYG262251 VHZ262251:VIC262251 VRV262251:VRY262251 WBR262251:WBU262251 WLN262251:WLQ262251 WVJ262251:WVM262251 P327787:S327787 IX327787:JA327787 ST327787:SW327787 ACP327787:ACS327787 AML327787:AMO327787 AWH327787:AWK327787 BGD327787:BGG327787 BPZ327787:BQC327787 BZV327787:BZY327787 CJR327787:CJU327787 CTN327787:CTQ327787 DDJ327787:DDM327787 DNF327787:DNI327787 DXB327787:DXE327787 EGX327787:EHA327787 EQT327787:EQW327787 FAP327787:FAS327787 FKL327787:FKO327787 FUH327787:FUK327787 GED327787:GEG327787 GNZ327787:GOC327787 GXV327787:GXY327787 HHR327787:HHU327787 HRN327787:HRQ327787 IBJ327787:IBM327787 ILF327787:ILI327787 IVB327787:IVE327787 JEX327787:JFA327787 JOT327787:JOW327787 JYP327787:JYS327787 KIL327787:KIO327787 KSH327787:KSK327787 LCD327787:LCG327787 LLZ327787:LMC327787 LVV327787:LVY327787 MFR327787:MFU327787 MPN327787:MPQ327787 MZJ327787:MZM327787 NJF327787:NJI327787 NTB327787:NTE327787 OCX327787:ODA327787 OMT327787:OMW327787 OWP327787:OWS327787 PGL327787:PGO327787 PQH327787:PQK327787 QAD327787:QAG327787 QJZ327787:QKC327787 QTV327787:QTY327787 RDR327787:RDU327787 RNN327787:RNQ327787 RXJ327787:RXM327787 SHF327787:SHI327787 SRB327787:SRE327787 TAX327787:TBA327787 TKT327787:TKW327787 TUP327787:TUS327787 UEL327787:UEO327787 UOH327787:UOK327787 UYD327787:UYG327787 VHZ327787:VIC327787 VRV327787:VRY327787 WBR327787:WBU327787 WLN327787:WLQ327787 WVJ327787:WVM327787 P393323:S393323 IX393323:JA393323 ST393323:SW393323 ACP393323:ACS393323 AML393323:AMO393323 AWH393323:AWK393323 BGD393323:BGG393323 BPZ393323:BQC393323 BZV393323:BZY393323 CJR393323:CJU393323 CTN393323:CTQ393323 DDJ393323:DDM393323 DNF393323:DNI393323 DXB393323:DXE393323 EGX393323:EHA393323 EQT393323:EQW393323 FAP393323:FAS393323 FKL393323:FKO393323 FUH393323:FUK393323 GED393323:GEG393323 GNZ393323:GOC393323 GXV393323:GXY393323 HHR393323:HHU393323 HRN393323:HRQ393323 IBJ393323:IBM393323 ILF393323:ILI393323 IVB393323:IVE393323 JEX393323:JFA393323 JOT393323:JOW393323 JYP393323:JYS393323 KIL393323:KIO393323 KSH393323:KSK393323 LCD393323:LCG393323 LLZ393323:LMC393323 LVV393323:LVY393323 MFR393323:MFU393323 MPN393323:MPQ393323 MZJ393323:MZM393323 NJF393323:NJI393323 NTB393323:NTE393323 OCX393323:ODA393323 OMT393323:OMW393323 OWP393323:OWS393323 PGL393323:PGO393323 PQH393323:PQK393323 QAD393323:QAG393323 QJZ393323:QKC393323 QTV393323:QTY393323 RDR393323:RDU393323 RNN393323:RNQ393323 RXJ393323:RXM393323 SHF393323:SHI393323 SRB393323:SRE393323 TAX393323:TBA393323 TKT393323:TKW393323 TUP393323:TUS393323 UEL393323:UEO393323 UOH393323:UOK393323 UYD393323:UYG393323 VHZ393323:VIC393323 VRV393323:VRY393323 WBR393323:WBU393323 WLN393323:WLQ393323 WVJ393323:WVM393323 P458859:S458859 IX458859:JA458859 ST458859:SW458859 ACP458859:ACS458859 AML458859:AMO458859 AWH458859:AWK458859 BGD458859:BGG458859 BPZ458859:BQC458859 BZV458859:BZY458859 CJR458859:CJU458859 CTN458859:CTQ458859 DDJ458859:DDM458859 DNF458859:DNI458859 DXB458859:DXE458859 EGX458859:EHA458859 EQT458859:EQW458859 FAP458859:FAS458859 FKL458859:FKO458859 FUH458859:FUK458859 GED458859:GEG458859 GNZ458859:GOC458859 GXV458859:GXY458859 HHR458859:HHU458859 HRN458859:HRQ458859 IBJ458859:IBM458859 ILF458859:ILI458859 IVB458859:IVE458859 JEX458859:JFA458859 JOT458859:JOW458859 JYP458859:JYS458859 KIL458859:KIO458859 KSH458859:KSK458859 LCD458859:LCG458859 LLZ458859:LMC458859 LVV458859:LVY458859 MFR458859:MFU458859 MPN458859:MPQ458859 MZJ458859:MZM458859 NJF458859:NJI458859 NTB458859:NTE458859 OCX458859:ODA458859 OMT458859:OMW458859 OWP458859:OWS458859 PGL458859:PGO458859 PQH458859:PQK458859 QAD458859:QAG458859 QJZ458859:QKC458859 QTV458859:QTY458859 RDR458859:RDU458859 RNN458859:RNQ458859 RXJ458859:RXM458859 SHF458859:SHI458859 SRB458859:SRE458859 TAX458859:TBA458859 TKT458859:TKW458859 TUP458859:TUS458859 UEL458859:UEO458859 UOH458859:UOK458859 UYD458859:UYG458859 VHZ458859:VIC458859 VRV458859:VRY458859 WBR458859:WBU458859 WLN458859:WLQ458859 WVJ458859:WVM458859 P524395:S524395 IX524395:JA524395 ST524395:SW524395 ACP524395:ACS524395 AML524395:AMO524395 AWH524395:AWK524395 BGD524395:BGG524395 BPZ524395:BQC524395 BZV524395:BZY524395 CJR524395:CJU524395 CTN524395:CTQ524395 DDJ524395:DDM524395 DNF524395:DNI524395 DXB524395:DXE524395 EGX524395:EHA524395 EQT524395:EQW524395 FAP524395:FAS524395 FKL524395:FKO524395 FUH524395:FUK524395 GED524395:GEG524395 GNZ524395:GOC524395 GXV524395:GXY524395 HHR524395:HHU524395 HRN524395:HRQ524395 IBJ524395:IBM524395 ILF524395:ILI524395 IVB524395:IVE524395 JEX524395:JFA524395 JOT524395:JOW524395 JYP524395:JYS524395 KIL524395:KIO524395 KSH524395:KSK524395 LCD524395:LCG524395 LLZ524395:LMC524395 LVV524395:LVY524395 MFR524395:MFU524395 MPN524395:MPQ524395 MZJ524395:MZM524395 NJF524395:NJI524395 NTB524395:NTE524395 OCX524395:ODA524395 OMT524395:OMW524395 OWP524395:OWS524395 PGL524395:PGO524395 PQH524395:PQK524395 QAD524395:QAG524395 QJZ524395:QKC524395 QTV524395:QTY524395 RDR524395:RDU524395 RNN524395:RNQ524395 RXJ524395:RXM524395 SHF524395:SHI524395 SRB524395:SRE524395 TAX524395:TBA524395 TKT524395:TKW524395 TUP524395:TUS524395 UEL524395:UEO524395 UOH524395:UOK524395 UYD524395:UYG524395 VHZ524395:VIC524395 VRV524395:VRY524395 WBR524395:WBU524395 WLN524395:WLQ524395 WVJ524395:WVM524395 P589931:S589931 IX589931:JA589931 ST589931:SW589931 ACP589931:ACS589931 AML589931:AMO589931 AWH589931:AWK589931 BGD589931:BGG589931 BPZ589931:BQC589931 BZV589931:BZY589931 CJR589931:CJU589931 CTN589931:CTQ589931 DDJ589931:DDM589931 DNF589931:DNI589931 DXB589931:DXE589931 EGX589931:EHA589931 EQT589931:EQW589931 FAP589931:FAS589931 FKL589931:FKO589931 FUH589931:FUK589931 GED589931:GEG589931 GNZ589931:GOC589931 GXV589931:GXY589931 HHR589931:HHU589931 HRN589931:HRQ589931 IBJ589931:IBM589931 ILF589931:ILI589931 IVB589931:IVE589931 JEX589931:JFA589931 JOT589931:JOW589931 JYP589931:JYS589931 KIL589931:KIO589931 KSH589931:KSK589931 LCD589931:LCG589931 LLZ589931:LMC589931 LVV589931:LVY589931 MFR589931:MFU589931 MPN589931:MPQ589931 MZJ589931:MZM589931 NJF589931:NJI589931 NTB589931:NTE589931 OCX589931:ODA589931 OMT589931:OMW589931 OWP589931:OWS589931 PGL589931:PGO589931 PQH589931:PQK589931 QAD589931:QAG589931 QJZ589931:QKC589931 QTV589931:QTY589931 RDR589931:RDU589931 RNN589931:RNQ589931 RXJ589931:RXM589931 SHF589931:SHI589931 SRB589931:SRE589931 TAX589931:TBA589931 TKT589931:TKW589931 TUP589931:TUS589931 UEL589931:UEO589931 UOH589931:UOK589931 UYD589931:UYG589931 VHZ589931:VIC589931 VRV589931:VRY589931 WBR589931:WBU589931 WLN589931:WLQ589931 WVJ589931:WVM589931 P655467:S655467 IX655467:JA655467 ST655467:SW655467 ACP655467:ACS655467 AML655467:AMO655467 AWH655467:AWK655467 BGD655467:BGG655467 BPZ655467:BQC655467 BZV655467:BZY655467 CJR655467:CJU655467 CTN655467:CTQ655467 DDJ655467:DDM655467 DNF655467:DNI655467 DXB655467:DXE655467 EGX655467:EHA655467 EQT655467:EQW655467 FAP655467:FAS655467 FKL655467:FKO655467 FUH655467:FUK655467 GED655467:GEG655467 GNZ655467:GOC655467 GXV655467:GXY655467 HHR655467:HHU655467 HRN655467:HRQ655467 IBJ655467:IBM655467 ILF655467:ILI655467 IVB655467:IVE655467 JEX655467:JFA655467 JOT655467:JOW655467 JYP655467:JYS655467 KIL655467:KIO655467 KSH655467:KSK655467 LCD655467:LCG655467 LLZ655467:LMC655467 LVV655467:LVY655467 MFR655467:MFU655467 MPN655467:MPQ655467 MZJ655467:MZM655467 NJF655467:NJI655467 NTB655467:NTE655467 OCX655467:ODA655467 OMT655467:OMW655467 OWP655467:OWS655467 PGL655467:PGO655467 PQH655467:PQK655467 QAD655467:QAG655467 QJZ655467:QKC655467 QTV655467:QTY655467 RDR655467:RDU655467 RNN655467:RNQ655467 RXJ655467:RXM655467 SHF655467:SHI655467 SRB655467:SRE655467 TAX655467:TBA655467 TKT655467:TKW655467 TUP655467:TUS655467 UEL655467:UEO655467 UOH655467:UOK655467 UYD655467:UYG655467 VHZ655467:VIC655467 VRV655467:VRY655467 WBR655467:WBU655467 WLN655467:WLQ655467 WVJ655467:WVM655467 P721003:S721003 IX721003:JA721003 ST721003:SW721003 ACP721003:ACS721003 AML721003:AMO721003 AWH721003:AWK721003 BGD721003:BGG721003 BPZ721003:BQC721003 BZV721003:BZY721003 CJR721003:CJU721003 CTN721003:CTQ721003 DDJ721003:DDM721003 DNF721003:DNI721003 DXB721003:DXE721003 EGX721003:EHA721003 EQT721003:EQW721003 FAP721003:FAS721003 FKL721003:FKO721003 FUH721003:FUK721003 GED721003:GEG721003 GNZ721003:GOC721003 GXV721003:GXY721003 HHR721003:HHU721003 HRN721003:HRQ721003 IBJ721003:IBM721003 ILF721003:ILI721003 IVB721003:IVE721003 JEX721003:JFA721003 JOT721003:JOW721003 JYP721003:JYS721003 KIL721003:KIO721003 KSH721003:KSK721003 LCD721003:LCG721003 LLZ721003:LMC721003 LVV721003:LVY721003 MFR721003:MFU721003 MPN721003:MPQ721003 MZJ721003:MZM721003 NJF721003:NJI721003 NTB721003:NTE721003 OCX721003:ODA721003 OMT721003:OMW721003 OWP721003:OWS721003 PGL721003:PGO721003 PQH721003:PQK721003 QAD721003:QAG721003 QJZ721003:QKC721003 QTV721003:QTY721003 RDR721003:RDU721003 RNN721003:RNQ721003 RXJ721003:RXM721003 SHF721003:SHI721003 SRB721003:SRE721003 TAX721003:TBA721003 TKT721003:TKW721003 TUP721003:TUS721003 UEL721003:UEO721003 UOH721003:UOK721003 UYD721003:UYG721003 VHZ721003:VIC721003 VRV721003:VRY721003 WBR721003:WBU721003 WLN721003:WLQ721003 WVJ721003:WVM721003 P786539:S786539 IX786539:JA786539 ST786539:SW786539 ACP786539:ACS786539 AML786539:AMO786539 AWH786539:AWK786539 BGD786539:BGG786539 BPZ786539:BQC786539 BZV786539:BZY786539 CJR786539:CJU786539 CTN786539:CTQ786539 DDJ786539:DDM786539 DNF786539:DNI786539 DXB786539:DXE786539 EGX786539:EHA786539 EQT786539:EQW786539 FAP786539:FAS786539 FKL786539:FKO786539 FUH786539:FUK786539 GED786539:GEG786539 GNZ786539:GOC786539 GXV786539:GXY786539 HHR786539:HHU786539 HRN786539:HRQ786539 IBJ786539:IBM786539 ILF786539:ILI786539 IVB786539:IVE786539 JEX786539:JFA786539 JOT786539:JOW786539 JYP786539:JYS786539 KIL786539:KIO786539 KSH786539:KSK786539 LCD786539:LCG786539 LLZ786539:LMC786539 LVV786539:LVY786539 MFR786539:MFU786539 MPN786539:MPQ786539 MZJ786539:MZM786539 NJF786539:NJI786539 NTB786539:NTE786539 OCX786539:ODA786539 OMT786539:OMW786539 OWP786539:OWS786539 PGL786539:PGO786539 PQH786539:PQK786539 QAD786539:QAG786539 QJZ786539:QKC786539 QTV786539:QTY786539 RDR786539:RDU786539 RNN786539:RNQ786539 RXJ786539:RXM786539 SHF786539:SHI786539 SRB786539:SRE786539 TAX786539:TBA786539 TKT786539:TKW786539 TUP786539:TUS786539 UEL786539:UEO786539 UOH786539:UOK786539 UYD786539:UYG786539 VHZ786539:VIC786539 VRV786539:VRY786539 WBR786539:WBU786539 WLN786539:WLQ786539 WVJ786539:WVM786539 P852075:S852075 IX852075:JA852075 ST852075:SW852075 ACP852075:ACS852075 AML852075:AMO852075 AWH852075:AWK852075 BGD852075:BGG852075 BPZ852075:BQC852075 BZV852075:BZY852075 CJR852075:CJU852075 CTN852075:CTQ852075 DDJ852075:DDM852075 DNF852075:DNI852075 DXB852075:DXE852075 EGX852075:EHA852075 EQT852075:EQW852075 FAP852075:FAS852075 FKL852075:FKO852075 FUH852075:FUK852075 GED852075:GEG852075 GNZ852075:GOC852075 GXV852075:GXY852075 HHR852075:HHU852075 HRN852075:HRQ852075 IBJ852075:IBM852075 ILF852075:ILI852075 IVB852075:IVE852075 JEX852075:JFA852075 JOT852075:JOW852075 JYP852075:JYS852075 KIL852075:KIO852075 KSH852075:KSK852075 LCD852075:LCG852075 LLZ852075:LMC852075 LVV852075:LVY852075 MFR852075:MFU852075 MPN852075:MPQ852075 MZJ852075:MZM852075 NJF852075:NJI852075 NTB852075:NTE852075 OCX852075:ODA852075 OMT852075:OMW852075 OWP852075:OWS852075 PGL852075:PGO852075 PQH852075:PQK852075 QAD852075:QAG852075 QJZ852075:QKC852075 QTV852075:QTY852075 RDR852075:RDU852075 RNN852075:RNQ852075 RXJ852075:RXM852075 SHF852075:SHI852075 SRB852075:SRE852075 TAX852075:TBA852075 TKT852075:TKW852075 TUP852075:TUS852075 UEL852075:UEO852075 UOH852075:UOK852075 UYD852075:UYG852075 VHZ852075:VIC852075 VRV852075:VRY852075 WBR852075:WBU852075 WLN852075:WLQ852075 WVJ852075:WVM852075 P917611:S917611 IX917611:JA917611 ST917611:SW917611 ACP917611:ACS917611 AML917611:AMO917611 AWH917611:AWK917611 BGD917611:BGG917611 BPZ917611:BQC917611 BZV917611:BZY917611 CJR917611:CJU917611 CTN917611:CTQ917611 DDJ917611:DDM917611 DNF917611:DNI917611 DXB917611:DXE917611 EGX917611:EHA917611 EQT917611:EQW917611 FAP917611:FAS917611 FKL917611:FKO917611 FUH917611:FUK917611 GED917611:GEG917611 GNZ917611:GOC917611 GXV917611:GXY917611 HHR917611:HHU917611 HRN917611:HRQ917611 IBJ917611:IBM917611 ILF917611:ILI917611 IVB917611:IVE917611 JEX917611:JFA917611 JOT917611:JOW917611 JYP917611:JYS917611 KIL917611:KIO917611 KSH917611:KSK917611 LCD917611:LCG917611 LLZ917611:LMC917611 LVV917611:LVY917611 MFR917611:MFU917611 MPN917611:MPQ917611 MZJ917611:MZM917611 NJF917611:NJI917611 NTB917611:NTE917611 OCX917611:ODA917611 OMT917611:OMW917611 OWP917611:OWS917611 PGL917611:PGO917611 PQH917611:PQK917611 QAD917611:QAG917611 QJZ917611:QKC917611 QTV917611:QTY917611 RDR917611:RDU917611 RNN917611:RNQ917611 RXJ917611:RXM917611 SHF917611:SHI917611 SRB917611:SRE917611 TAX917611:TBA917611 TKT917611:TKW917611 TUP917611:TUS917611 UEL917611:UEO917611 UOH917611:UOK917611 UYD917611:UYG917611 VHZ917611:VIC917611 VRV917611:VRY917611 WBR917611:WBU917611 WLN917611:WLQ917611 WVJ917611:WVM917611 P983147:S983147 IX983147:JA983147 ST983147:SW983147 ACP983147:ACS983147 AML983147:AMO983147 AWH983147:AWK983147 BGD983147:BGG983147 BPZ983147:BQC983147 BZV983147:BZY983147 CJR983147:CJU983147 CTN983147:CTQ983147 DDJ983147:DDM983147 DNF983147:DNI983147 DXB983147:DXE983147 EGX983147:EHA983147 EQT983147:EQW983147 FAP983147:FAS983147 FKL983147:FKO983147 FUH983147:FUK983147 GED983147:GEG983147 GNZ983147:GOC983147 GXV983147:GXY983147 HHR983147:HHU983147 HRN983147:HRQ983147 IBJ983147:IBM983147 ILF983147:ILI983147 IVB983147:IVE983147 JEX983147:JFA983147 JOT983147:JOW983147 JYP983147:JYS983147 KIL983147:KIO983147 KSH983147:KSK983147 LCD983147:LCG983147 LLZ983147:LMC983147 LVV983147:LVY983147 MFR983147:MFU983147 MPN983147:MPQ983147 MZJ983147:MZM983147 NJF983147:NJI983147 NTB983147:NTE983147 OCX983147:ODA983147 OMT983147:OMW983147 OWP983147:OWS983147 PGL983147:PGO983147 PQH983147:PQK983147 QAD983147:QAG983147 QJZ983147:QKC983147 QTV983147:QTY983147 RDR983147:RDU983147 RNN983147:RNQ983147 RXJ983147:RXM983147 SHF983147:SHI983147 SRB983147:SRE983147 TAX983147:TBA983147 TKT983147:TKW983147 TUP983147:TUS983147 UEL983147:UEO983147 UOH983147:UOK983147 UYD983147:UYG983147 VHZ983147:VIC983147 VRV983147:VRY983147 WBR983147:WBU983147 WLN983147:WLQ983147 WVJ983147:WVM983147 WLN983135:WLQ983135 IY77:JA79 SU77:SW79 ACQ77:ACS79 AMM77:AMO79 AWI77:AWK79 BGE77:BGG79 BQA77:BQC79 BZW77:BZY79 CJS77:CJU79 CTO77:CTQ79 DDK77:DDM79 DNG77:DNI79 DXC77:DXE79 EGY77:EHA79 EQU77:EQW79 FAQ77:FAS79 FKM77:FKO79 FUI77:FUK79 GEE77:GEG79 GOA77:GOC79 GXW77:GXY79 HHS77:HHU79 HRO77:HRQ79 IBK77:IBM79 ILG77:ILI79 IVC77:IVE79 JEY77:JFA79 JOU77:JOW79 JYQ77:JYS79 KIM77:KIO79 KSI77:KSK79 LCE77:LCG79 LMA77:LMC79 LVW77:LVY79 MFS77:MFU79 MPO77:MPQ79 MZK77:MZM79 NJG77:NJI79 NTC77:NTE79 OCY77:ODA79 OMU77:OMW79 OWQ77:OWS79 PGM77:PGO79 PQI77:PQK79 QAE77:QAG79 QKA77:QKC79 QTW77:QTY79 RDS77:RDU79 RNO77:RNQ79 RXK77:RXM79 SHG77:SHI79 SRC77:SRE79 TAY77:TBA79 TKU77:TKW79 TUQ77:TUS79 UEM77:UEO79 UOI77:UOK79 UYE77:UYG79 VIA77:VIC79 VRW77:VRY79 WBS77:WBU79 WLO77:WLQ79 WVK77:WVM79 Q65613:S65615 IY65613:JA65615 SU65613:SW65615 ACQ65613:ACS65615 AMM65613:AMO65615 AWI65613:AWK65615 BGE65613:BGG65615 BQA65613:BQC65615 BZW65613:BZY65615 CJS65613:CJU65615 CTO65613:CTQ65615 DDK65613:DDM65615 DNG65613:DNI65615 DXC65613:DXE65615 EGY65613:EHA65615 EQU65613:EQW65615 FAQ65613:FAS65615 FKM65613:FKO65615 FUI65613:FUK65615 GEE65613:GEG65615 GOA65613:GOC65615 GXW65613:GXY65615 HHS65613:HHU65615 HRO65613:HRQ65615 IBK65613:IBM65615 ILG65613:ILI65615 IVC65613:IVE65615 JEY65613:JFA65615 JOU65613:JOW65615 JYQ65613:JYS65615 KIM65613:KIO65615 KSI65613:KSK65615 LCE65613:LCG65615 LMA65613:LMC65615 LVW65613:LVY65615 MFS65613:MFU65615 MPO65613:MPQ65615 MZK65613:MZM65615 NJG65613:NJI65615 NTC65613:NTE65615 OCY65613:ODA65615 OMU65613:OMW65615 OWQ65613:OWS65615 PGM65613:PGO65615 PQI65613:PQK65615 QAE65613:QAG65615 QKA65613:QKC65615 QTW65613:QTY65615 RDS65613:RDU65615 RNO65613:RNQ65615 RXK65613:RXM65615 SHG65613:SHI65615 SRC65613:SRE65615 TAY65613:TBA65615 TKU65613:TKW65615 TUQ65613:TUS65615 UEM65613:UEO65615 UOI65613:UOK65615 UYE65613:UYG65615 VIA65613:VIC65615 VRW65613:VRY65615 WBS65613:WBU65615 WLO65613:WLQ65615 WVK65613:WVM65615 Q131149:S131151 IY131149:JA131151 SU131149:SW131151 ACQ131149:ACS131151 AMM131149:AMO131151 AWI131149:AWK131151 BGE131149:BGG131151 BQA131149:BQC131151 BZW131149:BZY131151 CJS131149:CJU131151 CTO131149:CTQ131151 DDK131149:DDM131151 DNG131149:DNI131151 DXC131149:DXE131151 EGY131149:EHA131151 EQU131149:EQW131151 FAQ131149:FAS131151 FKM131149:FKO131151 FUI131149:FUK131151 GEE131149:GEG131151 GOA131149:GOC131151 GXW131149:GXY131151 HHS131149:HHU131151 HRO131149:HRQ131151 IBK131149:IBM131151 ILG131149:ILI131151 IVC131149:IVE131151 JEY131149:JFA131151 JOU131149:JOW131151 JYQ131149:JYS131151 KIM131149:KIO131151 KSI131149:KSK131151 LCE131149:LCG131151 LMA131149:LMC131151 LVW131149:LVY131151 MFS131149:MFU131151 MPO131149:MPQ131151 MZK131149:MZM131151 NJG131149:NJI131151 NTC131149:NTE131151 OCY131149:ODA131151 OMU131149:OMW131151 OWQ131149:OWS131151 PGM131149:PGO131151 PQI131149:PQK131151 QAE131149:QAG131151 QKA131149:QKC131151 QTW131149:QTY131151 RDS131149:RDU131151 RNO131149:RNQ131151 RXK131149:RXM131151 SHG131149:SHI131151 SRC131149:SRE131151 TAY131149:TBA131151 TKU131149:TKW131151 TUQ131149:TUS131151 UEM131149:UEO131151 UOI131149:UOK131151 UYE131149:UYG131151 VIA131149:VIC131151 VRW131149:VRY131151 WBS131149:WBU131151 WLO131149:WLQ131151 WVK131149:WVM131151 Q196685:S196687 IY196685:JA196687 SU196685:SW196687 ACQ196685:ACS196687 AMM196685:AMO196687 AWI196685:AWK196687 BGE196685:BGG196687 BQA196685:BQC196687 BZW196685:BZY196687 CJS196685:CJU196687 CTO196685:CTQ196687 DDK196685:DDM196687 DNG196685:DNI196687 DXC196685:DXE196687 EGY196685:EHA196687 EQU196685:EQW196687 FAQ196685:FAS196687 FKM196685:FKO196687 FUI196685:FUK196687 GEE196685:GEG196687 GOA196685:GOC196687 GXW196685:GXY196687 HHS196685:HHU196687 HRO196685:HRQ196687 IBK196685:IBM196687 ILG196685:ILI196687 IVC196685:IVE196687 JEY196685:JFA196687 JOU196685:JOW196687 JYQ196685:JYS196687 KIM196685:KIO196687 KSI196685:KSK196687 LCE196685:LCG196687 LMA196685:LMC196687 LVW196685:LVY196687 MFS196685:MFU196687 MPO196685:MPQ196687 MZK196685:MZM196687 NJG196685:NJI196687 NTC196685:NTE196687 OCY196685:ODA196687 OMU196685:OMW196687 OWQ196685:OWS196687 PGM196685:PGO196687 PQI196685:PQK196687 QAE196685:QAG196687 QKA196685:QKC196687 QTW196685:QTY196687 RDS196685:RDU196687 RNO196685:RNQ196687 RXK196685:RXM196687 SHG196685:SHI196687 SRC196685:SRE196687 TAY196685:TBA196687 TKU196685:TKW196687 TUQ196685:TUS196687 UEM196685:UEO196687 UOI196685:UOK196687 UYE196685:UYG196687 VIA196685:VIC196687 VRW196685:VRY196687 WBS196685:WBU196687 WLO196685:WLQ196687 WVK196685:WVM196687 Q262221:S262223 IY262221:JA262223 SU262221:SW262223 ACQ262221:ACS262223 AMM262221:AMO262223 AWI262221:AWK262223 BGE262221:BGG262223 BQA262221:BQC262223 BZW262221:BZY262223 CJS262221:CJU262223 CTO262221:CTQ262223 DDK262221:DDM262223 DNG262221:DNI262223 DXC262221:DXE262223 EGY262221:EHA262223 EQU262221:EQW262223 FAQ262221:FAS262223 FKM262221:FKO262223 FUI262221:FUK262223 GEE262221:GEG262223 GOA262221:GOC262223 GXW262221:GXY262223 HHS262221:HHU262223 HRO262221:HRQ262223 IBK262221:IBM262223 ILG262221:ILI262223 IVC262221:IVE262223 JEY262221:JFA262223 JOU262221:JOW262223 JYQ262221:JYS262223 KIM262221:KIO262223 KSI262221:KSK262223 LCE262221:LCG262223 LMA262221:LMC262223 LVW262221:LVY262223 MFS262221:MFU262223 MPO262221:MPQ262223 MZK262221:MZM262223 NJG262221:NJI262223 NTC262221:NTE262223 OCY262221:ODA262223 OMU262221:OMW262223 OWQ262221:OWS262223 PGM262221:PGO262223 PQI262221:PQK262223 QAE262221:QAG262223 QKA262221:QKC262223 QTW262221:QTY262223 RDS262221:RDU262223 RNO262221:RNQ262223 RXK262221:RXM262223 SHG262221:SHI262223 SRC262221:SRE262223 TAY262221:TBA262223 TKU262221:TKW262223 TUQ262221:TUS262223 UEM262221:UEO262223 UOI262221:UOK262223 UYE262221:UYG262223 VIA262221:VIC262223 VRW262221:VRY262223 WBS262221:WBU262223 WLO262221:WLQ262223 WVK262221:WVM262223 Q327757:S327759 IY327757:JA327759 SU327757:SW327759 ACQ327757:ACS327759 AMM327757:AMO327759 AWI327757:AWK327759 BGE327757:BGG327759 BQA327757:BQC327759 BZW327757:BZY327759 CJS327757:CJU327759 CTO327757:CTQ327759 DDK327757:DDM327759 DNG327757:DNI327759 DXC327757:DXE327759 EGY327757:EHA327759 EQU327757:EQW327759 FAQ327757:FAS327759 FKM327757:FKO327759 FUI327757:FUK327759 GEE327757:GEG327759 GOA327757:GOC327759 GXW327757:GXY327759 HHS327757:HHU327759 HRO327757:HRQ327759 IBK327757:IBM327759 ILG327757:ILI327759 IVC327757:IVE327759 JEY327757:JFA327759 JOU327757:JOW327759 JYQ327757:JYS327759 KIM327757:KIO327759 KSI327757:KSK327759 LCE327757:LCG327759 LMA327757:LMC327759 LVW327757:LVY327759 MFS327757:MFU327759 MPO327757:MPQ327759 MZK327757:MZM327759 NJG327757:NJI327759 NTC327757:NTE327759 OCY327757:ODA327759 OMU327757:OMW327759 OWQ327757:OWS327759 PGM327757:PGO327759 PQI327757:PQK327759 QAE327757:QAG327759 QKA327757:QKC327759 QTW327757:QTY327759 RDS327757:RDU327759 RNO327757:RNQ327759 RXK327757:RXM327759 SHG327757:SHI327759 SRC327757:SRE327759 TAY327757:TBA327759 TKU327757:TKW327759 TUQ327757:TUS327759 UEM327757:UEO327759 UOI327757:UOK327759 UYE327757:UYG327759 VIA327757:VIC327759 VRW327757:VRY327759 WBS327757:WBU327759 WLO327757:WLQ327759 WVK327757:WVM327759 Q393293:S393295 IY393293:JA393295 SU393293:SW393295 ACQ393293:ACS393295 AMM393293:AMO393295 AWI393293:AWK393295 BGE393293:BGG393295 BQA393293:BQC393295 BZW393293:BZY393295 CJS393293:CJU393295 CTO393293:CTQ393295 DDK393293:DDM393295 DNG393293:DNI393295 DXC393293:DXE393295 EGY393293:EHA393295 EQU393293:EQW393295 FAQ393293:FAS393295 FKM393293:FKO393295 FUI393293:FUK393295 GEE393293:GEG393295 GOA393293:GOC393295 GXW393293:GXY393295 HHS393293:HHU393295 HRO393293:HRQ393295 IBK393293:IBM393295 ILG393293:ILI393295 IVC393293:IVE393295 JEY393293:JFA393295 JOU393293:JOW393295 JYQ393293:JYS393295 KIM393293:KIO393295 KSI393293:KSK393295 LCE393293:LCG393295 LMA393293:LMC393295 LVW393293:LVY393295 MFS393293:MFU393295 MPO393293:MPQ393295 MZK393293:MZM393295 NJG393293:NJI393295 NTC393293:NTE393295 OCY393293:ODA393295 OMU393293:OMW393295 OWQ393293:OWS393295 PGM393293:PGO393295 PQI393293:PQK393295 QAE393293:QAG393295 QKA393293:QKC393295 QTW393293:QTY393295 RDS393293:RDU393295 RNO393293:RNQ393295 RXK393293:RXM393295 SHG393293:SHI393295 SRC393293:SRE393295 TAY393293:TBA393295 TKU393293:TKW393295 TUQ393293:TUS393295 UEM393293:UEO393295 UOI393293:UOK393295 UYE393293:UYG393295 VIA393293:VIC393295 VRW393293:VRY393295 WBS393293:WBU393295 WLO393293:WLQ393295 WVK393293:WVM393295 Q458829:S458831 IY458829:JA458831 SU458829:SW458831 ACQ458829:ACS458831 AMM458829:AMO458831 AWI458829:AWK458831 BGE458829:BGG458831 BQA458829:BQC458831 BZW458829:BZY458831 CJS458829:CJU458831 CTO458829:CTQ458831 DDK458829:DDM458831 DNG458829:DNI458831 DXC458829:DXE458831 EGY458829:EHA458831 EQU458829:EQW458831 FAQ458829:FAS458831 FKM458829:FKO458831 FUI458829:FUK458831 GEE458829:GEG458831 GOA458829:GOC458831 GXW458829:GXY458831 HHS458829:HHU458831 HRO458829:HRQ458831 IBK458829:IBM458831 ILG458829:ILI458831 IVC458829:IVE458831 JEY458829:JFA458831 JOU458829:JOW458831 JYQ458829:JYS458831 KIM458829:KIO458831 KSI458829:KSK458831 LCE458829:LCG458831 LMA458829:LMC458831 LVW458829:LVY458831 MFS458829:MFU458831 MPO458829:MPQ458831 MZK458829:MZM458831 NJG458829:NJI458831 NTC458829:NTE458831 OCY458829:ODA458831 OMU458829:OMW458831 OWQ458829:OWS458831 PGM458829:PGO458831 PQI458829:PQK458831 QAE458829:QAG458831 QKA458829:QKC458831 QTW458829:QTY458831 RDS458829:RDU458831 RNO458829:RNQ458831 RXK458829:RXM458831 SHG458829:SHI458831 SRC458829:SRE458831 TAY458829:TBA458831 TKU458829:TKW458831 TUQ458829:TUS458831 UEM458829:UEO458831 UOI458829:UOK458831 UYE458829:UYG458831 VIA458829:VIC458831 VRW458829:VRY458831 WBS458829:WBU458831 WLO458829:WLQ458831 WVK458829:WVM458831 Q524365:S524367 IY524365:JA524367 SU524365:SW524367 ACQ524365:ACS524367 AMM524365:AMO524367 AWI524365:AWK524367 BGE524365:BGG524367 BQA524365:BQC524367 BZW524365:BZY524367 CJS524365:CJU524367 CTO524365:CTQ524367 DDK524365:DDM524367 DNG524365:DNI524367 DXC524365:DXE524367 EGY524365:EHA524367 EQU524365:EQW524367 FAQ524365:FAS524367 FKM524365:FKO524367 FUI524365:FUK524367 GEE524365:GEG524367 GOA524365:GOC524367 GXW524365:GXY524367 HHS524365:HHU524367 HRO524365:HRQ524367 IBK524365:IBM524367 ILG524365:ILI524367 IVC524365:IVE524367 JEY524365:JFA524367 JOU524365:JOW524367 JYQ524365:JYS524367 KIM524365:KIO524367 KSI524365:KSK524367 LCE524365:LCG524367 LMA524365:LMC524367 LVW524365:LVY524367 MFS524365:MFU524367 MPO524365:MPQ524367 MZK524365:MZM524367 NJG524365:NJI524367 NTC524365:NTE524367 OCY524365:ODA524367 OMU524365:OMW524367 OWQ524365:OWS524367 PGM524365:PGO524367 PQI524365:PQK524367 QAE524365:QAG524367 QKA524365:QKC524367 QTW524365:QTY524367 RDS524365:RDU524367 RNO524365:RNQ524367 RXK524365:RXM524367 SHG524365:SHI524367 SRC524365:SRE524367 TAY524365:TBA524367 TKU524365:TKW524367 TUQ524365:TUS524367 UEM524365:UEO524367 UOI524365:UOK524367 UYE524365:UYG524367 VIA524365:VIC524367 VRW524365:VRY524367 WBS524365:WBU524367 WLO524365:WLQ524367 WVK524365:WVM524367 Q589901:S589903 IY589901:JA589903 SU589901:SW589903 ACQ589901:ACS589903 AMM589901:AMO589903 AWI589901:AWK589903 BGE589901:BGG589903 BQA589901:BQC589903 BZW589901:BZY589903 CJS589901:CJU589903 CTO589901:CTQ589903 DDK589901:DDM589903 DNG589901:DNI589903 DXC589901:DXE589903 EGY589901:EHA589903 EQU589901:EQW589903 FAQ589901:FAS589903 FKM589901:FKO589903 FUI589901:FUK589903 GEE589901:GEG589903 GOA589901:GOC589903 GXW589901:GXY589903 HHS589901:HHU589903 HRO589901:HRQ589903 IBK589901:IBM589903 ILG589901:ILI589903 IVC589901:IVE589903 JEY589901:JFA589903 JOU589901:JOW589903 JYQ589901:JYS589903 KIM589901:KIO589903 KSI589901:KSK589903 LCE589901:LCG589903 LMA589901:LMC589903 LVW589901:LVY589903 MFS589901:MFU589903 MPO589901:MPQ589903 MZK589901:MZM589903 NJG589901:NJI589903 NTC589901:NTE589903 OCY589901:ODA589903 OMU589901:OMW589903 OWQ589901:OWS589903 PGM589901:PGO589903 PQI589901:PQK589903 QAE589901:QAG589903 QKA589901:QKC589903 QTW589901:QTY589903 RDS589901:RDU589903 RNO589901:RNQ589903 RXK589901:RXM589903 SHG589901:SHI589903 SRC589901:SRE589903 TAY589901:TBA589903 TKU589901:TKW589903 TUQ589901:TUS589903 UEM589901:UEO589903 UOI589901:UOK589903 UYE589901:UYG589903 VIA589901:VIC589903 VRW589901:VRY589903 WBS589901:WBU589903 WLO589901:WLQ589903 WVK589901:WVM589903 Q655437:S655439 IY655437:JA655439 SU655437:SW655439 ACQ655437:ACS655439 AMM655437:AMO655439 AWI655437:AWK655439 BGE655437:BGG655439 BQA655437:BQC655439 BZW655437:BZY655439 CJS655437:CJU655439 CTO655437:CTQ655439 DDK655437:DDM655439 DNG655437:DNI655439 DXC655437:DXE655439 EGY655437:EHA655439 EQU655437:EQW655439 FAQ655437:FAS655439 FKM655437:FKO655439 FUI655437:FUK655439 GEE655437:GEG655439 GOA655437:GOC655439 GXW655437:GXY655439 HHS655437:HHU655439 HRO655437:HRQ655439 IBK655437:IBM655439 ILG655437:ILI655439 IVC655437:IVE655439 JEY655437:JFA655439 JOU655437:JOW655439 JYQ655437:JYS655439 KIM655437:KIO655439 KSI655437:KSK655439 LCE655437:LCG655439 LMA655437:LMC655439 LVW655437:LVY655439 MFS655437:MFU655439 MPO655437:MPQ655439 MZK655437:MZM655439 NJG655437:NJI655439 NTC655437:NTE655439 OCY655437:ODA655439 OMU655437:OMW655439 OWQ655437:OWS655439 PGM655437:PGO655439 PQI655437:PQK655439 QAE655437:QAG655439 QKA655437:QKC655439 QTW655437:QTY655439 RDS655437:RDU655439 RNO655437:RNQ655439 RXK655437:RXM655439 SHG655437:SHI655439 SRC655437:SRE655439 TAY655437:TBA655439 TKU655437:TKW655439 TUQ655437:TUS655439 UEM655437:UEO655439 UOI655437:UOK655439 UYE655437:UYG655439 VIA655437:VIC655439 VRW655437:VRY655439 WBS655437:WBU655439 WLO655437:WLQ655439 WVK655437:WVM655439 Q720973:S720975 IY720973:JA720975 SU720973:SW720975 ACQ720973:ACS720975 AMM720973:AMO720975 AWI720973:AWK720975 BGE720973:BGG720975 BQA720973:BQC720975 BZW720973:BZY720975 CJS720973:CJU720975 CTO720973:CTQ720975 DDK720973:DDM720975 DNG720973:DNI720975 DXC720973:DXE720975 EGY720973:EHA720975 EQU720973:EQW720975 FAQ720973:FAS720975 FKM720973:FKO720975 FUI720973:FUK720975 GEE720973:GEG720975 GOA720973:GOC720975 GXW720973:GXY720975 HHS720973:HHU720975 HRO720973:HRQ720975 IBK720973:IBM720975 ILG720973:ILI720975 IVC720973:IVE720975 JEY720973:JFA720975 JOU720973:JOW720975 JYQ720973:JYS720975 KIM720973:KIO720975 KSI720973:KSK720975 LCE720973:LCG720975 LMA720973:LMC720975 LVW720973:LVY720975 MFS720973:MFU720975 MPO720973:MPQ720975 MZK720973:MZM720975 NJG720973:NJI720975 NTC720973:NTE720975 OCY720973:ODA720975 OMU720973:OMW720975 OWQ720973:OWS720975 PGM720973:PGO720975 PQI720973:PQK720975 QAE720973:QAG720975 QKA720973:QKC720975 QTW720973:QTY720975 RDS720973:RDU720975 RNO720973:RNQ720975 RXK720973:RXM720975 SHG720973:SHI720975 SRC720973:SRE720975 TAY720973:TBA720975 TKU720973:TKW720975 TUQ720973:TUS720975 UEM720973:UEO720975 UOI720973:UOK720975 UYE720973:UYG720975 VIA720973:VIC720975 VRW720973:VRY720975 WBS720973:WBU720975 WLO720973:WLQ720975 WVK720973:WVM720975 Q786509:S786511 IY786509:JA786511 SU786509:SW786511 ACQ786509:ACS786511 AMM786509:AMO786511 AWI786509:AWK786511 BGE786509:BGG786511 BQA786509:BQC786511 BZW786509:BZY786511 CJS786509:CJU786511 CTO786509:CTQ786511 DDK786509:DDM786511 DNG786509:DNI786511 DXC786509:DXE786511 EGY786509:EHA786511 EQU786509:EQW786511 FAQ786509:FAS786511 FKM786509:FKO786511 FUI786509:FUK786511 GEE786509:GEG786511 GOA786509:GOC786511 GXW786509:GXY786511 HHS786509:HHU786511 HRO786509:HRQ786511 IBK786509:IBM786511 ILG786509:ILI786511 IVC786509:IVE786511 JEY786509:JFA786511 JOU786509:JOW786511 JYQ786509:JYS786511 KIM786509:KIO786511 KSI786509:KSK786511 LCE786509:LCG786511 LMA786509:LMC786511 LVW786509:LVY786511 MFS786509:MFU786511 MPO786509:MPQ786511 MZK786509:MZM786511 NJG786509:NJI786511 NTC786509:NTE786511 OCY786509:ODA786511 OMU786509:OMW786511 OWQ786509:OWS786511 PGM786509:PGO786511 PQI786509:PQK786511 QAE786509:QAG786511 QKA786509:QKC786511 QTW786509:QTY786511 RDS786509:RDU786511 RNO786509:RNQ786511 RXK786509:RXM786511 SHG786509:SHI786511 SRC786509:SRE786511 TAY786509:TBA786511 TKU786509:TKW786511 TUQ786509:TUS786511 UEM786509:UEO786511 UOI786509:UOK786511 UYE786509:UYG786511 VIA786509:VIC786511 VRW786509:VRY786511 WBS786509:WBU786511 WLO786509:WLQ786511 WVK786509:WVM786511 Q852045:S852047 IY852045:JA852047 SU852045:SW852047 ACQ852045:ACS852047 AMM852045:AMO852047 AWI852045:AWK852047 BGE852045:BGG852047 BQA852045:BQC852047 BZW852045:BZY852047 CJS852045:CJU852047 CTO852045:CTQ852047 DDK852045:DDM852047 DNG852045:DNI852047 DXC852045:DXE852047 EGY852045:EHA852047 EQU852045:EQW852047 FAQ852045:FAS852047 FKM852045:FKO852047 FUI852045:FUK852047 GEE852045:GEG852047 GOA852045:GOC852047 GXW852045:GXY852047 HHS852045:HHU852047 HRO852045:HRQ852047 IBK852045:IBM852047 ILG852045:ILI852047 IVC852045:IVE852047 JEY852045:JFA852047 JOU852045:JOW852047 JYQ852045:JYS852047 KIM852045:KIO852047 KSI852045:KSK852047 LCE852045:LCG852047 LMA852045:LMC852047 LVW852045:LVY852047 MFS852045:MFU852047 MPO852045:MPQ852047 MZK852045:MZM852047 NJG852045:NJI852047 NTC852045:NTE852047 OCY852045:ODA852047 OMU852045:OMW852047 OWQ852045:OWS852047 PGM852045:PGO852047 PQI852045:PQK852047 QAE852045:QAG852047 QKA852045:QKC852047 QTW852045:QTY852047 RDS852045:RDU852047 RNO852045:RNQ852047 RXK852045:RXM852047 SHG852045:SHI852047 SRC852045:SRE852047 TAY852045:TBA852047 TKU852045:TKW852047 TUQ852045:TUS852047 UEM852045:UEO852047 UOI852045:UOK852047 UYE852045:UYG852047 VIA852045:VIC852047 VRW852045:VRY852047 WBS852045:WBU852047 WLO852045:WLQ852047 WVK852045:WVM852047 Q917581:S917583 IY917581:JA917583 SU917581:SW917583 ACQ917581:ACS917583 AMM917581:AMO917583 AWI917581:AWK917583 BGE917581:BGG917583 BQA917581:BQC917583 BZW917581:BZY917583 CJS917581:CJU917583 CTO917581:CTQ917583 DDK917581:DDM917583 DNG917581:DNI917583 DXC917581:DXE917583 EGY917581:EHA917583 EQU917581:EQW917583 FAQ917581:FAS917583 FKM917581:FKO917583 FUI917581:FUK917583 GEE917581:GEG917583 GOA917581:GOC917583 GXW917581:GXY917583 HHS917581:HHU917583 HRO917581:HRQ917583 IBK917581:IBM917583 ILG917581:ILI917583 IVC917581:IVE917583 JEY917581:JFA917583 JOU917581:JOW917583 JYQ917581:JYS917583 KIM917581:KIO917583 KSI917581:KSK917583 LCE917581:LCG917583 LMA917581:LMC917583 LVW917581:LVY917583 MFS917581:MFU917583 MPO917581:MPQ917583 MZK917581:MZM917583 NJG917581:NJI917583 NTC917581:NTE917583 OCY917581:ODA917583 OMU917581:OMW917583 OWQ917581:OWS917583 PGM917581:PGO917583 PQI917581:PQK917583 QAE917581:QAG917583 QKA917581:QKC917583 QTW917581:QTY917583 RDS917581:RDU917583 RNO917581:RNQ917583 RXK917581:RXM917583 SHG917581:SHI917583 SRC917581:SRE917583 TAY917581:TBA917583 TKU917581:TKW917583 TUQ917581:TUS917583 UEM917581:UEO917583 UOI917581:UOK917583 UYE917581:UYG917583 VIA917581:VIC917583 VRW917581:VRY917583 WBS917581:WBU917583 WLO917581:WLQ917583 WVK917581:WVM917583 Q983117:S983119 IY983117:JA983119 SU983117:SW983119 ACQ983117:ACS983119 AMM983117:AMO983119 AWI983117:AWK983119 BGE983117:BGG983119 BQA983117:BQC983119 BZW983117:BZY983119 CJS983117:CJU983119 CTO983117:CTQ983119 DDK983117:DDM983119 DNG983117:DNI983119 DXC983117:DXE983119 EGY983117:EHA983119 EQU983117:EQW983119 FAQ983117:FAS983119 FKM983117:FKO983119 FUI983117:FUK983119 GEE983117:GEG983119 GOA983117:GOC983119 GXW983117:GXY983119 HHS983117:HHU983119 HRO983117:HRQ983119 IBK983117:IBM983119 ILG983117:ILI983119 IVC983117:IVE983119 JEY983117:JFA983119 JOU983117:JOW983119 JYQ983117:JYS983119 KIM983117:KIO983119 KSI983117:KSK983119 LCE983117:LCG983119 LMA983117:LMC983119 LVW983117:LVY983119 MFS983117:MFU983119 MPO983117:MPQ983119 MZK983117:MZM983119 NJG983117:NJI983119 NTC983117:NTE983119 OCY983117:ODA983119 OMU983117:OMW983119 OWQ983117:OWS983119 PGM983117:PGO983119 PQI983117:PQK983119 QAE983117:QAG983119 QKA983117:QKC983119 QTW983117:QTY983119 RDS983117:RDU983119 RNO983117:RNQ983119 RXK983117:RXM983119 SHG983117:SHI983119 SRC983117:SRE983119 TAY983117:TBA983119 TKU983117:TKW983119 TUQ983117:TUS983119 UEM983117:UEO983119 UOI983117:UOK983119 UYE983117:UYG983119 VIA983117:VIC983119 VRW983117:VRY983119 WBS983117:WBU983119 WLO983117:WLQ983119 WVK983117:WVM983119 WVJ983135:WVM983135 IX95:JA95 ST95:SW95 ACP95:ACS95 AML95:AMO95 AWH95:AWK95 BGD95:BGG95 BPZ95:BQC95 BZV95:BZY95 CJR95:CJU95 CTN95:CTQ95 DDJ95:DDM95 DNF95:DNI95 DXB95:DXE95 EGX95:EHA95 EQT95:EQW95 FAP95:FAS95 FKL95:FKO95 FUH95:FUK95 GED95:GEG95 GNZ95:GOC95 GXV95:GXY95 HHR95:HHU95 HRN95:HRQ95 IBJ95:IBM95 ILF95:ILI95 IVB95:IVE95 JEX95:JFA95 JOT95:JOW95 JYP95:JYS95 KIL95:KIO95 KSH95:KSK95 LCD95:LCG95 LLZ95:LMC95 LVV95:LVY95 MFR95:MFU95 MPN95:MPQ95 MZJ95:MZM95 NJF95:NJI95 NTB95:NTE95 OCX95:ODA95 OMT95:OMW95 OWP95:OWS95 PGL95:PGO95 PQH95:PQK95 QAD95:QAG95 QJZ95:QKC95 QTV95:QTY95 RDR95:RDU95 RNN95:RNQ95 RXJ95:RXM95 SHF95:SHI95 SRB95:SRE95 TAX95:TBA95 TKT95:TKW95 TUP95:TUS95 UEL95:UEO95 UOH95:UOK95 UYD95:UYG95 VHZ95:VIC95 VRV95:VRY95 WBR95:WBU95 WLN95:WLQ95 WVJ95:WVM95 P65631:S65631 IX65631:JA65631 ST65631:SW65631 ACP65631:ACS65631 AML65631:AMO65631 AWH65631:AWK65631 BGD65631:BGG65631 BPZ65631:BQC65631 BZV65631:BZY65631 CJR65631:CJU65631 CTN65631:CTQ65631 DDJ65631:DDM65631 DNF65631:DNI65631 DXB65631:DXE65631 EGX65631:EHA65631 EQT65631:EQW65631 FAP65631:FAS65631 FKL65631:FKO65631 FUH65631:FUK65631 GED65631:GEG65631 GNZ65631:GOC65631 GXV65631:GXY65631 HHR65631:HHU65631 HRN65631:HRQ65631 IBJ65631:IBM65631 ILF65631:ILI65631 IVB65631:IVE65631 JEX65631:JFA65631 JOT65631:JOW65631 JYP65631:JYS65631 KIL65631:KIO65631 KSH65631:KSK65631 LCD65631:LCG65631 LLZ65631:LMC65631 LVV65631:LVY65631 MFR65631:MFU65631 MPN65631:MPQ65631 MZJ65631:MZM65631 NJF65631:NJI65631 NTB65631:NTE65631 OCX65631:ODA65631 OMT65631:OMW65631 OWP65631:OWS65631 PGL65631:PGO65631 PQH65631:PQK65631 QAD65631:QAG65631 QJZ65631:QKC65631 QTV65631:QTY65631 RDR65631:RDU65631 RNN65631:RNQ65631 RXJ65631:RXM65631 SHF65631:SHI65631 SRB65631:SRE65631 TAX65631:TBA65631 TKT65631:TKW65631 TUP65631:TUS65631 UEL65631:UEO65631 UOH65631:UOK65631 UYD65631:UYG65631 VHZ65631:VIC65631 VRV65631:VRY65631 WBR65631:WBU65631 WLN65631:WLQ65631 WVJ65631:WVM65631 P131167:S131167 IX131167:JA131167 ST131167:SW131167 ACP131167:ACS131167 AML131167:AMO131167 AWH131167:AWK131167 BGD131167:BGG131167 BPZ131167:BQC131167 BZV131167:BZY131167 CJR131167:CJU131167 CTN131167:CTQ131167 DDJ131167:DDM131167 DNF131167:DNI131167 DXB131167:DXE131167 EGX131167:EHA131167 EQT131167:EQW131167 FAP131167:FAS131167 FKL131167:FKO131167 FUH131167:FUK131167 GED131167:GEG131167 GNZ131167:GOC131167 GXV131167:GXY131167 HHR131167:HHU131167 HRN131167:HRQ131167 IBJ131167:IBM131167 ILF131167:ILI131167 IVB131167:IVE131167 JEX131167:JFA131167 JOT131167:JOW131167 JYP131167:JYS131167 KIL131167:KIO131167 KSH131167:KSK131167 LCD131167:LCG131167 LLZ131167:LMC131167 LVV131167:LVY131167 MFR131167:MFU131167 MPN131167:MPQ131167 MZJ131167:MZM131167 NJF131167:NJI131167 NTB131167:NTE131167 OCX131167:ODA131167 OMT131167:OMW131167 OWP131167:OWS131167 PGL131167:PGO131167 PQH131167:PQK131167 QAD131167:QAG131167 QJZ131167:QKC131167 QTV131167:QTY131167 RDR131167:RDU131167 RNN131167:RNQ131167 RXJ131167:RXM131167 SHF131167:SHI131167 SRB131167:SRE131167 TAX131167:TBA131167 TKT131167:TKW131167 TUP131167:TUS131167 UEL131167:UEO131167 UOH131167:UOK131167 UYD131167:UYG131167 VHZ131167:VIC131167 VRV131167:VRY131167 WBR131167:WBU131167 WLN131167:WLQ131167 WVJ131167:WVM131167 P196703:S196703 IX196703:JA196703 ST196703:SW196703 ACP196703:ACS196703 AML196703:AMO196703 AWH196703:AWK196703 BGD196703:BGG196703 BPZ196703:BQC196703 BZV196703:BZY196703 CJR196703:CJU196703 CTN196703:CTQ196703 DDJ196703:DDM196703 DNF196703:DNI196703 DXB196703:DXE196703 EGX196703:EHA196703 EQT196703:EQW196703 FAP196703:FAS196703 FKL196703:FKO196703 FUH196703:FUK196703 GED196703:GEG196703 GNZ196703:GOC196703 GXV196703:GXY196703 HHR196703:HHU196703 HRN196703:HRQ196703 IBJ196703:IBM196703 ILF196703:ILI196703 IVB196703:IVE196703 JEX196703:JFA196703 JOT196703:JOW196703 JYP196703:JYS196703 KIL196703:KIO196703 KSH196703:KSK196703 LCD196703:LCG196703 LLZ196703:LMC196703 LVV196703:LVY196703 MFR196703:MFU196703 MPN196703:MPQ196703 MZJ196703:MZM196703 NJF196703:NJI196703 NTB196703:NTE196703 OCX196703:ODA196703 OMT196703:OMW196703 OWP196703:OWS196703 PGL196703:PGO196703 PQH196703:PQK196703 QAD196703:QAG196703 QJZ196703:QKC196703 QTV196703:QTY196703 RDR196703:RDU196703 RNN196703:RNQ196703 RXJ196703:RXM196703 SHF196703:SHI196703 SRB196703:SRE196703 TAX196703:TBA196703 TKT196703:TKW196703 TUP196703:TUS196703 UEL196703:UEO196703 UOH196703:UOK196703 UYD196703:UYG196703 VHZ196703:VIC196703 VRV196703:VRY196703 WBR196703:WBU196703 WLN196703:WLQ196703 WVJ196703:WVM196703 P262239:S262239 IX262239:JA262239 ST262239:SW262239 ACP262239:ACS262239 AML262239:AMO262239 AWH262239:AWK262239 BGD262239:BGG262239 BPZ262239:BQC262239 BZV262239:BZY262239 CJR262239:CJU262239 CTN262239:CTQ262239 DDJ262239:DDM262239 DNF262239:DNI262239 DXB262239:DXE262239 EGX262239:EHA262239 EQT262239:EQW262239 FAP262239:FAS262239 FKL262239:FKO262239 FUH262239:FUK262239 GED262239:GEG262239 GNZ262239:GOC262239 GXV262239:GXY262239 HHR262239:HHU262239 HRN262239:HRQ262239 IBJ262239:IBM262239 ILF262239:ILI262239 IVB262239:IVE262239 JEX262239:JFA262239 JOT262239:JOW262239 JYP262239:JYS262239 KIL262239:KIO262239 KSH262239:KSK262239 LCD262239:LCG262239 LLZ262239:LMC262239 LVV262239:LVY262239 MFR262239:MFU262239 MPN262239:MPQ262239 MZJ262239:MZM262239 NJF262239:NJI262239 NTB262239:NTE262239 OCX262239:ODA262239 OMT262239:OMW262239 OWP262239:OWS262239 PGL262239:PGO262239 PQH262239:PQK262239 QAD262239:QAG262239 QJZ262239:QKC262239 QTV262239:QTY262239 RDR262239:RDU262239 RNN262239:RNQ262239 RXJ262239:RXM262239 SHF262239:SHI262239 SRB262239:SRE262239 TAX262239:TBA262239 TKT262239:TKW262239 TUP262239:TUS262239 UEL262239:UEO262239 UOH262239:UOK262239 UYD262239:UYG262239 VHZ262239:VIC262239 VRV262239:VRY262239 WBR262239:WBU262239 WLN262239:WLQ262239 WVJ262239:WVM262239 P327775:S327775 IX327775:JA327775 ST327775:SW327775 ACP327775:ACS327775 AML327775:AMO327775 AWH327775:AWK327775 BGD327775:BGG327775 BPZ327775:BQC327775 BZV327775:BZY327775 CJR327775:CJU327775 CTN327775:CTQ327775 DDJ327775:DDM327775 DNF327775:DNI327775 DXB327775:DXE327775 EGX327775:EHA327775 EQT327775:EQW327775 FAP327775:FAS327775 FKL327775:FKO327775 FUH327775:FUK327775 GED327775:GEG327775 GNZ327775:GOC327775 GXV327775:GXY327775 HHR327775:HHU327775 HRN327775:HRQ327775 IBJ327775:IBM327775 ILF327775:ILI327775 IVB327775:IVE327775 JEX327775:JFA327775 JOT327775:JOW327775 JYP327775:JYS327775 KIL327775:KIO327775 KSH327775:KSK327775 LCD327775:LCG327775 LLZ327775:LMC327775 LVV327775:LVY327775 MFR327775:MFU327775 MPN327775:MPQ327775 MZJ327775:MZM327775 NJF327775:NJI327775 NTB327775:NTE327775 OCX327775:ODA327775 OMT327775:OMW327775 OWP327775:OWS327775 PGL327775:PGO327775 PQH327775:PQK327775 QAD327775:QAG327775 QJZ327775:QKC327775 QTV327775:QTY327775 RDR327775:RDU327775 RNN327775:RNQ327775 RXJ327775:RXM327775 SHF327775:SHI327775 SRB327775:SRE327775 TAX327775:TBA327775 TKT327775:TKW327775 TUP327775:TUS327775 UEL327775:UEO327775 UOH327775:UOK327775 UYD327775:UYG327775 VHZ327775:VIC327775 VRV327775:VRY327775 WBR327775:WBU327775 WLN327775:WLQ327775 WVJ327775:WVM327775 P393311:S393311 IX393311:JA393311 ST393311:SW393311 ACP393311:ACS393311 AML393311:AMO393311 AWH393311:AWK393311 BGD393311:BGG393311 BPZ393311:BQC393311 BZV393311:BZY393311 CJR393311:CJU393311 CTN393311:CTQ393311 DDJ393311:DDM393311 DNF393311:DNI393311 DXB393311:DXE393311 EGX393311:EHA393311 EQT393311:EQW393311 FAP393311:FAS393311 FKL393311:FKO393311 FUH393311:FUK393311 GED393311:GEG393311 GNZ393311:GOC393311 GXV393311:GXY393311 HHR393311:HHU393311 HRN393311:HRQ393311 IBJ393311:IBM393311 ILF393311:ILI393311 IVB393311:IVE393311 JEX393311:JFA393311 JOT393311:JOW393311 JYP393311:JYS393311 KIL393311:KIO393311 KSH393311:KSK393311 LCD393311:LCG393311 LLZ393311:LMC393311 LVV393311:LVY393311 MFR393311:MFU393311 MPN393311:MPQ393311 MZJ393311:MZM393311 NJF393311:NJI393311 NTB393311:NTE393311 OCX393311:ODA393311 OMT393311:OMW393311 OWP393311:OWS393311 PGL393311:PGO393311 PQH393311:PQK393311 QAD393311:QAG393311 QJZ393311:QKC393311 QTV393311:QTY393311 RDR393311:RDU393311 RNN393311:RNQ393311 RXJ393311:RXM393311 SHF393311:SHI393311 SRB393311:SRE393311 TAX393311:TBA393311 TKT393311:TKW393311 TUP393311:TUS393311 UEL393311:UEO393311 UOH393311:UOK393311 UYD393311:UYG393311 VHZ393311:VIC393311 VRV393311:VRY393311 WBR393311:WBU393311 WLN393311:WLQ393311 WVJ393311:WVM393311 P458847:S458847 IX458847:JA458847 ST458847:SW458847 ACP458847:ACS458847 AML458847:AMO458847 AWH458847:AWK458847 BGD458847:BGG458847 BPZ458847:BQC458847 BZV458847:BZY458847 CJR458847:CJU458847 CTN458847:CTQ458847 DDJ458847:DDM458847 DNF458847:DNI458847 DXB458847:DXE458847 EGX458847:EHA458847 EQT458847:EQW458847 FAP458847:FAS458847 FKL458847:FKO458847 FUH458847:FUK458847 GED458847:GEG458847 GNZ458847:GOC458847 GXV458847:GXY458847 HHR458847:HHU458847 HRN458847:HRQ458847 IBJ458847:IBM458847 ILF458847:ILI458847 IVB458847:IVE458847 JEX458847:JFA458847 JOT458847:JOW458847 JYP458847:JYS458847 KIL458847:KIO458847 KSH458847:KSK458847 LCD458847:LCG458847 LLZ458847:LMC458847 LVV458847:LVY458847 MFR458847:MFU458847 MPN458847:MPQ458847 MZJ458847:MZM458847 NJF458847:NJI458847 NTB458847:NTE458847 OCX458847:ODA458847 OMT458847:OMW458847 OWP458847:OWS458847 PGL458847:PGO458847 PQH458847:PQK458847 QAD458847:QAG458847 QJZ458847:QKC458847 QTV458847:QTY458847 RDR458847:RDU458847 RNN458847:RNQ458847 RXJ458847:RXM458847 SHF458847:SHI458847 SRB458847:SRE458847 TAX458847:TBA458847 TKT458847:TKW458847 TUP458847:TUS458847 UEL458847:UEO458847 UOH458847:UOK458847 UYD458847:UYG458847 VHZ458847:VIC458847 VRV458847:VRY458847 WBR458847:WBU458847 WLN458847:WLQ458847 WVJ458847:WVM458847 P524383:S524383 IX524383:JA524383 ST524383:SW524383 ACP524383:ACS524383 AML524383:AMO524383 AWH524383:AWK524383 BGD524383:BGG524383 BPZ524383:BQC524383 BZV524383:BZY524383 CJR524383:CJU524383 CTN524383:CTQ524383 DDJ524383:DDM524383 DNF524383:DNI524383 DXB524383:DXE524383 EGX524383:EHA524383 EQT524383:EQW524383 FAP524383:FAS524383 FKL524383:FKO524383 FUH524383:FUK524383 GED524383:GEG524383 GNZ524383:GOC524383 GXV524383:GXY524383 HHR524383:HHU524383 HRN524383:HRQ524383 IBJ524383:IBM524383 ILF524383:ILI524383 IVB524383:IVE524383 JEX524383:JFA524383 JOT524383:JOW524383 JYP524383:JYS524383 KIL524383:KIO524383 KSH524383:KSK524383 LCD524383:LCG524383 LLZ524383:LMC524383 LVV524383:LVY524383 MFR524383:MFU524383 MPN524383:MPQ524383 MZJ524383:MZM524383 NJF524383:NJI524383 NTB524383:NTE524383 OCX524383:ODA524383 OMT524383:OMW524383 OWP524383:OWS524383 PGL524383:PGO524383 PQH524383:PQK524383 QAD524383:QAG524383 QJZ524383:QKC524383 QTV524383:QTY524383 RDR524383:RDU524383 RNN524383:RNQ524383 RXJ524383:RXM524383 SHF524383:SHI524383 SRB524383:SRE524383 TAX524383:TBA524383 TKT524383:TKW524383 TUP524383:TUS524383 UEL524383:UEO524383 UOH524383:UOK524383 UYD524383:UYG524383 VHZ524383:VIC524383 VRV524383:VRY524383 WBR524383:WBU524383 WLN524383:WLQ524383 WVJ524383:WVM524383 P589919:S589919 IX589919:JA589919 ST589919:SW589919 ACP589919:ACS589919 AML589919:AMO589919 AWH589919:AWK589919 BGD589919:BGG589919 BPZ589919:BQC589919 BZV589919:BZY589919 CJR589919:CJU589919 CTN589919:CTQ589919 DDJ589919:DDM589919 DNF589919:DNI589919 DXB589919:DXE589919 EGX589919:EHA589919 EQT589919:EQW589919 FAP589919:FAS589919 FKL589919:FKO589919 FUH589919:FUK589919 GED589919:GEG589919 GNZ589919:GOC589919 GXV589919:GXY589919 HHR589919:HHU589919 HRN589919:HRQ589919 IBJ589919:IBM589919 ILF589919:ILI589919 IVB589919:IVE589919 JEX589919:JFA589919 JOT589919:JOW589919 JYP589919:JYS589919 KIL589919:KIO589919 KSH589919:KSK589919 LCD589919:LCG589919 LLZ589919:LMC589919 LVV589919:LVY589919 MFR589919:MFU589919 MPN589919:MPQ589919 MZJ589919:MZM589919 NJF589919:NJI589919 NTB589919:NTE589919 OCX589919:ODA589919 OMT589919:OMW589919 OWP589919:OWS589919 PGL589919:PGO589919 PQH589919:PQK589919 QAD589919:QAG589919 QJZ589919:QKC589919 QTV589919:QTY589919 RDR589919:RDU589919 RNN589919:RNQ589919 RXJ589919:RXM589919 SHF589919:SHI589919 SRB589919:SRE589919 TAX589919:TBA589919 TKT589919:TKW589919 TUP589919:TUS589919 UEL589919:UEO589919 UOH589919:UOK589919 UYD589919:UYG589919 VHZ589919:VIC589919 VRV589919:VRY589919 WBR589919:WBU589919 WLN589919:WLQ589919 WVJ589919:WVM589919 P655455:S655455 IX655455:JA655455 ST655455:SW655455 ACP655455:ACS655455 AML655455:AMO655455 AWH655455:AWK655455 BGD655455:BGG655455 BPZ655455:BQC655455 BZV655455:BZY655455 CJR655455:CJU655455 CTN655455:CTQ655455 DDJ655455:DDM655455 DNF655455:DNI655455 DXB655455:DXE655455 EGX655455:EHA655455 EQT655455:EQW655455 FAP655455:FAS655455 FKL655455:FKO655455 FUH655455:FUK655455 GED655455:GEG655455 GNZ655455:GOC655455 GXV655455:GXY655455 HHR655455:HHU655455 HRN655455:HRQ655455 IBJ655455:IBM655455 ILF655455:ILI655455 IVB655455:IVE655455 JEX655455:JFA655455 JOT655455:JOW655455 JYP655455:JYS655455 KIL655455:KIO655455 KSH655455:KSK655455 LCD655455:LCG655455 LLZ655455:LMC655455 LVV655455:LVY655455 MFR655455:MFU655455 MPN655455:MPQ655455 MZJ655455:MZM655455 NJF655455:NJI655455 NTB655455:NTE655455 OCX655455:ODA655455 OMT655455:OMW655455 OWP655455:OWS655455 PGL655455:PGO655455 PQH655455:PQK655455 QAD655455:QAG655455 QJZ655455:QKC655455 QTV655455:QTY655455 RDR655455:RDU655455 RNN655455:RNQ655455 RXJ655455:RXM655455 SHF655455:SHI655455 SRB655455:SRE655455 TAX655455:TBA655455 TKT655455:TKW655455 TUP655455:TUS655455 UEL655455:UEO655455 UOH655455:UOK655455 UYD655455:UYG655455 VHZ655455:VIC655455 VRV655455:VRY655455 WBR655455:WBU655455 WLN655455:WLQ655455 WVJ655455:WVM655455 P720991:S720991 IX720991:JA720991 ST720991:SW720991 ACP720991:ACS720991 AML720991:AMO720991 AWH720991:AWK720991 BGD720991:BGG720991 BPZ720991:BQC720991 BZV720991:BZY720991 CJR720991:CJU720991 CTN720991:CTQ720991 DDJ720991:DDM720991 DNF720991:DNI720991 DXB720991:DXE720991 EGX720991:EHA720991 EQT720991:EQW720991 FAP720991:FAS720991 FKL720991:FKO720991 FUH720991:FUK720991 GED720991:GEG720991 GNZ720991:GOC720991 GXV720991:GXY720991 HHR720991:HHU720991 HRN720991:HRQ720991 IBJ720991:IBM720991 ILF720991:ILI720991 IVB720991:IVE720991 JEX720991:JFA720991 JOT720991:JOW720991 JYP720991:JYS720991 KIL720991:KIO720991 KSH720991:KSK720991 LCD720991:LCG720991 LLZ720991:LMC720991 LVV720991:LVY720991 MFR720991:MFU720991 MPN720991:MPQ720991 MZJ720991:MZM720991 NJF720991:NJI720991 NTB720991:NTE720991 OCX720991:ODA720991 OMT720991:OMW720991 OWP720991:OWS720991 PGL720991:PGO720991 PQH720991:PQK720991 QAD720991:QAG720991 QJZ720991:QKC720991 QTV720991:QTY720991 RDR720991:RDU720991 RNN720991:RNQ720991 RXJ720991:RXM720991 SHF720991:SHI720991 SRB720991:SRE720991 TAX720991:TBA720991 TKT720991:TKW720991 TUP720991:TUS720991 UEL720991:UEO720991 UOH720991:UOK720991 UYD720991:UYG720991 VHZ720991:VIC720991 VRV720991:VRY720991 WBR720991:WBU720991 WLN720991:WLQ720991 WVJ720991:WVM720991 P786527:S786527 IX786527:JA786527 ST786527:SW786527 ACP786527:ACS786527 AML786527:AMO786527 AWH786527:AWK786527 BGD786527:BGG786527 BPZ786527:BQC786527 BZV786527:BZY786527 CJR786527:CJU786527 CTN786527:CTQ786527 DDJ786527:DDM786527 DNF786527:DNI786527 DXB786527:DXE786527 EGX786527:EHA786527 EQT786527:EQW786527 FAP786527:FAS786527 FKL786527:FKO786527 FUH786527:FUK786527 GED786527:GEG786527 GNZ786527:GOC786527 GXV786527:GXY786527 HHR786527:HHU786527 HRN786527:HRQ786527 IBJ786527:IBM786527 ILF786527:ILI786527 IVB786527:IVE786527 JEX786527:JFA786527 JOT786527:JOW786527 JYP786527:JYS786527 KIL786527:KIO786527 KSH786527:KSK786527 LCD786527:LCG786527 LLZ786527:LMC786527 LVV786527:LVY786527 MFR786527:MFU786527 MPN786527:MPQ786527 MZJ786527:MZM786527 NJF786527:NJI786527 NTB786527:NTE786527 OCX786527:ODA786527 OMT786527:OMW786527 OWP786527:OWS786527 PGL786527:PGO786527 PQH786527:PQK786527 QAD786527:QAG786527 QJZ786527:QKC786527 QTV786527:QTY786527 RDR786527:RDU786527 RNN786527:RNQ786527 RXJ786527:RXM786527 SHF786527:SHI786527 SRB786527:SRE786527 TAX786527:TBA786527 TKT786527:TKW786527 TUP786527:TUS786527 UEL786527:UEO786527 UOH786527:UOK786527 UYD786527:UYG786527 VHZ786527:VIC786527 VRV786527:VRY786527 WBR786527:WBU786527 WLN786527:WLQ786527 WVJ786527:WVM786527 P852063:S852063 IX852063:JA852063 ST852063:SW852063 ACP852063:ACS852063 AML852063:AMO852063 AWH852063:AWK852063 BGD852063:BGG852063 BPZ852063:BQC852063 BZV852063:BZY852063 CJR852063:CJU852063 CTN852063:CTQ852063 DDJ852063:DDM852063 DNF852063:DNI852063 DXB852063:DXE852063 EGX852063:EHA852063 EQT852063:EQW852063 FAP852063:FAS852063 FKL852063:FKO852063 FUH852063:FUK852063 GED852063:GEG852063 GNZ852063:GOC852063 GXV852063:GXY852063 HHR852063:HHU852063 HRN852063:HRQ852063 IBJ852063:IBM852063 ILF852063:ILI852063 IVB852063:IVE852063 JEX852063:JFA852063 JOT852063:JOW852063 JYP852063:JYS852063 KIL852063:KIO852063 KSH852063:KSK852063 LCD852063:LCG852063 LLZ852063:LMC852063 LVV852063:LVY852063 MFR852063:MFU852063 MPN852063:MPQ852063 MZJ852063:MZM852063 NJF852063:NJI852063 NTB852063:NTE852063 OCX852063:ODA852063 OMT852063:OMW852063 OWP852063:OWS852063 PGL852063:PGO852063 PQH852063:PQK852063 QAD852063:QAG852063 QJZ852063:QKC852063 QTV852063:QTY852063 RDR852063:RDU852063 RNN852063:RNQ852063 RXJ852063:RXM852063 SHF852063:SHI852063 SRB852063:SRE852063 TAX852063:TBA852063 TKT852063:TKW852063 TUP852063:TUS852063 UEL852063:UEO852063 UOH852063:UOK852063 UYD852063:UYG852063 VHZ852063:VIC852063 VRV852063:VRY852063 WBR852063:WBU852063 WLN852063:WLQ852063 WVJ852063:WVM852063 P917599:S917599 IX917599:JA917599 ST917599:SW917599 ACP917599:ACS917599 AML917599:AMO917599 AWH917599:AWK917599 BGD917599:BGG917599 BPZ917599:BQC917599 BZV917599:BZY917599 CJR917599:CJU917599 CTN917599:CTQ917599 DDJ917599:DDM917599 DNF917599:DNI917599 DXB917599:DXE917599 EGX917599:EHA917599 EQT917599:EQW917599 FAP917599:FAS917599 FKL917599:FKO917599 FUH917599:FUK917599 GED917599:GEG917599 GNZ917599:GOC917599 GXV917599:GXY917599 HHR917599:HHU917599 HRN917599:HRQ917599 IBJ917599:IBM917599 ILF917599:ILI917599 IVB917599:IVE917599 JEX917599:JFA917599 JOT917599:JOW917599 JYP917599:JYS917599 KIL917599:KIO917599 KSH917599:KSK917599 LCD917599:LCG917599 LLZ917599:LMC917599 LVV917599:LVY917599 MFR917599:MFU917599 MPN917599:MPQ917599 MZJ917599:MZM917599 NJF917599:NJI917599 NTB917599:NTE917599 OCX917599:ODA917599 OMT917599:OMW917599 OWP917599:OWS917599 PGL917599:PGO917599 PQH917599:PQK917599 QAD917599:QAG917599 QJZ917599:QKC917599 QTV917599:QTY917599 RDR917599:RDU917599 RNN917599:RNQ917599 RXJ917599:RXM917599 SHF917599:SHI917599 SRB917599:SRE917599 TAX917599:TBA917599 TKT917599:TKW917599 TUP917599:TUS917599 UEL917599:UEO917599 UOH917599:UOK917599 UYD917599:UYG917599 VHZ917599:VIC917599 VRV917599:VRY917599 WBR917599:WBU917599 WLN917599:WLQ917599 WVJ917599:WVM917599 P983135:S983135 IX983135:JA983135 ST983135:SW983135 ACP983135:ACS983135 AML983135:AMO983135 AWH983135:AWK983135 BGD983135:BGG983135 BPZ983135:BQC983135 BZV983135:BZY983135 CJR983135:CJU983135 CTN983135:CTQ983135 DDJ983135:DDM983135 DNF983135:DNI983135 DXB983135:DXE983135 EGX983135:EHA983135 EQT983135:EQW983135 FAP983135:FAS983135 FKL983135:FKO983135 FUH983135:FUK983135 GED983135:GEG983135 GNZ983135:GOC983135 GXV983135:GXY983135 HHR983135:HHU983135 HRN983135:HRQ983135 IBJ983135:IBM983135 ILF983135:ILI983135 IVB983135:IVE983135 JEX983135:JFA983135 JOT983135:JOW983135 JYP983135:JYS983135 KIL983135:KIO983135 KSH983135:KSK983135 LCD983135:LCG983135 LLZ983135:LMC983135 LVV983135:LVY983135 MFR983135:MFU983135 MPN983135:MPQ983135 MZJ983135:MZM983135 NJF983135:NJI983135 NTB983135:NTE983135 OCX983135:ODA983135 OMT983135:OMW983135 OWP983135:OWS983135 PGL983135:PGO983135 PQH983135:PQK983135 QAD983135:QAG983135 QJZ983135:QKC983135 QTV983135:QTY983135 RDR983135:RDU983135 RNN983135:RNQ983135 RXJ983135:RXM983135 SHF983135:SHI983135 SRB983135:SRE983135 TAX983135:TBA983135 TKT983135:TKW983135 TUP983135:TUS983135 UEL983135:UEO983135 UOH983135:UOK983135 UYD983135:UYG983135 Q134:T134 R107:T107 R104:T104 R101:T101 Q126:T126 Q138:T138 Q136:T136"/>
    <dataValidation allowBlank="1" showErrorMessage="1" prompt="100 mesas en cada vigencia. Cada Delegada 33 mesas de trabajo" sqref="WVE983089:WVE983097 IS49:IS57 SO49:SO57 ACK49:ACK57 AMG49:AMG57 AWC49:AWC57 BFY49:BFY57 BPU49:BPU57 BZQ49:BZQ57 CJM49:CJM57 CTI49:CTI57 DDE49:DDE57 DNA49:DNA57 DWW49:DWW57 EGS49:EGS57 EQO49:EQO57 FAK49:FAK57 FKG49:FKG57 FUC49:FUC57 GDY49:GDY57 GNU49:GNU57 GXQ49:GXQ57 HHM49:HHM57 HRI49:HRI57 IBE49:IBE57 ILA49:ILA57 IUW49:IUW57 JES49:JES57 JOO49:JOO57 JYK49:JYK57 KIG49:KIG57 KSC49:KSC57 LBY49:LBY57 LLU49:LLU57 LVQ49:LVQ57 MFM49:MFM57 MPI49:MPI57 MZE49:MZE57 NJA49:NJA57 NSW49:NSW57 OCS49:OCS57 OMO49:OMO57 OWK49:OWK57 PGG49:PGG57 PQC49:PQC57 PZY49:PZY57 QJU49:QJU57 QTQ49:QTQ57 RDM49:RDM57 RNI49:RNI57 RXE49:RXE57 SHA49:SHA57 SQW49:SQW57 TAS49:TAS57 TKO49:TKO57 TUK49:TUK57 UEG49:UEG57 UOC49:UOC57 UXY49:UXY57 VHU49:VHU57 VRQ49:VRQ57 WBM49:WBM57 WLI49:WLI57 WVE49:WVE57 K65585:K65593 IS65585:IS65593 SO65585:SO65593 ACK65585:ACK65593 AMG65585:AMG65593 AWC65585:AWC65593 BFY65585:BFY65593 BPU65585:BPU65593 BZQ65585:BZQ65593 CJM65585:CJM65593 CTI65585:CTI65593 DDE65585:DDE65593 DNA65585:DNA65593 DWW65585:DWW65593 EGS65585:EGS65593 EQO65585:EQO65593 FAK65585:FAK65593 FKG65585:FKG65593 FUC65585:FUC65593 GDY65585:GDY65593 GNU65585:GNU65593 GXQ65585:GXQ65593 HHM65585:HHM65593 HRI65585:HRI65593 IBE65585:IBE65593 ILA65585:ILA65593 IUW65585:IUW65593 JES65585:JES65593 JOO65585:JOO65593 JYK65585:JYK65593 KIG65585:KIG65593 KSC65585:KSC65593 LBY65585:LBY65593 LLU65585:LLU65593 LVQ65585:LVQ65593 MFM65585:MFM65593 MPI65585:MPI65593 MZE65585:MZE65593 NJA65585:NJA65593 NSW65585:NSW65593 OCS65585:OCS65593 OMO65585:OMO65593 OWK65585:OWK65593 PGG65585:PGG65593 PQC65585:PQC65593 PZY65585:PZY65593 QJU65585:QJU65593 QTQ65585:QTQ65593 RDM65585:RDM65593 RNI65585:RNI65593 RXE65585:RXE65593 SHA65585:SHA65593 SQW65585:SQW65593 TAS65585:TAS65593 TKO65585:TKO65593 TUK65585:TUK65593 UEG65585:UEG65593 UOC65585:UOC65593 UXY65585:UXY65593 VHU65585:VHU65593 VRQ65585:VRQ65593 WBM65585:WBM65593 WLI65585:WLI65593 WVE65585:WVE65593 K131121:K131129 IS131121:IS131129 SO131121:SO131129 ACK131121:ACK131129 AMG131121:AMG131129 AWC131121:AWC131129 BFY131121:BFY131129 BPU131121:BPU131129 BZQ131121:BZQ131129 CJM131121:CJM131129 CTI131121:CTI131129 DDE131121:DDE131129 DNA131121:DNA131129 DWW131121:DWW131129 EGS131121:EGS131129 EQO131121:EQO131129 FAK131121:FAK131129 FKG131121:FKG131129 FUC131121:FUC131129 GDY131121:GDY131129 GNU131121:GNU131129 GXQ131121:GXQ131129 HHM131121:HHM131129 HRI131121:HRI131129 IBE131121:IBE131129 ILA131121:ILA131129 IUW131121:IUW131129 JES131121:JES131129 JOO131121:JOO131129 JYK131121:JYK131129 KIG131121:KIG131129 KSC131121:KSC131129 LBY131121:LBY131129 LLU131121:LLU131129 LVQ131121:LVQ131129 MFM131121:MFM131129 MPI131121:MPI131129 MZE131121:MZE131129 NJA131121:NJA131129 NSW131121:NSW131129 OCS131121:OCS131129 OMO131121:OMO131129 OWK131121:OWK131129 PGG131121:PGG131129 PQC131121:PQC131129 PZY131121:PZY131129 QJU131121:QJU131129 QTQ131121:QTQ131129 RDM131121:RDM131129 RNI131121:RNI131129 RXE131121:RXE131129 SHA131121:SHA131129 SQW131121:SQW131129 TAS131121:TAS131129 TKO131121:TKO131129 TUK131121:TUK131129 UEG131121:UEG131129 UOC131121:UOC131129 UXY131121:UXY131129 VHU131121:VHU131129 VRQ131121:VRQ131129 WBM131121:WBM131129 WLI131121:WLI131129 WVE131121:WVE131129 K196657:K196665 IS196657:IS196665 SO196657:SO196665 ACK196657:ACK196665 AMG196657:AMG196665 AWC196657:AWC196665 BFY196657:BFY196665 BPU196657:BPU196665 BZQ196657:BZQ196665 CJM196657:CJM196665 CTI196657:CTI196665 DDE196657:DDE196665 DNA196657:DNA196665 DWW196657:DWW196665 EGS196657:EGS196665 EQO196657:EQO196665 FAK196657:FAK196665 FKG196657:FKG196665 FUC196657:FUC196665 GDY196657:GDY196665 GNU196657:GNU196665 GXQ196657:GXQ196665 HHM196657:HHM196665 HRI196657:HRI196665 IBE196657:IBE196665 ILA196657:ILA196665 IUW196657:IUW196665 JES196657:JES196665 JOO196657:JOO196665 JYK196657:JYK196665 KIG196657:KIG196665 KSC196657:KSC196665 LBY196657:LBY196665 LLU196657:LLU196665 LVQ196657:LVQ196665 MFM196657:MFM196665 MPI196657:MPI196665 MZE196657:MZE196665 NJA196657:NJA196665 NSW196657:NSW196665 OCS196657:OCS196665 OMO196657:OMO196665 OWK196657:OWK196665 PGG196657:PGG196665 PQC196657:PQC196665 PZY196657:PZY196665 QJU196657:QJU196665 QTQ196657:QTQ196665 RDM196657:RDM196665 RNI196657:RNI196665 RXE196657:RXE196665 SHA196657:SHA196665 SQW196657:SQW196665 TAS196657:TAS196665 TKO196657:TKO196665 TUK196657:TUK196665 UEG196657:UEG196665 UOC196657:UOC196665 UXY196657:UXY196665 VHU196657:VHU196665 VRQ196657:VRQ196665 WBM196657:WBM196665 WLI196657:WLI196665 WVE196657:WVE196665 K262193:K262201 IS262193:IS262201 SO262193:SO262201 ACK262193:ACK262201 AMG262193:AMG262201 AWC262193:AWC262201 BFY262193:BFY262201 BPU262193:BPU262201 BZQ262193:BZQ262201 CJM262193:CJM262201 CTI262193:CTI262201 DDE262193:DDE262201 DNA262193:DNA262201 DWW262193:DWW262201 EGS262193:EGS262201 EQO262193:EQO262201 FAK262193:FAK262201 FKG262193:FKG262201 FUC262193:FUC262201 GDY262193:GDY262201 GNU262193:GNU262201 GXQ262193:GXQ262201 HHM262193:HHM262201 HRI262193:HRI262201 IBE262193:IBE262201 ILA262193:ILA262201 IUW262193:IUW262201 JES262193:JES262201 JOO262193:JOO262201 JYK262193:JYK262201 KIG262193:KIG262201 KSC262193:KSC262201 LBY262193:LBY262201 LLU262193:LLU262201 LVQ262193:LVQ262201 MFM262193:MFM262201 MPI262193:MPI262201 MZE262193:MZE262201 NJA262193:NJA262201 NSW262193:NSW262201 OCS262193:OCS262201 OMO262193:OMO262201 OWK262193:OWK262201 PGG262193:PGG262201 PQC262193:PQC262201 PZY262193:PZY262201 QJU262193:QJU262201 QTQ262193:QTQ262201 RDM262193:RDM262201 RNI262193:RNI262201 RXE262193:RXE262201 SHA262193:SHA262201 SQW262193:SQW262201 TAS262193:TAS262201 TKO262193:TKO262201 TUK262193:TUK262201 UEG262193:UEG262201 UOC262193:UOC262201 UXY262193:UXY262201 VHU262193:VHU262201 VRQ262193:VRQ262201 WBM262193:WBM262201 WLI262193:WLI262201 WVE262193:WVE262201 K327729:K327737 IS327729:IS327737 SO327729:SO327737 ACK327729:ACK327737 AMG327729:AMG327737 AWC327729:AWC327737 BFY327729:BFY327737 BPU327729:BPU327737 BZQ327729:BZQ327737 CJM327729:CJM327737 CTI327729:CTI327737 DDE327729:DDE327737 DNA327729:DNA327737 DWW327729:DWW327737 EGS327729:EGS327737 EQO327729:EQO327737 FAK327729:FAK327737 FKG327729:FKG327737 FUC327729:FUC327737 GDY327729:GDY327737 GNU327729:GNU327737 GXQ327729:GXQ327737 HHM327729:HHM327737 HRI327729:HRI327737 IBE327729:IBE327737 ILA327729:ILA327737 IUW327729:IUW327737 JES327729:JES327737 JOO327729:JOO327737 JYK327729:JYK327737 KIG327729:KIG327737 KSC327729:KSC327737 LBY327729:LBY327737 LLU327729:LLU327737 LVQ327729:LVQ327737 MFM327729:MFM327737 MPI327729:MPI327737 MZE327729:MZE327737 NJA327729:NJA327737 NSW327729:NSW327737 OCS327729:OCS327737 OMO327729:OMO327737 OWK327729:OWK327737 PGG327729:PGG327737 PQC327729:PQC327737 PZY327729:PZY327737 QJU327729:QJU327737 QTQ327729:QTQ327737 RDM327729:RDM327737 RNI327729:RNI327737 RXE327729:RXE327737 SHA327729:SHA327737 SQW327729:SQW327737 TAS327729:TAS327737 TKO327729:TKO327737 TUK327729:TUK327737 UEG327729:UEG327737 UOC327729:UOC327737 UXY327729:UXY327737 VHU327729:VHU327737 VRQ327729:VRQ327737 WBM327729:WBM327737 WLI327729:WLI327737 WVE327729:WVE327737 K393265:K393273 IS393265:IS393273 SO393265:SO393273 ACK393265:ACK393273 AMG393265:AMG393273 AWC393265:AWC393273 BFY393265:BFY393273 BPU393265:BPU393273 BZQ393265:BZQ393273 CJM393265:CJM393273 CTI393265:CTI393273 DDE393265:DDE393273 DNA393265:DNA393273 DWW393265:DWW393273 EGS393265:EGS393273 EQO393265:EQO393273 FAK393265:FAK393273 FKG393265:FKG393273 FUC393265:FUC393273 GDY393265:GDY393273 GNU393265:GNU393273 GXQ393265:GXQ393273 HHM393265:HHM393273 HRI393265:HRI393273 IBE393265:IBE393273 ILA393265:ILA393273 IUW393265:IUW393273 JES393265:JES393273 JOO393265:JOO393273 JYK393265:JYK393273 KIG393265:KIG393273 KSC393265:KSC393273 LBY393265:LBY393273 LLU393265:LLU393273 LVQ393265:LVQ393273 MFM393265:MFM393273 MPI393265:MPI393273 MZE393265:MZE393273 NJA393265:NJA393273 NSW393265:NSW393273 OCS393265:OCS393273 OMO393265:OMO393273 OWK393265:OWK393273 PGG393265:PGG393273 PQC393265:PQC393273 PZY393265:PZY393273 QJU393265:QJU393273 QTQ393265:QTQ393273 RDM393265:RDM393273 RNI393265:RNI393273 RXE393265:RXE393273 SHA393265:SHA393273 SQW393265:SQW393273 TAS393265:TAS393273 TKO393265:TKO393273 TUK393265:TUK393273 UEG393265:UEG393273 UOC393265:UOC393273 UXY393265:UXY393273 VHU393265:VHU393273 VRQ393265:VRQ393273 WBM393265:WBM393273 WLI393265:WLI393273 WVE393265:WVE393273 K458801:K458809 IS458801:IS458809 SO458801:SO458809 ACK458801:ACK458809 AMG458801:AMG458809 AWC458801:AWC458809 BFY458801:BFY458809 BPU458801:BPU458809 BZQ458801:BZQ458809 CJM458801:CJM458809 CTI458801:CTI458809 DDE458801:DDE458809 DNA458801:DNA458809 DWW458801:DWW458809 EGS458801:EGS458809 EQO458801:EQO458809 FAK458801:FAK458809 FKG458801:FKG458809 FUC458801:FUC458809 GDY458801:GDY458809 GNU458801:GNU458809 GXQ458801:GXQ458809 HHM458801:HHM458809 HRI458801:HRI458809 IBE458801:IBE458809 ILA458801:ILA458809 IUW458801:IUW458809 JES458801:JES458809 JOO458801:JOO458809 JYK458801:JYK458809 KIG458801:KIG458809 KSC458801:KSC458809 LBY458801:LBY458809 LLU458801:LLU458809 LVQ458801:LVQ458809 MFM458801:MFM458809 MPI458801:MPI458809 MZE458801:MZE458809 NJA458801:NJA458809 NSW458801:NSW458809 OCS458801:OCS458809 OMO458801:OMO458809 OWK458801:OWK458809 PGG458801:PGG458809 PQC458801:PQC458809 PZY458801:PZY458809 QJU458801:QJU458809 QTQ458801:QTQ458809 RDM458801:RDM458809 RNI458801:RNI458809 RXE458801:RXE458809 SHA458801:SHA458809 SQW458801:SQW458809 TAS458801:TAS458809 TKO458801:TKO458809 TUK458801:TUK458809 UEG458801:UEG458809 UOC458801:UOC458809 UXY458801:UXY458809 VHU458801:VHU458809 VRQ458801:VRQ458809 WBM458801:WBM458809 WLI458801:WLI458809 WVE458801:WVE458809 K524337:K524345 IS524337:IS524345 SO524337:SO524345 ACK524337:ACK524345 AMG524337:AMG524345 AWC524337:AWC524345 BFY524337:BFY524345 BPU524337:BPU524345 BZQ524337:BZQ524345 CJM524337:CJM524345 CTI524337:CTI524345 DDE524337:DDE524345 DNA524337:DNA524345 DWW524337:DWW524345 EGS524337:EGS524345 EQO524337:EQO524345 FAK524337:FAK524345 FKG524337:FKG524345 FUC524337:FUC524345 GDY524337:GDY524345 GNU524337:GNU524345 GXQ524337:GXQ524345 HHM524337:HHM524345 HRI524337:HRI524345 IBE524337:IBE524345 ILA524337:ILA524345 IUW524337:IUW524345 JES524337:JES524345 JOO524337:JOO524345 JYK524337:JYK524345 KIG524337:KIG524345 KSC524337:KSC524345 LBY524337:LBY524345 LLU524337:LLU524345 LVQ524337:LVQ524345 MFM524337:MFM524345 MPI524337:MPI524345 MZE524337:MZE524345 NJA524337:NJA524345 NSW524337:NSW524345 OCS524337:OCS524345 OMO524337:OMO524345 OWK524337:OWK524345 PGG524337:PGG524345 PQC524337:PQC524345 PZY524337:PZY524345 QJU524337:QJU524345 QTQ524337:QTQ524345 RDM524337:RDM524345 RNI524337:RNI524345 RXE524337:RXE524345 SHA524337:SHA524345 SQW524337:SQW524345 TAS524337:TAS524345 TKO524337:TKO524345 TUK524337:TUK524345 UEG524337:UEG524345 UOC524337:UOC524345 UXY524337:UXY524345 VHU524337:VHU524345 VRQ524337:VRQ524345 WBM524337:WBM524345 WLI524337:WLI524345 WVE524337:WVE524345 K589873:K589881 IS589873:IS589881 SO589873:SO589881 ACK589873:ACK589881 AMG589873:AMG589881 AWC589873:AWC589881 BFY589873:BFY589881 BPU589873:BPU589881 BZQ589873:BZQ589881 CJM589873:CJM589881 CTI589873:CTI589881 DDE589873:DDE589881 DNA589873:DNA589881 DWW589873:DWW589881 EGS589873:EGS589881 EQO589873:EQO589881 FAK589873:FAK589881 FKG589873:FKG589881 FUC589873:FUC589881 GDY589873:GDY589881 GNU589873:GNU589881 GXQ589873:GXQ589881 HHM589873:HHM589881 HRI589873:HRI589881 IBE589873:IBE589881 ILA589873:ILA589881 IUW589873:IUW589881 JES589873:JES589881 JOO589873:JOO589881 JYK589873:JYK589881 KIG589873:KIG589881 KSC589873:KSC589881 LBY589873:LBY589881 LLU589873:LLU589881 LVQ589873:LVQ589881 MFM589873:MFM589881 MPI589873:MPI589881 MZE589873:MZE589881 NJA589873:NJA589881 NSW589873:NSW589881 OCS589873:OCS589881 OMO589873:OMO589881 OWK589873:OWK589881 PGG589873:PGG589881 PQC589873:PQC589881 PZY589873:PZY589881 QJU589873:QJU589881 QTQ589873:QTQ589881 RDM589873:RDM589881 RNI589873:RNI589881 RXE589873:RXE589881 SHA589873:SHA589881 SQW589873:SQW589881 TAS589873:TAS589881 TKO589873:TKO589881 TUK589873:TUK589881 UEG589873:UEG589881 UOC589873:UOC589881 UXY589873:UXY589881 VHU589873:VHU589881 VRQ589873:VRQ589881 WBM589873:WBM589881 WLI589873:WLI589881 WVE589873:WVE589881 K655409:K655417 IS655409:IS655417 SO655409:SO655417 ACK655409:ACK655417 AMG655409:AMG655417 AWC655409:AWC655417 BFY655409:BFY655417 BPU655409:BPU655417 BZQ655409:BZQ655417 CJM655409:CJM655417 CTI655409:CTI655417 DDE655409:DDE655417 DNA655409:DNA655417 DWW655409:DWW655417 EGS655409:EGS655417 EQO655409:EQO655417 FAK655409:FAK655417 FKG655409:FKG655417 FUC655409:FUC655417 GDY655409:GDY655417 GNU655409:GNU655417 GXQ655409:GXQ655417 HHM655409:HHM655417 HRI655409:HRI655417 IBE655409:IBE655417 ILA655409:ILA655417 IUW655409:IUW655417 JES655409:JES655417 JOO655409:JOO655417 JYK655409:JYK655417 KIG655409:KIG655417 KSC655409:KSC655417 LBY655409:LBY655417 LLU655409:LLU655417 LVQ655409:LVQ655417 MFM655409:MFM655417 MPI655409:MPI655417 MZE655409:MZE655417 NJA655409:NJA655417 NSW655409:NSW655417 OCS655409:OCS655417 OMO655409:OMO655417 OWK655409:OWK655417 PGG655409:PGG655417 PQC655409:PQC655417 PZY655409:PZY655417 QJU655409:QJU655417 QTQ655409:QTQ655417 RDM655409:RDM655417 RNI655409:RNI655417 RXE655409:RXE655417 SHA655409:SHA655417 SQW655409:SQW655417 TAS655409:TAS655417 TKO655409:TKO655417 TUK655409:TUK655417 UEG655409:UEG655417 UOC655409:UOC655417 UXY655409:UXY655417 VHU655409:VHU655417 VRQ655409:VRQ655417 WBM655409:WBM655417 WLI655409:WLI655417 WVE655409:WVE655417 K720945:K720953 IS720945:IS720953 SO720945:SO720953 ACK720945:ACK720953 AMG720945:AMG720953 AWC720945:AWC720953 BFY720945:BFY720953 BPU720945:BPU720953 BZQ720945:BZQ720953 CJM720945:CJM720953 CTI720945:CTI720953 DDE720945:DDE720953 DNA720945:DNA720953 DWW720945:DWW720953 EGS720945:EGS720953 EQO720945:EQO720953 FAK720945:FAK720953 FKG720945:FKG720953 FUC720945:FUC720953 GDY720945:GDY720953 GNU720945:GNU720953 GXQ720945:GXQ720953 HHM720945:HHM720953 HRI720945:HRI720953 IBE720945:IBE720953 ILA720945:ILA720953 IUW720945:IUW720953 JES720945:JES720953 JOO720945:JOO720953 JYK720945:JYK720953 KIG720945:KIG720953 KSC720945:KSC720953 LBY720945:LBY720953 LLU720945:LLU720953 LVQ720945:LVQ720953 MFM720945:MFM720953 MPI720945:MPI720953 MZE720945:MZE720953 NJA720945:NJA720953 NSW720945:NSW720953 OCS720945:OCS720953 OMO720945:OMO720953 OWK720945:OWK720953 PGG720945:PGG720953 PQC720945:PQC720953 PZY720945:PZY720953 QJU720945:QJU720953 QTQ720945:QTQ720953 RDM720945:RDM720953 RNI720945:RNI720953 RXE720945:RXE720953 SHA720945:SHA720953 SQW720945:SQW720953 TAS720945:TAS720953 TKO720945:TKO720953 TUK720945:TUK720953 UEG720945:UEG720953 UOC720945:UOC720953 UXY720945:UXY720953 VHU720945:VHU720953 VRQ720945:VRQ720953 WBM720945:WBM720953 WLI720945:WLI720953 WVE720945:WVE720953 K786481:K786489 IS786481:IS786489 SO786481:SO786489 ACK786481:ACK786489 AMG786481:AMG786489 AWC786481:AWC786489 BFY786481:BFY786489 BPU786481:BPU786489 BZQ786481:BZQ786489 CJM786481:CJM786489 CTI786481:CTI786489 DDE786481:DDE786489 DNA786481:DNA786489 DWW786481:DWW786489 EGS786481:EGS786489 EQO786481:EQO786489 FAK786481:FAK786489 FKG786481:FKG786489 FUC786481:FUC786489 GDY786481:GDY786489 GNU786481:GNU786489 GXQ786481:GXQ786489 HHM786481:HHM786489 HRI786481:HRI786489 IBE786481:IBE786489 ILA786481:ILA786489 IUW786481:IUW786489 JES786481:JES786489 JOO786481:JOO786489 JYK786481:JYK786489 KIG786481:KIG786489 KSC786481:KSC786489 LBY786481:LBY786489 LLU786481:LLU786489 LVQ786481:LVQ786489 MFM786481:MFM786489 MPI786481:MPI786489 MZE786481:MZE786489 NJA786481:NJA786489 NSW786481:NSW786489 OCS786481:OCS786489 OMO786481:OMO786489 OWK786481:OWK786489 PGG786481:PGG786489 PQC786481:PQC786489 PZY786481:PZY786489 QJU786481:QJU786489 QTQ786481:QTQ786489 RDM786481:RDM786489 RNI786481:RNI786489 RXE786481:RXE786489 SHA786481:SHA786489 SQW786481:SQW786489 TAS786481:TAS786489 TKO786481:TKO786489 TUK786481:TUK786489 UEG786481:UEG786489 UOC786481:UOC786489 UXY786481:UXY786489 VHU786481:VHU786489 VRQ786481:VRQ786489 WBM786481:WBM786489 WLI786481:WLI786489 WVE786481:WVE786489 K852017:K852025 IS852017:IS852025 SO852017:SO852025 ACK852017:ACK852025 AMG852017:AMG852025 AWC852017:AWC852025 BFY852017:BFY852025 BPU852017:BPU852025 BZQ852017:BZQ852025 CJM852017:CJM852025 CTI852017:CTI852025 DDE852017:DDE852025 DNA852017:DNA852025 DWW852017:DWW852025 EGS852017:EGS852025 EQO852017:EQO852025 FAK852017:FAK852025 FKG852017:FKG852025 FUC852017:FUC852025 GDY852017:GDY852025 GNU852017:GNU852025 GXQ852017:GXQ852025 HHM852017:HHM852025 HRI852017:HRI852025 IBE852017:IBE852025 ILA852017:ILA852025 IUW852017:IUW852025 JES852017:JES852025 JOO852017:JOO852025 JYK852017:JYK852025 KIG852017:KIG852025 KSC852017:KSC852025 LBY852017:LBY852025 LLU852017:LLU852025 LVQ852017:LVQ852025 MFM852017:MFM852025 MPI852017:MPI852025 MZE852017:MZE852025 NJA852017:NJA852025 NSW852017:NSW852025 OCS852017:OCS852025 OMO852017:OMO852025 OWK852017:OWK852025 PGG852017:PGG852025 PQC852017:PQC852025 PZY852017:PZY852025 QJU852017:QJU852025 QTQ852017:QTQ852025 RDM852017:RDM852025 RNI852017:RNI852025 RXE852017:RXE852025 SHA852017:SHA852025 SQW852017:SQW852025 TAS852017:TAS852025 TKO852017:TKO852025 TUK852017:TUK852025 UEG852017:UEG852025 UOC852017:UOC852025 UXY852017:UXY852025 VHU852017:VHU852025 VRQ852017:VRQ852025 WBM852017:WBM852025 WLI852017:WLI852025 WVE852017:WVE852025 K917553:K917561 IS917553:IS917561 SO917553:SO917561 ACK917553:ACK917561 AMG917553:AMG917561 AWC917553:AWC917561 BFY917553:BFY917561 BPU917553:BPU917561 BZQ917553:BZQ917561 CJM917553:CJM917561 CTI917553:CTI917561 DDE917553:DDE917561 DNA917553:DNA917561 DWW917553:DWW917561 EGS917553:EGS917561 EQO917553:EQO917561 FAK917553:FAK917561 FKG917553:FKG917561 FUC917553:FUC917561 GDY917553:GDY917561 GNU917553:GNU917561 GXQ917553:GXQ917561 HHM917553:HHM917561 HRI917553:HRI917561 IBE917553:IBE917561 ILA917553:ILA917561 IUW917553:IUW917561 JES917553:JES917561 JOO917553:JOO917561 JYK917553:JYK917561 KIG917553:KIG917561 KSC917553:KSC917561 LBY917553:LBY917561 LLU917553:LLU917561 LVQ917553:LVQ917561 MFM917553:MFM917561 MPI917553:MPI917561 MZE917553:MZE917561 NJA917553:NJA917561 NSW917553:NSW917561 OCS917553:OCS917561 OMO917553:OMO917561 OWK917553:OWK917561 PGG917553:PGG917561 PQC917553:PQC917561 PZY917553:PZY917561 QJU917553:QJU917561 QTQ917553:QTQ917561 RDM917553:RDM917561 RNI917553:RNI917561 RXE917553:RXE917561 SHA917553:SHA917561 SQW917553:SQW917561 TAS917553:TAS917561 TKO917553:TKO917561 TUK917553:TUK917561 UEG917553:UEG917561 UOC917553:UOC917561 UXY917553:UXY917561 VHU917553:VHU917561 VRQ917553:VRQ917561 WBM917553:WBM917561 WLI917553:WLI917561 WVE917553:WVE917561 K983089:K983097 IS983089:IS983097 SO983089:SO983097 ACK983089:ACK983097 AMG983089:AMG983097 AWC983089:AWC983097 BFY983089:BFY983097 BPU983089:BPU983097 BZQ983089:BZQ983097 CJM983089:CJM983097 CTI983089:CTI983097 DDE983089:DDE983097 DNA983089:DNA983097 DWW983089:DWW983097 EGS983089:EGS983097 EQO983089:EQO983097 FAK983089:FAK983097 FKG983089:FKG983097 FUC983089:FUC983097 GDY983089:GDY983097 GNU983089:GNU983097 GXQ983089:GXQ983097 HHM983089:HHM983097 HRI983089:HRI983097 IBE983089:IBE983097 ILA983089:ILA983097 IUW983089:IUW983097 JES983089:JES983097 JOO983089:JOO983097 JYK983089:JYK983097 KIG983089:KIG983097 KSC983089:KSC983097 LBY983089:LBY983097 LLU983089:LLU983097 LVQ983089:LVQ983097 MFM983089:MFM983097 MPI983089:MPI983097 MZE983089:MZE983097 NJA983089:NJA983097 NSW983089:NSW983097 OCS983089:OCS983097 OMO983089:OMO983097 OWK983089:OWK983097 PGG983089:PGG983097 PQC983089:PQC983097 PZY983089:PZY983097 QJU983089:QJU983097 QTQ983089:QTQ983097 RDM983089:RDM983097 RNI983089:RNI983097 RXE983089:RXE983097 SHA983089:SHA983097 SQW983089:SQW983097 TAS983089:TAS983097 TKO983089:TKO983097 TUK983089:TUK983097 UEG983089:UEG983097 UOC983089:UOC983097 UXY983089:UXY983097 VHU983089:VHU983097 VRQ983089:VRQ983097 WBM983089:WBM983097 WLI983089:WLI983097 L49:L57"/>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WVT98305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Z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Z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Z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Z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Z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Z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Z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Z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Z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Z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Z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Z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Z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Z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Z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AA16 AA19"/>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T98305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Z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Z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Z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Z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Z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Z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Z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Z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Z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Z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Z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Z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Z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Z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Z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dataValidation allowBlank="1" showErrorMessage="1" prompt="Divulgación del proceso de recolección de información de las interventorías de las nuevas concesiones denominadas 4G." sqref="WVU98305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AA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AA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AA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AA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AA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AA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AA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AA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AA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AA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AA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AA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AA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AA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AA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AB16"/>
    <dataValidation allowBlank="1" showErrorMessage="1" prompt="Se brindó acompañamiento a CONALTER sobre normas NIIF para una retroalimentación de 41 terminales de transporte afiliados." sqref="WVU98307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AA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AA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AA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AA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AA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AA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AA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AA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AA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AA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AA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AA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AA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AA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AA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AB35"/>
    <dataValidation allowBlank="1" showErrorMessage="1" prompt="Se brindó capacitación en el Ministerio de Transporte a 52 empresas de Transporte en temas relacionados con SIPLAFT" sqref="WVU98307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AA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AA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AA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AA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AA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AA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AA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AA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AA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AA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AA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AA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AA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AA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AA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dataValidation allowBlank="1" showErrorMessage="1" prompt="Divulgación Plan Operativo, procesos misionales y de gestión documental; tramites administrativos. Dirigido a funcionarios de planta y contratistas." sqref="WVU98308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AA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AA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AA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AA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AA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AA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AA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AA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AA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AA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AA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AA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AA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AA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AA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AB44"/>
    <dataValidation allowBlank="1" showErrorMessage="1" prompt="La base son las capacitaciones o socializaciones que se tengan planeadas para cada mes y la cantidad de supervisados que se tenga planeado cubrir con dichas socializaciones" sqref="WLT983052:WLT983060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V65567:V65575 JD65567:JD65575 SZ65567:SZ65575 ACV65567:ACV65575 AMR65567:AMR65575 AWN65567:AWN65575 BGJ65567:BGJ65575 BQF65567:BQF65575 CAB65567:CAB65575 CJX65567:CJX65575 CTT65567:CTT65575 DDP65567:DDP65575 DNL65567:DNL65575 DXH65567:DXH65575 EHD65567:EHD65575 EQZ65567:EQZ65575 FAV65567:FAV65575 FKR65567:FKR65575 FUN65567:FUN65575 GEJ65567:GEJ65575 GOF65567:GOF65575 GYB65567:GYB65575 HHX65567:HHX65575 HRT65567:HRT65575 IBP65567:IBP65575 ILL65567:ILL65575 IVH65567:IVH65575 JFD65567:JFD65575 JOZ65567:JOZ65575 JYV65567:JYV65575 KIR65567:KIR65575 KSN65567:KSN65575 LCJ65567:LCJ65575 LMF65567:LMF65575 LWB65567:LWB65575 MFX65567:MFX65575 MPT65567:MPT65575 MZP65567:MZP65575 NJL65567:NJL65575 NTH65567:NTH65575 ODD65567:ODD65575 OMZ65567:OMZ65575 OWV65567:OWV65575 PGR65567:PGR65575 PQN65567:PQN65575 QAJ65567:QAJ65575 QKF65567:QKF65575 QUB65567:QUB65575 RDX65567:RDX65575 RNT65567:RNT65575 RXP65567:RXP65575 SHL65567:SHL65575 SRH65567:SRH65575 TBD65567:TBD65575 TKZ65567:TKZ65575 TUV65567:TUV65575 UER65567:UER65575 UON65567:UON65575 UYJ65567:UYJ65575 VIF65567:VIF65575 VSB65567:VSB65575 WBX65567:WBX65575 WLT65567:WLT65575 WVP65567:WVP65575 V131103:V131111 JD131103:JD131111 SZ131103:SZ131111 ACV131103:ACV131111 AMR131103:AMR131111 AWN131103:AWN131111 BGJ131103:BGJ131111 BQF131103:BQF131111 CAB131103:CAB131111 CJX131103:CJX131111 CTT131103:CTT131111 DDP131103:DDP131111 DNL131103:DNL131111 DXH131103:DXH131111 EHD131103:EHD131111 EQZ131103:EQZ131111 FAV131103:FAV131111 FKR131103:FKR131111 FUN131103:FUN131111 GEJ131103:GEJ131111 GOF131103:GOF131111 GYB131103:GYB131111 HHX131103:HHX131111 HRT131103:HRT131111 IBP131103:IBP131111 ILL131103:ILL131111 IVH131103:IVH131111 JFD131103:JFD131111 JOZ131103:JOZ131111 JYV131103:JYV131111 KIR131103:KIR131111 KSN131103:KSN131111 LCJ131103:LCJ131111 LMF131103:LMF131111 LWB131103:LWB131111 MFX131103:MFX131111 MPT131103:MPT131111 MZP131103:MZP131111 NJL131103:NJL131111 NTH131103:NTH131111 ODD131103:ODD131111 OMZ131103:OMZ131111 OWV131103:OWV131111 PGR131103:PGR131111 PQN131103:PQN131111 QAJ131103:QAJ131111 QKF131103:QKF131111 QUB131103:QUB131111 RDX131103:RDX131111 RNT131103:RNT131111 RXP131103:RXP131111 SHL131103:SHL131111 SRH131103:SRH131111 TBD131103:TBD131111 TKZ131103:TKZ131111 TUV131103:TUV131111 UER131103:UER131111 UON131103:UON131111 UYJ131103:UYJ131111 VIF131103:VIF131111 VSB131103:VSB131111 WBX131103:WBX131111 WLT131103:WLT131111 WVP131103:WVP131111 V196639:V196647 JD196639:JD196647 SZ196639:SZ196647 ACV196639:ACV196647 AMR196639:AMR196647 AWN196639:AWN196647 BGJ196639:BGJ196647 BQF196639:BQF196647 CAB196639:CAB196647 CJX196639:CJX196647 CTT196639:CTT196647 DDP196639:DDP196647 DNL196639:DNL196647 DXH196639:DXH196647 EHD196639:EHD196647 EQZ196639:EQZ196647 FAV196639:FAV196647 FKR196639:FKR196647 FUN196639:FUN196647 GEJ196639:GEJ196647 GOF196639:GOF196647 GYB196639:GYB196647 HHX196639:HHX196647 HRT196639:HRT196647 IBP196639:IBP196647 ILL196639:ILL196647 IVH196639:IVH196647 JFD196639:JFD196647 JOZ196639:JOZ196647 JYV196639:JYV196647 KIR196639:KIR196647 KSN196639:KSN196647 LCJ196639:LCJ196647 LMF196639:LMF196647 LWB196639:LWB196647 MFX196639:MFX196647 MPT196639:MPT196647 MZP196639:MZP196647 NJL196639:NJL196647 NTH196639:NTH196647 ODD196639:ODD196647 OMZ196639:OMZ196647 OWV196639:OWV196647 PGR196639:PGR196647 PQN196639:PQN196647 QAJ196639:QAJ196647 QKF196639:QKF196647 QUB196639:QUB196647 RDX196639:RDX196647 RNT196639:RNT196647 RXP196639:RXP196647 SHL196639:SHL196647 SRH196639:SRH196647 TBD196639:TBD196647 TKZ196639:TKZ196647 TUV196639:TUV196647 UER196639:UER196647 UON196639:UON196647 UYJ196639:UYJ196647 VIF196639:VIF196647 VSB196639:VSB196647 WBX196639:WBX196647 WLT196639:WLT196647 WVP196639:WVP196647 V262175:V262183 JD262175:JD262183 SZ262175:SZ262183 ACV262175:ACV262183 AMR262175:AMR262183 AWN262175:AWN262183 BGJ262175:BGJ262183 BQF262175:BQF262183 CAB262175:CAB262183 CJX262175:CJX262183 CTT262175:CTT262183 DDP262175:DDP262183 DNL262175:DNL262183 DXH262175:DXH262183 EHD262175:EHD262183 EQZ262175:EQZ262183 FAV262175:FAV262183 FKR262175:FKR262183 FUN262175:FUN262183 GEJ262175:GEJ262183 GOF262175:GOF262183 GYB262175:GYB262183 HHX262175:HHX262183 HRT262175:HRT262183 IBP262175:IBP262183 ILL262175:ILL262183 IVH262175:IVH262183 JFD262175:JFD262183 JOZ262175:JOZ262183 JYV262175:JYV262183 KIR262175:KIR262183 KSN262175:KSN262183 LCJ262175:LCJ262183 LMF262175:LMF262183 LWB262175:LWB262183 MFX262175:MFX262183 MPT262175:MPT262183 MZP262175:MZP262183 NJL262175:NJL262183 NTH262175:NTH262183 ODD262175:ODD262183 OMZ262175:OMZ262183 OWV262175:OWV262183 PGR262175:PGR262183 PQN262175:PQN262183 QAJ262175:QAJ262183 QKF262175:QKF262183 QUB262175:QUB262183 RDX262175:RDX262183 RNT262175:RNT262183 RXP262175:RXP262183 SHL262175:SHL262183 SRH262175:SRH262183 TBD262175:TBD262183 TKZ262175:TKZ262183 TUV262175:TUV262183 UER262175:UER262183 UON262175:UON262183 UYJ262175:UYJ262183 VIF262175:VIF262183 VSB262175:VSB262183 WBX262175:WBX262183 WLT262175:WLT262183 WVP262175:WVP262183 V327711:V327719 JD327711:JD327719 SZ327711:SZ327719 ACV327711:ACV327719 AMR327711:AMR327719 AWN327711:AWN327719 BGJ327711:BGJ327719 BQF327711:BQF327719 CAB327711:CAB327719 CJX327711:CJX327719 CTT327711:CTT327719 DDP327711:DDP327719 DNL327711:DNL327719 DXH327711:DXH327719 EHD327711:EHD327719 EQZ327711:EQZ327719 FAV327711:FAV327719 FKR327711:FKR327719 FUN327711:FUN327719 GEJ327711:GEJ327719 GOF327711:GOF327719 GYB327711:GYB327719 HHX327711:HHX327719 HRT327711:HRT327719 IBP327711:IBP327719 ILL327711:ILL327719 IVH327711:IVH327719 JFD327711:JFD327719 JOZ327711:JOZ327719 JYV327711:JYV327719 KIR327711:KIR327719 KSN327711:KSN327719 LCJ327711:LCJ327719 LMF327711:LMF327719 LWB327711:LWB327719 MFX327711:MFX327719 MPT327711:MPT327719 MZP327711:MZP327719 NJL327711:NJL327719 NTH327711:NTH327719 ODD327711:ODD327719 OMZ327711:OMZ327719 OWV327711:OWV327719 PGR327711:PGR327719 PQN327711:PQN327719 QAJ327711:QAJ327719 QKF327711:QKF327719 QUB327711:QUB327719 RDX327711:RDX327719 RNT327711:RNT327719 RXP327711:RXP327719 SHL327711:SHL327719 SRH327711:SRH327719 TBD327711:TBD327719 TKZ327711:TKZ327719 TUV327711:TUV327719 UER327711:UER327719 UON327711:UON327719 UYJ327711:UYJ327719 VIF327711:VIF327719 VSB327711:VSB327719 WBX327711:WBX327719 WLT327711:WLT327719 WVP327711:WVP327719 V393247:V393255 JD393247:JD393255 SZ393247:SZ393255 ACV393247:ACV393255 AMR393247:AMR393255 AWN393247:AWN393255 BGJ393247:BGJ393255 BQF393247:BQF393255 CAB393247:CAB393255 CJX393247:CJX393255 CTT393247:CTT393255 DDP393247:DDP393255 DNL393247:DNL393255 DXH393247:DXH393255 EHD393247:EHD393255 EQZ393247:EQZ393255 FAV393247:FAV393255 FKR393247:FKR393255 FUN393247:FUN393255 GEJ393247:GEJ393255 GOF393247:GOF393255 GYB393247:GYB393255 HHX393247:HHX393255 HRT393247:HRT393255 IBP393247:IBP393255 ILL393247:ILL393255 IVH393247:IVH393255 JFD393247:JFD393255 JOZ393247:JOZ393255 JYV393247:JYV393255 KIR393247:KIR393255 KSN393247:KSN393255 LCJ393247:LCJ393255 LMF393247:LMF393255 LWB393247:LWB393255 MFX393247:MFX393255 MPT393247:MPT393255 MZP393247:MZP393255 NJL393247:NJL393255 NTH393247:NTH393255 ODD393247:ODD393255 OMZ393247:OMZ393255 OWV393247:OWV393255 PGR393247:PGR393255 PQN393247:PQN393255 QAJ393247:QAJ393255 QKF393247:QKF393255 QUB393247:QUB393255 RDX393247:RDX393255 RNT393247:RNT393255 RXP393247:RXP393255 SHL393247:SHL393255 SRH393247:SRH393255 TBD393247:TBD393255 TKZ393247:TKZ393255 TUV393247:TUV393255 UER393247:UER393255 UON393247:UON393255 UYJ393247:UYJ393255 VIF393247:VIF393255 VSB393247:VSB393255 WBX393247:WBX393255 WLT393247:WLT393255 WVP393247:WVP393255 V458783:V458791 JD458783:JD458791 SZ458783:SZ458791 ACV458783:ACV458791 AMR458783:AMR458791 AWN458783:AWN458791 BGJ458783:BGJ458791 BQF458783:BQF458791 CAB458783:CAB458791 CJX458783:CJX458791 CTT458783:CTT458791 DDP458783:DDP458791 DNL458783:DNL458791 DXH458783:DXH458791 EHD458783:EHD458791 EQZ458783:EQZ458791 FAV458783:FAV458791 FKR458783:FKR458791 FUN458783:FUN458791 GEJ458783:GEJ458791 GOF458783:GOF458791 GYB458783:GYB458791 HHX458783:HHX458791 HRT458783:HRT458791 IBP458783:IBP458791 ILL458783:ILL458791 IVH458783:IVH458791 JFD458783:JFD458791 JOZ458783:JOZ458791 JYV458783:JYV458791 KIR458783:KIR458791 KSN458783:KSN458791 LCJ458783:LCJ458791 LMF458783:LMF458791 LWB458783:LWB458791 MFX458783:MFX458791 MPT458783:MPT458791 MZP458783:MZP458791 NJL458783:NJL458791 NTH458783:NTH458791 ODD458783:ODD458791 OMZ458783:OMZ458791 OWV458783:OWV458791 PGR458783:PGR458791 PQN458783:PQN458791 QAJ458783:QAJ458791 QKF458783:QKF458791 QUB458783:QUB458791 RDX458783:RDX458791 RNT458783:RNT458791 RXP458783:RXP458791 SHL458783:SHL458791 SRH458783:SRH458791 TBD458783:TBD458791 TKZ458783:TKZ458791 TUV458783:TUV458791 UER458783:UER458791 UON458783:UON458791 UYJ458783:UYJ458791 VIF458783:VIF458791 VSB458783:VSB458791 WBX458783:WBX458791 WLT458783:WLT458791 WVP458783:WVP458791 V524319:V524327 JD524319:JD524327 SZ524319:SZ524327 ACV524319:ACV524327 AMR524319:AMR524327 AWN524319:AWN524327 BGJ524319:BGJ524327 BQF524319:BQF524327 CAB524319:CAB524327 CJX524319:CJX524327 CTT524319:CTT524327 DDP524319:DDP524327 DNL524319:DNL524327 DXH524319:DXH524327 EHD524319:EHD524327 EQZ524319:EQZ524327 FAV524319:FAV524327 FKR524319:FKR524327 FUN524319:FUN524327 GEJ524319:GEJ524327 GOF524319:GOF524327 GYB524319:GYB524327 HHX524319:HHX524327 HRT524319:HRT524327 IBP524319:IBP524327 ILL524319:ILL524327 IVH524319:IVH524327 JFD524319:JFD524327 JOZ524319:JOZ524327 JYV524319:JYV524327 KIR524319:KIR524327 KSN524319:KSN524327 LCJ524319:LCJ524327 LMF524319:LMF524327 LWB524319:LWB524327 MFX524319:MFX524327 MPT524319:MPT524327 MZP524319:MZP524327 NJL524319:NJL524327 NTH524319:NTH524327 ODD524319:ODD524327 OMZ524319:OMZ524327 OWV524319:OWV524327 PGR524319:PGR524327 PQN524319:PQN524327 QAJ524319:QAJ524327 QKF524319:QKF524327 QUB524319:QUB524327 RDX524319:RDX524327 RNT524319:RNT524327 RXP524319:RXP524327 SHL524319:SHL524327 SRH524319:SRH524327 TBD524319:TBD524327 TKZ524319:TKZ524327 TUV524319:TUV524327 UER524319:UER524327 UON524319:UON524327 UYJ524319:UYJ524327 VIF524319:VIF524327 VSB524319:VSB524327 WBX524319:WBX524327 WLT524319:WLT524327 WVP524319:WVP524327 V589855:V589863 JD589855:JD589863 SZ589855:SZ589863 ACV589855:ACV589863 AMR589855:AMR589863 AWN589855:AWN589863 BGJ589855:BGJ589863 BQF589855:BQF589863 CAB589855:CAB589863 CJX589855:CJX589863 CTT589855:CTT589863 DDP589855:DDP589863 DNL589855:DNL589863 DXH589855:DXH589863 EHD589855:EHD589863 EQZ589855:EQZ589863 FAV589855:FAV589863 FKR589855:FKR589863 FUN589855:FUN589863 GEJ589855:GEJ589863 GOF589855:GOF589863 GYB589855:GYB589863 HHX589855:HHX589863 HRT589855:HRT589863 IBP589855:IBP589863 ILL589855:ILL589863 IVH589855:IVH589863 JFD589855:JFD589863 JOZ589855:JOZ589863 JYV589855:JYV589863 KIR589855:KIR589863 KSN589855:KSN589863 LCJ589855:LCJ589863 LMF589855:LMF589863 LWB589855:LWB589863 MFX589855:MFX589863 MPT589855:MPT589863 MZP589855:MZP589863 NJL589855:NJL589863 NTH589855:NTH589863 ODD589855:ODD589863 OMZ589855:OMZ589863 OWV589855:OWV589863 PGR589855:PGR589863 PQN589855:PQN589863 QAJ589855:QAJ589863 QKF589855:QKF589863 QUB589855:QUB589863 RDX589855:RDX589863 RNT589855:RNT589863 RXP589855:RXP589863 SHL589855:SHL589863 SRH589855:SRH589863 TBD589855:TBD589863 TKZ589855:TKZ589863 TUV589855:TUV589863 UER589855:UER589863 UON589855:UON589863 UYJ589855:UYJ589863 VIF589855:VIF589863 VSB589855:VSB589863 WBX589855:WBX589863 WLT589855:WLT589863 WVP589855:WVP589863 V655391:V655399 JD655391:JD655399 SZ655391:SZ655399 ACV655391:ACV655399 AMR655391:AMR655399 AWN655391:AWN655399 BGJ655391:BGJ655399 BQF655391:BQF655399 CAB655391:CAB655399 CJX655391:CJX655399 CTT655391:CTT655399 DDP655391:DDP655399 DNL655391:DNL655399 DXH655391:DXH655399 EHD655391:EHD655399 EQZ655391:EQZ655399 FAV655391:FAV655399 FKR655391:FKR655399 FUN655391:FUN655399 GEJ655391:GEJ655399 GOF655391:GOF655399 GYB655391:GYB655399 HHX655391:HHX655399 HRT655391:HRT655399 IBP655391:IBP655399 ILL655391:ILL655399 IVH655391:IVH655399 JFD655391:JFD655399 JOZ655391:JOZ655399 JYV655391:JYV655399 KIR655391:KIR655399 KSN655391:KSN655399 LCJ655391:LCJ655399 LMF655391:LMF655399 LWB655391:LWB655399 MFX655391:MFX655399 MPT655391:MPT655399 MZP655391:MZP655399 NJL655391:NJL655399 NTH655391:NTH655399 ODD655391:ODD655399 OMZ655391:OMZ655399 OWV655391:OWV655399 PGR655391:PGR655399 PQN655391:PQN655399 QAJ655391:QAJ655399 QKF655391:QKF655399 QUB655391:QUB655399 RDX655391:RDX655399 RNT655391:RNT655399 RXP655391:RXP655399 SHL655391:SHL655399 SRH655391:SRH655399 TBD655391:TBD655399 TKZ655391:TKZ655399 TUV655391:TUV655399 UER655391:UER655399 UON655391:UON655399 UYJ655391:UYJ655399 VIF655391:VIF655399 VSB655391:VSB655399 WBX655391:WBX655399 WLT655391:WLT655399 WVP655391:WVP655399 V720927:V720935 JD720927:JD720935 SZ720927:SZ720935 ACV720927:ACV720935 AMR720927:AMR720935 AWN720927:AWN720935 BGJ720927:BGJ720935 BQF720927:BQF720935 CAB720927:CAB720935 CJX720927:CJX720935 CTT720927:CTT720935 DDP720927:DDP720935 DNL720927:DNL720935 DXH720927:DXH720935 EHD720927:EHD720935 EQZ720927:EQZ720935 FAV720927:FAV720935 FKR720927:FKR720935 FUN720927:FUN720935 GEJ720927:GEJ720935 GOF720927:GOF720935 GYB720927:GYB720935 HHX720927:HHX720935 HRT720927:HRT720935 IBP720927:IBP720935 ILL720927:ILL720935 IVH720927:IVH720935 JFD720927:JFD720935 JOZ720927:JOZ720935 JYV720927:JYV720935 KIR720927:KIR720935 KSN720927:KSN720935 LCJ720927:LCJ720935 LMF720927:LMF720935 LWB720927:LWB720935 MFX720927:MFX720935 MPT720927:MPT720935 MZP720927:MZP720935 NJL720927:NJL720935 NTH720927:NTH720935 ODD720927:ODD720935 OMZ720927:OMZ720935 OWV720927:OWV720935 PGR720927:PGR720935 PQN720927:PQN720935 QAJ720927:QAJ720935 QKF720927:QKF720935 QUB720927:QUB720935 RDX720927:RDX720935 RNT720927:RNT720935 RXP720927:RXP720935 SHL720927:SHL720935 SRH720927:SRH720935 TBD720927:TBD720935 TKZ720927:TKZ720935 TUV720927:TUV720935 UER720927:UER720935 UON720927:UON720935 UYJ720927:UYJ720935 VIF720927:VIF720935 VSB720927:VSB720935 WBX720927:WBX720935 WLT720927:WLT720935 WVP720927:WVP720935 V786463:V786471 JD786463:JD786471 SZ786463:SZ786471 ACV786463:ACV786471 AMR786463:AMR786471 AWN786463:AWN786471 BGJ786463:BGJ786471 BQF786463:BQF786471 CAB786463:CAB786471 CJX786463:CJX786471 CTT786463:CTT786471 DDP786463:DDP786471 DNL786463:DNL786471 DXH786463:DXH786471 EHD786463:EHD786471 EQZ786463:EQZ786471 FAV786463:FAV786471 FKR786463:FKR786471 FUN786463:FUN786471 GEJ786463:GEJ786471 GOF786463:GOF786471 GYB786463:GYB786471 HHX786463:HHX786471 HRT786463:HRT786471 IBP786463:IBP786471 ILL786463:ILL786471 IVH786463:IVH786471 JFD786463:JFD786471 JOZ786463:JOZ786471 JYV786463:JYV786471 KIR786463:KIR786471 KSN786463:KSN786471 LCJ786463:LCJ786471 LMF786463:LMF786471 LWB786463:LWB786471 MFX786463:MFX786471 MPT786463:MPT786471 MZP786463:MZP786471 NJL786463:NJL786471 NTH786463:NTH786471 ODD786463:ODD786471 OMZ786463:OMZ786471 OWV786463:OWV786471 PGR786463:PGR786471 PQN786463:PQN786471 QAJ786463:QAJ786471 QKF786463:QKF786471 QUB786463:QUB786471 RDX786463:RDX786471 RNT786463:RNT786471 RXP786463:RXP786471 SHL786463:SHL786471 SRH786463:SRH786471 TBD786463:TBD786471 TKZ786463:TKZ786471 TUV786463:TUV786471 UER786463:UER786471 UON786463:UON786471 UYJ786463:UYJ786471 VIF786463:VIF786471 VSB786463:VSB786471 WBX786463:WBX786471 WLT786463:WLT786471 WVP786463:WVP786471 V851999:V852007 JD851999:JD852007 SZ851999:SZ852007 ACV851999:ACV852007 AMR851999:AMR852007 AWN851999:AWN852007 BGJ851999:BGJ852007 BQF851999:BQF852007 CAB851999:CAB852007 CJX851999:CJX852007 CTT851999:CTT852007 DDP851999:DDP852007 DNL851999:DNL852007 DXH851999:DXH852007 EHD851999:EHD852007 EQZ851999:EQZ852007 FAV851999:FAV852007 FKR851999:FKR852007 FUN851999:FUN852007 GEJ851999:GEJ852007 GOF851999:GOF852007 GYB851999:GYB852007 HHX851999:HHX852007 HRT851999:HRT852007 IBP851999:IBP852007 ILL851999:ILL852007 IVH851999:IVH852007 JFD851999:JFD852007 JOZ851999:JOZ852007 JYV851999:JYV852007 KIR851999:KIR852007 KSN851999:KSN852007 LCJ851999:LCJ852007 LMF851999:LMF852007 LWB851999:LWB852007 MFX851999:MFX852007 MPT851999:MPT852007 MZP851999:MZP852007 NJL851999:NJL852007 NTH851999:NTH852007 ODD851999:ODD852007 OMZ851999:OMZ852007 OWV851999:OWV852007 PGR851999:PGR852007 PQN851999:PQN852007 QAJ851999:QAJ852007 QKF851999:QKF852007 QUB851999:QUB852007 RDX851999:RDX852007 RNT851999:RNT852007 RXP851999:RXP852007 SHL851999:SHL852007 SRH851999:SRH852007 TBD851999:TBD852007 TKZ851999:TKZ852007 TUV851999:TUV852007 UER851999:UER852007 UON851999:UON852007 UYJ851999:UYJ852007 VIF851999:VIF852007 VSB851999:VSB852007 WBX851999:WBX852007 WLT851999:WLT852007 WVP851999:WVP852007 V917535:V917543 JD917535:JD917543 SZ917535:SZ917543 ACV917535:ACV917543 AMR917535:AMR917543 AWN917535:AWN917543 BGJ917535:BGJ917543 BQF917535:BQF917543 CAB917535:CAB917543 CJX917535:CJX917543 CTT917535:CTT917543 DDP917535:DDP917543 DNL917535:DNL917543 DXH917535:DXH917543 EHD917535:EHD917543 EQZ917535:EQZ917543 FAV917535:FAV917543 FKR917535:FKR917543 FUN917535:FUN917543 GEJ917535:GEJ917543 GOF917535:GOF917543 GYB917535:GYB917543 HHX917535:HHX917543 HRT917535:HRT917543 IBP917535:IBP917543 ILL917535:ILL917543 IVH917535:IVH917543 JFD917535:JFD917543 JOZ917535:JOZ917543 JYV917535:JYV917543 KIR917535:KIR917543 KSN917535:KSN917543 LCJ917535:LCJ917543 LMF917535:LMF917543 LWB917535:LWB917543 MFX917535:MFX917543 MPT917535:MPT917543 MZP917535:MZP917543 NJL917535:NJL917543 NTH917535:NTH917543 ODD917535:ODD917543 OMZ917535:OMZ917543 OWV917535:OWV917543 PGR917535:PGR917543 PQN917535:PQN917543 QAJ917535:QAJ917543 QKF917535:QKF917543 QUB917535:QUB917543 RDX917535:RDX917543 RNT917535:RNT917543 RXP917535:RXP917543 SHL917535:SHL917543 SRH917535:SRH917543 TBD917535:TBD917543 TKZ917535:TKZ917543 TUV917535:TUV917543 UER917535:UER917543 UON917535:UON917543 UYJ917535:UYJ917543 VIF917535:VIF917543 VSB917535:VSB917543 WBX917535:WBX917543 WLT917535:WLT917543 WVP917535:WVP917543 V983071:V983079 JD983071:JD983079 SZ983071:SZ983079 ACV983071:ACV983079 AMR983071:AMR983079 AWN983071:AWN983079 BGJ983071:BGJ983079 BQF983071:BQF983079 CAB983071:CAB983079 CJX983071:CJX983079 CTT983071:CTT983079 DDP983071:DDP983079 DNL983071:DNL983079 DXH983071:DXH983079 EHD983071:EHD983079 EQZ983071:EQZ983079 FAV983071:FAV983079 FKR983071:FKR983079 FUN983071:FUN983079 GEJ983071:GEJ983079 GOF983071:GOF983079 GYB983071:GYB983079 HHX983071:HHX983079 HRT983071:HRT983079 IBP983071:IBP983079 ILL983071:ILL983079 IVH983071:IVH983079 JFD983071:JFD983079 JOZ983071:JOZ983079 JYV983071:JYV983079 KIR983071:KIR983079 KSN983071:KSN983079 LCJ983071:LCJ983079 LMF983071:LMF983079 LWB983071:LWB983079 MFX983071:MFX983079 MPT983071:MPT983079 MZP983071:MZP983079 NJL983071:NJL983079 NTH983071:NTH983079 ODD983071:ODD983079 OMZ983071:OMZ983079 OWV983071:OWV983079 PGR983071:PGR983079 PQN983071:PQN983079 QAJ983071:QAJ983079 QKF983071:QKF983079 QUB983071:QUB983079 RDX983071:RDX983079 RNT983071:RNT983079 RXP983071:RXP983079 SHL983071:SHL983079 SRH983071:SRH983079 TBD983071:TBD983079 TKZ983071:TKZ983079 TUV983071:TUV983079 UER983071:UER983079 UON983071:UON983079 UYJ983071:UYJ983079 VIF983071:VIF983079 VSB983071:VSB983079 WBX983071:WBX983079 WLT983071:WLT983079 WVP983071:WVP983079 WVP983052:WVP983060 JD12:JD20 SZ12:SZ20 ACV12:ACV20 AMR12:AMR20 AWN12:AWN20 BGJ12:BGJ20 BQF12:BQF20 CAB12:CAB20 CJX12:CJX20 CTT12:CTT20 DDP12:DDP20 DNL12:DNL20 DXH12:DXH20 EHD12:EHD20 EQZ12:EQZ20 FAV12:FAV20 FKR12:FKR20 FUN12:FUN20 GEJ12:GEJ20 GOF12:GOF20 GYB12:GYB20 HHX12:HHX20 HRT12:HRT20 IBP12:IBP20 ILL12:ILL20 IVH12:IVH20 JFD12:JFD20 JOZ12:JOZ20 JYV12:JYV20 KIR12:KIR20 KSN12:KSN20 LCJ12:LCJ20 LMF12:LMF20 LWB12:LWB20 MFX12:MFX20 MPT12:MPT20 MZP12:MZP20 NJL12:NJL20 NTH12:NTH20 ODD12:ODD20 OMZ12:OMZ20 OWV12:OWV20 PGR12:PGR20 PQN12:PQN20 QAJ12:QAJ20 QKF12:QKF20 QUB12:QUB20 RDX12:RDX20 RNT12:RNT20 RXP12:RXP20 SHL12:SHL20 SRH12:SRH20 TBD12:TBD20 TKZ12:TKZ20 TUV12:TUV20 UER12:UER20 UON12:UON20 UYJ12:UYJ20 VIF12:VIF20 VSB12:VSB20 WBX12:WBX20 WLT12:WLT20 WVP12:WVP20 V65548:V65556 JD65548:JD65556 SZ65548:SZ65556 ACV65548:ACV65556 AMR65548:AMR65556 AWN65548:AWN65556 BGJ65548:BGJ65556 BQF65548:BQF65556 CAB65548:CAB65556 CJX65548:CJX65556 CTT65548:CTT65556 DDP65548:DDP65556 DNL65548:DNL65556 DXH65548:DXH65556 EHD65548:EHD65556 EQZ65548:EQZ65556 FAV65548:FAV65556 FKR65548:FKR65556 FUN65548:FUN65556 GEJ65548:GEJ65556 GOF65548:GOF65556 GYB65548:GYB65556 HHX65548:HHX65556 HRT65548:HRT65556 IBP65548:IBP65556 ILL65548:ILL65556 IVH65548:IVH65556 JFD65548:JFD65556 JOZ65548:JOZ65556 JYV65548:JYV65556 KIR65548:KIR65556 KSN65548:KSN65556 LCJ65548:LCJ65556 LMF65548:LMF65556 LWB65548:LWB65556 MFX65548:MFX65556 MPT65548:MPT65556 MZP65548:MZP65556 NJL65548:NJL65556 NTH65548:NTH65556 ODD65548:ODD65556 OMZ65548:OMZ65556 OWV65548:OWV65556 PGR65548:PGR65556 PQN65548:PQN65556 QAJ65548:QAJ65556 QKF65548:QKF65556 QUB65548:QUB65556 RDX65548:RDX65556 RNT65548:RNT65556 RXP65548:RXP65556 SHL65548:SHL65556 SRH65548:SRH65556 TBD65548:TBD65556 TKZ65548:TKZ65556 TUV65548:TUV65556 UER65548:UER65556 UON65548:UON65556 UYJ65548:UYJ65556 VIF65548:VIF65556 VSB65548:VSB65556 WBX65548:WBX65556 WLT65548:WLT65556 WVP65548:WVP65556 V131084:V131092 JD131084:JD131092 SZ131084:SZ131092 ACV131084:ACV131092 AMR131084:AMR131092 AWN131084:AWN131092 BGJ131084:BGJ131092 BQF131084:BQF131092 CAB131084:CAB131092 CJX131084:CJX131092 CTT131084:CTT131092 DDP131084:DDP131092 DNL131084:DNL131092 DXH131084:DXH131092 EHD131084:EHD131092 EQZ131084:EQZ131092 FAV131084:FAV131092 FKR131084:FKR131092 FUN131084:FUN131092 GEJ131084:GEJ131092 GOF131084:GOF131092 GYB131084:GYB131092 HHX131084:HHX131092 HRT131084:HRT131092 IBP131084:IBP131092 ILL131084:ILL131092 IVH131084:IVH131092 JFD131084:JFD131092 JOZ131084:JOZ131092 JYV131084:JYV131092 KIR131084:KIR131092 KSN131084:KSN131092 LCJ131084:LCJ131092 LMF131084:LMF131092 LWB131084:LWB131092 MFX131084:MFX131092 MPT131084:MPT131092 MZP131084:MZP131092 NJL131084:NJL131092 NTH131084:NTH131092 ODD131084:ODD131092 OMZ131084:OMZ131092 OWV131084:OWV131092 PGR131084:PGR131092 PQN131084:PQN131092 QAJ131084:QAJ131092 QKF131084:QKF131092 QUB131084:QUB131092 RDX131084:RDX131092 RNT131084:RNT131092 RXP131084:RXP131092 SHL131084:SHL131092 SRH131084:SRH131092 TBD131084:TBD131092 TKZ131084:TKZ131092 TUV131084:TUV131092 UER131084:UER131092 UON131084:UON131092 UYJ131084:UYJ131092 VIF131084:VIF131092 VSB131084:VSB131092 WBX131084:WBX131092 WLT131084:WLT131092 WVP131084:WVP131092 V196620:V196628 JD196620:JD196628 SZ196620:SZ196628 ACV196620:ACV196628 AMR196620:AMR196628 AWN196620:AWN196628 BGJ196620:BGJ196628 BQF196620:BQF196628 CAB196620:CAB196628 CJX196620:CJX196628 CTT196620:CTT196628 DDP196620:DDP196628 DNL196620:DNL196628 DXH196620:DXH196628 EHD196620:EHD196628 EQZ196620:EQZ196628 FAV196620:FAV196628 FKR196620:FKR196628 FUN196620:FUN196628 GEJ196620:GEJ196628 GOF196620:GOF196628 GYB196620:GYB196628 HHX196620:HHX196628 HRT196620:HRT196628 IBP196620:IBP196628 ILL196620:ILL196628 IVH196620:IVH196628 JFD196620:JFD196628 JOZ196620:JOZ196628 JYV196620:JYV196628 KIR196620:KIR196628 KSN196620:KSN196628 LCJ196620:LCJ196628 LMF196620:LMF196628 LWB196620:LWB196628 MFX196620:MFX196628 MPT196620:MPT196628 MZP196620:MZP196628 NJL196620:NJL196628 NTH196620:NTH196628 ODD196620:ODD196628 OMZ196620:OMZ196628 OWV196620:OWV196628 PGR196620:PGR196628 PQN196620:PQN196628 QAJ196620:QAJ196628 QKF196620:QKF196628 QUB196620:QUB196628 RDX196620:RDX196628 RNT196620:RNT196628 RXP196620:RXP196628 SHL196620:SHL196628 SRH196620:SRH196628 TBD196620:TBD196628 TKZ196620:TKZ196628 TUV196620:TUV196628 UER196620:UER196628 UON196620:UON196628 UYJ196620:UYJ196628 VIF196620:VIF196628 VSB196620:VSB196628 WBX196620:WBX196628 WLT196620:WLT196628 WVP196620:WVP196628 V262156:V262164 JD262156:JD262164 SZ262156:SZ262164 ACV262156:ACV262164 AMR262156:AMR262164 AWN262156:AWN262164 BGJ262156:BGJ262164 BQF262156:BQF262164 CAB262156:CAB262164 CJX262156:CJX262164 CTT262156:CTT262164 DDP262156:DDP262164 DNL262156:DNL262164 DXH262156:DXH262164 EHD262156:EHD262164 EQZ262156:EQZ262164 FAV262156:FAV262164 FKR262156:FKR262164 FUN262156:FUN262164 GEJ262156:GEJ262164 GOF262156:GOF262164 GYB262156:GYB262164 HHX262156:HHX262164 HRT262156:HRT262164 IBP262156:IBP262164 ILL262156:ILL262164 IVH262156:IVH262164 JFD262156:JFD262164 JOZ262156:JOZ262164 JYV262156:JYV262164 KIR262156:KIR262164 KSN262156:KSN262164 LCJ262156:LCJ262164 LMF262156:LMF262164 LWB262156:LWB262164 MFX262156:MFX262164 MPT262156:MPT262164 MZP262156:MZP262164 NJL262156:NJL262164 NTH262156:NTH262164 ODD262156:ODD262164 OMZ262156:OMZ262164 OWV262156:OWV262164 PGR262156:PGR262164 PQN262156:PQN262164 QAJ262156:QAJ262164 QKF262156:QKF262164 QUB262156:QUB262164 RDX262156:RDX262164 RNT262156:RNT262164 RXP262156:RXP262164 SHL262156:SHL262164 SRH262156:SRH262164 TBD262156:TBD262164 TKZ262156:TKZ262164 TUV262156:TUV262164 UER262156:UER262164 UON262156:UON262164 UYJ262156:UYJ262164 VIF262156:VIF262164 VSB262156:VSB262164 WBX262156:WBX262164 WLT262156:WLT262164 WVP262156:WVP262164 V327692:V327700 JD327692:JD327700 SZ327692:SZ327700 ACV327692:ACV327700 AMR327692:AMR327700 AWN327692:AWN327700 BGJ327692:BGJ327700 BQF327692:BQF327700 CAB327692:CAB327700 CJX327692:CJX327700 CTT327692:CTT327700 DDP327692:DDP327700 DNL327692:DNL327700 DXH327692:DXH327700 EHD327692:EHD327700 EQZ327692:EQZ327700 FAV327692:FAV327700 FKR327692:FKR327700 FUN327692:FUN327700 GEJ327692:GEJ327700 GOF327692:GOF327700 GYB327692:GYB327700 HHX327692:HHX327700 HRT327692:HRT327700 IBP327692:IBP327700 ILL327692:ILL327700 IVH327692:IVH327700 JFD327692:JFD327700 JOZ327692:JOZ327700 JYV327692:JYV327700 KIR327692:KIR327700 KSN327692:KSN327700 LCJ327692:LCJ327700 LMF327692:LMF327700 LWB327692:LWB327700 MFX327692:MFX327700 MPT327692:MPT327700 MZP327692:MZP327700 NJL327692:NJL327700 NTH327692:NTH327700 ODD327692:ODD327700 OMZ327692:OMZ327700 OWV327692:OWV327700 PGR327692:PGR327700 PQN327692:PQN327700 QAJ327692:QAJ327700 QKF327692:QKF327700 QUB327692:QUB327700 RDX327692:RDX327700 RNT327692:RNT327700 RXP327692:RXP327700 SHL327692:SHL327700 SRH327692:SRH327700 TBD327692:TBD327700 TKZ327692:TKZ327700 TUV327692:TUV327700 UER327692:UER327700 UON327692:UON327700 UYJ327692:UYJ327700 VIF327692:VIF327700 VSB327692:VSB327700 WBX327692:WBX327700 WLT327692:WLT327700 WVP327692:WVP327700 V393228:V393236 JD393228:JD393236 SZ393228:SZ393236 ACV393228:ACV393236 AMR393228:AMR393236 AWN393228:AWN393236 BGJ393228:BGJ393236 BQF393228:BQF393236 CAB393228:CAB393236 CJX393228:CJX393236 CTT393228:CTT393236 DDP393228:DDP393236 DNL393228:DNL393236 DXH393228:DXH393236 EHD393228:EHD393236 EQZ393228:EQZ393236 FAV393228:FAV393236 FKR393228:FKR393236 FUN393228:FUN393236 GEJ393228:GEJ393236 GOF393228:GOF393236 GYB393228:GYB393236 HHX393228:HHX393236 HRT393228:HRT393236 IBP393228:IBP393236 ILL393228:ILL393236 IVH393228:IVH393236 JFD393228:JFD393236 JOZ393228:JOZ393236 JYV393228:JYV393236 KIR393228:KIR393236 KSN393228:KSN393236 LCJ393228:LCJ393236 LMF393228:LMF393236 LWB393228:LWB393236 MFX393228:MFX393236 MPT393228:MPT393236 MZP393228:MZP393236 NJL393228:NJL393236 NTH393228:NTH393236 ODD393228:ODD393236 OMZ393228:OMZ393236 OWV393228:OWV393236 PGR393228:PGR393236 PQN393228:PQN393236 QAJ393228:QAJ393236 QKF393228:QKF393236 QUB393228:QUB393236 RDX393228:RDX393236 RNT393228:RNT393236 RXP393228:RXP393236 SHL393228:SHL393236 SRH393228:SRH393236 TBD393228:TBD393236 TKZ393228:TKZ393236 TUV393228:TUV393236 UER393228:UER393236 UON393228:UON393236 UYJ393228:UYJ393236 VIF393228:VIF393236 VSB393228:VSB393236 WBX393228:WBX393236 WLT393228:WLT393236 WVP393228:WVP393236 V458764:V458772 JD458764:JD458772 SZ458764:SZ458772 ACV458764:ACV458772 AMR458764:AMR458772 AWN458764:AWN458772 BGJ458764:BGJ458772 BQF458764:BQF458772 CAB458764:CAB458772 CJX458764:CJX458772 CTT458764:CTT458772 DDP458764:DDP458772 DNL458764:DNL458772 DXH458764:DXH458772 EHD458764:EHD458772 EQZ458764:EQZ458772 FAV458764:FAV458772 FKR458764:FKR458772 FUN458764:FUN458772 GEJ458764:GEJ458772 GOF458764:GOF458772 GYB458764:GYB458772 HHX458764:HHX458772 HRT458764:HRT458772 IBP458764:IBP458772 ILL458764:ILL458772 IVH458764:IVH458772 JFD458764:JFD458772 JOZ458764:JOZ458772 JYV458764:JYV458772 KIR458764:KIR458772 KSN458764:KSN458772 LCJ458764:LCJ458772 LMF458764:LMF458772 LWB458764:LWB458772 MFX458764:MFX458772 MPT458764:MPT458772 MZP458764:MZP458772 NJL458764:NJL458772 NTH458764:NTH458772 ODD458764:ODD458772 OMZ458764:OMZ458772 OWV458764:OWV458772 PGR458764:PGR458772 PQN458764:PQN458772 QAJ458764:QAJ458772 QKF458764:QKF458772 QUB458764:QUB458772 RDX458764:RDX458772 RNT458764:RNT458772 RXP458764:RXP458772 SHL458764:SHL458772 SRH458764:SRH458772 TBD458764:TBD458772 TKZ458764:TKZ458772 TUV458764:TUV458772 UER458764:UER458772 UON458764:UON458772 UYJ458764:UYJ458772 VIF458764:VIF458772 VSB458764:VSB458772 WBX458764:WBX458772 WLT458764:WLT458772 WVP458764:WVP458772 V524300:V524308 JD524300:JD524308 SZ524300:SZ524308 ACV524300:ACV524308 AMR524300:AMR524308 AWN524300:AWN524308 BGJ524300:BGJ524308 BQF524300:BQF524308 CAB524300:CAB524308 CJX524300:CJX524308 CTT524300:CTT524308 DDP524300:DDP524308 DNL524300:DNL524308 DXH524300:DXH524308 EHD524300:EHD524308 EQZ524300:EQZ524308 FAV524300:FAV524308 FKR524300:FKR524308 FUN524300:FUN524308 GEJ524300:GEJ524308 GOF524300:GOF524308 GYB524300:GYB524308 HHX524300:HHX524308 HRT524300:HRT524308 IBP524300:IBP524308 ILL524300:ILL524308 IVH524300:IVH524308 JFD524300:JFD524308 JOZ524300:JOZ524308 JYV524300:JYV524308 KIR524300:KIR524308 KSN524300:KSN524308 LCJ524300:LCJ524308 LMF524300:LMF524308 LWB524300:LWB524308 MFX524300:MFX524308 MPT524300:MPT524308 MZP524300:MZP524308 NJL524300:NJL524308 NTH524300:NTH524308 ODD524300:ODD524308 OMZ524300:OMZ524308 OWV524300:OWV524308 PGR524300:PGR524308 PQN524300:PQN524308 QAJ524300:QAJ524308 QKF524300:QKF524308 QUB524300:QUB524308 RDX524300:RDX524308 RNT524300:RNT524308 RXP524300:RXP524308 SHL524300:SHL524308 SRH524300:SRH524308 TBD524300:TBD524308 TKZ524300:TKZ524308 TUV524300:TUV524308 UER524300:UER524308 UON524300:UON524308 UYJ524300:UYJ524308 VIF524300:VIF524308 VSB524300:VSB524308 WBX524300:WBX524308 WLT524300:WLT524308 WVP524300:WVP524308 V589836:V589844 JD589836:JD589844 SZ589836:SZ589844 ACV589836:ACV589844 AMR589836:AMR589844 AWN589836:AWN589844 BGJ589836:BGJ589844 BQF589836:BQF589844 CAB589836:CAB589844 CJX589836:CJX589844 CTT589836:CTT589844 DDP589836:DDP589844 DNL589836:DNL589844 DXH589836:DXH589844 EHD589836:EHD589844 EQZ589836:EQZ589844 FAV589836:FAV589844 FKR589836:FKR589844 FUN589836:FUN589844 GEJ589836:GEJ589844 GOF589836:GOF589844 GYB589836:GYB589844 HHX589836:HHX589844 HRT589836:HRT589844 IBP589836:IBP589844 ILL589836:ILL589844 IVH589836:IVH589844 JFD589836:JFD589844 JOZ589836:JOZ589844 JYV589836:JYV589844 KIR589836:KIR589844 KSN589836:KSN589844 LCJ589836:LCJ589844 LMF589836:LMF589844 LWB589836:LWB589844 MFX589836:MFX589844 MPT589836:MPT589844 MZP589836:MZP589844 NJL589836:NJL589844 NTH589836:NTH589844 ODD589836:ODD589844 OMZ589836:OMZ589844 OWV589836:OWV589844 PGR589836:PGR589844 PQN589836:PQN589844 QAJ589836:QAJ589844 QKF589836:QKF589844 QUB589836:QUB589844 RDX589836:RDX589844 RNT589836:RNT589844 RXP589836:RXP589844 SHL589836:SHL589844 SRH589836:SRH589844 TBD589836:TBD589844 TKZ589836:TKZ589844 TUV589836:TUV589844 UER589836:UER589844 UON589836:UON589844 UYJ589836:UYJ589844 VIF589836:VIF589844 VSB589836:VSB589844 WBX589836:WBX589844 WLT589836:WLT589844 WVP589836:WVP589844 V655372:V655380 JD655372:JD655380 SZ655372:SZ655380 ACV655372:ACV655380 AMR655372:AMR655380 AWN655372:AWN655380 BGJ655372:BGJ655380 BQF655372:BQF655380 CAB655372:CAB655380 CJX655372:CJX655380 CTT655372:CTT655380 DDP655372:DDP655380 DNL655372:DNL655380 DXH655372:DXH655380 EHD655372:EHD655380 EQZ655372:EQZ655380 FAV655372:FAV655380 FKR655372:FKR655380 FUN655372:FUN655380 GEJ655372:GEJ655380 GOF655372:GOF655380 GYB655372:GYB655380 HHX655372:HHX655380 HRT655372:HRT655380 IBP655372:IBP655380 ILL655372:ILL655380 IVH655372:IVH655380 JFD655372:JFD655380 JOZ655372:JOZ655380 JYV655372:JYV655380 KIR655372:KIR655380 KSN655372:KSN655380 LCJ655372:LCJ655380 LMF655372:LMF655380 LWB655372:LWB655380 MFX655372:MFX655380 MPT655372:MPT655380 MZP655372:MZP655380 NJL655372:NJL655380 NTH655372:NTH655380 ODD655372:ODD655380 OMZ655372:OMZ655380 OWV655372:OWV655380 PGR655372:PGR655380 PQN655372:PQN655380 QAJ655372:QAJ655380 QKF655372:QKF655380 QUB655372:QUB655380 RDX655372:RDX655380 RNT655372:RNT655380 RXP655372:RXP655380 SHL655372:SHL655380 SRH655372:SRH655380 TBD655372:TBD655380 TKZ655372:TKZ655380 TUV655372:TUV655380 UER655372:UER655380 UON655372:UON655380 UYJ655372:UYJ655380 VIF655372:VIF655380 VSB655372:VSB655380 WBX655372:WBX655380 WLT655372:WLT655380 WVP655372:WVP655380 V720908:V720916 JD720908:JD720916 SZ720908:SZ720916 ACV720908:ACV720916 AMR720908:AMR720916 AWN720908:AWN720916 BGJ720908:BGJ720916 BQF720908:BQF720916 CAB720908:CAB720916 CJX720908:CJX720916 CTT720908:CTT720916 DDP720908:DDP720916 DNL720908:DNL720916 DXH720908:DXH720916 EHD720908:EHD720916 EQZ720908:EQZ720916 FAV720908:FAV720916 FKR720908:FKR720916 FUN720908:FUN720916 GEJ720908:GEJ720916 GOF720908:GOF720916 GYB720908:GYB720916 HHX720908:HHX720916 HRT720908:HRT720916 IBP720908:IBP720916 ILL720908:ILL720916 IVH720908:IVH720916 JFD720908:JFD720916 JOZ720908:JOZ720916 JYV720908:JYV720916 KIR720908:KIR720916 KSN720908:KSN720916 LCJ720908:LCJ720916 LMF720908:LMF720916 LWB720908:LWB720916 MFX720908:MFX720916 MPT720908:MPT720916 MZP720908:MZP720916 NJL720908:NJL720916 NTH720908:NTH720916 ODD720908:ODD720916 OMZ720908:OMZ720916 OWV720908:OWV720916 PGR720908:PGR720916 PQN720908:PQN720916 QAJ720908:QAJ720916 QKF720908:QKF720916 QUB720908:QUB720916 RDX720908:RDX720916 RNT720908:RNT720916 RXP720908:RXP720916 SHL720908:SHL720916 SRH720908:SRH720916 TBD720908:TBD720916 TKZ720908:TKZ720916 TUV720908:TUV720916 UER720908:UER720916 UON720908:UON720916 UYJ720908:UYJ720916 VIF720908:VIF720916 VSB720908:VSB720916 WBX720908:WBX720916 WLT720908:WLT720916 WVP720908:WVP720916 V786444:V786452 JD786444:JD786452 SZ786444:SZ786452 ACV786444:ACV786452 AMR786444:AMR786452 AWN786444:AWN786452 BGJ786444:BGJ786452 BQF786444:BQF786452 CAB786444:CAB786452 CJX786444:CJX786452 CTT786444:CTT786452 DDP786444:DDP786452 DNL786444:DNL786452 DXH786444:DXH786452 EHD786444:EHD786452 EQZ786444:EQZ786452 FAV786444:FAV786452 FKR786444:FKR786452 FUN786444:FUN786452 GEJ786444:GEJ786452 GOF786444:GOF786452 GYB786444:GYB786452 HHX786444:HHX786452 HRT786444:HRT786452 IBP786444:IBP786452 ILL786444:ILL786452 IVH786444:IVH786452 JFD786444:JFD786452 JOZ786444:JOZ786452 JYV786444:JYV786452 KIR786444:KIR786452 KSN786444:KSN786452 LCJ786444:LCJ786452 LMF786444:LMF786452 LWB786444:LWB786452 MFX786444:MFX786452 MPT786444:MPT786452 MZP786444:MZP786452 NJL786444:NJL786452 NTH786444:NTH786452 ODD786444:ODD786452 OMZ786444:OMZ786452 OWV786444:OWV786452 PGR786444:PGR786452 PQN786444:PQN786452 QAJ786444:QAJ786452 QKF786444:QKF786452 QUB786444:QUB786452 RDX786444:RDX786452 RNT786444:RNT786452 RXP786444:RXP786452 SHL786444:SHL786452 SRH786444:SRH786452 TBD786444:TBD786452 TKZ786444:TKZ786452 TUV786444:TUV786452 UER786444:UER786452 UON786444:UON786452 UYJ786444:UYJ786452 VIF786444:VIF786452 VSB786444:VSB786452 WBX786444:WBX786452 WLT786444:WLT786452 WVP786444:WVP786452 V851980:V851988 JD851980:JD851988 SZ851980:SZ851988 ACV851980:ACV851988 AMR851980:AMR851988 AWN851980:AWN851988 BGJ851980:BGJ851988 BQF851980:BQF851988 CAB851980:CAB851988 CJX851980:CJX851988 CTT851980:CTT851988 DDP851980:DDP851988 DNL851980:DNL851988 DXH851980:DXH851988 EHD851980:EHD851988 EQZ851980:EQZ851988 FAV851980:FAV851988 FKR851980:FKR851988 FUN851980:FUN851988 GEJ851980:GEJ851988 GOF851980:GOF851988 GYB851980:GYB851988 HHX851980:HHX851988 HRT851980:HRT851988 IBP851980:IBP851988 ILL851980:ILL851988 IVH851980:IVH851988 JFD851980:JFD851988 JOZ851980:JOZ851988 JYV851980:JYV851988 KIR851980:KIR851988 KSN851980:KSN851988 LCJ851980:LCJ851988 LMF851980:LMF851988 LWB851980:LWB851988 MFX851980:MFX851988 MPT851980:MPT851988 MZP851980:MZP851988 NJL851980:NJL851988 NTH851980:NTH851988 ODD851980:ODD851988 OMZ851980:OMZ851988 OWV851980:OWV851988 PGR851980:PGR851988 PQN851980:PQN851988 QAJ851980:QAJ851988 QKF851980:QKF851988 QUB851980:QUB851988 RDX851980:RDX851988 RNT851980:RNT851988 RXP851980:RXP851988 SHL851980:SHL851988 SRH851980:SRH851988 TBD851980:TBD851988 TKZ851980:TKZ851988 TUV851980:TUV851988 UER851980:UER851988 UON851980:UON851988 UYJ851980:UYJ851988 VIF851980:VIF851988 VSB851980:VSB851988 WBX851980:WBX851988 WLT851980:WLT851988 WVP851980:WVP851988 V917516:V917524 JD917516:JD917524 SZ917516:SZ917524 ACV917516:ACV917524 AMR917516:AMR917524 AWN917516:AWN917524 BGJ917516:BGJ917524 BQF917516:BQF917524 CAB917516:CAB917524 CJX917516:CJX917524 CTT917516:CTT917524 DDP917516:DDP917524 DNL917516:DNL917524 DXH917516:DXH917524 EHD917516:EHD917524 EQZ917516:EQZ917524 FAV917516:FAV917524 FKR917516:FKR917524 FUN917516:FUN917524 GEJ917516:GEJ917524 GOF917516:GOF917524 GYB917516:GYB917524 HHX917516:HHX917524 HRT917516:HRT917524 IBP917516:IBP917524 ILL917516:ILL917524 IVH917516:IVH917524 JFD917516:JFD917524 JOZ917516:JOZ917524 JYV917516:JYV917524 KIR917516:KIR917524 KSN917516:KSN917524 LCJ917516:LCJ917524 LMF917516:LMF917524 LWB917516:LWB917524 MFX917516:MFX917524 MPT917516:MPT917524 MZP917516:MZP917524 NJL917516:NJL917524 NTH917516:NTH917524 ODD917516:ODD917524 OMZ917516:OMZ917524 OWV917516:OWV917524 PGR917516:PGR917524 PQN917516:PQN917524 QAJ917516:QAJ917524 QKF917516:QKF917524 QUB917516:QUB917524 RDX917516:RDX917524 RNT917516:RNT917524 RXP917516:RXP917524 SHL917516:SHL917524 SRH917516:SRH917524 TBD917516:TBD917524 TKZ917516:TKZ917524 TUV917516:TUV917524 UER917516:UER917524 UON917516:UON917524 UYJ917516:UYJ917524 VIF917516:VIF917524 VSB917516:VSB917524 WBX917516:WBX917524 WLT917516:WLT917524 WVP917516:WVP917524 V983052:V983060 JD983052:JD983060 SZ983052:SZ983060 ACV983052:ACV983060 AMR983052:AMR983060 AWN983052:AWN983060 BGJ983052:BGJ983060 BQF983052:BQF983060 CAB983052:CAB983060 CJX983052:CJX983060 CTT983052:CTT983060 DDP983052:DDP983060 DNL983052:DNL983060 DXH983052:DXH983060 EHD983052:EHD983060 EQZ983052:EQZ983060 FAV983052:FAV983060 FKR983052:FKR983060 FUN983052:FUN983060 GEJ983052:GEJ983060 GOF983052:GOF983060 GYB983052:GYB983060 HHX983052:HHX983060 HRT983052:HRT983060 IBP983052:IBP983060 ILL983052:ILL983060 IVH983052:IVH983060 JFD983052:JFD983060 JOZ983052:JOZ983060 JYV983052:JYV983060 KIR983052:KIR983060 KSN983052:KSN983060 LCJ983052:LCJ983060 LMF983052:LMF983060 LWB983052:LWB983060 MFX983052:MFX983060 MPT983052:MPT983060 MZP983052:MZP983060 NJL983052:NJL983060 NTH983052:NTH983060 ODD983052:ODD983060 OMZ983052:OMZ983060 OWV983052:OWV983060 PGR983052:PGR983060 PQN983052:PQN983060 QAJ983052:QAJ983060 QKF983052:QKF983060 QUB983052:QUB983060 RDX983052:RDX983060 RNT983052:RNT983060 RXP983052:RXP983060 SHL983052:SHL983060 SRH983052:SRH983060 TBD983052:TBD983060 TKZ983052:TKZ983060 TUV983052:TUV983060 UER983052:UER983060 UON983052:UON983060 UYJ983052:UYJ983060 VIF983052:VIF983060 VSB983052:VSB983060 WBX983052:WBX983060 W31:W39 W12:W20"/>
    <dataValidation allowBlank="1" showErrorMessage="1" prompt="La meta establecida es para cada Delegada" sqref="WVP983062:WVP983070 JD22:JD30 SZ22:SZ30 ACV22:ACV30 AMR22:AMR30 AWN22:AWN30 BGJ22:BGJ30 BQF22:BQF30 CAB22:CAB30 CJX22:CJX30 CTT22:CTT30 DDP22:DDP30 DNL22:DNL30 DXH22:DXH30 EHD22:EHD30 EQZ22:EQZ30 FAV22:FAV30 FKR22:FKR30 FUN22:FUN30 GEJ22:GEJ30 GOF22:GOF30 GYB22:GYB30 HHX22:HHX30 HRT22:HRT30 IBP22:IBP30 ILL22:ILL30 IVH22:IVH30 JFD22:JFD30 JOZ22:JOZ30 JYV22:JYV30 KIR22:KIR30 KSN22:KSN30 LCJ22:LCJ30 LMF22:LMF30 LWB22:LWB30 MFX22:MFX30 MPT22:MPT30 MZP22:MZP30 NJL22:NJL30 NTH22:NTH30 ODD22:ODD30 OMZ22:OMZ30 OWV22:OWV30 PGR22:PGR30 PQN22:PQN30 QAJ22:QAJ30 QKF22:QKF30 QUB22:QUB30 RDX22:RDX30 RNT22:RNT30 RXP22:RXP30 SHL22:SHL30 SRH22:SRH30 TBD22:TBD30 TKZ22:TKZ30 TUV22:TUV30 UER22:UER30 UON22:UON30 UYJ22:UYJ30 VIF22:VIF30 VSB22:VSB30 WBX22:WBX30 WLT22:WLT30 WVP22:WVP30 V65558:V65566 JD65558:JD65566 SZ65558:SZ65566 ACV65558:ACV65566 AMR65558:AMR65566 AWN65558:AWN65566 BGJ65558:BGJ65566 BQF65558:BQF65566 CAB65558:CAB65566 CJX65558:CJX65566 CTT65558:CTT65566 DDP65558:DDP65566 DNL65558:DNL65566 DXH65558:DXH65566 EHD65558:EHD65566 EQZ65558:EQZ65566 FAV65558:FAV65566 FKR65558:FKR65566 FUN65558:FUN65566 GEJ65558:GEJ65566 GOF65558:GOF65566 GYB65558:GYB65566 HHX65558:HHX65566 HRT65558:HRT65566 IBP65558:IBP65566 ILL65558:ILL65566 IVH65558:IVH65566 JFD65558:JFD65566 JOZ65558:JOZ65566 JYV65558:JYV65566 KIR65558:KIR65566 KSN65558:KSN65566 LCJ65558:LCJ65566 LMF65558:LMF65566 LWB65558:LWB65566 MFX65558:MFX65566 MPT65558:MPT65566 MZP65558:MZP65566 NJL65558:NJL65566 NTH65558:NTH65566 ODD65558:ODD65566 OMZ65558:OMZ65566 OWV65558:OWV65566 PGR65558:PGR65566 PQN65558:PQN65566 QAJ65558:QAJ65566 QKF65558:QKF65566 QUB65558:QUB65566 RDX65558:RDX65566 RNT65558:RNT65566 RXP65558:RXP65566 SHL65558:SHL65566 SRH65558:SRH65566 TBD65558:TBD65566 TKZ65558:TKZ65566 TUV65558:TUV65566 UER65558:UER65566 UON65558:UON65566 UYJ65558:UYJ65566 VIF65558:VIF65566 VSB65558:VSB65566 WBX65558:WBX65566 WLT65558:WLT65566 WVP65558:WVP65566 V131094:V131102 JD131094:JD131102 SZ131094:SZ131102 ACV131094:ACV131102 AMR131094:AMR131102 AWN131094:AWN131102 BGJ131094:BGJ131102 BQF131094:BQF131102 CAB131094:CAB131102 CJX131094:CJX131102 CTT131094:CTT131102 DDP131094:DDP131102 DNL131094:DNL131102 DXH131094:DXH131102 EHD131094:EHD131102 EQZ131094:EQZ131102 FAV131094:FAV131102 FKR131094:FKR131102 FUN131094:FUN131102 GEJ131094:GEJ131102 GOF131094:GOF131102 GYB131094:GYB131102 HHX131094:HHX131102 HRT131094:HRT131102 IBP131094:IBP131102 ILL131094:ILL131102 IVH131094:IVH131102 JFD131094:JFD131102 JOZ131094:JOZ131102 JYV131094:JYV131102 KIR131094:KIR131102 KSN131094:KSN131102 LCJ131094:LCJ131102 LMF131094:LMF131102 LWB131094:LWB131102 MFX131094:MFX131102 MPT131094:MPT131102 MZP131094:MZP131102 NJL131094:NJL131102 NTH131094:NTH131102 ODD131094:ODD131102 OMZ131094:OMZ131102 OWV131094:OWV131102 PGR131094:PGR131102 PQN131094:PQN131102 QAJ131094:QAJ131102 QKF131094:QKF131102 QUB131094:QUB131102 RDX131094:RDX131102 RNT131094:RNT131102 RXP131094:RXP131102 SHL131094:SHL131102 SRH131094:SRH131102 TBD131094:TBD131102 TKZ131094:TKZ131102 TUV131094:TUV131102 UER131094:UER131102 UON131094:UON131102 UYJ131094:UYJ131102 VIF131094:VIF131102 VSB131094:VSB131102 WBX131094:WBX131102 WLT131094:WLT131102 WVP131094:WVP131102 V196630:V196638 JD196630:JD196638 SZ196630:SZ196638 ACV196630:ACV196638 AMR196630:AMR196638 AWN196630:AWN196638 BGJ196630:BGJ196638 BQF196630:BQF196638 CAB196630:CAB196638 CJX196630:CJX196638 CTT196630:CTT196638 DDP196630:DDP196638 DNL196630:DNL196638 DXH196630:DXH196638 EHD196630:EHD196638 EQZ196630:EQZ196638 FAV196630:FAV196638 FKR196630:FKR196638 FUN196630:FUN196638 GEJ196630:GEJ196638 GOF196630:GOF196638 GYB196630:GYB196638 HHX196630:HHX196638 HRT196630:HRT196638 IBP196630:IBP196638 ILL196630:ILL196638 IVH196630:IVH196638 JFD196630:JFD196638 JOZ196630:JOZ196638 JYV196630:JYV196638 KIR196630:KIR196638 KSN196630:KSN196638 LCJ196630:LCJ196638 LMF196630:LMF196638 LWB196630:LWB196638 MFX196630:MFX196638 MPT196630:MPT196638 MZP196630:MZP196638 NJL196630:NJL196638 NTH196630:NTH196638 ODD196630:ODD196638 OMZ196630:OMZ196638 OWV196630:OWV196638 PGR196630:PGR196638 PQN196630:PQN196638 QAJ196630:QAJ196638 QKF196630:QKF196638 QUB196630:QUB196638 RDX196630:RDX196638 RNT196630:RNT196638 RXP196630:RXP196638 SHL196630:SHL196638 SRH196630:SRH196638 TBD196630:TBD196638 TKZ196630:TKZ196638 TUV196630:TUV196638 UER196630:UER196638 UON196630:UON196638 UYJ196630:UYJ196638 VIF196630:VIF196638 VSB196630:VSB196638 WBX196630:WBX196638 WLT196630:WLT196638 WVP196630:WVP196638 V262166:V262174 JD262166:JD262174 SZ262166:SZ262174 ACV262166:ACV262174 AMR262166:AMR262174 AWN262166:AWN262174 BGJ262166:BGJ262174 BQF262166:BQF262174 CAB262166:CAB262174 CJX262166:CJX262174 CTT262166:CTT262174 DDP262166:DDP262174 DNL262166:DNL262174 DXH262166:DXH262174 EHD262166:EHD262174 EQZ262166:EQZ262174 FAV262166:FAV262174 FKR262166:FKR262174 FUN262166:FUN262174 GEJ262166:GEJ262174 GOF262166:GOF262174 GYB262166:GYB262174 HHX262166:HHX262174 HRT262166:HRT262174 IBP262166:IBP262174 ILL262166:ILL262174 IVH262166:IVH262174 JFD262166:JFD262174 JOZ262166:JOZ262174 JYV262166:JYV262174 KIR262166:KIR262174 KSN262166:KSN262174 LCJ262166:LCJ262174 LMF262166:LMF262174 LWB262166:LWB262174 MFX262166:MFX262174 MPT262166:MPT262174 MZP262166:MZP262174 NJL262166:NJL262174 NTH262166:NTH262174 ODD262166:ODD262174 OMZ262166:OMZ262174 OWV262166:OWV262174 PGR262166:PGR262174 PQN262166:PQN262174 QAJ262166:QAJ262174 QKF262166:QKF262174 QUB262166:QUB262174 RDX262166:RDX262174 RNT262166:RNT262174 RXP262166:RXP262174 SHL262166:SHL262174 SRH262166:SRH262174 TBD262166:TBD262174 TKZ262166:TKZ262174 TUV262166:TUV262174 UER262166:UER262174 UON262166:UON262174 UYJ262166:UYJ262174 VIF262166:VIF262174 VSB262166:VSB262174 WBX262166:WBX262174 WLT262166:WLT262174 WVP262166:WVP262174 V327702:V327710 JD327702:JD327710 SZ327702:SZ327710 ACV327702:ACV327710 AMR327702:AMR327710 AWN327702:AWN327710 BGJ327702:BGJ327710 BQF327702:BQF327710 CAB327702:CAB327710 CJX327702:CJX327710 CTT327702:CTT327710 DDP327702:DDP327710 DNL327702:DNL327710 DXH327702:DXH327710 EHD327702:EHD327710 EQZ327702:EQZ327710 FAV327702:FAV327710 FKR327702:FKR327710 FUN327702:FUN327710 GEJ327702:GEJ327710 GOF327702:GOF327710 GYB327702:GYB327710 HHX327702:HHX327710 HRT327702:HRT327710 IBP327702:IBP327710 ILL327702:ILL327710 IVH327702:IVH327710 JFD327702:JFD327710 JOZ327702:JOZ327710 JYV327702:JYV327710 KIR327702:KIR327710 KSN327702:KSN327710 LCJ327702:LCJ327710 LMF327702:LMF327710 LWB327702:LWB327710 MFX327702:MFX327710 MPT327702:MPT327710 MZP327702:MZP327710 NJL327702:NJL327710 NTH327702:NTH327710 ODD327702:ODD327710 OMZ327702:OMZ327710 OWV327702:OWV327710 PGR327702:PGR327710 PQN327702:PQN327710 QAJ327702:QAJ327710 QKF327702:QKF327710 QUB327702:QUB327710 RDX327702:RDX327710 RNT327702:RNT327710 RXP327702:RXP327710 SHL327702:SHL327710 SRH327702:SRH327710 TBD327702:TBD327710 TKZ327702:TKZ327710 TUV327702:TUV327710 UER327702:UER327710 UON327702:UON327710 UYJ327702:UYJ327710 VIF327702:VIF327710 VSB327702:VSB327710 WBX327702:WBX327710 WLT327702:WLT327710 WVP327702:WVP327710 V393238:V393246 JD393238:JD393246 SZ393238:SZ393246 ACV393238:ACV393246 AMR393238:AMR393246 AWN393238:AWN393246 BGJ393238:BGJ393246 BQF393238:BQF393246 CAB393238:CAB393246 CJX393238:CJX393246 CTT393238:CTT393246 DDP393238:DDP393246 DNL393238:DNL393246 DXH393238:DXH393246 EHD393238:EHD393246 EQZ393238:EQZ393246 FAV393238:FAV393246 FKR393238:FKR393246 FUN393238:FUN393246 GEJ393238:GEJ393246 GOF393238:GOF393246 GYB393238:GYB393246 HHX393238:HHX393246 HRT393238:HRT393246 IBP393238:IBP393246 ILL393238:ILL393246 IVH393238:IVH393246 JFD393238:JFD393246 JOZ393238:JOZ393246 JYV393238:JYV393246 KIR393238:KIR393246 KSN393238:KSN393246 LCJ393238:LCJ393246 LMF393238:LMF393246 LWB393238:LWB393246 MFX393238:MFX393246 MPT393238:MPT393246 MZP393238:MZP393246 NJL393238:NJL393246 NTH393238:NTH393246 ODD393238:ODD393246 OMZ393238:OMZ393246 OWV393238:OWV393246 PGR393238:PGR393246 PQN393238:PQN393246 QAJ393238:QAJ393246 QKF393238:QKF393246 QUB393238:QUB393246 RDX393238:RDX393246 RNT393238:RNT393246 RXP393238:RXP393246 SHL393238:SHL393246 SRH393238:SRH393246 TBD393238:TBD393246 TKZ393238:TKZ393246 TUV393238:TUV393246 UER393238:UER393246 UON393238:UON393246 UYJ393238:UYJ393246 VIF393238:VIF393246 VSB393238:VSB393246 WBX393238:WBX393246 WLT393238:WLT393246 WVP393238:WVP393246 V458774:V458782 JD458774:JD458782 SZ458774:SZ458782 ACV458774:ACV458782 AMR458774:AMR458782 AWN458774:AWN458782 BGJ458774:BGJ458782 BQF458774:BQF458782 CAB458774:CAB458782 CJX458774:CJX458782 CTT458774:CTT458782 DDP458774:DDP458782 DNL458774:DNL458782 DXH458774:DXH458782 EHD458774:EHD458782 EQZ458774:EQZ458782 FAV458774:FAV458782 FKR458774:FKR458782 FUN458774:FUN458782 GEJ458774:GEJ458782 GOF458774:GOF458782 GYB458774:GYB458782 HHX458774:HHX458782 HRT458774:HRT458782 IBP458774:IBP458782 ILL458774:ILL458782 IVH458774:IVH458782 JFD458774:JFD458782 JOZ458774:JOZ458782 JYV458774:JYV458782 KIR458774:KIR458782 KSN458774:KSN458782 LCJ458774:LCJ458782 LMF458774:LMF458782 LWB458774:LWB458782 MFX458774:MFX458782 MPT458774:MPT458782 MZP458774:MZP458782 NJL458774:NJL458782 NTH458774:NTH458782 ODD458774:ODD458782 OMZ458774:OMZ458782 OWV458774:OWV458782 PGR458774:PGR458782 PQN458774:PQN458782 QAJ458774:QAJ458782 QKF458774:QKF458782 QUB458774:QUB458782 RDX458774:RDX458782 RNT458774:RNT458782 RXP458774:RXP458782 SHL458774:SHL458782 SRH458774:SRH458782 TBD458774:TBD458782 TKZ458774:TKZ458782 TUV458774:TUV458782 UER458774:UER458782 UON458774:UON458782 UYJ458774:UYJ458782 VIF458774:VIF458782 VSB458774:VSB458782 WBX458774:WBX458782 WLT458774:WLT458782 WVP458774:WVP458782 V524310:V524318 JD524310:JD524318 SZ524310:SZ524318 ACV524310:ACV524318 AMR524310:AMR524318 AWN524310:AWN524318 BGJ524310:BGJ524318 BQF524310:BQF524318 CAB524310:CAB524318 CJX524310:CJX524318 CTT524310:CTT524318 DDP524310:DDP524318 DNL524310:DNL524318 DXH524310:DXH524318 EHD524310:EHD524318 EQZ524310:EQZ524318 FAV524310:FAV524318 FKR524310:FKR524318 FUN524310:FUN524318 GEJ524310:GEJ524318 GOF524310:GOF524318 GYB524310:GYB524318 HHX524310:HHX524318 HRT524310:HRT524318 IBP524310:IBP524318 ILL524310:ILL524318 IVH524310:IVH524318 JFD524310:JFD524318 JOZ524310:JOZ524318 JYV524310:JYV524318 KIR524310:KIR524318 KSN524310:KSN524318 LCJ524310:LCJ524318 LMF524310:LMF524318 LWB524310:LWB524318 MFX524310:MFX524318 MPT524310:MPT524318 MZP524310:MZP524318 NJL524310:NJL524318 NTH524310:NTH524318 ODD524310:ODD524318 OMZ524310:OMZ524318 OWV524310:OWV524318 PGR524310:PGR524318 PQN524310:PQN524318 QAJ524310:QAJ524318 QKF524310:QKF524318 QUB524310:QUB524318 RDX524310:RDX524318 RNT524310:RNT524318 RXP524310:RXP524318 SHL524310:SHL524318 SRH524310:SRH524318 TBD524310:TBD524318 TKZ524310:TKZ524318 TUV524310:TUV524318 UER524310:UER524318 UON524310:UON524318 UYJ524310:UYJ524318 VIF524310:VIF524318 VSB524310:VSB524318 WBX524310:WBX524318 WLT524310:WLT524318 WVP524310:WVP524318 V589846:V589854 JD589846:JD589854 SZ589846:SZ589854 ACV589846:ACV589854 AMR589846:AMR589854 AWN589846:AWN589854 BGJ589846:BGJ589854 BQF589846:BQF589854 CAB589846:CAB589854 CJX589846:CJX589854 CTT589846:CTT589854 DDP589846:DDP589854 DNL589846:DNL589854 DXH589846:DXH589854 EHD589846:EHD589854 EQZ589846:EQZ589854 FAV589846:FAV589854 FKR589846:FKR589854 FUN589846:FUN589854 GEJ589846:GEJ589854 GOF589846:GOF589854 GYB589846:GYB589854 HHX589846:HHX589854 HRT589846:HRT589854 IBP589846:IBP589854 ILL589846:ILL589854 IVH589846:IVH589854 JFD589846:JFD589854 JOZ589846:JOZ589854 JYV589846:JYV589854 KIR589846:KIR589854 KSN589846:KSN589854 LCJ589846:LCJ589854 LMF589846:LMF589854 LWB589846:LWB589854 MFX589846:MFX589854 MPT589846:MPT589854 MZP589846:MZP589854 NJL589846:NJL589854 NTH589846:NTH589854 ODD589846:ODD589854 OMZ589846:OMZ589854 OWV589846:OWV589854 PGR589846:PGR589854 PQN589846:PQN589854 QAJ589846:QAJ589854 QKF589846:QKF589854 QUB589846:QUB589854 RDX589846:RDX589854 RNT589846:RNT589854 RXP589846:RXP589854 SHL589846:SHL589854 SRH589846:SRH589854 TBD589846:TBD589854 TKZ589846:TKZ589854 TUV589846:TUV589854 UER589846:UER589854 UON589846:UON589854 UYJ589846:UYJ589854 VIF589846:VIF589854 VSB589846:VSB589854 WBX589846:WBX589854 WLT589846:WLT589854 WVP589846:WVP589854 V655382:V655390 JD655382:JD655390 SZ655382:SZ655390 ACV655382:ACV655390 AMR655382:AMR655390 AWN655382:AWN655390 BGJ655382:BGJ655390 BQF655382:BQF655390 CAB655382:CAB655390 CJX655382:CJX655390 CTT655382:CTT655390 DDP655382:DDP655390 DNL655382:DNL655390 DXH655382:DXH655390 EHD655382:EHD655390 EQZ655382:EQZ655390 FAV655382:FAV655390 FKR655382:FKR655390 FUN655382:FUN655390 GEJ655382:GEJ655390 GOF655382:GOF655390 GYB655382:GYB655390 HHX655382:HHX655390 HRT655382:HRT655390 IBP655382:IBP655390 ILL655382:ILL655390 IVH655382:IVH655390 JFD655382:JFD655390 JOZ655382:JOZ655390 JYV655382:JYV655390 KIR655382:KIR655390 KSN655382:KSN655390 LCJ655382:LCJ655390 LMF655382:LMF655390 LWB655382:LWB655390 MFX655382:MFX655390 MPT655382:MPT655390 MZP655382:MZP655390 NJL655382:NJL655390 NTH655382:NTH655390 ODD655382:ODD655390 OMZ655382:OMZ655390 OWV655382:OWV655390 PGR655382:PGR655390 PQN655382:PQN655390 QAJ655382:QAJ655390 QKF655382:QKF655390 QUB655382:QUB655390 RDX655382:RDX655390 RNT655382:RNT655390 RXP655382:RXP655390 SHL655382:SHL655390 SRH655382:SRH655390 TBD655382:TBD655390 TKZ655382:TKZ655390 TUV655382:TUV655390 UER655382:UER655390 UON655382:UON655390 UYJ655382:UYJ655390 VIF655382:VIF655390 VSB655382:VSB655390 WBX655382:WBX655390 WLT655382:WLT655390 WVP655382:WVP655390 V720918:V720926 JD720918:JD720926 SZ720918:SZ720926 ACV720918:ACV720926 AMR720918:AMR720926 AWN720918:AWN720926 BGJ720918:BGJ720926 BQF720918:BQF720926 CAB720918:CAB720926 CJX720918:CJX720926 CTT720918:CTT720926 DDP720918:DDP720926 DNL720918:DNL720926 DXH720918:DXH720926 EHD720918:EHD720926 EQZ720918:EQZ720926 FAV720918:FAV720926 FKR720918:FKR720926 FUN720918:FUN720926 GEJ720918:GEJ720926 GOF720918:GOF720926 GYB720918:GYB720926 HHX720918:HHX720926 HRT720918:HRT720926 IBP720918:IBP720926 ILL720918:ILL720926 IVH720918:IVH720926 JFD720918:JFD720926 JOZ720918:JOZ720926 JYV720918:JYV720926 KIR720918:KIR720926 KSN720918:KSN720926 LCJ720918:LCJ720926 LMF720918:LMF720926 LWB720918:LWB720926 MFX720918:MFX720926 MPT720918:MPT720926 MZP720918:MZP720926 NJL720918:NJL720926 NTH720918:NTH720926 ODD720918:ODD720926 OMZ720918:OMZ720926 OWV720918:OWV720926 PGR720918:PGR720926 PQN720918:PQN720926 QAJ720918:QAJ720926 QKF720918:QKF720926 QUB720918:QUB720926 RDX720918:RDX720926 RNT720918:RNT720926 RXP720918:RXP720926 SHL720918:SHL720926 SRH720918:SRH720926 TBD720918:TBD720926 TKZ720918:TKZ720926 TUV720918:TUV720926 UER720918:UER720926 UON720918:UON720926 UYJ720918:UYJ720926 VIF720918:VIF720926 VSB720918:VSB720926 WBX720918:WBX720926 WLT720918:WLT720926 WVP720918:WVP720926 V786454:V786462 JD786454:JD786462 SZ786454:SZ786462 ACV786454:ACV786462 AMR786454:AMR786462 AWN786454:AWN786462 BGJ786454:BGJ786462 BQF786454:BQF786462 CAB786454:CAB786462 CJX786454:CJX786462 CTT786454:CTT786462 DDP786454:DDP786462 DNL786454:DNL786462 DXH786454:DXH786462 EHD786454:EHD786462 EQZ786454:EQZ786462 FAV786454:FAV786462 FKR786454:FKR786462 FUN786454:FUN786462 GEJ786454:GEJ786462 GOF786454:GOF786462 GYB786454:GYB786462 HHX786454:HHX786462 HRT786454:HRT786462 IBP786454:IBP786462 ILL786454:ILL786462 IVH786454:IVH786462 JFD786454:JFD786462 JOZ786454:JOZ786462 JYV786454:JYV786462 KIR786454:KIR786462 KSN786454:KSN786462 LCJ786454:LCJ786462 LMF786454:LMF786462 LWB786454:LWB786462 MFX786454:MFX786462 MPT786454:MPT786462 MZP786454:MZP786462 NJL786454:NJL786462 NTH786454:NTH786462 ODD786454:ODD786462 OMZ786454:OMZ786462 OWV786454:OWV786462 PGR786454:PGR786462 PQN786454:PQN786462 QAJ786454:QAJ786462 QKF786454:QKF786462 QUB786454:QUB786462 RDX786454:RDX786462 RNT786454:RNT786462 RXP786454:RXP786462 SHL786454:SHL786462 SRH786454:SRH786462 TBD786454:TBD786462 TKZ786454:TKZ786462 TUV786454:TUV786462 UER786454:UER786462 UON786454:UON786462 UYJ786454:UYJ786462 VIF786454:VIF786462 VSB786454:VSB786462 WBX786454:WBX786462 WLT786454:WLT786462 WVP786454:WVP786462 V851990:V851998 JD851990:JD851998 SZ851990:SZ851998 ACV851990:ACV851998 AMR851990:AMR851998 AWN851990:AWN851998 BGJ851990:BGJ851998 BQF851990:BQF851998 CAB851990:CAB851998 CJX851990:CJX851998 CTT851990:CTT851998 DDP851990:DDP851998 DNL851990:DNL851998 DXH851990:DXH851998 EHD851990:EHD851998 EQZ851990:EQZ851998 FAV851990:FAV851998 FKR851990:FKR851998 FUN851990:FUN851998 GEJ851990:GEJ851998 GOF851990:GOF851998 GYB851990:GYB851998 HHX851990:HHX851998 HRT851990:HRT851998 IBP851990:IBP851998 ILL851990:ILL851998 IVH851990:IVH851998 JFD851990:JFD851998 JOZ851990:JOZ851998 JYV851990:JYV851998 KIR851990:KIR851998 KSN851990:KSN851998 LCJ851990:LCJ851998 LMF851990:LMF851998 LWB851990:LWB851998 MFX851990:MFX851998 MPT851990:MPT851998 MZP851990:MZP851998 NJL851990:NJL851998 NTH851990:NTH851998 ODD851990:ODD851998 OMZ851990:OMZ851998 OWV851990:OWV851998 PGR851990:PGR851998 PQN851990:PQN851998 QAJ851990:QAJ851998 QKF851990:QKF851998 QUB851990:QUB851998 RDX851990:RDX851998 RNT851990:RNT851998 RXP851990:RXP851998 SHL851990:SHL851998 SRH851990:SRH851998 TBD851990:TBD851998 TKZ851990:TKZ851998 TUV851990:TUV851998 UER851990:UER851998 UON851990:UON851998 UYJ851990:UYJ851998 VIF851990:VIF851998 VSB851990:VSB851998 WBX851990:WBX851998 WLT851990:WLT851998 WVP851990:WVP851998 V917526:V917534 JD917526:JD917534 SZ917526:SZ917534 ACV917526:ACV917534 AMR917526:AMR917534 AWN917526:AWN917534 BGJ917526:BGJ917534 BQF917526:BQF917534 CAB917526:CAB917534 CJX917526:CJX917534 CTT917526:CTT917534 DDP917526:DDP917534 DNL917526:DNL917534 DXH917526:DXH917534 EHD917526:EHD917534 EQZ917526:EQZ917534 FAV917526:FAV917534 FKR917526:FKR917534 FUN917526:FUN917534 GEJ917526:GEJ917534 GOF917526:GOF917534 GYB917526:GYB917534 HHX917526:HHX917534 HRT917526:HRT917534 IBP917526:IBP917534 ILL917526:ILL917534 IVH917526:IVH917534 JFD917526:JFD917534 JOZ917526:JOZ917534 JYV917526:JYV917534 KIR917526:KIR917534 KSN917526:KSN917534 LCJ917526:LCJ917534 LMF917526:LMF917534 LWB917526:LWB917534 MFX917526:MFX917534 MPT917526:MPT917534 MZP917526:MZP917534 NJL917526:NJL917534 NTH917526:NTH917534 ODD917526:ODD917534 OMZ917526:OMZ917534 OWV917526:OWV917534 PGR917526:PGR917534 PQN917526:PQN917534 QAJ917526:QAJ917534 QKF917526:QKF917534 QUB917526:QUB917534 RDX917526:RDX917534 RNT917526:RNT917534 RXP917526:RXP917534 SHL917526:SHL917534 SRH917526:SRH917534 TBD917526:TBD917534 TKZ917526:TKZ917534 TUV917526:TUV917534 UER917526:UER917534 UON917526:UON917534 UYJ917526:UYJ917534 VIF917526:VIF917534 VSB917526:VSB917534 WBX917526:WBX917534 WLT917526:WLT917534 WVP917526:WVP917534 V983062:V983070 JD983062:JD983070 SZ983062:SZ983070 ACV983062:ACV983070 AMR983062:AMR983070 AWN983062:AWN983070 BGJ983062:BGJ983070 BQF983062:BQF983070 CAB983062:CAB983070 CJX983062:CJX983070 CTT983062:CTT983070 DDP983062:DDP983070 DNL983062:DNL983070 DXH983062:DXH983070 EHD983062:EHD983070 EQZ983062:EQZ983070 FAV983062:FAV983070 FKR983062:FKR983070 FUN983062:FUN983070 GEJ983062:GEJ983070 GOF983062:GOF983070 GYB983062:GYB983070 HHX983062:HHX983070 HRT983062:HRT983070 IBP983062:IBP983070 ILL983062:ILL983070 IVH983062:IVH983070 JFD983062:JFD983070 JOZ983062:JOZ983070 JYV983062:JYV983070 KIR983062:KIR983070 KSN983062:KSN983070 LCJ983062:LCJ983070 LMF983062:LMF983070 LWB983062:LWB983070 MFX983062:MFX983070 MPT983062:MPT983070 MZP983062:MZP983070 NJL983062:NJL983070 NTH983062:NTH983070 ODD983062:ODD983070 OMZ983062:OMZ983070 OWV983062:OWV983070 PGR983062:PGR983070 PQN983062:PQN983070 QAJ983062:QAJ983070 QKF983062:QKF983070 QUB983062:QUB983070 RDX983062:RDX983070 RNT983062:RNT983070 RXP983062:RXP983070 SHL983062:SHL983070 SRH983062:SRH983070 TBD983062:TBD983070 TKZ983062:TKZ983070 TUV983062:TUV983070 UER983062:UER983070 UON983062:UON983070 UYJ983062:UYJ983070 VIF983062:VIF983070 VSB983062:VSB983070 WBX983062:WBX983070 WLT983062:WLT983070 W22:W30"/>
    <dataValidation allowBlank="1" showErrorMessage="1" prompt="Alineado con PGS Regionales" sqref="WVP983117:WVP983119 JD77:JD79 SZ77:SZ79 ACV77:ACV79 AMR77:AMR79 AWN77:AWN79 BGJ77:BGJ79 BQF77:BQF79 CAB77:CAB79 CJX77:CJX79 CTT77:CTT79 DDP77:DDP79 DNL77:DNL79 DXH77:DXH79 EHD77:EHD79 EQZ77:EQZ79 FAV77:FAV79 FKR77:FKR79 FUN77:FUN79 GEJ77:GEJ79 GOF77:GOF79 GYB77:GYB79 HHX77:HHX79 HRT77:HRT79 IBP77:IBP79 ILL77:ILL79 IVH77:IVH79 JFD77:JFD79 JOZ77:JOZ79 JYV77:JYV79 KIR77:KIR79 KSN77:KSN79 LCJ77:LCJ79 LMF77:LMF79 LWB77:LWB79 MFX77:MFX79 MPT77:MPT79 MZP77:MZP79 NJL77:NJL79 NTH77:NTH79 ODD77:ODD79 OMZ77:OMZ79 OWV77:OWV79 PGR77:PGR79 PQN77:PQN79 QAJ77:QAJ79 QKF77:QKF79 QUB77:QUB79 RDX77:RDX79 RNT77:RNT79 RXP77:RXP79 SHL77:SHL79 SRH77:SRH79 TBD77:TBD79 TKZ77:TKZ79 TUV77:TUV79 UER77:UER79 UON77:UON79 UYJ77:UYJ79 VIF77:VIF79 VSB77:VSB79 WBX77:WBX79 WLT77:WLT79 WVP77:WVP79 V65613:V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V131149:V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V196685:V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V262221:V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V327757:V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V393293:V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V458829:V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V524365:V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V589901:V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V655437:V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V720973:V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V786509:V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V852045:V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V917581:V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V983117:V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101"/>
    <dataValidation allowBlank="1" showErrorMessage="1" prompt="Se valida con la presencia de contratistas en los Departamentos" sqref="WVP983113:WVP983115 JD73:JD75 SZ73:SZ75 ACV73:ACV75 AMR73:AMR75 AWN73:AWN75 BGJ73:BGJ75 BQF73:BQF75 CAB73:CAB75 CJX73:CJX75 CTT73:CTT75 DDP73:DDP75 DNL73:DNL75 DXH73:DXH75 EHD73:EHD75 EQZ73:EQZ75 FAV73:FAV75 FKR73:FKR75 FUN73:FUN75 GEJ73:GEJ75 GOF73:GOF75 GYB73:GYB75 HHX73:HHX75 HRT73:HRT75 IBP73:IBP75 ILL73:ILL75 IVH73:IVH75 JFD73:JFD75 JOZ73:JOZ75 JYV73:JYV75 KIR73:KIR75 KSN73:KSN75 LCJ73:LCJ75 LMF73:LMF75 LWB73:LWB75 MFX73:MFX75 MPT73:MPT75 MZP73:MZP75 NJL73:NJL75 NTH73:NTH75 ODD73:ODD75 OMZ73:OMZ75 OWV73:OWV75 PGR73:PGR75 PQN73:PQN75 QAJ73:QAJ75 QKF73:QKF75 QUB73:QUB75 RDX73:RDX75 RNT73:RNT75 RXP73:RXP75 SHL73:SHL75 SRH73:SRH75 TBD73:TBD75 TKZ73:TKZ75 TUV73:TUV75 UER73:UER75 UON73:UON75 UYJ73:UYJ75 VIF73:VIF75 VSB73:VSB75 WBX73:WBX75 WLT73:WLT75 WVP73:WVP75 V65609:V65611 JD65609:JD65611 SZ65609:SZ65611 ACV65609:ACV65611 AMR65609:AMR65611 AWN65609:AWN65611 BGJ65609:BGJ65611 BQF65609:BQF65611 CAB65609:CAB65611 CJX65609:CJX65611 CTT65609:CTT65611 DDP65609:DDP65611 DNL65609:DNL65611 DXH65609:DXH65611 EHD65609:EHD65611 EQZ65609:EQZ65611 FAV65609:FAV65611 FKR65609:FKR65611 FUN65609:FUN65611 GEJ65609:GEJ65611 GOF65609:GOF65611 GYB65609:GYB65611 HHX65609:HHX65611 HRT65609:HRT65611 IBP65609:IBP65611 ILL65609:ILL65611 IVH65609:IVH65611 JFD65609:JFD65611 JOZ65609:JOZ65611 JYV65609:JYV65611 KIR65609:KIR65611 KSN65609:KSN65611 LCJ65609:LCJ65611 LMF65609:LMF65611 LWB65609:LWB65611 MFX65609:MFX65611 MPT65609:MPT65611 MZP65609:MZP65611 NJL65609:NJL65611 NTH65609:NTH65611 ODD65609:ODD65611 OMZ65609:OMZ65611 OWV65609:OWV65611 PGR65609:PGR65611 PQN65609:PQN65611 QAJ65609:QAJ65611 QKF65609:QKF65611 QUB65609:QUB65611 RDX65609:RDX65611 RNT65609:RNT65611 RXP65609:RXP65611 SHL65609:SHL65611 SRH65609:SRH65611 TBD65609:TBD65611 TKZ65609:TKZ65611 TUV65609:TUV65611 UER65609:UER65611 UON65609:UON65611 UYJ65609:UYJ65611 VIF65609:VIF65611 VSB65609:VSB65611 WBX65609:WBX65611 WLT65609:WLT65611 WVP65609:WVP65611 V131145:V131147 JD131145:JD131147 SZ131145:SZ131147 ACV131145:ACV131147 AMR131145:AMR131147 AWN131145:AWN131147 BGJ131145:BGJ131147 BQF131145:BQF131147 CAB131145:CAB131147 CJX131145:CJX131147 CTT131145:CTT131147 DDP131145:DDP131147 DNL131145:DNL131147 DXH131145:DXH131147 EHD131145:EHD131147 EQZ131145:EQZ131147 FAV131145:FAV131147 FKR131145:FKR131147 FUN131145:FUN131147 GEJ131145:GEJ131147 GOF131145:GOF131147 GYB131145:GYB131147 HHX131145:HHX131147 HRT131145:HRT131147 IBP131145:IBP131147 ILL131145:ILL131147 IVH131145:IVH131147 JFD131145:JFD131147 JOZ131145:JOZ131147 JYV131145:JYV131147 KIR131145:KIR131147 KSN131145:KSN131147 LCJ131145:LCJ131147 LMF131145:LMF131147 LWB131145:LWB131147 MFX131145:MFX131147 MPT131145:MPT131147 MZP131145:MZP131147 NJL131145:NJL131147 NTH131145:NTH131147 ODD131145:ODD131147 OMZ131145:OMZ131147 OWV131145:OWV131147 PGR131145:PGR131147 PQN131145:PQN131147 QAJ131145:QAJ131147 QKF131145:QKF131147 QUB131145:QUB131147 RDX131145:RDX131147 RNT131145:RNT131147 RXP131145:RXP131147 SHL131145:SHL131147 SRH131145:SRH131147 TBD131145:TBD131147 TKZ131145:TKZ131147 TUV131145:TUV131147 UER131145:UER131147 UON131145:UON131147 UYJ131145:UYJ131147 VIF131145:VIF131147 VSB131145:VSB131147 WBX131145:WBX131147 WLT131145:WLT131147 WVP131145:WVP131147 V196681:V196683 JD196681:JD196683 SZ196681:SZ196683 ACV196681:ACV196683 AMR196681:AMR196683 AWN196681:AWN196683 BGJ196681:BGJ196683 BQF196681:BQF196683 CAB196681:CAB196683 CJX196681:CJX196683 CTT196681:CTT196683 DDP196681:DDP196683 DNL196681:DNL196683 DXH196681:DXH196683 EHD196681:EHD196683 EQZ196681:EQZ196683 FAV196681:FAV196683 FKR196681:FKR196683 FUN196681:FUN196683 GEJ196681:GEJ196683 GOF196681:GOF196683 GYB196681:GYB196683 HHX196681:HHX196683 HRT196681:HRT196683 IBP196681:IBP196683 ILL196681:ILL196683 IVH196681:IVH196683 JFD196681:JFD196683 JOZ196681:JOZ196683 JYV196681:JYV196683 KIR196681:KIR196683 KSN196681:KSN196683 LCJ196681:LCJ196683 LMF196681:LMF196683 LWB196681:LWB196683 MFX196681:MFX196683 MPT196681:MPT196683 MZP196681:MZP196683 NJL196681:NJL196683 NTH196681:NTH196683 ODD196681:ODD196683 OMZ196681:OMZ196683 OWV196681:OWV196683 PGR196681:PGR196683 PQN196681:PQN196683 QAJ196681:QAJ196683 QKF196681:QKF196683 QUB196681:QUB196683 RDX196681:RDX196683 RNT196681:RNT196683 RXP196681:RXP196683 SHL196681:SHL196683 SRH196681:SRH196683 TBD196681:TBD196683 TKZ196681:TKZ196683 TUV196681:TUV196683 UER196681:UER196683 UON196681:UON196683 UYJ196681:UYJ196683 VIF196681:VIF196683 VSB196681:VSB196683 WBX196681:WBX196683 WLT196681:WLT196683 WVP196681:WVP196683 V262217:V262219 JD262217:JD262219 SZ262217:SZ262219 ACV262217:ACV262219 AMR262217:AMR262219 AWN262217:AWN262219 BGJ262217:BGJ262219 BQF262217:BQF262219 CAB262217:CAB262219 CJX262217:CJX262219 CTT262217:CTT262219 DDP262217:DDP262219 DNL262217:DNL262219 DXH262217:DXH262219 EHD262217:EHD262219 EQZ262217:EQZ262219 FAV262217:FAV262219 FKR262217:FKR262219 FUN262217:FUN262219 GEJ262217:GEJ262219 GOF262217:GOF262219 GYB262217:GYB262219 HHX262217:HHX262219 HRT262217:HRT262219 IBP262217:IBP262219 ILL262217:ILL262219 IVH262217:IVH262219 JFD262217:JFD262219 JOZ262217:JOZ262219 JYV262217:JYV262219 KIR262217:KIR262219 KSN262217:KSN262219 LCJ262217:LCJ262219 LMF262217:LMF262219 LWB262217:LWB262219 MFX262217:MFX262219 MPT262217:MPT262219 MZP262217:MZP262219 NJL262217:NJL262219 NTH262217:NTH262219 ODD262217:ODD262219 OMZ262217:OMZ262219 OWV262217:OWV262219 PGR262217:PGR262219 PQN262217:PQN262219 QAJ262217:QAJ262219 QKF262217:QKF262219 QUB262217:QUB262219 RDX262217:RDX262219 RNT262217:RNT262219 RXP262217:RXP262219 SHL262217:SHL262219 SRH262217:SRH262219 TBD262217:TBD262219 TKZ262217:TKZ262219 TUV262217:TUV262219 UER262217:UER262219 UON262217:UON262219 UYJ262217:UYJ262219 VIF262217:VIF262219 VSB262217:VSB262219 WBX262217:WBX262219 WLT262217:WLT262219 WVP262217:WVP262219 V327753:V327755 JD327753:JD327755 SZ327753:SZ327755 ACV327753:ACV327755 AMR327753:AMR327755 AWN327753:AWN327755 BGJ327753:BGJ327755 BQF327753:BQF327755 CAB327753:CAB327755 CJX327753:CJX327755 CTT327753:CTT327755 DDP327753:DDP327755 DNL327753:DNL327755 DXH327753:DXH327755 EHD327753:EHD327755 EQZ327753:EQZ327755 FAV327753:FAV327755 FKR327753:FKR327755 FUN327753:FUN327755 GEJ327753:GEJ327755 GOF327753:GOF327755 GYB327753:GYB327755 HHX327753:HHX327755 HRT327753:HRT327755 IBP327753:IBP327755 ILL327753:ILL327755 IVH327753:IVH327755 JFD327753:JFD327755 JOZ327753:JOZ327755 JYV327753:JYV327755 KIR327753:KIR327755 KSN327753:KSN327755 LCJ327753:LCJ327755 LMF327753:LMF327755 LWB327753:LWB327755 MFX327753:MFX327755 MPT327753:MPT327755 MZP327753:MZP327755 NJL327753:NJL327755 NTH327753:NTH327755 ODD327753:ODD327755 OMZ327753:OMZ327755 OWV327753:OWV327755 PGR327753:PGR327755 PQN327753:PQN327755 QAJ327753:QAJ327755 QKF327753:QKF327755 QUB327753:QUB327755 RDX327753:RDX327755 RNT327753:RNT327755 RXP327753:RXP327755 SHL327753:SHL327755 SRH327753:SRH327755 TBD327753:TBD327755 TKZ327753:TKZ327755 TUV327753:TUV327755 UER327753:UER327755 UON327753:UON327755 UYJ327753:UYJ327755 VIF327753:VIF327755 VSB327753:VSB327755 WBX327753:WBX327755 WLT327753:WLT327755 WVP327753:WVP327755 V393289:V393291 JD393289:JD393291 SZ393289:SZ393291 ACV393289:ACV393291 AMR393289:AMR393291 AWN393289:AWN393291 BGJ393289:BGJ393291 BQF393289:BQF393291 CAB393289:CAB393291 CJX393289:CJX393291 CTT393289:CTT393291 DDP393289:DDP393291 DNL393289:DNL393291 DXH393289:DXH393291 EHD393289:EHD393291 EQZ393289:EQZ393291 FAV393289:FAV393291 FKR393289:FKR393291 FUN393289:FUN393291 GEJ393289:GEJ393291 GOF393289:GOF393291 GYB393289:GYB393291 HHX393289:HHX393291 HRT393289:HRT393291 IBP393289:IBP393291 ILL393289:ILL393291 IVH393289:IVH393291 JFD393289:JFD393291 JOZ393289:JOZ393291 JYV393289:JYV393291 KIR393289:KIR393291 KSN393289:KSN393291 LCJ393289:LCJ393291 LMF393289:LMF393291 LWB393289:LWB393291 MFX393289:MFX393291 MPT393289:MPT393291 MZP393289:MZP393291 NJL393289:NJL393291 NTH393289:NTH393291 ODD393289:ODD393291 OMZ393289:OMZ393291 OWV393289:OWV393291 PGR393289:PGR393291 PQN393289:PQN393291 QAJ393289:QAJ393291 QKF393289:QKF393291 QUB393289:QUB393291 RDX393289:RDX393291 RNT393289:RNT393291 RXP393289:RXP393291 SHL393289:SHL393291 SRH393289:SRH393291 TBD393289:TBD393291 TKZ393289:TKZ393291 TUV393289:TUV393291 UER393289:UER393291 UON393289:UON393291 UYJ393289:UYJ393291 VIF393289:VIF393291 VSB393289:VSB393291 WBX393289:WBX393291 WLT393289:WLT393291 WVP393289:WVP393291 V458825:V458827 JD458825:JD458827 SZ458825:SZ458827 ACV458825:ACV458827 AMR458825:AMR458827 AWN458825:AWN458827 BGJ458825:BGJ458827 BQF458825:BQF458827 CAB458825:CAB458827 CJX458825:CJX458827 CTT458825:CTT458827 DDP458825:DDP458827 DNL458825:DNL458827 DXH458825:DXH458827 EHD458825:EHD458827 EQZ458825:EQZ458827 FAV458825:FAV458827 FKR458825:FKR458827 FUN458825:FUN458827 GEJ458825:GEJ458827 GOF458825:GOF458827 GYB458825:GYB458827 HHX458825:HHX458827 HRT458825:HRT458827 IBP458825:IBP458827 ILL458825:ILL458827 IVH458825:IVH458827 JFD458825:JFD458827 JOZ458825:JOZ458827 JYV458825:JYV458827 KIR458825:KIR458827 KSN458825:KSN458827 LCJ458825:LCJ458827 LMF458825:LMF458827 LWB458825:LWB458827 MFX458825:MFX458827 MPT458825:MPT458827 MZP458825:MZP458827 NJL458825:NJL458827 NTH458825:NTH458827 ODD458825:ODD458827 OMZ458825:OMZ458827 OWV458825:OWV458827 PGR458825:PGR458827 PQN458825:PQN458827 QAJ458825:QAJ458827 QKF458825:QKF458827 QUB458825:QUB458827 RDX458825:RDX458827 RNT458825:RNT458827 RXP458825:RXP458827 SHL458825:SHL458827 SRH458825:SRH458827 TBD458825:TBD458827 TKZ458825:TKZ458827 TUV458825:TUV458827 UER458825:UER458827 UON458825:UON458827 UYJ458825:UYJ458827 VIF458825:VIF458827 VSB458825:VSB458827 WBX458825:WBX458827 WLT458825:WLT458827 WVP458825:WVP458827 V524361:V524363 JD524361:JD524363 SZ524361:SZ524363 ACV524361:ACV524363 AMR524361:AMR524363 AWN524361:AWN524363 BGJ524361:BGJ524363 BQF524361:BQF524363 CAB524361:CAB524363 CJX524361:CJX524363 CTT524361:CTT524363 DDP524361:DDP524363 DNL524361:DNL524363 DXH524361:DXH524363 EHD524361:EHD524363 EQZ524361:EQZ524363 FAV524361:FAV524363 FKR524361:FKR524363 FUN524361:FUN524363 GEJ524361:GEJ524363 GOF524361:GOF524363 GYB524361:GYB524363 HHX524361:HHX524363 HRT524361:HRT524363 IBP524361:IBP524363 ILL524361:ILL524363 IVH524361:IVH524363 JFD524361:JFD524363 JOZ524361:JOZ524363 JYV524361:JYV524363 KIR524361:KIR524363 KSN524361:KSN524363 LCJ524361:LCJ524363 LMF524361:LMF524363 LWB524361:LWB524363 MFX524361:MFX524363 MPT524361:MPT524363 MZP524361:MZP524363 NJL524361:NJL524363 NTH524361:NTH524363 ODD524361:ODD524363 OMZ524361:OMZ524363 OWV524361:OWV524363 PGR524361:PGR524363 PQN524361:PQN524363 QAJ524361:QAJ524363 QKF524361:QKF524363 QUB524361:QUB524363 RDX524361:RDX524363 RNT524361:RNT524363 RXP524361:RXP524363 SHL524361:SHL524363 SRH524361:SRH524363 TBD524361:TBD524363 TKZ524361:TKZ524363 TUV524361:TUV524363 UER524361:UER524363 UON524361:UON524363 UYJ524361:UYJ524363 VIF524361:VIF524363 VSB524361:VSB524363 WBX524361:WBX524363 WLT524361:WLT524363 WVP524361:WVP524363 V589897:V589899 JD589897:JD589899 SZ589897:SZ589899 ACV589897:ACV589899 AMR589897:AMR589899 AWN589897:AWN589899 BGJ589897:BGJ589899 BQF589897:BQF589899 CAB589897:CAB589899 CJX589897:CJX589899 CTT589897:CTT589899 DDP589897:DDP589899 DNL589897:DNL589899 DXH589897:DXH589899 EHD589897:EHD589899 EQZ589897:EQZ589899 FAV589897:FAV589899 FKR589897:FKR589899 FUN589897:FUN589899 GEJ589897:GEJ589899 GOF589897:GOF589899 GYB589897:GYB589899 HHX589897:HHX589899 HRT589897:HRT589899 IBP589897:IBP589899 ILL589897:ILL589899 IVH589897:IVH589899 JFD589897:JFD589899 JOZ589897:JOZ589899 JYV589897:JYV589899 KIR589897:KIR589899 KSN589897:KSN589899 LCJ589897:LCJ589899 LMF589897:LMF589899 LWB589897:LWB589899 MFX589897:MFX589899 MPT589897:MPT589899 MZP589897:MZP589899 NJL589897:NJL589899 NTH589897:NTH589899 ODD589897:ODD589899 OMZ589897:OMZ589899 OWV589897:OWV589899 PGR589897:PGR589899 PQN589897:PQN589899 QAJ589897:QAJ589899 QKF589897:QKF589899 QUB589897:QUB589899 RDX589897:RDX589899 RNT589897:RNT589899 RXP589897:RXP589899 SHL589897:SHL589899 SRH589897:SRH589899 TBD589897:TBD589899 TKZ589897:TKZ589899 TUV589897:TUV589899 UER589897:UER589899 UON589897:UON589899 UYJ589897:UYJ589899 VIF589897:VIF589899 VSB589897:VSB589899 WBX589897:WBX589899 WLT589897:WLT589899 WVP589897:WVP589899 V655433:V655435 JD655433:JD655435 SZ655433:SZ655435 ACV655433:ACV655435 AMR655433:AMR655435 AWN655433:AWN655435 BGJ655433:BGJ655435 BQF655433:BQF655435 CAB655433:CAB655435 CJX655433:CJX655435 CTT655433:CTT655435 DDP655433:DDP655435 DNL655433:DNL655435 DXH655433:DXH655435 EHD655433:EHD655435 EQZ655433:EQZ655435 FAV655433:FAV655435 FKR655433:FKR655435 FUN655433:FUN655435 GEJ655433:GEJ655435 GOF655433:GOF655435 GYB655433:GYB655435 HHX655433:HHX655435 HRT655433:HRT655435 IBP655433:IBP655435 ILL655433:ILL655435 IVH655433:IVH655435 JFD655433:JFD655435 JOZ655433:JOZ655435 JYV655433:JYV655435 KIR655433:KIR655435 KSN655433:KSN655435 LCJ655433:LCJ655435 LMF655433:LMF655435 LWB655433:LWB655435 MFX655433:MFX655435 MPT655433:MPT655435 MZP655433:MZP655435 NJL655433:NJL655435 NTH655433:NTH655435 ODD655433:ODD655435 OMZ655433:OMZ655435 OWV655433:OWV655435 PGR655433:PGR655435 PQN655433:PQN655435 QAJ655433:QAJ655435 QKF655433:QKF655435 QUB655433:QUB655435 RDX655433:RDX655435 RNT655433:RNT655435 RXP655433:RXP655435 SHL655433:SHL655435 SRH655433:SRH655435 TBD655433:TBD655435 TKZ655433:TKZ655435 TUV655433:TUV655435 UER655433:UER655435 UON655433:UON655435 UYJ655433:UYJ655435 VIF655433:VIF655435 VSB655433:VSB655435 WBX655433:WBX655435 WLT655433:WLT655435 WVP655433:WVP655435 V720969:V720971 JD720969:JD720971 SZ720969:SZ720971 ACV720969:ACV720971 AMR720969:AMR720971 AWN720969:AWN720971 BGJ720969:BGJ720971 BQF720969:BQF720971 CAB720969:CAB720971 CJX720969:CJX720971 CTT720969:CTT720971 DDP720969:DDP720971 DNL720969:DNL720971 DXH720969:DXH720971 EHD720969:EHD720971 EQZ720969:EQZ720971 FAV720969:FAV720971 FKR720969:FKR720971 FUN720969:FUN720971 GEJ720969:GEJ720971 GOF720969:GOF720971 GYB720969:GYB720971 HHX720969:HHX720971 HRT720969:HRT720971 IBP720969:IBP720971 ILL720969:ILL720971 IVH720969:IVH720971 JFD720969:JFD720971 JOZ720969:JOZ720971 JYV720969:JYV720971 KIR720969:KIR720971 KSN720969:KSN720971 LCJ720969:LCJ720971 LMF720969:LMF720971 LWB720969:LWB720971 MFX720969:MFX720971 MPT720969:MPT720971 MZP720969:MZP720971 NJL720969:NJL720971 NTH720969:NTH720971 ODD720969:ODD720971 OMZ720969:OMZ720971 OWV720969:OWV720971 PGR720969:PGR720971 PQN720969:PQN720971 QAJ720969:QAJ720971 QKF720969:QKF720971 QUB720969:QUB720971 RDX720969:RDX720971 RNT720969:RNT720971 RXP720969:RXP720971 SHL720969:SHL720971 SRH720969:SRH720971 TBD720969:TBD720971 TKZ720969:TKZ720971 TUV720969:TUV720971 UER720969:UER720971 UON720969:UON720971 UYJ720969:UYJ720971 VIF720969:VIF720971 VSB720969:VSB720971 WBX720969:WBX720971 WLT720969:WLT720971 WVP720969:WVP720971 V786505:V786507 JD786505:JD786507 SZ786505:SZ786507 ACV786505:ACV786507 AMR786505:AMR786507 AWN786505:AWN786507 BGJ786505:BGJ786507 BQF786505:BQF786507 CAB786505:CAB786507 CJX786505:CJX786507 CTT786505:CTT786507 DDP786505:DDP786507 DNL786505:DNL786507 DXH786505:DXH786507 EHD786505:EHD786507 EQZ786505:EQZ786507 FAV786505:FAV786507 FKR786505:FKR786507 FUN786505:FUN786507 GEJ786505:GEJ786507 GOF786505:GOF786507 GYB786505:GYB786507 HHX786505:HHX786507 HRT786505:HRT786507 IBP786505:IBP786507 ILL786505:ILL786507 IVH786505:IVH786507 JFD786505:JFD786507 JOZ786505:JOZ786507 JYV786505:JYV786507 KIR786505:KIR786507 KSN786505:KSN786507 LCJ786505:LCJ786507 LMF786505:LMF786507 LWB786505:LWB786507 MFX786505:MFX786507 MPT786505:MPT786507 MZP786505:MZP786507 NJL786505:NJL786507 NTH786505:NTH786507 ODD786505:ODD786507 OMZ786505:OMZ786507 OWV786505:OWV786507 PGR786505:PGR786507 PQN786505:PQN786507 QAJ786505:QAJ786507 QKF786505:QKF786507 QUB786505:QUB786507 RDX786505:RDX786507 RNT786505:RNT786507 RXP786505:RXP786507 SHL786505:SHL786507 SRH786505:SRH786507 TBD786505:TBD786507 TKZ786505:TKZ786507 TUV786505:TUV786507 UER786505:UER786507 UON786505:UON786507 UYJ786505:UYJ786507 VIF786505:VIF786507 VSB786505:VSB786507 WBX786505:WBX786507 WLT786505:WLT786507 WVP786505:WVP786507 V852041:V852043 JD852041:JD852043 SZ852041:SZ852043 ACV852041:ACV852043 AMR852041:AMR852043 AWN852041:AWN852043 BGJ852041:BGJ852043 BQF852041:BQF852043 CAB852041:CAB852043 CJX852041:CJX852043 CTT852041:CTT852043 DDP852041:DDP852043 DNL852041:DNL852043 DXH852041:DXH852043 EHD852041:EHD852043 EQZ852041:EQZ852043 FAV852041:FAV852043 FKR852041:FKR852043 FUN852041:FUN852043 GEJ852041:GEJ852043 GOF852041:GOF852043 GYB852041:GYB852043 HHX852041:HHX852043 HRT852041:HRT852043 IBP852041:IBP852043 ILL852041:ILL852043 IVH852041:IVH852043 JFD852041:JFD852043 JOZ852041:JOZ852043 JYV852041:JYV852043 KIR852041:KIR852043 KSN852041:KSN852043 LCJ852041:LCJ852043 LMF852041:LMF852043 LWB852041:LWB852043 MFX852041:MFX852043 MPT852041:MPT852043 MZP852041:MZP852043 NJL852041:NJL852043 NTH852041:NTH852043 ODD852041:ODD852043 OMZ852041:OMZ852043 OWV852041:OWV852043 PGR852041:PGR852043 PQN852041:PQN852043 QAJ852041:QAJ852043 QKF852041:QKF852043 QUB852041:QUB852043 RDX852041:RDX852043 RNT852041:RNT852043 RXP852041:RXP852043 SHL852041:SHL852043 SRH852041:SRH852043 TBD852041:TBD852043 TKZ852041:TKZ852043 TUV852041:TUV852043 UER852041:UER852043 UON852041:UON852043 UYJ852041:UYJ852043 VIF852041:VIF852043 VSB852041:VSB852043 WBX852041:WBX852043 WLT852041:WLT852043 WVP852041:WVP852043 V917577:V917579 JD917577:JD917579 SZ917577:SZ917579 ACV917577:ACV917579 AMR917577:AMR917579 AWN917577:AWN917579 BGJ917577:BGJ917579 BQF917577:BQF917579 CAB917577:CAB917579 CJX917577:CJX917579 CTT917577:CTT917579 DDP917577:DDP917579 DNL917577:DNL917579 DXH917577:DXH917579 EHD917577:EHD917579 EQZ917577:EQZ917579 FAV917577:FAV917579 FKR917577:FKR917579 FUN917577:FUN917579 GEJ917577:GEJ917579 GOF917577:GOF917579 GYB917577:GYB917579 HHX917577:HHX917579 HRT917577:HRT917579 IBP917577:IBP917579 ILL917577:ILL917579 IVH917577:IVH917579 JFD917577:JFD917579 JOZ917577:JOZ917579 JYV917577:JYV917579 KIR917577:KIR917579 KSN917577:KSN917579 LCJ917577:LCJ917579 LMF917577:LMF917579 LWB917577:LWB917579 MFX917577:MFX917579 MPT917577:MPT917579 MZP917577:MZP917579 NJL917577:NJL917579 NTH917577:NTH917579 ODD917577:ODD917579 OMZ917577:OMZ917579 OWV917577:OWV917579 PGR917577:PGR917579 PQN917577:PQN917579 QAJ917577:QAJ917579 QKF917577:QKF917579 QUB917577:QUB917579 RDX917577:RDX917579 RNT917577:RNT917579 RXP917577:RXP917579 SHL917577:SHL917579 SRH917577:SRH917579 TBD917577:TBD917579 TKZ917577:TKZ917579 TUV917577:TUV917579 UER917577:UER917579 UON917577:UON917579 UYJ917577:UYJ917579 VIF917577:VIF917579 VSB917577:VSB917579 WBX917577:WBX917579 WLT917577:WLT917579 WVP917577:WVP917579 V983113:V983115 JD983113:JD983115 SZ983113:SZ983115 ACV983113:ACV983115 AMR983113:AMR983115 AWN983113:AWN983115 BGJ983113:BGJ983115 BQF983113:BQF983115 CAB983113:CAB983115 CJX983113:CJX983115 CTT983113:CTT983115 DDP983113:DDP983115 DNL983113:DNL983115 DXH983113:DXH983115 EHD983113:EHD983115 EQZ983113:EQZ983115 FAV983113:FAV983115 FKR983113:FKR983115 FUN983113:FUN983115 GEJ983113:GEJ983115 GOF983113:GOF983115 GYB983113:GYB983115 HHX983113:HHX983115 HRT983113:HRT983115 IBP983113:IBP983115 ILL983113:ILL983115 IVH983113:IVH983115 JFD983113:JFD983115 JOZ983113:JOZ983115 JYV983113:JYV983115 KIR983113:KIR983115 KSN983113:KSN983115 LCJ983113:LCJ983115 LMF983113:LMF983115 LWB983113:LWB983115 MFX983113:MFX983115 MPT983113:MPT983115 MZP983113:MZP983115 NJL983113:NJL983115 NTH983113:NTH983115 ODD983113:ODD983115 OMZ983113:OMZ983115 OWV983113:OWV983115 PGR983113:PGR983115 PQN983113:PQN983115 QAJ983113:QAJ983115 QKF983113:QKF983115 QUB983113:QUB983115 RDX983113:RDX983115 RNT983113:RNT983115 RXP983113:RXP983115 SHL983113:SHL983115 SRH983113:SRH983115 TBD983113:TBD983115 TKZ983113:TKZ983115 TUV983113:TUV983115 UER983113:UER983115 UON983113:UON983115 UYJ983113:UYJ983115 VIF983113:VIF983115 VSB983113:VSB983115 WBX983113:WBX983115 WLT983113:WLT983115 W97:W99"/>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WLZ983072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AB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AB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AB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AB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AB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AB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AB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AB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AB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AB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AB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AB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AB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AB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AB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WVV98307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AB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AB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AB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AB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AB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AB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AB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AB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AB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AB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AB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AB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AB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AB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AB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AC32 AC13"/>
    <dataValidation allowBlank="1" showErrorMessage="1" prompt="Se entregó de manera personalizada la información relacionada con las normas vigentes y obligaciones con la SPT a las Sociedades Concesionarias  Nuevo Cauca; Neiva-Espinal-Girardot;  nueva vía al mar COVIMAR y Pacífico 3." sqref="WVV98307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AB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AB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AB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AB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AB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AB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AB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AB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AB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AB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AB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AB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AB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AB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AB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AC35"/>
    <dataValidation allowBlank="1" showErrorMessage="1" prompt="El 18 de marzo se capacitó a la empresa ATP Transportes con aclaraciones a la circular 11 del 2011" sqref="WVV98307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AB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AB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AB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AB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AB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AB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AB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AB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AB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AB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AB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AB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AB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AB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AB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dataValidation allowBlank="1" showErrorMessage="1" prompt="El dia 7 de marzo se remitió a los funcionarios y contratistas el documento de capacitacion sobre transporte fluvial" sqref="WVV98308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AB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AB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AB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AB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AB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AB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AB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AB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AB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AB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AB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AB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AB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AB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AB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AC41"/>
    <dataValidation allowBlank="1" showErrorMessage="1" prompt="Divulgación de aspectos normativos generales e individuales sobre el alcance de los contratos de concesión 4G." sqref="WVV98308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AB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AB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AB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AB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AB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AB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AB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AB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AB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AB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AB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AB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AB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AB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AB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AC44"/>
    <dataValidation type="whole" allowBlank="1" showInputMessage="1" showErrorMessage="1" error="32 Departamentos" sqref="WWG983113:WWG983115 JU73:JU75 TQ73:TQ75 ADM73:ADM75 ANI73:ANI75 AXE73:AXE75 BHA73:BHA75 BQW73:BQW75 CAS73:CAS75 CKO73:CKO75 CUK73:CUK75 DEG73:DEG75 DOC73:DOC75 DXY73:DXY75 EHU73:EHU75 ERQ73:ERQ75 FBM73:FBM75 FLI73:FLI75 FVE73:FVE75 GFA73:GFA75 GOW73:GOW75 GYS73:GYS75 HIO73:HIO75 HSK73:HSK75 ICG73:ICG75 IMC73:IMC75 IVY73:IVY75 JFU73:JFU75 JPQ73:JPQ75 JZM73:JZM75 KJI73:KJI75 KTE73:KTE75 LDA73:LDA75 LMW73:LMW75 LWS73:LWS75 MGO73:MGO75 MQK73:MQK75 NAG73:NAG75 NKC73:NKC75 NTY73:NTY75 ODU73:ODU75 ONQ73:ONQ75 OXM73:OXM75 PHI73:PHI75 PRE73:PRE75 QBA73:QBA75 QKW73:QKW75 QUS73:QUS75 REO73:REO75 ROK73:ROK75 RYG73:RYG75 SIC73:SIC75 SRY73:SRY75 TBU73:TBU75 TLQ73:TLQ75 TVM73:TVM75 UFI73:UFI75 UPE73:UPE75 UZA73:UZA75 VIW73:VIW75 VSS73:VSS75 WCO73:WCO75 WMK73:WMK75 WWG73:WWG75 AM65609:AM65611 JU65609:JU65611 TQ65609:TQ65611 ADM65609:ADM65611 ANI65609:ANI65611 AXE65609:AXE65611 BHA65609:BHA65611 BQW65609:BQW65611 CAS65609:CAS65611 CKO65609:CKO65611 CUK65609:CUK65611 DEG65609:DEG65611 DOC65609:DOC65611 DXY65609:DXY65611 EHU65609:EHU65611 ERQ65609:ERQ65611 FBM65609:FBM65611 FLI65609:FLI65611 FVE65609:FVE65611 GFA65609:GFA65611 GOW65609:GOW65611 GYS65609:GYS65611 HIO65609:HIO65611 HSK65609:HSK65611 ICG65609:ICG65611 IMC65609:IMC65611 IVY65609:IVY65611 JFU65609:JFU65611 JPQ65609:JPQ65611 JZM65609:JZM65611 KJI65609:KJI65611 KTE65609:KTE65611 LDA65609:LDA65611 LMW65609:LMW65611 LWS65609:LWS65611 MGO65609:MGO65611 MQK65609:MQK65611 NAG65609:NAG65611 NKC65609:NKC65611 NTY65609:NTY65611 ODU65609:ODU65611 ONQ65609:ONQ65611 OXM65609:OXM65611 PHI65609:PHI65611 PRE65609:PRE65611 QBA65609:QBA65611 QKW65609:QKW65611 QUS65609:QUS65611 REO65609:REO65611 ROK65609:ROK65611 RYG65609:RYG65611 SIC65609:SIC65611 SRY65609:SRY65611 TBU65609:TBU65611 TLQ65609:TLQ65611 TVM65609:TVM65611 UFI65609:UFI65611 UPE65609:UPE65611 UZA65609:UZA65611 VIW65609:VIW65611 VSS65609:VSS65611 WCO65609:WCO65611 WMK65609:WMK65611 WWG65609:WWG65611 AM131145:AM131147 JU131145:JU131147 TQ131145:TQ131147 ADM131145:ADM131147 ANI131145:ANI131147 AXE131145:AXE131147 BHA131145:BHA131147 BQW131145:BQW131147 CAS131145:CAS131147 CKO131145:CKO131147 CUK131145:CUK131147 DEG131145:DEG131147 DOC131145:DOC131147 DXY131145:DXY131147 EHU131145:EHU131147 ERQ131145:ERQ131147 FBM131145:FBM131147 FLI131145:FLI131147 FVE131145:FVE131147 GFA131145:GFA131147 GOW131145:GOW131147 GYS131145:GYS131147 HIO131145:HIO131147 HSK131145:HSK131147 ICG131145:ICG131147 IMC131145:IMC131147 IVY131145:IVY131147 JFU131145:JFU131147 JPQ131145:JPQ131147 JZM131145:JZM131147 KJI131145:KJI131147 KTE131145:KTE131147 LDA131145:LDA131147 LMW131145:LMW131147 LWS131145:LWS131147 MGO131145:MGO131147 MQK131145:MQK131147 NAG131145:NAG131147 NKC131145:NKC131147 NTY131145:NTY131147 ODU131145:ODU131147 ONQ131145:ONQ131147 OXM131145:OXM131147 PHI131145:PHI131147 PRE131145:PRE131147 QBA131145:QBA131147 QKW131145:QKW131147 QUS131145:QUS131147 REO131145:REO131147 ROK131145:ROK131147 RYG131145:RYG131147 SIC131145:SIC131147 SRY131145:SRY131147 TBU131145:TBU131147 TLQ131145:TLQ131147 TVM131145:TVM131147 UFI131145:UFI131147 UPE131145:UPE131147 UZA131145:UZA131147 VIW131145:VIW131147 VSS131145:VSS131147 WCO131145:WCO131147 WMK131145:WMK131147 WWG131145:WWG131147 AM196681:AM196683 JU196681:JU196683 TQ196681:TQ196683 ADM196681:ADM196683 ANI196681:ANI196683 AXE196681:AXE196683 BHA196681:BHA196683 BQW196681:BQW196683 CAS196681:CAS196683 CKO196681:CKO196683 CUK196681:CUK196683 DEG196681:DEG196683 DOC196681:DOC196683 DXY196681:DXY196683 EHU196681:EHU196683 ERQ196681:ERQ196683 FBM196681:FBM196683 FLI196681:FLI196683 FVE196681:FVE196683 GFA196681:GFA196683 GOW196681:GOW196683 GYS196681:GYS196683 HIO196681:HIO196683 HSK196681:HSK196683 ICG196681:ICG196683 IMC196681:IMC196683 IVY196681:IVY196683 JFU196681:JFU196683 JPQ196681:JPQ196683 JZM196681:JZM196683 KJI196681:KJI196683 KTE196681:KTE196683 LDA196681:LDA196683 LMW196681:LMW196683 LWS196681:LWS196683 MGO196681:MGO196683 MQK196681:MQK196683 NAG196681:NAG196683 NKC196681:NKC196683 NTY196681:NTY196683 ODU196681:ODU196683 ONQ196681:ONQ196683 OXM196681:OXM196683 PHI196681:PHI196683 PRE196681:PRE196683 QBA196681:QBA196683 QKW196681:QKW196683 QUS196681:QUS196683 REO196681:REO196683 ROK196681:ROK196683 RYG196681:RYG196683 SIC196681:SIC196683 SRY196681:SRY196683 TBU196681:TBU196683 TLQ196681:TLQ196683 TVM196681:TVM196683 UFI196681:UFI196683 UPE196681:UPE196683 UZA196681:UZA196683 VIW196681:VIW196683 VSS196681:VSS196683 WCO196681:WCO196683 WMK196681:WMK196683 WWG196681:WWG196683 AM262217:AM262219 JU262217:JU262219 TQ262217:TQ262219 ADM262217:ADM262219 ANI262217:ANI262219 AXE262217:AXE262219 BHA262217:BHA262219 BQW262217:BQW262219 CAS262217:CAS262219 CKO262217:CKO262219 CUK262217:CUK262219 DEG262217:DEG262219 DOC262217:DOC262219 DXY262217:DXY262219 EHU262217:EHU262219 ERQ262217:ERQ262219 FBM262217:FBM262219 FLI262217:FLI262219 FVE262217:FVE262219 GFA262217:GFA262219 GOW262217:GOW262219 GYS262217:GYS262219 HIO262217:HIO262219 HSK262217:HSK262219 ICG262217:ICG262219 IMC262217:IMC262219 IVY262217:IVY262219 JFU262217:JFU262219 JPQ262217:JPQ262219 JZM262217:JZM262219 KJI262217:KJI262219 KTE262217:KTE262219 LDA262217:LDA262219 LMW262217:LMW262219 LWS262217:LWS262219 MGO262217:MGO262219 MQK262217:MQK262219 NAG262217:NAG262219 NKC262217:NKC262219 NTY262217:NTY262219 ODU262217:ODU262219 ONQ262217:ONQ262219 OXM262217:OXM262219 PHI262217:PHI262219 PRE262217:PRE262219 QBA262217:QBA262219 QKW262217:QKW262219 QUS262217:QUS262219 REO262217:REO262219 ROK262217:ROK262219 RYG262217:RYG262219 SIC262217:SIC262219 SRY262217:SRY262219 TBU262217:TBU262219 TLQ262217:TLQ262219 TVM262217:TVM262219 UFI262217:UFI262219 UPE262217:UPE262219 UZA262217:UZA262219 VIW262217:VIW262219 VSS262217:VSS262219 WCO262217:WCO262219 WMK262217:WMK262219 WWG262217:WWG262219 AM327753:AM327755 JU327753:JU327755 TQ327753:TQ327755 ADM327753:ADM327755 ANI327753:ANI327755 AXE327753:AXE327755 BHA327753:BHA327755 BQW327753:BQW327755 CAS327753:CAS327755 CKO327753:CKO327755 CUK327753:CUK327755 DEG327753:DEG327755 DOC327753:DOC327755 DXY327753:DXY327755 EHU327753:EHU327755 ERQ327753:ERQ327755 FBM327753:FBM327755 FLI327753:FLI327755 FVE327753:FVE327755 GFA327753:GFA327755 GOW327753:GOW327755 GYS327753:GYS327755 HIO327753:HIO327755 HSK327753:HSK327755 ICG327753:ICG327755 IMC327753:IMC327755 IVY327753:IVY327755 JFU327753:JFU327755 JPQ327753:JPQ327755 JZM327753:JZM327755 KJI327753:KJI327755 KTE327753:KTE327755 LDA327753:LDA327755 LMW327753:LMW327755 LWS327753:LWS327755 MGO327753:MGO327755 MQK327753:MQK327755 NAG327753:NAG327755 NKC327753:NKC327755 NTY327753:NTY327755 ODU327753:ODU327755 ONQ327753:ONQ327755 OXM327753:OXM327755 PHI327753:PHI327755 PRE327753:PRE327755 QBA327753:QBA327755 QKW327753:QKW327755 QUS327753:QUS327755 REO327753:REO327755 ROK327753:ROK327755 RYG327753:RYG327755 SIC327753:SIC327755 SRY327753:SRY327755 TBU327753:TBU327755 TLQ327753:TLQ327755 TVM327753:TVM327755 UFI327753:UFI327755 UPE327753:UPE327755 UZA327753:UZA327755 VIW327753:VIW327755 VSS327753:VSS327755 WCO327753:WCO327755 WMK327753:WMK327755 WWG327753:WWG327755 AM393289:AM393291 JU393289:JU393291 TQ393289:TQ393291 ADM393289:ADM393291 ANI393289:ANI393291 AXE393289:AXE393291 BHA393289:BHA393291 BQW393289:BQW393291 CAS393289:CAS393291 CKO393289:CKO393291 CUK393289:CUK393291 DEG393289:DEG393291 DOC393289:DOC393291 DXY393289:DXY393291 EHU393289:EHU393291 ERQ393289:ERQ393291 FBM393289:FBM393291 FLI393289:FLI393291 FVE393289:FVE393291 GFA393289:GFA393291 GOW393289:GOW393291 GYS393289:GYS393291 HIO393289:HIO393291 HSK393289:HSK393291 ICG393289:ICG393291 IMC393289:IMC393291 IVY393289:IVY393291 JFU393289:JFU393291 JPQ393289:JPQ393291 JZM393289:JZM393291 KJI393289:KJI393291 KTE393289:KTE393291 LDA393289:LDA393291 LMW393289:LMW393291 LWS393289:LWS393291 MGO393289:MGO393291 MQK393289:MQK393291 NAG393289:NAG393291 NKC393289:NKC393291 NTY393289:NTY393291 ODU393289:ODU393291 ONQ393289:ONQ393291 OXM393289:OXM393291 PHI393289:PHI393291 PRE393289:PRE393291 QBA393289:QBA393291 QKW393289:QKW393291 QUS393289:QUS393291 REO393289:REO393291 ROK393289:ROK393291 RYG393289:RYG393291 SIC393289:SIC393291 SRY393289:SRY393291 TBU393289:TBU393291 TLQ393289:TLQ393291 TVM393289:TVM393291 UFI393289:UFI393291 UPE393289:UPE393291 UZA393289:UZA393291 VIW393289:VIW393291 VSS393289:VSS393291 WCO393289:WCO393291 WMK393289:WMK393291 WWG393289:WWG393291 AM458825:AM458827 JU458825:JU458827 TQ458825:TQ458827 ADM458825:ADM458827 ANI458825:ANI458827 AXE458825:AXE458827 BHA458825:BHA458827 BQW458825:BQW458827 CAS458825:CAS458827 CKO458825:CKO458827 CUK458825:CUK458827 DEG458825:DEG458827 DOC458825:DOC458827 DXY458825:DXY458827 EHU458825:EHU458827 ERQ458825:ERQ458827 FBM458825:FBM458827 FLI458825:FLI458827 FVE458825:FVE458827 GFA458825:GFA458827 GOW458825:GOW458827 GYS458825:GYS458827 HIO458825:HIO458827 HSK458825:HSK458827 ICG458825:ICG458827 IMC458825:IMC458827 IVY458825:IVY458827 JFU458825:JFU458827 JPQ458825:JPQ458827 JZM458825:JZM458827 KJI458825:KJI458827 KTE458825:KTE458827 LDA458825:LDA458827 LMW458825:LMW458827 LWS458825:LWS458827 MGO458825:MGO458827 MQK458825:MQK458827 NAG458825:NAG458827 NKC458825:NKC458827 NTY458825:NTY458827 ODU458825:ODU458827 ONQ458825:ONQ458827 OXM458825:OXM458827 PHI458825:PHI458827 PRE458825:PRE458827 QBA458825:QBA458827 QKW458825:QKW458827 QUS458825:QUS458827 REO458825:REO458827 ROK458825:ROK458827 RYG458825:RYG458827 SIC458825:SIC458827 SRY458825:SRY458827 TBU458825:TBU458827 TLQ458825:TLQ458827 TVM458825:TVM458827 UFI458825:UFI458827 UPE458825:UPE458827 UZA458825:UZA458827 VIW458825:VIW458827 VSS458825:VSS458827 WCO458825:WCO458827 WMK458825:WMK458827 WWG458825:WWG458827 AM524361:AM524363 JU524361:JU524363 TQ524361:TQ524363 ADM524361:ADM524363 ANI524361:ANI524363 AXE524361:AXE524363 BHA524361:BHA524363 BQW524361:BQW524363 CAS524361:CAS524363 CKO524361:CKO524363 CUK524361:CUK524363 DEG524361:DEG524363 DOC524361:DOC524363 DXY524361:DXY524363 EHU524361:EHU524363 ERQ524361:ERQ524363 FBM524361:FBM524363 FLI524361:FLI524363 FVE524361:FVE524363 GFA524361:GFA524363 GOW524361:GOW524363 GYS524361:GYS524363 HIO524361:HIO524363 HSK524361:HSK524363 ICG524361:ICG524363 IMC524361:IMC524363 IVY524361:IVY524363 JFU524361:JFU524363 JPQ524361:JPQ524363 JZM524361:JZM524363 KJI524361:KJI524363 KTE524361:KTE524363 LDA524361:LDA524363 LMW524361:LMW524363 LWS524361:LWS524363 MGO524361:MGO524363 MQK524361:MQK524363 NAG524361:NAG524363 NKC524361:NKC524363 NTY524361:NTY524363 ODU524361:ODU524363 ONQ524361:ONQ524363 OXM524361:OXM524363 PHI524361:PHI524363 PRE524361:PRE524363 QBA524361:QBA524363 QKW524361:QKW524363 QUS524361:QUS524363 REO524361:REO524363 ROK524361:ROK524363 RYG524361:RYG524363 SIC524361:SIC524363 SRY524361:SRY524363 TBU524361:TBU524363 TLQ524361:TLQ524363 TVM524361:TVM524363 UFI524361:UFI524363 UPE524361:UPE524363 UZA524361:UZA524363 VIW524361:VIW524363 VSS524361:VSS524363 WCO524361:WCO524363 WMK524361:WMK524363 WWG524361:WWG524363 AM589897:AM589899 JU589897:JU589899 TQ589897:TQ589899 ADM589897:ADM589899 ANI589897:ANI589899 AXE589897:AXE589899 BHA589897:BHA589899 BQW589897:BQW589899 CAS589897:CAS589899 CKO589897:CKO589899 CUK589897:CUK589899 DEG589897:DEG589899 DOC589897:DOC589899 DXY589897:DXY589899 EHU589897:EHU589899 ERQ589897:ERQ589899 FBM589897:FBM589899 FLI589897:FLI589899 FVE589897:FVE589899 GFA589897:GFA589899 GOW589897:GOW589899 GYS589897:GYS589899 HIO589897:HIO589899 HSK589897:HSK589899 ICG589897:ICG589899 IMC589897:IMC589899 IVY589897:IVY589899 JFU589897:JFU589899 JPQ589897:JPQ589899 JZM589897:JZM589899 KJI589897:KJI589899 KTE589897:KTE589899 LDA589897:LDA589899 LMW589897:LMW589899 LWS589897:LWS589899 MGO589897:MGO589899 MQK589897:MQK589899 NAG589897:NAG589899 NKC589897:NKC589899 NTY589897:NTY589899 ODU589897:ODU589899 ONQ589897:ONQ589899 OXM589897:OXM589899 PHI589897:PHI589899 PRE589897:PRE589899 QBA589897:QBA589899 QKW589897:QKW589899 QUS589897:QUS589899 REO589897:REO589899 ROK589897:ROK589899 RYG589897:RYG589899 SIC589897:SIC589899 SRY589897:SRY589899 TBU589897:TBU589899 TLQ589897:TLQ589899 TVM589897:TVM589899 UFI589897:UFI589899 UPE589897:UPE589899 UZA589897:UZA589899 VIW589897:VIW589899 VSS589897:VSS589899 WCO589897:WCO589899 WMK589897:WMK589899 WWG589897:WWG589899 AM655433:AM655435 JU655433:JU655435 TQ655433:TQ655435 ADM655433:ADM655435 ANI655433:ANI655435 AXE655433:AXE655435 BHA655433:BHA655435 BQW655433:BQW655435 CAS655433:CAS655435 CKO655433:CKO655435 CUK655433:CUK655435 DEG655433:DEG655435 DOC655433:DOC655435 DXY655433:DXY655435 EHU655433:EHU655435 ERQ655433:ERQ655435 FBM655433:FBM655435 FLI655433:FLI655435 FVE655433:FVE655435 GFA655433:GFA655435 GOW655433:GOW655435 GYS655433:GYS655435 HIO655433:HIO655435 HSK655433:HSK655435 ICG655433:ICG655435 IMC655433:IMC655435 IVY655433:IVY655435 JFU655433:JFU655435 JPQ655433:JPQ655435 JZM655433:JZM655435 KJI655433:KJI655435 KTE655433:KTE655435 LDA655433:LDA655435 LMW655433:LMW655435 LWS655433:LWS655435 MGO655433:MGO655435 MQK655433:MQK655435 NAG655433:NAG655435 NKC655433:NKC655435 NTY655433:NTY655435 ODU655433:ODU655435 ONQ655433:ONQ655435 OXM655433:OXM655435 PHI655433:PHI655435 PRE655433:PRE655435 QBA655433:QBA655435 QKW655433:QKW655435 QUS655433:QUS655435 REO655433:REO655435 ROK655433:ROK655435 RYG655433:RYG655435 SIC655433:SIC655435 SRY655433:SRY655435 TBU655433:TBU655435 TLQ655433:TLQ655435 TVM655433:TVM655435 UFI655433:UFI655435 UPE655433:UPE655435 UZA655433:UZA655435 VIW655433:VIW655435 VSS655433:VSS655435 WCO655433:WCO655435 WMK655433:WMK655435 WWG655433:WWG655435 AM720969:AM720971 JU720969:JU720971 TQ720969:TQ720971 ADM720969:ADM720971 ANI720969:ANI720971 AXE720969:AXE720971 BHA720969:BHA720971 BQW720969:BQW720971 CAS720969:CAS720971 CKO720969:CKO720971 CUK720969:CUK720971 DEG720969:DEG720971 DOC720969:DOC720971 DXY720969:DXY720971 EHU720969:EHU720971 ERQ720969:ERQ720971 FBM720969:FBM720971 FLI720969:FLI720971 FVE720969:FVE720971 GFA720969:GFA720971 GOW720969:GOW720971 GYS720969:GYS720971 HIO720969:HIO720971 HSK720969:HSK720971 ICG720969:ICG720971 IMC720969:IMC720971 IVY720969:IVY720971 JFU720969:JFU720971 JPQ720969:JPQ720971 JZM720969:JZM720971 KJI720969:KJI720971 KTE720969:KTE720971 LDA720969:LDA720971 LMW720969:LMW720971 LWS720969:LWS720971 MGO720969:MGO720971 MQK720969:MQK720971 NAG720969:NAG720971 NKC720969:NKC720971 NTY720969:NTY720971 ODU720969:ODU720971 ONQ720969:ONQ720971 OXM720969:OXM720971 PHI720969:PHI720971 PRE720969:PRE720971 QBA720969:QBA720971 QKW720969:QKW720971 QUS720969:QUS720971 REO720969:REO720971 ROK720969:ROK720971 RYG720969:RYG720971 SIC720969:SIC720971 SRY720969:SRY720971 TBU720969:TBU720971 TLQ720969:TLQ720971 TVM720969:TVM720971 UFI720969:UFI720971 UPE720969:UPE720971 UZA720969:UZA720971 VIW720969:VIW720971 VSS720969:VSS720971 WCO720969:WCO720971 WMK720969:WMK720971 WWG720969:WWG720971 AM786505:AM786507 JU786505:JU786507 TQ786505:TQ786507 ADM786505:ADM786507 ANI786505:ANI786507 AXE786505:AXE786507 BHA786505:BHA786507 BQW786505:BQW786507 CAS786505:CAS786507 CKO786505:CKO786507 CUK786505:CUK786507 DEG786505:DEG786507 DOC786505:DOC786507 DXY786505:DXY786507 EHU786505:EHU786507 ERQ786505:ERQ786507 FBM786505:FBM786507 FLI786505:FLI786507 FVE786505:FVE786507 GFA786505:GFA786507 GOW786505:GOW786507 GYS786505:GYS786507 HIO786505:HIO786507 HSK786505:HSK786507 ICG786505:ICG786507 IMC786505:IMC786507 IVY786505:IVY786507 JFU786505:JFU786507 JPQ786505:JPQ786507 JZM786505:JZM786507 KJI786505:KJI786507 KTE786505:KTE786507 LDA786505:LDA786507 LMW786505:LMW786507 LWS786505:LWS786507 MGO786505:MGO786507 MQK786505:MQK786507 NAG786505:NAG786507 NKC786505:NKC786507 NTY786505:NTY786507 ODU786505:ODU786507 ONQ786505:ONQ786507 OXM786505:OXM786507 PHI786505:PHI786507 PRE786505:PRE786507 QBA786505:QBA786507 QKW786505:QKW786507 QUS786505:QUS786507 REO786505:REO786507 ROK786505:ROK786507 RYG786505:RYG786507 SIC786505:SIC786507 SRY786505:SRY786507 TBU786505:TBU786507 TLQ786505:TLQ786507 TVM786505:TVM786507 UFI786505:UFI786507 UPE786505:UPE786507 UZA786505:UZA786507 VIW786505:VIW786507 VSS786505:VSS786507 WCO786505:WCO786507 WMK786505:WMK786507 WWG786505:WWG786507 AM852041:AM852043 JU852041:JU852043 TQ852041:TQ852043 ADM852041:ADM852043 ANI852041:ANI852043 AXE852041:AXE852043 BHA852041:BHA852043 BQW852041:BQW852043 CAS852041:CAS852043 CKO852041:CKO852043 CUK852041:CUK852043 DEG852041:DEG852043 DOC852041:DOC852043 DXY852041:DXY852043 EHU852041:EHU852043 ERQ852041:ERQ852043 FBM852041:FBM852043 FLI852041:FLI852043 FVE852041:FVE852043 GFA852041:GFA852043 GOW852041:GOW852043 GYS852041:GYS852043 HIO852041:HIO852043 HSK852041:HSK852043 ICG852041:ICG852043 IMC852041:IMC852043 IVY852041:IVY852043 JFU852041:JFU852043 JPQ852041:JPQ852043 JZM852041:JZM852043 KJI852041:KJI852043 KTE852041:KTE852043 LDA852041:LDA852043 LMW852041:LMW852043 LWS852041:LWS852043 MGO852041:MGO852043 MQK852041:MQK852043 NAG852041:NAG852043 NKC852041:NKC852043 NTY852041:NTY852043 ODU852041:ODU852043 ONQ852041:ONQ852043 OXM852041:OXM852043 PHI852041:PHI852043 PRE852041:PRE852043 QBA852041:QBA852043 QKW852041:QKW852043 QUS852041:QUS852043 REO852041:REO852043 ROK852041:ROK852043 RYG852041:RYG852043 SIC852041:SIC852043 SRY852041:SRY852043 TBU852041:TBU852043 TLQ852041:TLQ852043 TVM852041:TVM852043 UFI852041:UFI852043 UPE852041:UPE852043 UZA852041:UZA852043 VIW852041:VIW852043 VSS852041:VSS852043 WCO852041:WCO852043 WMK852041:WMK852043 WWG852041:WWG852043 AM917577:AM917579 JU917577:JU917579 TQ917577:TQ917579 ADM917577:ADM917579 ANI917577:ANI917579 AXE917577:AXE917579 BHA917577:BHA917579 BQW917577:BQW917579 CAS917577:CAS917579 CKO917577:CKO917579 CUK917577:CUK917579 DEG917577:DEG917579 DOC917577:DOC917579 DXY917577:DXY917579 EHU917577:EHU917579 ERQ917577:ERQ917579 FBM917577:FBM917579 FLI917577:FLI917579 FVE917577:FVE917579 GFA917577:GFA917579 GOW917577:GOW917579 GYS917577:GYS917579 HIO917577:HIO917579 HSK917577:HSK917579 ICG917577:ICG917579 IMC917577:IMC917579 IVY917577:IVY917579 JFU917577:JFU917579 JPQ917577:JPQ917579 JZM917577:JZM917579 KJI917577:KJI917579 KTE917577:KTE917579 LDA917577:LDA917579 LMW917577:LMW917579 LWS917577:LWS917579 MGO917577:MGO917579 MQK917577:MQK917579 NAG917577:NAG917579 NKC917577:NKC917579 NTY917577:NTY917579 ODU917577:ODU917579 ONQ917577:ONQ917579 OXM917577:OXM917579 PHI917577:PHI917579 PRE917577:PRE917579 QBA917577:QBA917579 QKW917577:QKW917579 QUS917577:QUS917579 REO917577:REO917579 ROK917577:ROK917579 RYG917577:RYG917579 SIC917577:SIC917579 SRY917577:SRY917579 TBU917577:TBU917579 TLQ917577:TLQ917579 TVM917577:TVM917579 UFI917577:UFI917579 UPE917577:UPE917579 UZA917577:UZA917579 VIW917577:VIW917579 VSS917577:VSS917579 WCO917577:WCO917579 WMK917577:WMK917579 WWG917577:WWG917579 AM983113:AM983115 JU983113:JU983115 TQ983113:TQ983115 ADM983113:ADM983115 ANI983113:ANI983115 AXE983113:AXE983115 BHA983113:BHA983115 BQW983113:BQW983115 CAS983113:CAS983115 CKO983113:CKO983115 CUK983113:CUK983115 DEG983113:DEG983115 DOC983113:DOC983115 DXY983113:DXY983115 EHU983113:EHU983115 ERQ983113:ERQ983115 FBM983113:FBM983115 FLI983113:FLI983115 FVE983113:FVE983115 GFA983113:GFA983115 GOW983113:GOW983115 GYS983113:GYS983115 HIO983113:HIO983115 HSK983113:HSK983115 ICG983113:ICG983115 IMC983113:IMC983115 IVY983113:IVY983115 JFU983113:JFU983115 JPQ983113:JPQ983115 JZM983113:JZM983115 KJI983113:KJI983115 KTE983113:KTE983115 LDA983113:LDA983115 LMW983113:LMW983115 LWS983113:LWS983115 MGO983113:MGO983115 MQK983113:MQK983115 NAG983113:NAG983115 NKC983113:NKC983115 NTY983113:NTY983115 ODU983113:ODU983115 ONQ983113:ONQ983115 OXM983113:OXM983115 PHI983113:PHI983115 PRE983113:PRE983115 QBA983113:QBA983115 QKW983113:QKW983115 QUS983113:QUS983115 REO983113:REO983115 ROK983113:ROK983115 RYG983113:RYG983115 SIC983113:SIC983115 SRY983113:SRY983115 TBU983113:TBU983115 TLQ983113:TLQ983115 TVM983113:TVM983115 UFI983113:UFI983115 UPE983113:UPE983115 UZA983113:UZA983115 VIW983113:VIW983115 VSS983113:VSS983115 WCO983113:WCO983115 WMK983113:WMK983115 AM97:AM99">
      <formula1>32</formula1>
      <formula2>32</formula2>
    </dataValidation>
    <dataValidation allowBlank="1" showErrorMessage="1" prompt="10 reuniones cada Delegada" sqref="WVJ983062:WVM983070 IX22:JA30 ST22:SW30 ACP22:ACS30 AML22:AMO30 AWH22:AWK30 BGD22:BGG30 BPZ22:BQC30 BZV22:BZY30 CJR22:CJU30 CTN22:CTQ30 DDJ22:DDM30 DNF22:DNI30 DXB22:DXE30 EGX22:EHA30 EQT22:EQW30 FAP22:FAS30 FKL22:FKO30 FUH22:FUK30 GED22:GEG30 GNZ22:GOC30 GXV22:GXY30 HHR22:HHU30 HRN22:HRQ30 IBJ22:IBM30 ILF22:ILI30 IVB22:IVE30 JEX22:JFA30 JOT22:JOW30 JYP22:JYS30 KIL22:KIO30 KSH22:KSK30 LCD22:LCG30 LLZ22:LMC30 LVV22:LVY30 MFR22:MFU30 MPN22:MPQ30 MZJ22:MZM30 NJF22:NJI30 NTB22:NTE30 OCX22:ODA30 OMT22:OMW30 OWP22:OWS30 PGL22:PGO30 PQH22:PQK30 QAD22:QAG30 QJZ22:QKC30 QTV22:QTY30 RDR22:RDU30 RNN22:RNQ30 RXJ22:RXM30 SHF22:SHI30 SRB22:SRE30 TAX22:TBA30 TKT22:TKW30 TUP22:TUS30 UEL22:UEO30 UOH22:UOK30 UYD22:UYG30 VHZ22:VIC30 VRV22:VRY30 WBR22:WBU30 WLN22:WLQ30 WVJ22:WVM30 P65558:S65566 IX65558:JA65566 ST65558:SW65566 ACP65558:ACS65566 AML65558:AMO65566 AWH65558:AWK65566 BGD65558:BGG65566 BPZ65558:BQC65566 BZV65558:BZY65566 CJR65558:CJU65566 CTN65558:CTQ65566 DDJ65558:DDM65566 DNF65558:DNI65566 DXB65558:DXE65566 EGX65558:EHA65566 EQT65558:EQW65566 FAP65558:FAS65566 FKL65558:FKO65566 FUH65558:FUK65566 GED65558:GEG65566 GNZ65558:GOC65566 GXV65558:GXY65566 HHR65558:HHU65566 HRN65558:HRQ65566 IBJ65558:IBM65566 ILF65558:ILI65566 IVB65558:IVE65566 JEX65558:JFA65566 JOT65558:JOW65566 JYP65558:JYS65566 KIL65558:KIO65566 KSH65558:KSK65566 LCD65558:LCG65566 LLZ65558:LMC65566 LVV65558:LVY65566 MFR65558:MFU65566 MPN65558:MPQ65566 MZJ65558:MZM65566 NJF65558:NJI65566 NTB65558:NTE65566 OCX65558:ODA65566 OMT65558:OMW65566 OWP65558:OWS65566 PGL65558:PGO65566 PQH65558:PQK65566 QAD65558:QAG65566 QJZ65558:QKC65566 QTV65558:QTY65566 RDR65558:RDU65566 RNN65558:RNQ65566 RXJ65558:RXM65566 SHF65558:SHI65566 SRB65558:SRE65566 TAX65558:TBA65566 TKT65558:TKW65566 TUP65558:TUS65566 UEL65558:UEO65566 UOH65558:UOK65566 UYD65558:UYG65566 VHZ65558:VIC65566 VRV65558:VRY65566 WBR65558:WBU65566 WLN65558:WLQ65566 WVJ65558:WVM65566 P131094:S131102 IX131094:JA131102 ST131094:SW131102 ACP131094:ACS131102 AML131094:AMO131102 AWH131094:AWK131102 BGD131094:BGG131102 BPZ131094:BQC131102 BZV131094:BZY131102 CJR131094:CJU131102 CTN131094:CTQ131102 DDJ131094:DDM131102 DNF131094:DNI131102 DXB131094:DXE131102 EGX131094:EHA131102 EQT131094:EQW131102 FAP131094:FAS131102 FKL131094:FKO131102 FUH131094:FUK131102 GED131094:GEG131102 GNZ131094:GOC131102 GXV131094:GXY131102 HHR131094:HHU131102 HRN131094:HRQ131102 IBJ131094:IBM131102 ILF131094:ILI131102 IVB131094:IVE131102 JEX131094:JFA131102 JOT131094:JOW131102 JYP131094:JYS131102 KIL131094:KIO131102 KSH131094:KSK131102 LCD131094:LCG131102 LLZ131094:LMC131102 LVV131094:LVY131102 MFR131094:MFU131102 MPN131094:MPQ131102 MZJ131094:MZM131102 NJF131094:NJI131102 NTB131094:NTE131102 OCX131094:ODA131102 OMT131094:OMW131102 OWP131094:OWS131102 PGL131094:PGO131102 PQH131094:PQK131102 QAD131094:QAG131102 QJZ131094:QKC131102 QTV131094:QTY131102 RDR131094:RDU131102 RNN131094:RNQ131102 RXJ131094:RXM131102 SHF131094:SHI131102 SRB131094:SRE131102 TAX131094:TBA131102 TKT131094:TKW131102 TUP131094:TUS131102 UEL131094:UEO131102 UOH131094:UOK131102 UYD131094:UYG131102 VHZ131094:VIC131102 VRV131094:VRY131102 WBR131094:WBU131102 WLN131094:WLQ131102 WVJ131094:WVM131102 P196630:S196638 IX196630:JA196638 ST196630:SW196638 ACP196630:ACS196638 AML196630:AMO196638 AWH196630:AWK196638 BGD196630:BGG196638 BPZ196630:BQC196638 BZV196630:BZY196638 CJR196630:CJU196638 CTN196630:CTQ196638 DDJ196630:DDM196638 DNF196630:DNI196638 DXB196630:DXE196638 EGX196630:EHA196638 EQT196630:EQW196638 FAP196630:FAS196638 FKL196630:FKO196638 FUH196630:FUK196638 GED196630:GEG196638 GNZ196630:GOC196638 GXV196630:GXY196638 HHR196630:HHU196638 HRN196630:HRQ196638 IBJ196630:IBM196638 ILF196630:ILI196638 IVB196630:IVE196638 JEX196630:JFA196638 JOT196630:JOW196638 JYP196630:JYS196638 KIL196630:KIO196638 KSH196630:KSK196638 LCD196630:LCG196638 LLZ196630:LMC196638 LVV196630:LVY196638 MFR196630:MFU196638 MPN196630:MPQ196638 MZJ196630:MZM196638 NJF196630:NJI196638 NTB196630:NTE196638 OCX196630:ODA196638 OMT196630:OMW196638 OWP196630:OWS196638 PGL196630:PGO196638 PQH196630:PQK196638 QAD196630:QAG196638 QJZ196630:QKC196638 QTV196630:QTY196638 RDR196630:RDU196638 RNN196630:RNQ196638 RXJ196630:RXM196638 SHF196630:SHI196638 SRB196630:SRE196638 TAX196630:TBA196638 TKT196630:TKW196638 TUP196630:TUS196638 UEL196630:UEO196638 UOH196630:UOK196638 UYD196630:UYG196638 VHZ196630:VIC196638 VRV196630:VRY196638 WBR196630:WBU196638 WLN196630:WLQ196638 WVJ196630:WVM196638 P262166:S262174 IX262166:JA262174 ST262166:SW262174 ACP262166:ACS262174 AML262166:AMO262174 AWH262166:AWK262174 BGD262166:BGG262174 BPZ262166:BQC262174 BZV262166:BZY262174 CJR262166:CJU262174 CTN262166:CTQ262174 DDJ262166:DDM262174 DNF262166:DNI262174 DXB262166:DXE262174 EGX262166:EHA262174 EQT262166:EQW262174 FAP262166:FAS262174 FKL262166:FKO262174 FUH262166:FUK262174 GED262166:GEG262174 GNZ262166:GOC262174 GXV262166:GXY262174 HHR262166:HHU262174 HRN262166:HRQ262174 IBJ262166:IBM262174 ILF262166:ILI262174 IVB262166:IVE262174 JEX262166:JFA262174 JOT262166:JOW262174 JYP262166:JYS262174 KIL262166:KIO262174 KSH262166:KSK262174 LCD262166:LCG262174 LLZ262166:LMC262174 LVV262166:LVY262174 MFR262166:MFU262174 MPN262166:MPQ262174 MZJ262166:MZM262174 NJF262166:NJI262174 NTB262166:NTE262174 OCX262166:ODA262174 OMT262166:OMW262174 OWP262166:OWS262174 PGL262166:PGO262174 PQH262166:PQK262174 QAD262166:QAG262174 QJZ262166:QKC262174 QTV262166:QTY262174 RDR262166:RDU262174 RNN262166:RNQ262174 RXJ262166:RXM262174 SHF262166:SHI262174 SRB262166:SRE262174 TAX262166:TBA262174 TKT262166:TKW262174 TUP262166:TUS262174 UEL262166:UEO262174 UOH262166:UOK262174 UYD262166:UYG262174 VHZ262166:VIC262174 VRV262166:VRY262174 WBR262166:WBU262174 WLN262166:WLQ262174 WVJ262166:WVM262174 P327702:S327710 IX327702:JA327710 ST327702:SW327710 ACP327702:ACS327710 AML327702:AMO327710 AWH327702:AWK327710 BGD327702:BGG327710 BPZ327702:BQC327710 BZV327702:BZY327710 CJR327702:CJU327710 CTN327702:CTQ327710 DDJ327702:DDM327710 DNF327702:DNI327710 DXB327702:DXE327710 EGX327702:EHA327710 EQT327702:EQW327710 FAP327702:FAS327710 FKL327702:FKO327710 FUH327702:FUK327710 GED327702:GEG327710 GNZ327702:GOC327710 GXV327702:GXY327710 HHR327702:HHU327710 HRN327702:HRQ327710 IBJ327702:IBM327710 ILF327702:ILI327710 IVB327702:IVE327710 JEX327702:JFA327710 JOT327702:JOW327710 JYP327702:JYS327710 KIL327702:KIO327710 KSH327702:KSK327710 LCD327702:LCG327710 LLZ327702:LMC327710 LVV327702:LVY327710 MFR327702:MFU327710 MPN327702:MPQ327710 MZJ327702:MZM327710 NJF327702:NJI327710 NTB327702:NTE327710 OCX327702:ODA327710 OMT327702:OMW327710 OWP327702:OWS327710 PGL327702:PGO327710 PQH327702:PQK327710 QAD327702:QAG327710 QJZ327702:QKC327710 QTV327702:QTY327710 RDR327702:RDU327710 RNN327702:RNQ327710 RXJ327702:RXM327710 SHF327702:SHI327710 SRB327702:SRE327710 TAX327702:TBA327710 TKT327702:TKW327710 TUP327702:TUS327710 UEL327702:UEO327710 UOH327702:UOK327710 UYD327702:UYG327710 VHZ327702:VIC327710 VRV327702:VRY327710 WBR327702:WBU327710 WLN327702:WLQ327710 WVJ327702:WVM327710 P393238:S393246 IX393238:JA393246 ST393238:SW393246 ACP393238:ACS393246 AML393238:AMO393246 AWH393238:AWK393246 BGD393238:BGG393246 BPZ393238:BQC393246 BZV393238:BZY393246 CJR393238:CJU393246 CTN393238:CTQ393246 DDJ393238:DDM393246 DNF393238:DNI393246 DXB393238:DXE393246 EGX393238:EHA393246 EQT393238:EQW393246 FAP393238:FAS393246 FKL393238:FKO393246 FUH393238:FUK393246 GED393238:GEG393246 GNZ393238:GOC393246 GXV393238:GXY393246 HHR393238:HHU393246 HRN393238:HRQ393246 IBJ393238:IBM393246 ILF393238:ILI393246 IVB393238:IVE393246 JEX393238:JFA393246 JOT393238:JOW393246 JYP393238:JYS393246 KIL393238:KIO393246 KSH393238:KSK393246 LCD393238:LCG393246 LLZ393238:LMC393246 LVV393238:LVY393246 MFR393238:MFU393246 MPN393238:MPQ393246 MZJ393238:MZM393246 NJF393238:NJI393246 NTB393238:NTE393246 OCX393238:ODA393246 OMT393238:OMW393246 OWP393238:OWS393246 PGL393238:PGO393246 PQH393238:PQK393246 QAD393238:QAG393246 QJZ393238:QKC393246 QTV393238:QTY393246 RDR393238:RDU393246 RNN393238:RNQ393246 RXJ393238:RXM393246 SHF393238:SHI393246 SRB393238:SRE393246 TAX393238:TBA393246 TKT393238:TKW393246 TUP393238:TUS393246 UEL393238:UEO393246 UOH393238:UOK393246 UYD393238:UYG393246 VHZ393238:VIC393246 VRV393238:VRY393246 WBR393238:WBU393246 WLN393238:WLQ393246 WVJ393238:WVM393246 P458774:S458782 IX458774:JA458782 ST458774:SW458782 ACP458774:ACS458782 AML458774:AMO458782 AWH458774:AWK458782 BGD458774:BGG458782 BPZ458774:BQC458782 BZV458774:BZY458782 CJR458774:CJU458782 CTN458774:CTQ458782 DDJ458774:DDM458782 DNF458774:DNI458782 DXB458774:DXE458782 EGX458774:EHA458782 EQT458774:EQW458782 FAP458774:FAS458782 FKL458774:FKO458782 FUH458774:FUK458782 GED458774:GEG458782 GNZ458774:GOC458782 GXV458774:GXY458782 HHR458774:HHU458782 HRN458774:HRQ458782 IBJ458774:IBM458782 ILF458774:ILI458782 IVB458774:IVE458782 JEX458774:JFA458782 JOT458774:JOW458782 JYP458774:JYS458782 KIL458774:KIO458782 KSH458774:KSK458782 LCD458774:LCG458782 LLZ458774:LMC458782 LVV458774:LVY458782 MFR458774:MFU458782 MPN458774:MPQ458782 MZJ458774:MZM458782 NJF458774:NJI458782 NTB458774:NTE458782 OCX458774:ODA458782 OMT458774:OMW458782 OWP458774:OWS458782 PGL458774:PGO458782 PQH458774:PQK458782 QAD458774:QAG458782 QJZ458774:QKC458782 QTV458774:QTY458782 RDR458774:RDU458782 RNN458774:RNQ458782 RXJ458774:RXM458782 SHF458774:SHI458782 SRB458774:SRE458782 TAX458774:TBA458782 TKT458774:TKW458782 TUP458774:TUS458782 UEL458774:UEO458782 UOH458774:UOK458782 UYD458774:UYG458782 VHZ458774:VIC458782 VRV458774:VRY458782 WBR458774:WBU458782 WLN458774:WLQ458782 WVJ458774:WVM458782 P524310:S524318 IX524310:JA524318 ST524310:SW524318 ACP524310:ACS524318 AML524310:AMO524318 AWH524310:AWK524318 BGD524310:BGG524318 BPZ524310:BQC524318 BZV524310:BZY524318 CJR524310:CJU524318 CTN524310:CTQ524318 DDJ524310:DDM524318 DNF524310:DNI524318 DXB524310:DXE524318 EGX524310:EHA524318 EQT524310:EQW524318 FAP524310:FAS524318 FKL524310:FKO524318 FUH524310:FUK524318 GED524310:GEG524318 GNZ524310:GOC524318 GXV524310:GXY524318 HHR524310:HHU524318 HRN524310:HRQ524318 IBJ524310:IBM524318 ILF524310:ILI524318 IVB524310:IVE524318 JEX524310:JFA524318 JOT524310:JOW524318 JYP524310:JYS524318 KIL524310:KIO524318 KSH524310:KSK524318 LCD524310:LCG524318 LLZ524310:LMC524318 LVV524310:LVY524318 MFR524310:MFU524318 MPN524310:MPQ524318 MZJ524310:MZM524318 NJF524310:NJI524318 NTB524310:NTE524318 OCX524310:ODA524318 OMT524310:OMW524318 OWP524310:OWS524318 PGL524310:PGO524318 PQH524310:PQK524318 QAD524310:QAG524318 QJZ524310:QKC524318 QTV524310:QTY524318 RDR524310:RDU524318 RNN524310:RNQ524318 RXJ524310:RXM524318 SHF524310:SHI524318 SRB524310:SRE524318 TAX524310:TBA524318 TKT524310:TKW524318 TUP524310:TUS524318 UEL524310:UEO524318 UOH524310:UOK524318 UYD524310:UYG524318 VHZ524310:VIC524318 VRV524310:VRY524318 WBR524310:WBU524318 WLN524310:WLQ524318 WVJ524310:WVM524318 P589846:S589854 IX589846:JA589854 ST589846:SW589854 ACP589846:ACS589854 AML589846:AMO589854 AWH589846:AWK589854 BGD589846:BGG589854 BPZ589846:BQC589854 BZV589846:BZY589854 CJR589846:CJU589854 CTN589846:CTQ589854 DDJ589846:DDM589854 DNF589846:DNI589854 DXB589846:DXE589854 EGX589846:EHA589854 EQT589846:EQW589854 FAP589846:FAS589854 FKL589846:FKO589854 FUH589846:FUK589854 GED589846:GEG589854 GNZ589846:GOC589854 GXV589846:GXY589854 HHR589846:HHU589854 HRN589846:HRQ589854 IBJ589846:IBM589854 ILF589846:ILI589854 IVB589846:IVE589854 JEX589846:JFA589854 JOT589846:JOW589854 JYP589846:JYS589854 KIL589846:KIO589854 KSH589846:KSK589854 LCD589846:LCG589854 LLZ589846:LMC589854 LVV589846:LVY589854 MFR589846:MFU589854 MPN589846:MPQ589854 MZJ589846:MZM589854 NJF589846:NJI589854 NTB589846:NTE589854 OCX589846:ODA589854 OMT589846:OMW589854 OWP589846:OWS589854 PGL589846:PGO589854 PQH589846:PQK589854 QAD589846:QAG589854 QJZ589846:QKC589854 QTV589846:QTY589854 RDR589846:RDU589854 RNN589846:RNQ589854 RXJ589846:RXM589854 SHF589846:SHI589854 SRB589846:SRE589854 TAX589846:TBA589854 TKT589846:TKW589854 TUP589846:TUS589854 UEL589846:UEO589854 UOH589846:UOK589854 UYD589846:UYG589854 VHZ589846:VIC589854 VRV589846:VRY589854 WBR589846:WBU589854 WLN589846:WLQ589854 WVJ589846:WVM589854 P655382:S655390 IX655382:JA655390 ST655382:SW655390 ACP655382:ACS655390 AML655382:AMO655390 AWH655382:AWK655390 BGD655382:BGG655390 BPZ655382:BQC655390 BZV655382:BZY655390 CJR655382:CJU655390 CTN655382:CTQ655390 DDJ655382:DDM655390 DNF655382:DNI655390 DXB655382:DXE655390 EGX655382:EHA655390 EQT655382:EQW655390 FAP655382:FAS655390 FKL655382:FKO655390 FUH655382:FUK655390 GED655382:GEG655390 GNZ655382:GOC655390 GXV655382:GXY655390 HHR655382:HHU655390 HRN655382:HRQ655390 IBJ655382:IBM655390 ILF655382:ILI655390 IVB655382:IVE655390 JEX655382:JFA655390 JOT655382:JOW655390 JYP655382:JYS655390 KIL655382:KIO655390 KSH655382:KSK655390 LCD655382:LCG655390 LLZ655382:LMC655390 LVV655382:LVY655390 MFR655382:MFU655390 MPN655382:MPQ655390 MZJ655382:MZM655390 NJF655382:NJI655390 NTB655382:NTE655390 OCX655382:ODA655390 OMT655382:OMW655390 OWP655382:OWS655390 PGL655382:PGO655390 PQH655382:PQK655390 QAD655382:QAG655390 QJZ655382:QKC655390 QTV655382:QTY655390 RDR655382:RDU655390 RNN655382:RNQ655390 RXJ655382:RXM655390 SHF655382:SHI655390 SRB655382:SRE655390 TAX655382:TBA655390 TKT655382:TKW655390 TUP655382:TUS655390 UEL655382:UEO655390 UOH655382:UOK655390 UYD655382:UYG655390 VHZ655382:VIC655390 VRV655382:VRY655390 WBR655382:WBU655390 WLN655382:WLQ655390 WVJ655382:WVM655390 P720918:S720926 IX720918:JA720926 ST720918:SW720926 ACP720918:ACS720926 AML720918:AMO720926 AWH720918:AWK720926 BGD720918:BGG720926 BPZ720918:BQC720926 BZV720918:BZY720926 CJR720918:CJU720926 CTN720918:CTQ720926 DDJ720918:DDM720926 DNF720918:DNI720926 DXB720918:DXE720926 EGX720918:EHA720926 EQT720918:EQW720926 FAP720918:FAS720926 FKL720918:FKO720926 FUH720918:FUK720926 GED720918:GEG720926 GNZ720918:GOC720926 GXV720918:GXY720926 HHR720918:HHU720926 HRN720918:HRQ720926 IBJ720918:IBM720926 ILF720918:ILI720926 IVB720918:IVE720926 JEX720918:JFA720926 JOT720918:JOW720926 JYP720918:JYS720926 KIL720918:KIO720926 KSH720918:KSK720926 LCD720918:LCG720926 LLZ720918:LMC720926 LVV720918:LVY720926 MFR720918:MFU720926 MPN720918:MPQ720926 MZJ720918:MZM720926 NJF720918:NJI720926 NTB720918:NTE720926 OCX720918:ODA720926 OMT720918:OMW720926 OWP720918:OWS720926 PGL720918:PGO720926 PQH720918:PQK720926 QAD720918:QAG720926 QJZ720918:QKC720926 QTV720918:QTY720926 RDR720918:RDU720926 RNN720918:RNQ720926 RXJ720918:RXM720926 SHF720918:SHI720926 SRB720918:SRE720926 TAX720918:TBA720926 TKT720918:TKW720926 TUP720918:TUS720926 UEL720918:UEO720926 UOH720918:UOK720926 UYD720918:UYG720926 VHZ720918:VIC720926 VRV720918:VRY720926 WBR720918:WBU720926 WLN720918:WLQ720926 WVJ720918:WVM720926 P786454:S786462 IX786454:JA786462 ST786454:SW786462 ACP786454:ACS786462 AML786454:AMO786462 AWH786454:AWK786462 BGD786454:BGG786462 BPZ786454:BQC786462 BZV786454:BZY786462 CJR786454:CJU786462 CTN786454:CTQ786462 DDJ786454:DDM786462 DNF786454:DNI786462 DXB786454:DXE786462 EGX786454:EHA786462 EQT786454:EQW786462 FAP786454:FAS786462 FKL786454:FKO786462 FUH786454:FUK786462 GED786454:GEG786462 GNZ786454:GOC786462 GXV786454:GXY786462 HHR786454:HHU786462 HRN786454:HRQ786462 IBJ786454:IBM786462 ILF786454:ILI786462 IVB786454:IVE786462 JEX786454:JFA786462 JOT786454:JOW786462 JYP786454:JYS786462 KIL786454:KIO786462 KSH786454:KSK786462 LCD786454:LCG786462 LLZ786454:LMC786462 LVV786454:LVY786462 MFR786454:MFU786462 MPN786454:MPQ786462 MZJ786454:MZM786462 NJF786454:NJI786462 NTB786454:NTE786462 OCX786454:ODA786462 OMT786454:OMW786462 OWP786454:OWS786462 PGL786454:PGO786462 PQH786454:PQK786462 QAD786454:QAG786462 QJZ786454:QKC786462 QTV786454:QTY786462 RDR786454:RDU786462 RNN786454:RNQ786462 RXJ786454:RXM786462 SHF786454:SHI786462 SRB786454:SRE786462 TAX786454:TBA786462 TKT786454:TKW786462 TUP786454:TUS786462 UEL786454:UEO786462 UOH786454:UOK786462 UYD786454:UYG786462 VHZ786454:VIC786462 VRV786454:VRY786462 WBR786454:WBU786462 WLN786454:WLQ786462 WVJ786454:WVM786462 P851990:S851998 IX851990:JA851998 ST851990:SW851998 ACP851990:ACS851998 AML851990:AMO851998 AWH851990:AWK851998 BGD851990:BGG851998 BPZ851990:BQC851998 BZV851990:BZY851998 CJR851990:CJU851998 CTN851990:CTQ851998 DDJ851990:DDM851998 DNF851990:DNI851998 DXB851990:DXE851998 EGX851990:EHA851998 EQT851990:EQW851998 FAP851990:FAS851998 FKL851990:FKO851998 FUH851990:FUK851998 GED851990:GEG851998 GNZ851990:GOC851998 GXV851990:GXY851998 HHR851990:HHU851998 HRN851990:HRQ851998 IBJ851990:IBM851998 ILF851990:ILI851998 IVB851990:IVE851998 JEX851990:JFA851998 JOT851990:JOW851998 JYP851990:JYS851998 KIL851990:KIO851998 KSH851990:KSK851998 LCD851990:LCG851998 LLZ851990:LMC851998 LVV851990:LVY851998 MFR851990:MFU851998 MPN851990:MPQ851998 MZJ851990:MZM851998 NJF851990:NJI851998 NTB851990:NTE851998 OCX851990:ODA851998 OMT851990:OMW851998 OWP851990:OWS851998 PGL851990:PGO851998 PQH851990:PQK851998 QAD851990:QAG851998 QJZ851990:QKC851998 QTV851990:QTY851998 RDR851990:RDU851998 RNN851990:RNQ851998 RXJ851990:RXM851998 SHF851990:SHI851998 SRB851990:SRE851998 TAX851990:TBA851998 TKT851990:TKW851998 TUP851990:TUS851998 UEL851990:UEO851998 UOH851990:UOK851998 UYD851990:UYG851998 VHZ851990:VIC851998 VRV851990:VRY851998 WBR851990:WBU851998 WLN851990:WLQ851998 WVJ851990:WVM851998 P917526:S917534 IX917526:JA917534 ST917526:SW917534 ACP917526:ACS917534 AML917526:AMO917534 AWH917526:AWK917534 BGD917526:BGG917534 BPZ917526:BQC917534 BZV917526:BZY917534 CJR917526:CJU917534 CTN917526:CTQ917534 DDJ917526:DDM917534 DNF917526:DNI917534 DXB917526:DXE917534 EGX917526:EHA917534 EQT917526:EQW917534 FAP917526:FAS917534 FKL917526:FKO917534 FUH917526:FUK917534 GED917526:GEG917534 GNZ917526:GOC917534 GXV917526:GXY917534 HHR917526:HHU917534 HRN917526:HRQ917534 IBJ917526:IBM917534 ILF917526:ILI917534 IVB917526:IVE917534 JEX917526:JFA917534 JOT917526:JOW917534 JYP917526:JYS917534 KIL917526:KIO917534 KSH917526:KSK917534 LCD917526:LCG917534 LLZ917526:LMC917534 LVV917526:LVY917534 MFR917526:MFU917534 MPN917526:MPQ917534 MZJ917526:MZM917534 NJF917526:NJI917534 NTB917526:NTE917534 OCX917526:ODA917534 OMT917526:OMW917534 OWP917526:OWS917534 PGL917526:PGO917534 PQH917526:PQK917534 QAD917526:QAG917534 QJZ917526:QKC917534 QTV917526:QTY917534 RDR917526:RDU917534 RNN917526:RNQ917534 RXJ917526:RXM917534 SHF917526:SHI917534 SRB917526:SRE917534 TAX917526:TBA917534 TKT917526:TKW917534 TUP917526:TUS917534 UEL917526:UEO917534 UOH917526:UOK917534 UYD917526:UYG917534 VHZ917526:VIC917534 VRV917526:VRY917534 WBR917526:WBU917534 WLN917526:WLQ917534 WVJ917526:WVM917534 P983062:S983070 IX983062:JA983070 ST983062:SW983070 ACP983062:ACS983070 AML983062:AMO983070 AWH983062:AWK983070 BGD983062:BGG983070 BPZ983062:BQC983070 BZV983062:BZY983070 CJR983062:CJU983070 CTN983062:CTQ983070 DDJ983062:DDM983070 DNF983062:DNI983070 DXB983062:DXE983070 EGX983062:EHA983070 EQT983062:EQW983070 FAP983062:FAS983070 FKL983062:FKO983070 FUH983062:FUK983070 GED983062:GEG983070 GNZ983062:GOC983070 GXV983062:GXY983070 HHR983062:HHU983070 HRN983062:HRQ983070 IBJ983062:IBM983070 ILF983062:ILI983070 IVB983062:IVE983070 JEX983062:JFA983070 JOT983062:JOW983070 JYP983062:JYS983070 KIL983062:KIO983070 KSH983062:KSK983070 LCD983062:LCG983070 LLZ983062:LMC983070 LVV983062:LVY983070 MFR983062:MFU983070 MPN983062:MPQ983070 MZJ983062:MZM983070 NJF983062:NJI983070 NTB983062:NTE983070 OCX983062:ODA983070 OMT983062:OMW983070 OWP983062:OWS983070 PGL983062:PGO983070 PQH983062:PQK983070 QAD983062:QAG983070 QJZ983062:QKC983070 QTV983062:QTY983070 RDR983062:RDU983070 RNN983062:RNQ983070 RXJ983062:RXM983070 SHF983062:SHI983070 SRB983062:SRE983070 TAX983062:TBA983070 TKT983062:TKW983070 TUP983062:TUS983070 UEL983062:UEO983070 UOH983062:UOK983070 UYD983062:UYG983070 VHZ983062:VIC983070 VRV983062:VRY983070 WBR983062:WBU983070 WLN983062:WLQ983070 Q22:T30"/>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WC98305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AI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AI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AI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AI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AI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AI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AI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AI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AI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AI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AI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AI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AI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AI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AI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AJ15"/>
  </dataValidations>
  <pageMargins left="0.23622047244094491" right="0.23622047244094491" top="0.74803149606299213" bottom="0.74803149606299213" header="0.31496062992125984" footer="0.31496062992125984"/>
  <pageSetup paperSize="14" scale="9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allowBlank="1" showErrorMessage="1" prompt="Al menos 1 por tipo de vigilado">
          <xm:sqref>VST983143 IX69:JA71 ST69:SW71 ACP69:ACS71 AML69:AMO71 AWH69:AWK71 BGD69:BGG71 BPZ69:BQC71 BZV69:BZY71 CJR69:CJU71 CTN69:CTQ71 DDJ69:DDM71 DNF69:DNI71 DXB69:DXE71 EGX69:EHA71 EQT69:EQW71 FAP69:FAS71 FKL69:FKO71 FUH69:FUK71 GED69:GEG71 GNZ69:GOC71 GXV69:GXY71 HHR69:HHU71 HRN69:HRQ71 IBJ69:IBM71 ILF69:ILI71 IVB69:IVE71 JEX69:JFA71 JOT69:JOW71 JYP69:JYS71 KIL69:KIO71 KSH69:KSK71 LCD69:LCG71 LLZ69:LMC71 LVV69:LVY71 MFR69:MFU71 MPN69:MPQ71 MZJ69:MZM71 NJF69:NJI71 NTB69:NTE71 OCX69:ODA71 OMT69:OMW71 OWP69:OWS71 PGL69:PGO71 PQH69:PQK71 QAD69:QAG71 QJZ69:QKC71 QTV69:QTY71 RDR69:RDU71 RNN69:RNQ71 RXJ69:RXM71 SHF69:SHI71 SRB69:SRE71 TAX69:TBA71 TKT69:TKW71 TUP69:TUS71 UEL69:UEO71 UOH69:UOK71 UYD69:UYG71 VHZ69:VIC71 VRV69:VRY71 WBR69:WBU71 WLN69:WLQ71 WVJ69:WVM71 P65605:S65607 IX65605:JA65607 ST65605:SW65607 ACP65605:ACS65607 AML65605:AMO65607 AWH65605:AWK65607 BGD65605:BGG65607 BPZ65605:BQC65607 BZV65605:BZY65607 CJR65605:CJU65607 CTN65605:CTQ65607 DDJ65605:DDM65607 DNF65605:DNI65607 DXB65605:DXE65607 EGX65605:EHA65607 EQT65605:EQW65607 FAP65605:FAS65607 FKL65605:FKO65607 FUH65605:FUK65607 GED65605:GEG65607 GNZ65605:GOC65607 GXV65605:GXY65607 HHR65605:HHU65607 HRN65605:HRQ65607 IBJ65605:IBM65607 ILF65605:ILI65607 IVB65605:IVE65607 JEX65605:JFA65607 JOT65605:JOW65607 JYP65605:JYS65607 KIL65605:KIO65607 KSH65605:KSK65607 LCD65605:LCG65607 LLZ65605:LMC65607 LVV65605:LVY65607 MFR65605:MFU65607 MPN65605:MPQ65607 MZJ65605:MZM65607 NJF65605:NJI65607 NTB65605:NTE65607 OCX65605:ODA65607 OMT65605:OMW65607 OWP65605:OWS65607 PGL65605:PGO65607 PQH65605:PQK65607 QAD65605:QAG65607 QJZ65605:QKC65607 QTV65605:QTY65607 RDR65605:RDU65607 RNN65605:RNQ65607 RXJ65605:RXM65607 SHF65605:SHI65607 SRB65605:SRE65607 TAX65605:TBA65607 TKT65605:TKW65607 TUP65605:TUS65607 UEL65605:UEO65607 UOH65605:UOK65607 UYD65605:UYG65607 VHZ65605:VIC65607 VRV65605:VRY65607 WBR65605:WBU65607 WLN65605:WLQ65607 WVJ65605:WVM65607 P131141:S131143 IX131141:JA131143 ST131141:SW131143 ACP131141:ACS131143 AML131141:AMO131143 AWH131141:AWK131143 BGD131141:BGG131143 BPZ131141:BQC131143 BZV131141:BZY131143 CJR131141:CJU131143 CTN131141:CTQ131143 DDJ131141:DDM131143 DNF131141:DNI131143 DXB131141:DXE131143 EGX131141:EHA131143 EQT131141:EQW131143 FAP131141:FAS131143 FKL131141:FKO131143 FUH131141:FUK131143 GED131141:GEG131143 GNZ131141:GOC131143 GXV131141:GXY131143 HHR131141:HHU131143 HRN131141:HRQ131143 IBJ131141:IBM131143 ILF131141:ILI131143 IVB131141:IVE131143 JEX131141:JFA131143 JOT131141:JOW131143 JYP131141:JYS131143 KIL131141:KIO131143 KSH131141:KSK131143 LCD131141:LCG131143 LLZ131141:LMC131143 LVV131141:LVY131143 MFR131141:MFU131143 MPN131141:MPQ131143 MZJ131141:MZM131143 NJF131141:NJI131143 NTB131141:NTE131143 OCX131141:ODA131143 OMT131141:OMW131143 OWP131141:OWS131143 PGL131141:PGO131143 PQH131141:PQK131143 QAD131141:QAG131143 QJZ131141:QKC131143 QTV131141:QTY131143 RDR131141:RDU131143 RNN131141:RNQ131143 RXJ131141:RXM131143 SHF131141:SHI131143 SRB131141:SRE131143 TAX131141:TBA131143 TKT131141:TKW131143 TUP131141:TUS131143 UEL131141:UEO131143 UOH131141:UOK131143 UYD131141:UYG131143 VHZ131141:VIC131143 VRV131141:VRY131143 WBR131141:WBU131143 WLN131141:WLQ131143 WVJ131141:WVM131143 P196677:S196679 IX196677:JA196679 ST196677:SW196679 ACP196677:ACS196679 AML196677:AMO196679 AWH196677:AWK196679 BGD196677:BGG196679 BPZ196677:BQC196679 BZV196677:BZY196679 CJR196677:CJU196679 CTN196677:CTQ196679 DDJ196677:DDM196679 DNF196677:DNI196679 DXB196677:DXE196679 EGX196677:EHA196679 EQT196677:EQW196679 FAP196677:FAS196679 FKL196677:FKO196679 FUH196677:FUK196679 GED196677:GEG196679 GNZ196677:GOC196679 GXV196677:GXY196679 HHR196677:HHU196679 HRN196677:HRQ196679 IBJ196677:IBM196679 ILF196677:ILI196679 IVB196677:IVE196679 JEX196677:JFA196679 JOT196677:JOW196679 JYP196677:JYS196679 KIL196677:KIO196679 KSH196677:KSK196679 LCD196677:LCG196679 LLZ196677:LMC196679 LVV196677:LVY196679 MFR196677:MFU196679 MPN196677:MPQ196679 MZJ196677:MZM196679 NJF196677:NJI196679 NTB196677:NTE196679 OCX196677:ODA196679 OMT196677:OMW196679 OWP196677:OWS196679 PGL196677:PGO196679 PQH196677:PQK196679 QAD196677:QAG196679 QJZ196677:QKC196679 QTV196677:QTY196679 RDR196677:RDU196679 RNN196677:RNQ196679 RXJ196677:RXM196679 SHF196677:SHI196679 SRB196677:SRE196679 TAX196677:TBA196679 TKT196677:TKW196679 TUP196677:TUS196679 UEL196677:UEO196679 UOH196677:UOK196679 UYD196677:UYG196679 VHZ196677:VIC196679 VRV196677:VRY196679 WBR196677:WBU196679 WLN196677:WLQ196679 WVJ196677:WVM196679 P262213:S262215 IX262213:JA262215 ST262213:SW262215 ACP262213:ACS262215 AML262213:AMO262215 AWH262213:AWK262215 BGD262213:BGG262215 BPZ262213:BQC262215 BZV262213:BZY262215 CJR262213:CJU262215 CTN262213:CTQ262215 DDJ262213:DDM262215 DNF262213:DNI262215 DXB262213:DXE262215 EGX262213:EHA262215 EQT262213:EQW262215 FAP262213:FAS262215 FKL262213:FKO262215 FUH262213:FUK262215 GED262213:GEG262215 GNZ262213:GOC262215 GXV262213:GXY262215 HHR262213:HHU262215 HRN262213:HRQ262215 IBJ262213:IBM262215 ILF262213:ILI262215 IVB262213:IVE262215 JEX262213:JFA262215 JOT262213:JOW262215 JYP262213:JYS262215 KIL262213:KIO262215 KSH262213:KSK262215 LCD262213:LCG262215 LLZ262213:LMC262215 LVV262213:LVY262215 MFR262213:MFU262215 MPN262213:MPQ262215 MZJ262213:MZM262215 NJF262213:NJI262215 NTB262213:NTE262215 OCX262213:ODA262215 OMT262213:OMW262215 OWP262213:OWS262215 PGL262213:PGO262215 PQH262213:PQK262215 QAD262213:QAG262215 QJZ262213:QKC262215 QTV262213:QTY262215 RDR262213:RDU262215 RNN262213:RNQ262215 RXJ262213:RXM262215 SHF262213:SHI262215 SRB262213:SRE262215 TAX262213:TBA262215 TKT262213:TKW262215 TUP262213:TUS262215 UEL262213:UEO262215 UOH262213:UOK262215 UYD262213:UYG262215 VHZ262213:VIC262215 VRV262213:VRY262215 WBR262213:WBU262215 WLN262213:WLQ262215 WVJ262213:WVM262215 P327749:S327751 IX327749:JA327751 ST327749:SW327751 ACP327749:ACS327751 AML327749:AMO327751 AWH327749:AWK327751 BGD327749:BGG327751 BPZ327749:BQC327751 BZV327749:BZY327751 CJR327749:CJU327751 CTN327749:CTQ327751 DDJ327749:DDM327751 DNF327749:DNI327751 DXB327749:DXE327751 EGX327749:EHA327751 EQT327749:EQW327751 FAP327749:FAS327751 FKL327749:FKO327751 FUH327749:FUK327751 GED327749:GEG327751 GNZ327749:GOC327751 GXV327749:GXY327751 HHR327749:HHU327751 HRN327749:HRQ327751 IBJ327749:IBM327751 ILF327749:ILI327751 IVB327749:IVE327751 JEX327749:JFA327751 JOT327749:JOW327751 JYP327749:JYS327751 KIL327749:KIO327751 KSH327749:KSK327751 LCD327749:LCG327751 LLZ327749:LMC327751 LVV327749:LVY327751 MFR327749:MFU327751 MPN327749:MPQ327751 MZJ327749:MZM327751 NJF327749:NJI327751 NTB327749:NTE327751 OCX327749:ODA327751 OMT327749:OMW327751 OWP327749:OWS327751 PGL327749:PGO327751 PQH327749:PQK327751 QAD327749:QAG327751 QJZ327749:QKC327751 QTV327749:QTY327751 RDR327749:RDU327751 RNN327749:RNQ327751 RXJ327749:RXM327751 SHF327749:SHI327751 SRB327749:SRE327751 TAX327749:TBA327751 TKT327749:TKW327751 TUP327749:TUS327751 UEL327749:UEO327751 UOH327749:UOK327751 UYD327749:UYG327751 VHZ327749:VIC327751 VRV327749:VRY327751 WBR327749:WBU327751 WLN327749:WLQ327751 WVJ327749:WVM327751 P393285:S393287 IX393285:JA393287 ST393285:SW393287 ACP393285:ACS393287 AML393285:AMO393287 AWH393285:AWK393287 BGD393285:BGG393287 BPZ393285:BQC393287 BZV393285:BZY393287 CJR393285:CJU393287 CTN393285:CTQ393287 DDJ393285:DDM393287 DNF393285:DNI393287 DXB393285:DXE393287 EGX393285:EHA393287 EQT393285:EQW393287 FAP393285:FAS393287 FKL393285:FKO393287 FUH393285:FUK393287 GED393285:GEG393287 GNZ393285:GOC393287 GXV393285:GXY393287 HHR393285:HHU393287 HRN393285:HRQ393287 IBJ393285:IBM393287 ILF393285:ILI393287 IVB393285:IVE393287 JEX393285:JFA393287 JOT393285:JOW393287 JYP393285:JYS393287 KIL393285:KIO393287 KSH393285:KSK393287 LCD393285:LCG393287 LLZ393285:LMC393287 LVV393285:LVY393287 MFR393285:MFU393287 MPN393285:MPQ393287 MZJ393285:MZM393287 NJF393285:NJI393287 NTB393285:NTE393287 OCX393285:ODA393287 OMT393285:OMW393287 OWP393285:OWS393287 PGL393285:PGO393287 PQH393285:PQK393287 QAD393285:QAG393287 QJZ393285:QKC393287 QTV393285:QTY393287 RDR393285:RDU393287 RNN393285:RNQ393287 RXJ393285:RXM393287 SHF393285:SHI393287 SRB393285:SRE393287 TAX393285:TBA393287 TKT393285:TKW393287 TUP393285:TUS393287 UEL393285:UEO393287 UOH393285:UOK393287 UYD393285:UYG393287 VHZ393285:VIC393287 VRV393285:VRY393287 WBR393285:WBU393287 WLN393285:WLQ393287 WVJ393285:WVM393287 P458821:S458823 IX458821:JA458823 ST458821:SW458823 ACP458821:ACS458823 AML458821:AMO458823 AWH458821:AWK458823 BGD458821:BGG458823 BPZ458821:BQC458823 BZV458821:BZY458823 CJR458821:CJU458823 CTN458821:CTQ458823 DDJ458821:DDM458823 DNF458821:DNI458823 DXB458821:DXE458823 EGX458821:EHA458823 EQT458821:EQW458823 FAP458821:FAS458823 FKL458821:FKO458823 FUH458821:FUK458823 GED458821:GEG458823 GNZ458821:GOC458823 GXV458821:GXY458823 HHR458821:HHU458823 HRN458821:HRQ458823 IBJ458821:IBM458823 ILF458821:ILI458823 IVB458821:IVE458823 JEX458821:JFA458823 JOT458821:JOW458823 JYP458821:JYS458823 KIL458821:KIO458823 KSH458821:KSK458823 LCD458821:LCG458823 LLZ458821:LMC458823 LVV458821:LVY458823 MFR458821:MFU458823 MPN458821:MPQ458823 MZJ458821:MZM458823 NJF458821:NJI458823 NTB458821:NTE458823 OCX458821:ODA458823 OMT458821:OMW458823 OWP458821:OWS458823 PGL458821:PGO458823 PQH458821:PQK458823 QAD458821:QAG458823 QJZ458821:QKC458823 QTV458821:QTY458823 RDR458821:RDU458823 RNN458821:RNQ458823 RXJ458821:RXM458823 SHF458821:SHI458823 SRB458821:SRE458823 TAX458821:TBA458823 TKT458821:TKW458823 TUP458821:TUS458823 UEL458821:UEO458823 UOH458821:UOK458823 UYD458821:UYG458823 VHZ458821:VIC458823 VRV458821:VRY458823 WBR458821:WBU458823 WLN458821:WLQ458823 WVJ458821:WVM458823 P524357:S524359 IX524357:JA524359 ST524357:SW524359 ACP524357:ACS524359 AML524357:AMO524359 AWH524357:AWK524359 BGD524357:BGG524359 BPZ524357:BQC524359 BZV524357:BZY524359 CJR524357:CJU524359 CTN524357:CTQ524359 DDJ524357:DDM524359 DNF524357:DNI524359 DXB524357:DXE524359 EGX524357:EHA524359 EQT524357:EQW524359 FAP524357:FAS524359 FKL524357:FKO524359 FUH524357:FUK524359 GED524357:GEG524359 GNZ524357:GOC524359 GXV524357:GXY524359 HHR524357:HHU524359 HRN524357:HRQ524359 IBJ524357:IBM524359 ILF524357:ILI524359 IVB524357:IVE524359 JEX524357:JFA524359 JOT524357:JOW524359 JYP524357:JYS524359 KIL524357:KIO524359 KSH524357:KSK524359 LCD524357:LCG524359 LLZ524357:LMC524359 LVV524357:LVY524359 MFR524357:MFU524359 MPN524357:MPQ524359 MZJ524357:MZM524359 NJF524357:NJI524359 NTB524357:NTE524359 OCX524357:ODA524359 OMT524357:OMW524359 OWP524357:OWS524359 PGL524357:PGO524359 PQH524357:PQK524359 QAD524357:QAG524359 QJZ524357:QKC524359 QTV524357:QTY524359 RDR524357:RDU524359 RNN524357:RNQ524359 RXJ524357:RXM524359 SHF524357:SHI524359 SRB524357:SRE524359 TAX524357:TBA524359 TKT524357:TKW524359 TUP524357:TUS524359 UEL524357:UEO524359 UOH524357:UOK524359 UYD524357:UYG524359 VHZ524357:VIC524359 VRV524357:VRY524359 WBR524357:WBU524359 WLN524357:WLQ524359 WVJ524357:WVM524359 P589893:S589895 IX589893:JA589895 ST589893:SW589895 ACP589893:ACS589895 AML589893:AMO589895 AWH589893:AWK589895 BGD589893:BGG589895 BPZ589893:BQC589895 BZV589893:BZY589895 CJR589893:CJU589895 CTN589893:CTQ589895 DDJ589893:DDM589895 DNF589893:DNI589895 DXB589893:DXE589895 EGX589893:EHA589895 EQT589893:EQW589895 FAP589893:FAS589895 FKL589893:FKO589895 FUH589893:FUK589895 GED589893:GEG589895 GNZ589893:GOC589895 GXV589893:GXY589895 HHR589893:HHU589895 HRN589893:HRQ589895 IBJ589893:IBM589895 ILF589893:ILI589895 IVB589893:IVE589895 JEX589893:JFA589895 JOT589893:JOW589895 JYP589893:JYS589895 KIL589893:KIO589895 KSH589893:KSK589895 LCD589893:LCG589895 LLZ589893:LMC589895 LVV589893:LVY589895 MFR589893:MFU589895 MPN589893:MPQ589895 MZJ589893:MZM589895 NJF589893:NJI589895 NTB589893:NTE589895 OCX589893:ODA589895 OMT589893:OMW589895 OWP589893:OWS589895 PGL589893:PGO589895 PQH589893:PQK589895 QAD589893:QAG589895 QJZ589893:QKC589895 QTV589893:QTY589895 RDR589893:RDU589895 RNN589893:RNQ589895 RXJ589893:RXM589895 SHF589893:SHI589895 SRB589893:SRE589895 TAX589893:TBA589895 TKT589893:TKW589895 TUP589893:TUS589895 UEL589893:UEO589895 UOH589893:UOK589895 UYD589893:UYG589895 VHZ589893:VIC589895 VRV589893:VRY589895 WBR589893:WBU589895 WLN589893:WLQ589895 WVJ589893:WVM589895 P655429:S655431 IX655429:JA655431 ST655429:SW655431 ACP655429:ACS655431 AML655429:AMO655431 AWH655429:AWK655431 BGD655429:BGG655431 BPZ655429:BQC655431 BZV655429:BZY655431 CJR655429:CJU655431 CTN655429:CTQ655431 DDJ655429:DDM655431 DNF655429:DNI655431 DXB655429:DXE655431 EGX655429:EHA655431 EQT655429:EQW655431 FAP655429:FAS655431 FKL655429:FKO655431 FUH655429:FUK655431 GED655429:GEG655431 GNZ655429:GOC655431 GXV655429:GXY655431 HHR655429:HHU655431 HRN655429:HRQ655431 IBJ655429:IBM655431 ILF655429:ILI655431 IVB655429:IVE655431 JEX655429:JFA655431 JOT655429:JOW655431 JYP655429:JYS655431 KIL655429:KIO655431 KSH655429:KSK655431 LCD655429:LCG655431 LLZ655429:LMC655431 LVV655429:LVY655431 MFR655429:MFU655431 MPN655429:MPQ655431 MZJ655429:MZM655431 NJF655429:NJI655431 NTB655429:NTE655431 OCX655429:ODA655431 OMT655429:OMW655431 OWP655429:OWS655431 PGL655429:PGO655431 PQH655429:PQK655431 QAD655429:QAG655431 QJZ655429:QKC655431 QTV655429:QTY655431 RDR655429:RDU655431 RNN655429:RNQ655431 RXJ655429:RXM655431 SHF655429:SHI655431 SRB655429:SRE655431 TAX655429:TBA655431 TKT655429:TKW655431 TUP655429:TUS655431 UEL655429:UEO655431 UOH655429:UOK655431 UYD655429:UYG655431 VHZ655429:VIC655431 VRV655429:VRY655431 WBR655429:WBU655431 WLN655429:WLQ655431 WVJ655429:WVM655431 P720965:S720967 IX720965:JA720967 ST720965:SW720967 ACP720965:ACS720967 AML720965:AMO720967 AWH720965:AWK720967 BGD720965:BGG720967 BPZ720965:BQC720967 BZV720965:BZY720967 CJR720965:CJU720967 CTN720965:CTQ720967 DDJ720965:DDM720967 DNF720965:DNI720967 DXB720965:DXE720967 EGX720965:EHA720967 EQT720965:EQW720967 FAP720965:FAS720967 FKL720965:FKO720967 FUH720965:FUK720967 GED720965:GEG720967 GNZ720965:GOC720967 GXV720965:GXY720967 HHR720965:HHU720967 HRN720965:HRQ720967 IBJ720965:IBM720967 ILF720965:ILI720967 IVB720965:IVE720967 JEX720965:JFA720967 JOT720965:JOW720967 JYP720965:JYS720967 KIL720965:KIO720967 KSH720965:KSK720967 LCD720965:LCG720967 LLZ720965:LMC720967 LVV720965:LVY720967 MFR720965:MFU720967 MPN720965:MPQ720967 MZJ720965:MZM720967 NJF720965:NJI720967 NTB720965:NTE720967 OCX720965:ODA720967 OMT720965:OMW720967 OWP720965:OWS720967 PGL720965:PGO720967 PQH720965:PQK720967 QAD720965:QAG720967 QJZ720965:QKC720967 QTV720965:QTY720967 RDR720965:RDU720967 RNN720965:RNQ720967 RXJ720965:RXM720967 SHF720965:SHI720967 SRB720965:SRE720967 TAX720965:TBA720967 TKT720965:TKW720967 TUP720965:TUS720967 UEL720965:UEO720967 UOH720965:UOK720967 UYD720965:UYG720967 VHZ720965:VIC720967 VRV720965:VRY720967 WBR720965:WBU720967 WLN720965:WLQ720967 WVJ720965:WVM720967 P786501:S786503 IX786501:JA786503 ST786501:SW786503 ACP786501:ACS786503 AML786501:AMO786503 AWH786501:AWK786503 BGD786501:BGG786503 BPZ786501:BQC786503 BZV786501:BZY786503 CJR786501:CJU786503 CTN786501:CTQ786503 DDJ786501:DDM786503 DNF786501:DNI786503 DXB786501:DXE786503 EGX786501:EHA786503 EQT786501:EQW786503 FAP786501:FAS786503 FKL786501:FKO786503 FUH786501:FUK786503 GED786501:GEG786503 GNZ786501:GOC786503 GXV786501:GXY786503 HHR786501:HHU786503 HRN786501:HRQ786503 IBJ786501:IBM786503 ILF786501:ILI786503 IVB786501:IVE786503 JEX786501:JFA786503 JOT786501:JOW786503 JYP786501:JYS786503 KIL786501:KIO786503 KSH786501:KSK786503 LCD786501:LCG786503 LLZ786501:LMC786503 LVV786501:LVY786503 MFR786501:MFU786503 MPN786501:MPQ786503 MZJ786501:MZM786503 NJF786501:NJI786503 NTB786501:NTE786503 OCX786501:ODA786503 OMT786501:OMW786503 OWP786501:OWS786503 PGL786501:PGO786503 PQH786501:PQK786503 QAD786501:QAG786503 QJZ786501:QKC786503 QTV786501:QTY786503 RDR786501:RDU786503 RNN786501:RNQ786503 RXJ786501:RXM786503 SHF786501:SHI786503 SRB786501:SRE786503 TAX786501:TBA786503 TKT786501:TKW786503 TUP786501:TUS786503 UEL786501:UEO786503 UOH786501:UOK786503 UYD786501:UYG786503 VHZ786501:VIC786503 VRV786501:VRY786503 WBR786501:WBU786503 WLN786501:WLQ786503 WVJ786501:WVM786503 P852037:S852039 IX852037:JA852039 ST852037:SW852039 ACP852037:ACS852039 AML852037:AMO852039 AWH852037:AWK852039 BGD852037:BGG852039 BPZ852037:BQC852039 BZV852037:BZY852039 CJR852037:CJU852039 CTN852037:CTQ852039 DDJ852037:DDM852039 DNF852037:DNI852039 DXB852037:DXE852039 EGX852037:EHA852039 EQT852037:EQW852039 FAP852037:FAS852039 FKL852037:FKO852039 FUH852037:FUK852039 GED852037:GEG852039 GNZ852037:GOC852039 GXV852037:GXY852039 HHR852037:HHU852039 HRN852037:HRQ852039 IBJ852037:IBM852039 ILF852037:ILI852039 IVB852037:IVE852039 JEX852037:JFA852039 JOT852037:JOW852039 JYP852037:JYS852039 KIL852037:KIO852039 KSH852037:KSK852039 LCD852037:LCG852039 LLZ852037:LMC852039 LVV852037:LVY852039 MFR852037:MFU852039 MPN852037:MPQ852039 MZJ852037:MZM852039 NJF852037:NJI852039 NTB852037:NTE852039 OCX852037:ODA852039 OMT852037:OMW852039 OWP852037:OWS852039 PGL852037:PGO852039 PQH852037:PQK852039 QAD852037:QAG852039 QJZ852037:QKC852039 QTV852037:QTY852039 RDR852037:RDU852039 RNN852037:RNQ852039 RXJ852037:RXM852039 SHF852037:SHI852039 SRB852037:SRE852039 TAX852037:TBA852039 TKT852037:TKW852039 TUP852037:TUS852039 UEL852037:UEO852039 UOH852037:UOK852039 UYD852037:UYG852039 VHZ852037:VIC852039 VRV852037:VRY852039 WBR852037:WBU852039 WLN852037:WLQ852039 WVJ852037:WVM852039 P917573:S917575 IX917573:JA917575 ST917573:SW917575 ACP917573:ACS917575 AML917573:AMO917575 AWH917573:AWK917575 BGD917573:BGG917575 BPZ917573:BQC917575 BZV917573:BZY917575 CJR917573:CJU917575 CTN917573:CTQ917575 DDJ917573:DDM917575 DNF917573:DNI917575 DXB917573:DXE917575 EGX917573:EHA917575 EQT917573:EQW917575 FAP917573:FAS917575 FKL917573:FKO917575 FUH917573:FUK917575 GED917573:GEG917575 GNZ917573:GOC917575 GXV917573:GXY917575 HHR917573:HHU917575 HRN917573:HRQ917575 IBJ917573:IBM917575 ILF917573:ILI917575 IVB917573:IVE917575 JEX917573:JFA917575 JOT917573:JOW917575 JYP917573:JYS917575 KIL917573:KIO917575 KSH917573:KSK917575 LCD917573:LCG917575 LLZ917573:LMC917575 LVV917573:LVY917575 MFR917573:MFU917575 MPN917573:MPQ917575 MZJ917573:MZM917575 NJF917573:NJI917575 NTB917573:NTE917575 OCX917573:ODA917575 OMT917573:OMW917575 OWP917573:OWS917575 PGL917573:PGO917575 PQH917573:PQK917575 QAD917573:QAG917575 QJZ917573:QKC917575 QTV917573:QTY917575 RDR917573:RDU917575 RNN917573:RNQ917575 RXJ917573:RXM917575 SHF917573:SHI917575 SRB917573:SRE917575 TAX917573:TBA917575 TKT917573:TKW917575 TUP917573:TUS917575 UEL917573:UEO917575 UOH917573:UOK917575 UYD917573:UYG917575 VHZ917573:VIC917575 VRV917573:VRY917575 WBR917573:WBU917575 WLN917573:WLQ917575 WVJ917573:WVM917575 P983109:S983111 IX983109:JA983111 ST983109:SW983111 ACP983109:ACS983111 AML983109:AMO983111 AWH983109:AWK983111 BGD983109:BGG983111 BPZ983109:BQC983111 BZV983109:BZY983111 CJR983109:CJU983111 CTN983109:CTQ983111 DDJ983109:DDM983111 DNF983109:DNI983111 DXB983109:DXE983111 EGX983109:EHA983111 EQT983109:EQW983111 FAP983109:FAS983111 FKL983109:FKO983111 FUH983109:FUK983111 GED983109:GEG983111 GNZ983109:GOC983111 GXV983109:GXY983111 HHR983109:HHU983111 HRN983109:HRQ983111 IBJ983109:IBM983111 ILF983109:ILI983111 IVB983109:IVE983111 JEX983109:JFA983111 JOT983109:JOW983111 JYP983109:JYS983111 KIL983109:KIO983111 KSH983109:KSK983111 LCD983109:LCG983111 LLZ983109:LMC983111 LVV983109:LVY983111 MFR983109:MFU983111 MPN983109:MPQ983111 MZJ983109:MZM983111 NJF983109:NJI983111 NTB983109:NTE983111 OCX983109:ODA983111 OMT983109:OMW983111 OWP983109:OWS983111 PGL983109:PGO983111 PQH983109:PQK983111 QAD983109:QAG983111 QJZ983109:QKC983111 QTV983109:QTY983111 RDR983109:RDU983111 RNN983109:RNQ983111 RXJ983109:RXM983111 SHF983109:SHI983111 SRB983109:SRE983111 TAX983109:TBA983111 TKT983109:TKW983111 TUP983109:TUS983111 UEL983109:UEO983111 UOH983109:UOK983111 UYD983109:UYG983111 VHZ983109:VIC983111 VRV983109:VRY983111 WBR983109:WBU983111 WLN983109:WLQ983111 WVJ983109:WVM983111 WCP983143 IW59:JA64 SS59:SW64 ACO59:ACS64 AMK59:AMO64 AWG59:AWK64 BGC59:BGG64 BPY59:BQC64 BZU59:BZY64 CJQ59:CJU64 CTM59:CTQ64 DDI59:DDM64 DNE59:DNI64 DXA59:DXE64 EGW59:EHA64 EQS59:EQW64 FAO59:FAS64 FKK59:FKO64 FUG59:FUK64 GEC59:GEG64 GNY59:GOC64 GXU59:GXY64 HHQ59:HHU64 HRM59:HRQ64 IBI59:IBM64 ILE59:ILI64 IVA59:IVE64 JEW59:JFA64 JOS59:JOW64 JYO59:JYS64 KIK59:KIO64 KSG59:KSK64 LCC59:LCG64 LLY59:LMC64 LVU59:LVY64 MFQ59:MFU64 MPM59:MPQ64 MZI59:MZM64 NJE59:NJI64 NTA59:NTE64 OCW59:ODA64 OMS59:OMW64 OWO59:OWS64 PGK59:PGO64 PQG59:PQK64 QAC59:QAG64 QJY59:QKC64 QTU59:QTY64 RDQ59:RDU64 RNM59:RNQ64 RXI59:RXM64 SHE59:SHI64 SRA59:SRE64 TAW59:TBA64 TKS59:TKW64 TUO59:TUS64 UEK59:UEO64 UOG59:UOK64 UYC59:UYG64 VHY59:VIC64 VRU59:VRY64 WBQ59:WBU64 WLM59:WLQ64 WVI59:WVM64 O65595:S65600 IW65595:JA65600 SS65595:SW65600 ACO65595:ACS65600 AMK65595:AMO65600 AWG65595:AWK65600 BGC65595:BGG65600 BPY65595:BQC65600 BZU65595:BZY65600 CJQ65595:CJU65600 CTM65595:CTQ65600 DDI65595:DDM65600 DNE65595:DNI65600 DXA65595:DXE65600 EGW65595:EHA65600 EQS65595:EQW65600 FAO65595:FAS65600 FKK65595:FKO65600 FUG65595:FUK65600 GEC65595:GEG65600 GNY65595:GOC65600 GXU65595:GXY65600 HHQ65595:HHU65600 HRM65595:HRQ65600 IBI65595:IBM65600 ILE65595:ILI65600 IVA65595:IVE65600 JEW65595:JFA65600 JOS65595:JOW65600 JYO65595:JYS65600 KIK65595:KIO65600 KSG65595:KSK65600 LCC65595:LCG65600 LLY65595:LMC65600 LVU65595:LVY65600 MFQ65595:MFU65600 MPM65595:MPQ65600 MZI65595:MZM65600 NJE65595:NJI65600 NTA65595:NTE65600 OCW65595:ODA65600 OMS65595:OMW65600 OWO65595:OWS65600 PGK65595:PGO65600 PQG65595:PQK65600 QAC65595:QAG65600 QJY65595:QKC65600 QTU65595:QTY65600 RDQ65595:RDU65600 RNM65595:RNQ65600 RXI65595:RXM65600 SHE65595:SHI65600 SRA65595:SRE65600 TAW65595:TBA65600 TKS65595:TKW65600 TUO65595:TUS65600 UEK65595:UEO65600 UOG65595:UOK65600 UYC65595:UYG65600 VHY65595:VIC65600 VRU65595:VRY65600 WBQ65595:WBU65600 WLM65595:WLQ65600 WVI65595:WVM65600 O131131:S131136 IW131131:JA131136 SS131131:SW131136 ACO131131:ACS131136 AMK131131:AMO131136 AWG131131:AWK131136 BGC131131:BGG131136 BPY131131:BQC131136 BZU131131:BZY131136 CJQ131131:CJU131136 CTM131131:CTQ131136 DDI131131:DDM131136 DNE131131:DNI131136 DXA131131:DXE131136 EGW131131:EHA131136 EQS131131:EQW131136 FAO131131:FAS131136 FKK131131:FKO131136 FUG131131:FUK131136 GEC131131:GEG131136 GNY131131:GOC131136 GXU131131:GXY131136 HHQ131131:HHU131136 HRM131131:HRQ131136 IBI131131:IBM131136 ILE131131:ILI131136 IVA131131:IVE131136 JEW131131:JFA131136 JOS131131:JOW131136 JYO131131:JYS131136 KIK131131:KIO131136 KSG131131:KSK131136 LCC131131:LCG131136 LLY131131:LMC131136 LVU131131:LVY131136 MFQ131131:MFU131136 MPM131131:MPQ131136 MZI131131:MZM131136 NJE131131:NJI131136 NTA131131:NTE131136 OCW131131:ODA131136 OMS131131:OMW131136 OWO131131:OWS131136 PGK131131:PGO131136 PQG131131:PQK131136 QAC131131:QAG131136 QJY131131:QKC131136 QTU131131:QTY131136 RDQ131131:RDU131136 RNM131131:RNQ131136 RXI131131:RXM131136 SHE131131:SHI131136 SRA131131:SRE131136 TAW131131:TBA131136 TKS131131:TKW131136 TUO131131:TUS131136 UEK131131:UEO131136 UOG131131:UOK131136 UYC131131:UYG131136 VHY131131:VIC131136 VRU131131:VRY131136 WBQ131131:WBU131136 WLM131131:WLQ131136 WVI131131:WVM131136 O196667:S196672 IW196667:JA196672 SS196667:SW196672 ACO196667:ACS196672 AMK196667:AMO196672 AWG196667:AWK196672 BGC196667:BGG196672 BPY196667:BQC196672 BZU196667:BZY196672 CJQ196667:CJU196672 CTM196667:CTQ196672 DDI196667:DDM196672 DNE196667:DNI196672 DXA196667:DXE196672 EGW196667:EHA196672 EQS196667:EQW196672 FAO196667:FAS196672 FKK196667:FKO196672 FUG196667:FUK196672 GEC196667:GEG196672 GNY196667:GOC196672 GXU196667:GXY196672 HHQ196667:HHU196672 HRM196667:HRQ196672 IBI196667:IBM196672 ILE196667:ILI196672 IVA196667:IVE196672 JEW196667:JFA196672 JOS196667:JOW196672 JYO196667:JYS196672 KIK196667:KIO196672 KSG196667:KSK196672 LCC196667:LCG196672 LLY196667:LMC196672 LVU196667:LVY196672 MFQ196667:MFU196672 MPM196667:MPQ196672 MZI196667:MZM196672 NJE196667:NJI196672 NTA196667:NTE196672 OCW196667:ODA196672 OMS196667:OMW196672 OWO196667:OWS196672 PGK196667:PGO196672 PQG196667:PQK196672 QAC196667:QAG196672 QJY196667:QKC196672 QTU196667:QTY196672 RDQ196667:RDU196672 RNM196667:RNQ196672 RXI196667:RXM196672 SHE196667:SHI196672 SRA196667:SRE196672 TAW196667:TBA196672 TKS196667:TKW196672 TUO196667:TUS196672 UEK196667:UEO196672 UOG196667:UOK196672 UYC196667:UYG196672 VHY196667:VIC196672 VRU196667:VRY196672 WBQ196667:WBU196672 WLM196667:WLQ196672 WVI196667:WVM196672 O262203:S262208 IW262203:JA262208 SS262203:SW262208 ACO262203:ACS262208 AMK262203:AMO262208 AWG262203:AWK262208 BGC262203:BGG262208 BPY262203:BQC262208 BZU262203:BZY262208 CJQ262203:CJU262208 CTM262203:CTQ262208 DDI262203:DDM262208 DNE262203:DNI262208 DXA262203:DXE262208 EGW262203:EHA262208 EQS262203:EQW262208 FAO262203:FAS262208 FKK262203:FKO262208 FUG262203:FUK262208 GEC262203:GEG262208 GNY262203:GOC262208 GXU262203:GXY262208 HHQ262203:HHU262208 HRM262203:HRQ262208 IBI262203:IBM262208 ILE262203:ILI262208 IVA262203:IVE262208 JEW262203:JFA262208 JOS262203:JOW262208 JYO262203:JYS262208 KIK262203:KIO262208 KSG262203:KSK262208 LCC262203:LCG262208 LLY262203:LMC262208 LVU262203:LVY262208 MFQ262203:MFU262208 MPM262203:MPQ262208 MZI262203:MZM262208 NJE262203:NJI262208 NTA262203:NTE262208 OCW262203:ODA262208 OMS262203:OMW262208 OWO262203:OWS262208 PGK262203:PGO262208 PQG262203:PQK262208 QAC262203:QAG262208 QJY262203:QKC262208 QTU262203:QTY262208 RDQ262203:RDU262208 RNM262203:RNQ262208 RXI262203:RXM262208 SHE262203:SHI262208 SRA262203:SRE262208 TAW262203:TBA262208 TKS262203:TKW262208 TUO262203:TUS262208 UEK262203:UEO262208 UOG262203:UOK262208 UYC262203:UYG262208 VHY262203:VIC262208 VRU262203:VRY262208 WBQ262203:WBU262208 WLM262203:WLQ262208 WVI262203:WVM262208 O327739:S327744 IW327739:JA327744 SS327739:SW327744 ACO327739:ACS327744 AMK327739:AMO327744 AWG327739:AWK327744 BGC327739:BGG327744 BPY327739:BQC327744 BZU327739:BZY327744 CJQ327739:CJU327744 CTM327739:CTQ327744 DDI327739:DDM327744 DNE327739:DNI327744 DXA327739:DXE327744 EGW327739:EHA327744 EQS327739:EQW327744 FAO327739:FAS327744 FKK327739:FKO327744 FUG327739:FUK327744 GEC327739:GEG327744 GNY327739:GOC327744 GXU327739:GXY327744 HHQ327739:HHU327744 HRM327739:HRQ327744 IBI327739:IBM327744 ILE327739:ILI327744 IVA327739:IVE327744 JEW327739:JFA327744 JOS327739:JOW327744 JYO327739:JYS327744 KIK327739:KIO327744 KSG327739:KSK327744 LCC327739:LCG327744 LLY327739:LMC327744 LVU327739:LVY327744 MFQ327739:MFU327744 MPM327739:MPQ327744 MZI327739:MZM327744 NJE327739:NJI327744 NTA327739:NTE327744 OCW327739:ODA327744 OMS327739:OMW327744 OWO327739:OWS327744 PGK327739:PGO327744 PQG327739:PQK327744 QAC327739:QAG327744 QJY327739:QKC327744 QTU327739:QTY327744 RDQ327739:RDU327744 RNM327739:RNQ327744 RXI327739:RXM327744 SHE327739:SHI327744 SRA327739:SRE327744 TAW327739:TBA327744 TKS327739:TKW327744 TUO327739:TUS327744 UEK327739:UEO327744 UOG327739:UOK327744 UYC327739:UYG327744 VHY327739:VIC327744 VRU327739:VRY327744 WBQ327739:WBU327744 WLM327739:WLQ327744 WVI327739:WVM327744 O393275:S393280 IW393275:JA393280 SS393275:SW393280 ACO393275:ACS393280 AMK393275:AMO393280 AWG393275:AWK393280 BGC393275:BGG393280 BPY393275:BQC393280 BZU393275:BZY393280 CJQ393275:CJU393280 CTM393275:CTQ393280 DDI393275:DDM393280 DNE393275:DNI393280 DXA393275:DXE393280 EGW393275:EHA393280 EQS393275:EQW393280 FAO393275:FAS393280 FKK393275:FKO393280 FUG393275:FUK393280 GEC393275:GEG393280 GNY393275:GOC393280 GXU393275:GXY393280 HHQ393275:HHU393280 HRM393275:HRQ393280 IBI393275:IBM393280 ILE393275:ILI393280 IVA393275:IVE393280 JEW393275:JFA393280 JOS393275:JOW393280 JYO393275:JYS393280 KIK393275:KIO393280 KSG393275:KSK393280 LCC393275:LCG393280 LLY393275:LMC393280 LVU393275:LVY393280 MFQ393275:MFU393280 MPM393275:MPQ393280 MZI393275:MZM393280 NJE393275:NJI393280 NTA393275:NTE393280 OCW393275:ODA393280 OMS393275:OMW393280 OWO393275:OWS393280 PGK393275:PGO393280 PQG393275:PQK393280 QAC393275:QAG393280 QJY393275:QKC393280 QTU393275:QTY393280 RDQ393275:RDU393280 RNM393275:RNQ393280 RXI393275:RXM393280 SHE393275:SHI393280 SRA393275:SRE393280 TAW393275:TBA393280 TKS393275:TKW393280 TUO393275:TUS393280 UEK393275:UEO393280 UOG393275:UOK393280 UYC393275:UYG393280 VHY393275:VIC393280 VRU393275:VRY393280 WBQ393275:WBU393280 WLM393275:WLQ393280 WVI393275:WVM393280 O458811:S458816 IW458811:JA458816 SS458811:SW458816 ACO458811:ACS458816 AMK458811:AMO458816 AWG458811:AWK458816 BGC458811:BGG458816 BPY458811:BQC458816 BZU458811:BZY458816 CJQ458811:CJU458816 CTM458811:CTQ458816 DDI458811:DDM458816 DNE458811:DNI458816 DXA458811:DXE458816 EGW458811:EHA458816 EQS458811:EQW458816 FAO458811:FAS458816 FKK458811:FKO458816 FUG458811:FUK458816 GEC458811:GEG458816 GNY458811:GOC458816 GXU458811:GXY458816 HHQ458811:HHU458816 HRM458811:HRQ458816 IBI458811:IBM458816 ILE458811:ILI458816 IVA458811:IVE458816 JEW458811:JFA458816 JOS458811:JOW458816 JYO458811:JYS458816 KIK458811:KIO458816 KSG458811:KSK458816 LCC458811:LCG458816 LLY458811:LMC458816 LVU458811:LVY458816 MFQ458811:MFU458816 MPM458811:MPQ458816 MZI458811:MZM458816 NJE458811:NJI458816 NTA458811:NTE458816 OCW458811:ODA458816 OMS458811:OMW458816 OWO458811:OWS458816 PGK458811:PGO458816 PQG458811:PQK458816 QAC458811:QAG458816 QJY458811:QKC458816 QTU458811:QTY458816 RDQ458811:RDU458816 RNM458811:RNQ458816 RXI458811:RXM458816 SHE458811:SHI458816 SRA458811:SRE458816 TAW458811:TBA458816 TKS458811:TKW458816 TUO458811:TUS458816 UEK458811:UEO458816 UOG458811:UOK458816 UYC458811:UYG458816 VHY458811:VIC458816 VRU458811:VRY458816 WBQ458811:WBU458816 WLM458811:WLQ458816 WVI458811:WVM458816 O524347:S524352 IW524347:JA524352 SS524347:SW524352 ACO524347:ACS524352 AMK524347:AMO524352 AWG524347:AWK524352 BGC524347:BGG524352 BPY524347:BQC524352 BZU524347:BZY524352 CJQ524347:CJU524352 CTM524347:CTQ524352 DDI524347:DDM524352 DNE524347:DNI524352 DXA524347:DXE524352 EGW524347:EHA524352 EQS524347:EQW524352 FAO524347:FAS524352 FKK524347:FKO524352 FUG524347:FUK524352 GEC524347:GEG524352 GNY524347:GOC524352 GXU524347:GXY524352 HHQ524347:HHU524352 HRM524347:HRQ524352 IBI524347:IBM524352 ILE524347:ILI524352 IVA524347:IVE524352 JEW524347:JFA524352 JOS524347:JOW524352 JYO524347:JYS524352 KIK524347:KIO524352 KSG524347:KSK524352 LCC524347:LCG524352 LLY524347:LMC524352 LVU524347:LVY524352 MFQ524347:MFU524352 MPM524347:MPQ524352 MZI524347:MZM524352 NJE524347:NJI524352 NTA524347:NTE524352 OCW524347:ODA524352 OMS524347:OMW524352 OWO524347:OWS524352 PGK524347:PGO524352 PQG524347:PQK524352 QAC524347:QAG524352 QJY524347:QKC524352 QTU524347:QTY524352 RDQ524347:RDU524352 RNM524347:RNQ524352 RXI524347:RXM524352 SHE524347:SHI524352 SRA524347:SRE524352 TAW524347:TBA524352 TKS524347:TKW524352 TUO524347:TUS524352 UEK524347:UEO524352 UOG524347:UOK524352 UYC524347:UYG524352 VHY524347:VIC524352 VRU524347:VRY524352 WBQ524347:WBU524352 WLM524347:WLQ524352 WVI524347:WVM524352 O589883:S589888 IW589883:JA589888 SS589883:SW589888 ACO589883:ACS589888 AMK589883:AMO589888 AWG589883:AWK589888 BGC589883:BGG589888 BPY589883:BQC589888 BZU589883:BZY589888 CJQ589883:CJU589888 CTM589883:CTQ589888 DDI589883:DDM589888 DNE589883:DNI589888 DXA589883:DXE589888 EGW589883:EHA589888 EQS589883:EQW589888 FAO589883:FAS589888 FKK589883:FKO589888 FUG589883:FUK589888 GEC589883:GEG589888 GNY589883:GOC589888 GXU589883:GXY589888 HHQ589883:HHU589888 HRM589883:HRQ589888 IBI589883:IBM589888 ILE589883:ILI589888 IVA589883:IVE589888 JEW589883:JFA589888 JOS589883:JOW589888 JYO589883:JYS589888 KIK589883:KIO589888 KSG589883:KSK589888 LCC589883:LCG589888 LLY589883:LMC589888 LVU589883:LVY589888 MFQ589883:MFU589888 MPM589883:MPQ589888 MZI589883:MZM589888 NJE589883:NJI589888 NTA589883:NTE589888 OCW589883:ODA589888 OMS589883:OMW589888 OWO589883:OWS589888 PGK589883:PGO589888 PQG589883:PQK589888 QAC589883:QAG589888 QJY589883:QKC589888 QTU589883:QTY589888 RDQ589883:RDU589888 RNM589883:RNQ589888 RXI589883:RXM589888 SHE589883:SHI589888 SRA589883:SRE589888 TAW589883:TBA589888 TKS589883:TKW589888 TUO589883:TUS589888 UEK589883:UEO589888 UOG589883:UOK589888 UYC589883:UYG589888 VHY589883:VIC589888 VRU589883:VRY589888 WBQ589883:WBU589888 WLM589883:WLQ589888 WVI589883:WVM589888 O655419:S655424 IW655419:JA655424 SS655419:SW655424 ACO655419:ACS655424 AMK655419:AMO655424 AWG655419:AWK655424 BGC655419:BGG655424 BPY655419:BQC655424 BZU655419:BZY655424 CJQ655419:CJU655424 CTM655419:CTQ655424 DDI655419:DDM655424 DNE655419:DNI655424 DXA655419:DXE655424 EGW655419:EHA655424 EQS655419:EQW655424 FAO655419:FAS655424 FKK655419:FKO655424 FUG655419:FUK655424 GEC655419:GEG655424 GNY655419:GOC655424 GXU655419:GXY655424 HHQ655419:HHU655424 HRM655419:HRQ655424 IBI655419:IBM655424 ILE655419:ILI655424 IVA655419:IVE655424 JEW655419:JFA655424 JOS655419:JOW655424 JYO655419:JYS655424 KIK655419:KIO655424 KSG655419:KSK655424 LCC655419:LCG655424 LLY655419:LMC655424 LVU655419:LVY655424 MFQ655419:MFU655424 MPM655419:MPQ655424 MZI655419:MZM655424 NJE655419:NJI655424 NTA655419:NTE655424 OCW655419:ODA655424 OMS655419:OMW655424 OWO655419:OWS655424 PGK655419:PGO655424 PQG655419:PQK655424 QAC655419:QAG655424 QJY655419:QKC655424 QTU655419:QTY655424 RDQ655419:RDU655424 RNM655419:RNQ655424 RXI655419:RXM655424 SHE655419:SHI655424 SRA655419:SRE655424 TAW655419:TBA655424 TKS655419:TKW655424 TUO655419:TUS655424 UEK655419:UEO655424 UOG655419:UOK655424 UYC655419:UYG655424 VHY655419:VIC655424 VRU655419:VRY655424 WBQ655419:WBU655424 WLM655419:WLQ655424 WVI655419:WVM655424 O720955:S720960 IW720955:JA720960 SS720955:SW720960 ACO720955:ACS720960 AMK720955:AMO720960 AWG720955:AWK720960 BGC720955:BGG720960 BPY720955:BQC720960 BZU720955:BZY720960 CJQ720955:CJU720960 CTM720955:CTQ720960 DDI720955:DDM720960 DNE720955:DNI720960 DXA720955:DXE720960 EGW720955:EHA720960 EQS720955:EQW720960 FAO720955:FAS720960 FKK720955:FKO720960 FUG720955:FUK720960 GEC720955:GEG720960 GNY720955:GOC720960 GXU720955:GXY720960 HHQ720955:HHU720960 HRM720955:HRQ720960 IBI720955:IBM720960 ILE720955:ILI720960 IVA720955:IVE720960 JEW720955:JFA720960 JOS720955:JOW720960 JYO720955:JYS720960 KIK720955:KIO720960 KSG720955:KSK720960 LCC720955:LCG720960 LLY720955:LMC720960 LVU720955:LVY720960 MFQ720955:MFU720960 MPM720955:MPQ720960 MZI720955:MZM720960 NJE720955:NJI720960 NTA720955:NTE720960 OCW720955:ODA720960 OMS720955:OMW720960 OWO720955:OWS720960 PGK720955:PGO720960 PQG720955:PQK720960 QAC720955:QAG720960 QJY720955:QKC720960 QTU720955:QTY720960 RDQ720955:RDU720960 RNM720955:RNQ720960 RXI720955:RXM720960 SHE720955:SHI720960 SRA720955:SRE720960 TAW720955:TBA720960 TKS720955:TKW720960 TUO720955:TUS720960 UEK720955:UEO720960 UOG720955:UOK720960 UYC720955:UYG720960 VHY720955:VIC720960 VRU720955:VRY720960 WBQ720955:WBU720960 WLM720955:WLQ720960 WVI720955:WVM720960 O786491:S786496 IW786491:JA786496 SS786491:SW786496 ACO786491:ACS786496 AMK786491:AMO786496 AWG786491:AWK786496 BGC786491:BGG786496 BPY786491:BQC786496 BZU786491:BZY786496 CJQ786491:CJU786496 CTM786491:CTQ786496 DDI786491:DDM786496 DNE786491:DNI786496 DXA786491:DXE786496 EGW786491:EHA786496 EQS786491:EQW786496 FAO786491:FAS786496 FKK786491:FKO786496 FUG786491:FUK786496 GEC786491:GEG786496 GNY786491:GOC786496 GXU786491:GXY786496 HHQ786491:HHU786496 HRM786491:HRQ786496 IBI786491:IBM786496 ILE786491:ILI786496 IVA786491:IVE786496 JEW786491:JFA786496 JOS786491:JOW786496 JYO786491:JYS786496 KIK786491:KIO786496 KSG786491:KSK786496 LCC786491:LCG786496 LLY786491:LMC786496 LVU786491:LVY786496 MFQ786491:MFU786496 MPM786491:MPQ786496 MZI786491:MZM786496 NJE786491:NJI786496 NTA786491:NTE786496 OCW786491:ODA786496 OMS786491:OMW786496 OWO786491:OWS786496 PGK786491:PGO786496 PQG786491:PQK786496 QAC786491:QAG786496 QJY786491:QKC786496 QTU786491:QTY786496 RDQ786491:RDU786496 RNM786491:RNQ786496 RXI786491:RXM786496 SHE786491:SHI786496 SRA786491:SRE786496 TAW786491:TBA786496 TKS786491:TKW786496 TUO786491:TUS786496 UEK786491:UEO786496 UOG786491:UOK786496 UYC786491:UYG786496 VHY786491:VIC786496 VRU786491:VRY786496 WBQ786491:WBU786496 WLM786491:WLQ786496 WVI786491:WVM786496 O852027:S852032 IW852027:JA852032 SS852027:SW852032 ACO852027:ACS852032 AMK852027:AMO852032 AWG852027:AWK852032 BGC852027:BGG852032 BPY852027:BQC852032 BZU852027:BZY852032 CJQ852027:CJU852032 CTM852027:CTQ852032 DDI852027:DDM852032 DNE852027:DNI852032 DXA852027:DXE852032 EGW852027:EHA852032 EQS852027:EQW852032 FAO852027:FAS852032 FKK852027:FKO852032 FUG852027:FUK852032 GEC852027:GEG852032 GNY852027:GOC852032 GXU852027:GXY852032 HHQ852027:HHU852032 HRM852027:HRQ852032 IBI852027:IBM852032 ILE852027:ILI852032 IVA852027:IVE852032 JEW852027:JFA852032 JOS852027:JOW852032 JYO852027:JYS852032 KIK852027:KIO852032 KSG852027:KSK852032 LCC852027:LCG852032 LLY852027:LMC852032 LVU852027:LVY852032 MFQ852027:MFU852032 MPM852027:MPQ852032 MZI852027:MZM852032 NJE852027:NJI852032 NTA852027:NTE852032 OCW852027:ODA852032 OMS852027:OMW852032 OWO852027:OWS852032 PGK852027:PGO852032 PQG852027:PQK852032 QAC852027:QAG852032 QJY852027:QKC852032 QTU852027:QTY852032 RDQ852027:RDU852032 RNM852027:RNQ852032 RXI852027:RXM852032 SHE852027:SHI852032 SRA852027:SRE852032 TAW852027:TBA852032 TKS852027:TKW852032 TUO852027:TUS852032 UEK852027:UEO852032 UOG852027:UOK852032 UYC852027:UYG852032 VHY852027:VIC852032 VRU852027:VRY852032 WBQ852027:WBU852032 WLM852027:WLQ852032 WVI852027:WVM852032 O917563:S917568 IW917563:JA917568 SS917563:SW917568 ACO917563:ACS917568 AMK917563:AMO917568 AWG917563:AWK917568 BGC917563:BGG917568 BPY917563:BQC917568 BZU917563:BZY917568 CJQ917563:CJU917568 CTM917563:CTQ917568 DDI917563:DDM917568 DNE917563:DNI917568 DXA917563:DXE917568 EGW917563:EHA917568 EQS917563:EQW917568 FAO917563:FAS917568 FKK917563:FKO917568 FUG917563:FUK917568 GEC917563:GEG917568 GNY917563:GOC917568 GXU917563:GXY917568 HHQ917563:HHU917568 HRM917563:HRQ917568 IBI917563:IBM917568 ILE917563:ILI917568 IVA917563:IVE917568 JEW917563:JFA917568 JOS917563:JOW917568 JYO917563:JYS917568 KIK917563:KIO917568 KSG917563:KSK917568 LCC917563:LCG917568 LLY917563:LMC917568 LVU917563:LVY917568 MFQ917563:MFU917568 MPM917563:MPQ917568 MZI917563:MZM917568 NJE917563:NJI917568 NTA917563:NTE917568 OCW917563:ODA917568 OMS917563:OMW917568 OWO917563:OWS917568 PGK917563:PGO917568 PQG917563:PQK917568 QAC917563:QAG917568 QJY917563:QKC917568 QTU917563:QTY917568 RDQ917563:RDU917568 RNM917563:RNQ917568 RXI917563:RXM917568 SHE917563:SHI917568 SRA917563:SRE917568 TAW917563:TBA917568 TKS917563:TKW917568 TUO917563:TUS917568 UEK917563:UEO917568 UOG917563:UOK917568 UYC917563:UYG917568 VHY917563:VIC917568 VRU917563:VRY917568 WBQ917563:WBU917568 WLM917563:WLQ917568 WVI917563:WVM917568 O983099:S983104 IW983099:JA983104 SS983099:SW983104 ACO983099:ACS983104 AMK983099:AMO983104 AWG983099:AWK983104 BGC983099:BGG983104 BPY983099:BQC983104 BZU983099:BZY983104 CJQ983099:CJU983104 CTM983099:CTQ983104 DDI983099:DDM983104 DNE983099:DNI983104 DXA983099:DXE983104 EGW983099:EHA983104 EQS983099:EQW983104 FAO983099:FAS983104 FKK983099:FKO983104 FUG983099:FUK983104 GEC983099:GEG983104 GNY983099:GOC983104 GXU983099:GXY983104 HHQ983099:HHU983104 HRM983099:HRQ983104 IBI983099:IBM983104 ILE983099:ILI983104 IVA983099:IVE983104 JEW983099:JFA983104 JOS983099:JOW983104 JYO983099:JYS983104 KIK983099:KIO983104 KSG983099:KSK983104 LCC983099:LCG983104 LLY983099:LMC983104 LVU983099:LVY983104 MFQ983099:MFU983104 MPM983099:MPQ983104 MZI983099:MZM983104 NJE983099:NJI983104 NTA983099:NTE983104 OCW983099:ODA983104 OMS983099:OMW983104 OWO983099:OWS983104 PGK983099:PGO983104 PQG983099:PQK983104 QAC983099:QAG983104 QJY983099:QKC983104 QTU983099:QTY983104 RDQ983099:RDU983104 RNM983099:RNQ983104 RXI983099:RXM983104 SHE983099:SHI983104 SRA983099:SRE983104 TAW983099:TBA983104 TKS983099:TKW983104 TUO983099:TUS983104 UEK983099:UEO983104 UOG983099:UOK983104 UYC983099:UYG983104 VHY983099:VIC983104 VRU983099:VRY983104 WBQ983099:WBU983104 WLM983099:WLQ983104 WVI983099:WVM983104 WML983143 JU59:JV64 TQ59:TR64 ADM59:ADN64 ANI59:ANJ64 AXE59:AXF64 BHA59:BHB64 BQW59:BQX64 CAS59:CAT64 CKO59:CKP64 CUK59:CUL64 DEG59:DEH64 DOC59:DOD64 DXY59:DXZ64 EHU59:EHV64 ERQ59:ERR64 FBM59:FBN64 FLI59:FLJ64 FVE59:FVF64 GFA59:GFB64 GOW59:GOX64 GYS59:GYT64 HIO59:HIP64 HSK59:HSL64 ICG59:ICH64 IMC59:IMD64 IVY59:IVZ64 JFU59:JFV64 JPQ59:JPR64 JZM59:JZN64 KJI59:KJJ64 KTE59:KTF64 LDA59:LDB64 LMW59:LMX64 LWS59:LWT64 MGO59:MGP64 MQK59:MQL64 NAG59:NAH64 NKC59:NKD64 NTY59:NTZ64 ODU59:ODV64 ONQ59:ONR64 OXM59:OXN64 PHI59:PHJ64 PRE59:PRF64 QBA59:QBB64 QKW59:QKX64 QUS59:QUT64 REO59:REP64 ROK59:ROL64 RYG59:RYH64 SIC59:SID64 SRY59:SRZ64 TBU59:TBV64 TLQ59:TLR64 TVM59:TVN64 UFI59:UFJ64 UPE59:UPF64 UZA59:UZB64 VIW59:VIX64 VSS59:VST64 WCO59:WCP64 WMK59:WML64 WWG59:WWH64 AM65595:AM65600 JU65595:JV65600 TQ65595:TR65600 ADM65595:ADN65600 ANI65595:ANJ65600 AXE65595:AXF65600 BHA65595:BHB65600 BQW65595:BQX65600 CAS65595:CAT65600 CKO65595:CKP65600 CUK65595:CUL65600 DEG65595:DEH65600 DOC65595:DOD65600 DXY65595:DXZ65600 EHU65595:EHV65600 ERQ65595:ERR65600 FBM65595:FBN65600 FLI65595:FLJ65600 FVE65595:FVF65600 GFA65595:GFB65600 GOW65595:GOX65600 GYS65595:GYT65600 HIO65595:HIP65600 HSK65595:HSL65600 ICG65595:ICH65600 IMC65595:IMD65600 IVY65595:IVZ65600 JFU65595:JFV65600 JPQ65595:JPR65600 JZM65595:JZN65600 KJI65595:KJJ65600 KTE65595:KTF65600 LDA65595:LDB65600 LMW65595:LMX65600 LWS65595:LWT65600 MGO65595:MGP65600 MQK65595:MQL65600 NAG65595:NAH65600 NKC65595:NKD65600 NTY65595:NTZ65600 ODU65595:ODV65600 ONQ65595:ONR65600 OXM65595:OXN65600 PHI65595:PHJ65600 PRE65595:PRF65600 QBA65595:QBB65600 QKW65595:QKX65600 QUS65595:QUT65600 REO65595:REP65600 ROK65595:ROL65600 RYG65595:RYH65600 SIC65595:SID65600 SRY65595:SRZ65600 TBU65595:TBV65600 TLQ65595:TLR65600 TVM65595:TVN65600 UFI65595:UFJ65600 UPE65595:UPF65600 UZA65595:UZB65600 VIW65595:VIX65600 VSS65595:VST65600 WCO65595:WCP65600 WMK65595:WML65600 WWG65595:WWH65600 AM131131:AM131136 JU131131:JV131136 TQ131131:TR131136 ADM131131:ADN131136 ANI131131:ANJ131136 AXE131131:AXF131136 BHA131131:BHB131136 BQW131131:BQX131136 CAS131131:CAT131136 CKO131131:CKP131136 CUK131131:CUL131136 DEG131131:DEH131136 DOC131131:DOD131136 DXY131131:DXZ131136 EHU131131:EHV131136 ERQ131131:ERR131136 FBM131131:FBN131136 FLI131131:FLJ131136 FVE131131:FVF131136 GFA131131:GFB131136 GOW131131:GOX131136 GYS131131:GYT131136 HIO131131:HIP131136 HSK131131:HSL131136 ICG131131:ICH131136 IMC131131:IMD131136 IVY131131:IVZ131136 JFU131131:JFV131136 JPQ131131:JPR131136 JZM131131:JZN131136 KJI131131:KJJ131136 KTE131131:KTF131136 LDA131131:LDB131136 LMW131131:LMX131136 LWS131131:LWT131136 MGO131131:MGP131136 MQK131131:MQL131136 NAG131131:NAH131136 NKC131131:NKD131136 NTY131131:NTZ131136 ODU131131:ODV131136 ONQ131131:ONR131136 OXM131131:OXN131136 PHI131131:PHJ131136 PRE131131:PRF131136 QBA131131:QBB131136 QKW131131:QKX131136 QUS131131:QUT131136 REO131131:REP131136 ROK131131:ROL131136 RYG131131:RYH131136 SIC131131:SID131136 SRY131131:SRZ131136 TBU131131:TBV131136 TLQ131131:TLR131136 TVM131131:TVN131136 UFI131131:UFJ131136 UPE131131:UPF131136 UZA131131:UZB131136 VIW131131:VIX131136 VSS131131:VST131136 WCO131131:WCP131136 WMK131131:WML131136 WWG131131:WWH131136 AM196667:AM196672 JU196667:JV196672 TQ196667:TR196672 ADM196667:ADN196672 ANI196667:ANJ196672 AXE196667:AXF196672 BHA196667:BHB196672 BQW196667:BQX196672 CAS196667:CAT196672 CKO196667:CKP196672 CUK196667:CUL196672 DEG196667:DEH196672 DOC196667:DOD196672 DXY196667:DXZ196672 EHU196667:EHV196672 ERQ196667:ERR196672 FBM196667:FBN196672 FLI196667:FLJ196672 FVE196667:FVF196672 GFA196667:GFB196672 GOW196667:GOX196672 GYS196667:GYT196672 HIO196667:HIP196672 HSK196667:HSL196672 ICG196667:ICH196672 IMC196667:IMD196672 IVY196667:IVZ196672 JFU196667:JFV196672 JPQ196667:JPR196672 JZM196667:JZN196672 KJI196667:KJJ196672 KTE196667:KTF196672 LDA196667:LDB196672 LMW196667:LMX196672 LWS196667:LWT196672 MGO196667:MGP196672 MQK196667:MQL196672 NAG196667:NAH196672 NKC196667:NKD196672 NTY196667:NTZ196672 ODU196667:ODV196672 ONQ196667:ONR196672 OXM196667:OXN196672 PHI196667:PHJ196672 PRE196667:PRF196672 QBA196667:QBB196672 QKW196667:QKX196672 QUS196667:QUT196672 REO196667:REP196672 ROK196667:ROL196672 RYG196667:RYH196672 SIC196667:SID196672 SRY196667:SRZ196672 TBU196667:TBV196672 TLQ196667:TLR196672 TVM196667:TVN196672 UFI196667:UFJ196672 UPE196667:UPF196672 UZA196667:UZB196672 VIW196667:VIX196672 VSS196667:VST196672 WCO196667:WCP196672 WMK196667:WML196672 WWG196667:WWH196672 AM262203:AM262208 JU262203:JV262208 TQ262203:TR262208 ADM262203:ADN262208 ANI262203:ANJ262208 AXE262203:AXF262208 BHA262203:BHB262208 BQW262203:BQX262208 CAS262203:CAT262208 CKO262203:CKP262208 CUK262203:CUL262208 DEG262203:DEH262208 DOC262203:DOD262208 DXY262203:DXZ262208 EHU262203:EHV262208 ERQ262203:ERR262208 FBM262203:FBN262208 FLI262203:FLJ262208 FVE262203:FVF262208 GFA262203:GFB262208 GOW262203:GOX262208 GYS262203:GYT262208 HIO262203:HIP262208 HSK262203:HSL262208 ICG262203:ICH262208 IMC262203:IMD262208 IVY262203:IVZ262208 JFU262203:JFV262208 JPQ262203:JPR262208 JZM262203:JZN262208 KJI262203:KJJ262208 KTE262203:KTF262208 LDA262203:LDB262208 LMW262203:LMX262208 LWS262203:LWT262208 MGO262203:MGP262208 MQK262203:MQL262208 NAG262203:NAH262208 NKC262203:NKD262208 NTY262203:NTZ262208 ODU262203:ODV262208 ONQ262203:ONR262208 OXM262203:OXN262208 PHI262203:PHJ262208 PRE262203:PRF262208 QBA262203:QBB262208 QKW262203:QKX262208 QUS262203:QUT262208 REO262203:REP262208 ROK262203:ROL262208 RYG262203:RYH262208 SIC262203:SID262208 SRY262203:SRZ262208 TBU262203:TBV262208 TLQ262203:TLR262208 TVM262203:TVN262208 UFI262203:UFJ262208 UPE262203:UPF262208 UZA262203:UZB262208 VIW262203:VIX262208 VSS262203:VST262208 WCO262203:WCP262208 WMK262203:WML262208 WWG262203:WWH262208 AM327739:AM327744 JU327739:JV327744 TQ327739:TR327744 ADM327739:ADN327744 ANI327739:ANJ327744 AXE327739:AXF327744 BHA327739:BHB327744 BQW327739:BQX327744 CAS327739:CAT327744 CKO327739:CKP327744 CUK327739:CUL327744 DEG327739:DEH327744 DOC327739:DOD327744 DXY327739:DXZ327744 EHU327739:EHV327744 ERQ327739:ERR327744 FBM327739:FBN327744 FLI327739:FLJ327744 FVE327739:FVF327744 GFA327739:GFB327744 GOW327739:GOX327744 GYS327739:GYT327744 HIO327739:HIP327744 HSK327739:HSL327744 ICG327739:ICH327744 IMC327739:IMD327744 IVY327739:IVZ327744 JFU327739:JFV327744 JPQ327739:JPR327744 JZM327739:JZN327744 KJI327739:KJJ327744 KTE327739:KTF327744 LDA327739:LDB327744 LMW327739:LMX327744 LWS327739:LWT327744 MGO327739:MGP327744 MQK327739:MQL327744 NAG327739:NAH327744 NKC327739:NKD327744 NTY327739:NTZ327744 ODU327739:ODV327744 ONQ327739:ONR327744 OXM327739:OXN327744 PHI327739:PHJ327744 PRE327739:PRF327744 QBA327739:QBB327744 QKW327739:QKX327744 QUS327739:QUT327744 REO327739:REP327744 ROK327739:ROL327744 RYG327739:RYH327744 SIC327739:SID327744 SRY327739:SRZ327744 TBU327739:TBV327744 TLQ327739:TLR327744 TVM327739:TVN327744 UFI327739:UFJ327744 UPE327739:UPF327744 UZA327739:UZB327744 VIW327739:VIX327744 VSS327739:VST327744 WCO327739:WCP327744 WMK327739:WML327744 WWG327739:WWH327744 AM393275:AM393280 JU393275:JV393280 TQ393275:TR393280 ADM393275:ADN393280 ANI393275:ANJ393280 AXE393275:AXF393280 BHA393275:BHB393280 BQW393275:BQX393280 CAS393275:CAT393280 CKO393275:CKP393280 CUK393275:CUL393280 DEG393275:DEH393280 DOC393275:DOD393280 DXY393275:DXZ393280 EHU393275:EHV393280 ERQ393275:ERR393280 FBM393275:FBN393280 FLI393275:FLJ393280 FVE393275:FVF393280 GFA393275:GFB393280 GOW393275:GOX393280 GYS393275:GYT393280 HIO393275:HIP393280 HSK393275:HSL393280 ICG393275:ICH393280 IMC393275:IMD393280 IVY393275:IVZ393280 JFU393275:JFV393280 JPQ393275:JPR393280 JZM393275:JZN393280 KJI393275:KJJ393280 KTE393275:KTF393280 LDA393275:LDB393280 LMW393275:LMX393280 LWS393275:LWT393280 MGO393275:MGP393280 MQK393275:MQL393280 NAG393275:NAH393280 NKC393275:NKD393280 NTY393275:NTZ393280 ODU393275:ODV393280 ONQ393275:ONR393280 OXM393275:OXN393280 PHI393275:PHJ393280 PRE393275:PRF393280 QBA393275:QBB393280 QKW393275:QKX393280 QUS393275:QUT393280 REO393275:REP393280 ROK393275:ROL393280 RYG393275:RYH393280 SIC393275:SID393280 SRY393275:SRZ393280 TBU393275:TBV393280 TLQ393275:TLR393280 TVM393275:TVN393280 UFI393275:UFJ393280 UPE393275:UPF393280 UZA393275:UZB393280 VIW393275:VIX393280 VSS393275:VST393280 WCO393275:WCP393280 WMK393275:WML393280 WWG393275:WWH393280 AM458811:AM458816 JU458811:JV458816 TQ458811:TR458816 ADM458811:ADN458816 ANI458811:ANJ458816 AXE458811:AXF458816 BHA458811:BHB458816 BQW458811:BQX458816 CAS458811:CAT458816 CKO458811:CKP458816 CUK458811:CUL458816 DEG458811:DEH458816 DOC458811:DOD458816 DXY458811:DXZ458816 EHU458811:EHV458816 ERQ458811:ERR458816 FBM458811:FBN458816 FLI458811:FLJ458816 FVE458811:FVF458816 GFA458811:GFB458816 GOW458811:GOX458816 GYS458811:GYT458816 HIO458811:HIP458816 HSK458811:HSL458816 ICG458811:ICH458816 IMC458811:IMD458816 IVY458811:IVZ458816 JFU458811:JFV458816 JPQ458811:JPR458816 JZM458811:JZN458816 KJI458811:KJJ458816 KTE458811:KTF458816 LDA458811:LDB458816 LMW458811:LMX458816 LWS458811:LWT458816 MGO458811:MGP458816 MQK458811:MQL458816 NAG458811:NAH458816 NKC458811:NKD458816 NTY458811:NTZ458816 ODU458811:ODV458816 ONQ458811:ONR458816 OXM458811:OXN458816 PHI458811:PHJ458816 PRE458811:PRF458816 QBA458811:QBB458816 QKW458811:QKX458816 QUS458811:QUT458816 REO458811:REP458816 ROK458811:ROL458816 RYG458811:RYH458816 SIC458811:SID458816 SRY458811:SRZ458816 TBU458811:TBV458816 TLQ458811:TLR458816 TVM458811:TVN458816 UFI458811:UFJ458816 UPE458811:UPF458816 UZA458811:UZB458816 VIW458811:VIX458816 VSS458811:VST458816 WCO458811:WCP458816 WMK458811:WML458816 WWG458811:WWH458816 AM524347:AM524352 JU524347:JV524352 TQ524347:TR524352 ADM524347:ADN524352 ANI524347:ANJ524352 AXE524347:AXF524352 BHA524347:BHB524352 BQW524347:BQX524352 CAS524347:CAT524352 CKO524347:CKP524352 CUK524347:CUL524352 DEG524347:DEH524352 DOC524347:DOD524352 DXY524347:DXZ524352 EHU524347:EHV524352 ERQ524347:ERR524352 FBM524347:FBN524352 FLI524347:FLJ524352 FVE524347:FVF524352 GFA524347:GFB524352 GOW524347:GOX524352 GYS524347:GYT524352 HIO524347:HIP524352 HSK524347:HSL524352 ICG524347:ICH524352 IMC524347:IMD524352 IVY524347:IVZ524352 JFU524347:JFV524352 JPQ524347:JPR524352 JZM524347:JZN524352 KJI524347:KJJ524352 KTE524347:KTF524352 LDA524347:LDB524352 LMW524347:LMX524352 LWS524347:LWT524352 MGO524347:MGP524352 MQK524347:MQL524352 NAG524347:NAH524352 NKC524347:NKD524352 NTY524347:NTZ524352 ODU524347:ODV524352 ONQ524347:ONR524352 OXM524347:OXN524352 PHI524347:PHJ524352 PRE524347:PRF524352 QBA524347:QBB524352 QKW524347:QKX524352 QUS524347:QUT524352 REO524347:REP524352 ROK524347:ROL524352 RYG524347:RYH524352 SIC524347:SID524352 SRY524347:SRZ524352 TBU524347:TBV524352 TLQ524347:TLR524352 TVM524347:TVN524352 UFI524347:UFJ524352 UPE524347:UPF524352 UZA524347:UZB524352 VIW524347:VIX524352 VSS524347:VST524352 WCO524347:WCP524352 WMK524347:WML524352 WWG524347:WWH524352 AM589883:AM589888 JU589883:JV589888 TQ589883:TR589888 ADM589883:ADN589888 ANI589883:ANJ589888 AXE589883:AXF589888 BHA589883:BHB589888 BQW589883:BQX589888 CAS589883:CAT589888 CKO589883:CKP589888 CUK589883:CUL589888 DEG589883:DEH589888 DOC589883:DOD589888 DXY589883:DXZ589888 EHU589883:EHV589888 ERQ589883:ERR589888 FBM589883:FBN589888 FLI589883:FLJ589888 FVE589883:FVF589888 GFA589883:GFB589888 GOW589883:GOX589888 GYS589883:GYT589888 HIO589883:HIP589888 HSK589883:HSL589888 ICG589883:ICH589888 IMC589883:IMD589888 IVY589883:IVZ589888 JFU589883:JFV589888 JPQ589883:JPR589888 JZM589883:JZN589888 KJI589883:KJJ589888 KTE589883:KTF589888 LDA589883:LDB589888 LMW589883:LMX589888 LWS589883:LWT589888 MGO589883:MGP589888 MQK589883:MQL589888 NAG589883:NAH589888 NKC589883:NKD589888 NTY589883:NTZ589888 ODU589883:ODV589888 ONQ589883:ONR589888 OXM589883:OXN589888 PHI589883:PHJ589888 PRE589883:PRF589888 QBA589883:QBB589888 QKW589883:QKX589888 QUS589883:QUT589888 REO589883:REP589888 ROK589883:ROL589888 RYG589883:RYH589888 SIC589883:SID589888 SRY589883:SRZ589888 TBU589883:TBV589888 TLQ589883:TLR589888 TVM589883:TVN589888 UFI589883:UFJ589888 UPE589883:UPF589888 UZA589883:UZB589888 VIW589883:VIX589888 VSS589883:VST589888 WCO589883:WCP589888 WMK589883:WML589888 WWG589883:WWH589888 AM655419:AM655424 JU655419:JV655424 TQ655419:TR655424 ADM655419:ADN655424 ANI655419:ANJ655424 AXE655419:AXF655424 BHA655419:BHB655424 BQW655419:BQX655424 CAS655419:CAT655424 CKO655419:CKP655424 CUK655419:CUL655424 DEG655419:DEH655424 DOC655419:DOD655424 DXY655419:DXZ655424 EHU655419:EHV655424 ERQ655419:ERR655424 FBM655419:FBN655424 FLI655419:FLJ655424 FVE655419:FVF655424 GFA655419:GFB655424 GOW655419:GOX655424 GYS655419:GYT655424 HIO655419:HIP655424 HSK655419:HSL655424 ICG655419:ICH655424 IMC655419:IMD655424 IVY655419:IVZ655424 JFU655419:JFV655424 JPQ655419:JPR655424 JZM655419:JZN655424 KJI655419:KJJ655424 KTE655419:KTF655424 LDA655419:LDB655424 LMW655419:LMX655424 LWS655419:LWT655424 MGO655419:MGP655424 MQK655419:MQL655424 NAG655419:NAH655424 NKC655419:NKD655424 NTY655419:NTZ655424 ODU655419:ODV655424 ONQ655419:ONR655424 OXM655419:OXN655424 PHI655419:PHJ655424 PRE655419:PRF655424 QBA655419:QBB655424 QKW655419:QKX655424 QUS655419:QUT655424 REO655419:REP655424 ROK655419:ROL655424 RYG655419:RYH655424 SIC655419:SID655424 SRY655419:SRZ655424 TBU655419:TBV655424 TLQ655419:TLR655424 TVM655419:TVN655424 UFI655419:UFJ655424 UPE655419:UPF655424 UZA655419:UZB655424 VIW655419:VIX655424 VSS655419:VST655424 WCO655419:WCP655424 WMK655419:WML655424 WWG655419:WWH655424 AM720955:AM720960 JU720955:JV720960 TQ720955:TR720960 ADM720955:ADN720960 ANI720955:ANJ720960 AXE720955:AXF720960 BHA720955:BHB720960 BQW720955:BQX720960 CAS720955:CAT720960 CKO720955:CKP720960 CUK720955:CUL720960 DEG720955:DEH720960 DOC720955:DOD720960 DXY720955:DXZ720960 EHU720955:EHV720960 ERQ720955:ERR720960 FBM720955:FBN720960 FLI720955:FLJ720960 FVE720955:FVF720960 GFA720955:GFB720960 GOW720955:GOX720960 GYS720955:GYT720960 HIO720955:HIP720960 HSK720955:HSL720960 ICG720955:ICH720960 IMC720955:IMD720960 IVY720955:IVZ720960 JFU720955:JFV720960 JPQ720955:JPR720960 JZM720955:JZN720960 KJI720955:KJJ720960 KTE720955:KTF720960 LDA720955:LDB720960 LMW720955:LMX720960 LWS720955:LWT720960 MGO720955:MGP720960 MQK720955:MQL720960 NAG720955:NAH720960 NKC720955:NKD720960 NTY720955:NTZ720960 ODU720955:ODV720960 ONQ720955:ONR720960 OXM720955:OXN720960 PHI720955:PHJ720960 PRE720955:PRF720960 QBA720955:QBB720960 QKW720955:QKX720960 QUS720955:QUT720960 REO720955:REP720960 ROK720955:ROL720960 RYG720955:RYH720960 SIC720955:SID720960 SRY720955:SRZ720960 TBU720955:TBV720960 TLQ720955:TLR720960 TVM720955:TVN720960 UFI720955:UFJ720960 UPE720955:UPF720960 UZA720955:UZB720960 VIW720955:VIX720960 VSS720955:VST720960 WCO720955:WCP720960 WMK720955:WML720960 WWG720955:WWH720960 AM786491:AM786496 JU786491:JV786496 TQ786491:TR786496 ADM786491:ADN786496 ANI786491:ANJ786496 AXE786491:AXF786496 BHA786491:BHB786496 BQW786491:BQX786496 CAS786491:CAT786496 CKO786491:CKP786496 CUK786491:CUL786496 DEG786491:DEH786496 DOC786491:DOD786496 DXY786491:DXZ786496 EHU786491:EHV786496 ERQ786491:ERR786496 FBM786491:FBN786496 FLI786491:FLJ786496 FVE786491:FVF786496 GFA786491:GFB786496 GOW786491:GOX786496 GYS786491:GYT786496 HIO786491:HIP786496 HSK786491:HSL786496 ICG786491:ICH786496 IMC786491:IMD786496 IVY786491:IVZ786496 JFU786491:JFV786496 JPQ786491:JPR786496 JZM786491:JZN786496 KJI786491:KJJ786496 KTE786491:KTF786496 LDA786491:LDB786496 LMW786491:LMX786496 LWS786491:LWT786496 MGO786491:MGP786496 MQK786491:MQL786496 NAG786491:NAH786496 NKC786491:NKD786496 NTY786491:NTZ786496 ODU786491:ODV786496 ONQ786491:ONR786496 OXM786491:OXN786496 PHI786491:PHJ786496 PRE786491:PRF786496 QBA786491:QBB786496 QKW786491:QKX786496 QUS786491:QUT786496 REO786491:REP786496 ROK786491:ROL786496 RYG786491:RYH786496 SIC786491:SID786496 SRY786491:SRZ786496 TBU786491:TBV786496 TLQ786491:TLR786496 TVM786491:TVN786496 UFI786491:UFJ786496 UPE786491:UPF786496 UZA786491:UZB786496 VIW786491:VIX786496 VSS786491:VST786496 WCO786491:WCP786496 WMK786491:WML786496 WWG786491:WWH786496 AM852027:AM852032 JU852027:JV852032 TQ852027:TR852032 ADM852027:ADN852032 ANI852027:ANJ852032 AXE852027:AXF852032 BHA852027:BHB852032 BQW852027:BQX852032 CAS852027:CAT852032 CKO852027:CKP852032 CUK852027:CUL852032 DEG852027:DEH852032 DOC852027:DOD852032 DXY852027:DXZ852032 EHU852027:EHV852032 ERQ852027:ERR852032 FBM852027:FBN852032 FLI852027:FLJ852032 FVE852027:FVF852032 GFA852027:GFB852032 GOW852027:GOX852032 GYS852027:GYT852032 HIO852027:HIP852032 HSK852027:HSL852032 ICG852027:ICH852032 IMC852027:IMD852032 IVY852027:IVZ852032 JFU852027:JFV852032 JPQ852027:JPR852032 JZM852027:JZN852032 KJI852027:KJJ852032 KTE852027:KTF852032 LDA852027:LDB852032 LMW852027:LMX852032 LWS852027:LWT852032 MGO852027:MGP852032 MQK852027:MQL852032 NAG852027:NAH852032 NKC852027:NKD852032 NTY852027:NTZ852032 ODU852027:ODV852032 ONQ852027:ONR852032 OXM852027:OXN852032 PHI852027:PHJ852032 PRE852027:PRF852032 QBA852027:QBB852032 QKW852027:QKX852032 QUS852027:QUT852032 REO852027:REP852032 ROK852027:ROL852032 RYG852027:RYH852032 SIC852027:SID852032 SRY852027:SRZ852032 TBU852027:TBV852032 TLQ852027:TLR852032 TVM852027:TVN852032 UFI852027:UFJ852032 UPE852027:UPF852032 UZA852027:UZB852032 VIW852027:VIX852032 VSS852027:VST852032 WCO852027:WCP852032 WMK852027:WML852032 WWG852027:WWH852032 AM917563:AM917568 JU917563:JV917568 TQ917563:TR917568 ADM917563:ADN917568 ANI917563:ANJ917568 AXE917563:AXF917568 BHA917563:BHB917568 BQW917563:BQX917568 CAS917563:CAT917568 CKO917563:CKP917568 CUK917563:CUL917568 DEG917563:DEH917568 DOC917563:DOD917568 DXY917563:DXZ917568 EHU917563:EHV917568 ERQ917563:ERR917568 FBM917563:FBN917568 FLI917563:FLJ917568 FVE917563:FVF917568 GFA917563:GFB917568 GOW917563:GOX917568 GYS917563:GYT917568 HIO917563:HIP917568 HSK917563:HSL917568 ICG917563:ICH917568 IMC917563:IMD917568 IVY917563:IVZ917568 JFU917563:JFV917568 JPQ917563:JPR917568 JZM917563:JZN917568 KJI917563:KJJ917568 KTE917563:KTF917568 LDA917563:LDB917568 LMW917563:LMX917568 LWS917563:LWT917568 MGO917563:MGP917568 MQK917563:MQL917568 NAG917563:NAH917568 NKC917563:NKD917568 NTY917563:NTZ917568 ODU917563:ODV917568 ONQ917563:ONR917568 OXM917563:OXN917568 PHI917563:PHJ917568 PRE917563:PRF917568 QBA917563:QBB917568 QKW917563:QKX917568 QUS917563:QUT917568 REO917563:REP917568 ROK917563:ROL917568 RYG917563:RYH917568 SIC917563:SID917568 SRY917563:SRZ917568 TBU917563:TBV917568 TLQ917563:TLR917568 TVM917563:TVN917568 UFI917563:UFJ917568 UPE917563:UPF917568 UZA917563:UZB917568 VIW917563:VIX917568 VSS917563:VST917568 WCO917563:WCP917568 WMK917563:WML917568 WWG917563:WWH917568 AM983099:AM983104 JU983099:JV983104 TQ983099:TR983104 ADM983099:ADN983104 ANI983099:ANJ983104 AXE983099:AXF983104 BHA983099:BHB983104 BQW983099:BQX983104 CAS983099:CAT983104 CKO983099:CKP983104 CUK983099:CUL983104 DEG983099:DEH983104 DOC983099:DOD983104 DXY983099:DXZ983104 EHU983099:EHV983104 ERQ983099:ERR983104 FBM983099:FBN983104 FLI983099:FLJ983104 FVE983099:FVF983104 GFA983099:GFB983104 GOW983099:GOX983104 GYS983099:GYT983104 HIO983099:HIP983104 HSK983099:HSL983104 ICG983099:ICH983104 IMC983099:IMD983104 IVY983099:IVZ983104 JFU983099:JFV983104 JPQ983099:JPR983104 JZM983099:JZN983104 KJI983099:KJJ983104 KTE983099:KTF983104 LDA983099:LDB983104 LMW983099:LMX983104 LWS983099:LWT983104 MGO983099:MGP983104 MQK983099:MQL983104 NAG983099:NAH983104 NKC983099:NKD983104 NTY983099:NTZ983104 ODU983099:ODV983104 ONQ983099:ONR983104 OXM983099:OXN983104 PHI983099:PHJ983104 PRE983099:PRF983104 QBA983099:QBB983104 QKW983099:QKX983104 QUS983099:QUT983104 REO983099:REP983104 ROK983099:ROL983104 RYG983099:RYH983104 SIC983099:SID983104 SRY983099:SRZ983104 TBU983099:TBV983104 TLQ983099:TLR983104 TVM983099:TVN983104 UFI983099:UFJ983104 UPE983099:UPF983104 UZA983099:UZB983104 VIW983099:VIX983104 VSS983099:VST983104 WCO983099:WCP983104 WMK983099:WML983104 WWG983099:WWH983104 WWH983143 JU69:JU71 TQ69:TQ71 ADM69:ADM71 ANI69:ANI71 AXE69:AXE71 BHA69:BHA71 BQW69:BQW71 CAS69:CAS71 CKO69:CKO71 CUK69:CUK71 DEG69:DEG71 DOC69:DOC71 DXY69:DXY71 EHU69:EHU71 ERQ69:ERQ71 FBM69:FBM71 FLI69:FLI71 FVE69:FVE71 GFA69:GFA71 GOW69:GOW71 GYS69:GYS71 HIO69:HIO71 HSK69:HSK71 ICG69:ICG71 IMC69:IMC71 IVY69:IVY71 JFU69:JFU71 JPQ69:JPQ71 JZM69:JZM71 KJI69:KJI71 KTE69:KTE71 LDA69:LDA71 LMW69:LMW71 LWS69:LWS71 MGO69:MGO71 MQK69:MQK71 NAG69:NAG71 NKC69:NKC71 NTY69:NTY71 ODU69:ODU71 ONQ69:ONQ71 OXM69:OXM71 PHI69:PHI71 PRE69:PRE71 QBA69:QBA71 QKW69:QKW71 QUS69:QUS71 REO69:REO71 ROK69:ROK71 RYG69:RYG71 SIC69:SIC71 SRY69:SRY71 TBU69:TBU71 TLQ69:TLQ71 TVM69:TVM71 UFI69:UFI71 UPE69:UPE71 UZA69:UZA71 VIW69:VIW71 VSS69:VSS71 WCO69:WCO71 WMK69:WMK71 WWG69:WWG71 AM65605:AM65607 JU65605:JU65607 TQ65605:TQ65607 ADM65605:ADM65607 ANI65605:ANI65607 AXE65605:AXE65607 BHA65605:BHA65607 BQW65605:BQW65607 CAS65605:CAS65607 CKO65605:CKO65607 CUK65605:CUK65607 DEG65605:DEG65607 DOC65605:DOC65607 DXY65605:DXY65607 EHU65605:EHU65607 ERQ65605:ERQ65607 FBM65605:FBM65607 FLI65605:FLI65607 FVE65605:FVE65607 GFA65605:GFA65607 GOW65605:GOW65607 GYS65605:GYS65607 HIO65605:HIO65607 HSK65605:HSK65607 ICG65605:ICG65607 IMC65605:IMC65607 IVY65605:IVY65607 JFU65605:JFU65607 JPQ65605:JPQ65607 JZM65605:JZM65607 KJI65605:KJI65607 KTE65605:KTE65607 LDA65605:LDA65607 LMW65605:LMW65607 LWS65605:LWS65607 MGO65605:MGO65607 MQK65605:MQK65607 NAG65605:NAG65607 NKC65605:NKC65607 NTY65605:NTY65607 ODU65605:ODU65607 ONQ65605:ONQ65607 OXM65605:OXM65607 PHI65605:PHI65607 PRE65605:PRE65607 QBA65605:QBA65607 QKW65605:QKW65607 QUS65605:QUS65607 REO65605:REO65607 ROK65605:ROK65607 RYG65605:RYG65607 SIC65605:SIC65607 SRY65605:SRY65607 TBU65605:TBU65607 TLQ65605:TLQ65607 TVM65605:TVM65607 UFI65605:UFI65607 UPE65605:UPE65607 UZA65605:UZA65607 VIW65605:VIW65607 VSS65605:VSS65607 WCO65605:WCO65607 WMK65605:WMK65607 WWG65605:WWG65607 AM131141:AM131143 JU131141:JU131143 TQ131141:TQ131143 ADM131141:ADM131143 ANI131141:ANI131143 AXE131141:AXE131143 BHA131141:BHA131143 BQW131141:BQW131143 CAS131141:CAS131143 CKO131141:CKO131143 CUK131141:CUK131143 DEG131141:DEG131143 DOC131141:DOC131143 DXY131141:DXY131143 EHU131141:EHU131143 ERQ131141:ERQ131143 FBM131141:FBM131143 FLI131141:FLI131143 FVE131141:FVE131143 GFA131141:GFA131143 GOW131141:GOW131143 GYS131141:GYS131143 HIO131141:HIO131143 HSK131141:HSK131143 ICG131141:ICG131143 IMC131141:IMC131143 IVY131141:IVY131143 JFU131141:JFU131143 JPQ131141:JPQ131143 JZM131141:JZM131143 KJI131141:KJI131143 KTE131141:KTE131143 LDA131141:LDA131143 LMW131141:LMW131143 LWS131141:LWS131143 MGO131141:MGO131143 MQK131141:MQK131143 NAG131141:NAG131143 NKC131141:NKC131143 NTY131141:NTY131143 ODU131141:ODU131143 ONQ131141:ONQ131143 OXM131141:OXM131143 PHI131141:PHI131143 PRE131141:PRE131143 QBA131141:QBA131143 QKW131141:QKW131143 QUS131141:QUS131143 REO131141:REO131143 ROK131141:ROK131143 RYG131141:RYG131143 SIC131141:SIC131143 SRY131141:SRY131143 TBU131141:TBU131143 TLQ131141:TLQ131143 TVM131141:TVM131143 UFI131141:UFI131143 UPE131141:UPE131143 UZA131141:UZA131143 VIW131141:VIW131143 VSS131141:VSS131143 WCO131141:WCO131143 WMK131141:WMK131143 WWG131141:WWG131143 AM196677:AM196679 JU196677:JU196679 TQ196677:TQ196679 ADM196677:ADM196679 ANI196677:ANI196679 AXE196677:AXE196679 BHA196677:BHA196679 BQW196677:BQW196679 CAS196677:CAS196679 CKO196677:CKO196679 CUK196677:CUK196679 DEG196677:DEG196679 DOC196677:DOC196679 DXY196677:DXY196679 EHU196677:EHU196679 ERQ196677:ERQ196679 FBM196677:FBM196679 FLI196677:FLI196679 FVE196677:FVE196679 GFA196677:GFA196679 GOW196677:GOW196679 GYS196677:GYS196679 HIO196677:HIO196679 HSK196677:HSK196679 ICG196677:ICG196679 IMC196677:IMC196679 IVY196677:IVY196679 JFU196677:JFU196679 JPQ196677:JPQ196679 JZM196677:JZM196679 KJI196677:KJI196679 KTE196677:KTE196679 LDA196677:LDA196679 LMW196677:LMW196679 LWS196677:LWS196679 MGO196677:MGO196679 MQK196677:MQK196679 NAG196677:NAG196679 NKC196677:NKC196679 NTY196677:NTY196679 ODU196677:ODU196679 ONQ196677:ONQ196679 OXM196677:OXM196679 PHI196677:PHI196679 PRE196677:PRE196679 QBA196677:QBA196679 QKW196677:QKW196679 QUS196677:QUS196679 REO196677:REO196679 ROK196677:ROK196679 RYG196677:RYG196679 SIC196677:SIC196679 SRY196677:SRY196679 TBU196677:TBU196679 TLQ196677:TLQ196679 TVM196677:TVM196679 UFI196677:UFI196679 UPE196677:UPE196679 UZA196677:UZA196679 VIW196677:VIW196679 VSS196677:VSS196679 WCO196677:WCO196679 WMK196677:WMK196679 WWG196677:WWG196679 AM262213:AM262215 JU262213:JU262215 TQ262213:TQ262215 ADM262213:ADM262215 ANI262213:ANI262215 AXE262213:AXE262215 BHA262213:BHA262215 BQW262213:BQW262215 CAS262213:CAS262215 CKO262213:CKO262215 CUK262213:CUK262215 DEG262213:DEG262215 DOC262213:DOC262215 DXY262213:DXY262215 EHU262213:EHU262215 ERQ262213:ERQ262215 FBM262213:FBM262215 FLI262213:FLI262215 FVE262213:FVE262215 GFA262213:GFA262215 GOW262213:GOW262215 GYS262213:GYS262215 HIO262213:HIO262215 HSK262213:HSK262215 ICG262213:ICG262215 IMC262213:IMC262215 IVY262213:IVY262215 JFU262213:JFU262215 JPQ262213:JPQ262215 JZM262213:JZM262215 KJI262213:KJI262215 KTE262213:KTE262215 LDA262213:LDA262215 LMW262213:LMW262215 LWS262213:LWS262215 MGO262213:MGO262215 MQK262213:MQK262215 NAG262213:NAG262215 NKC262213:NKC262215 NTY262213:NTY262215 ODU262213:ODU262215 ONQ262213:ONQ262215 OXM262213:OXM262215 PHI262213:PHI262215 PRE262213:PRE262215 QBA262213:QBA262215 QKW262213:QKW262215 QUS262213:QUS262215 REO262213:REO262215 ROK262213:ROK262215 RYG262213:RYG262215 SIC262213:SIC262215 SRY262213:SRY262215 TBU262213:TBU262215 TLQ262213:TLQ262215 TVM262213:TVM262215 UFI262213:UFI262215 UPE262213:UPE262215 UZA262213:UZA262215 VIW262213:VIW262215 VSS262213:VSS262215 WCO262213:WCO262215 WMK262213:WMK262215 WWG262213:WWG262215 AM327749:AM327751 JU327749:JU327751 TQ327749:TQ327751 ADM327749:ADM327751 ANI327749:ANI327751 AXE327749:AXE327751 BHA327749:BHA327751 BQW327749:BQW327751 CAS327749:CAS327751 CKO327749:CKO327751 CUK327749:CUK327751 DEG327749:DEG327751 DOC327749:DOC327751 DXY327749:DXY327751 EHU327749:EHU327751 ERQ327749:ERQ327751 FBM327749:FBM327751 FLI327749:FLI327751 FVE327749:FVE327751 GFA327749:GFA327751 GOW327749:GOW327751 GYS327749:GYS327751 HIO327749:HIO327751 HSK327749:HSK327751 ICG327749:ICG327751 IMC327749:IMC327751 IVY327749:IVY327751 JFU327749:JFU327751 JPQ327749:JPQ327751 JZM327749:JZM327751 KJI327749:KJI327751 KTE327749:KTE327751 LDA327749:LDA327751 LMW327749:LMW327751 LWS327749:LWS327751 MGO327749:MGO327751 MQK327749:MQK327751 NAG327749:NAG327751 NKC327749:NKC327751 NTY327749:NTY327751 ODU327749:ODU327751 ONQ327749:ONQ327751 OXM327749:OXM327751 PHI327749:PHI327751 PRE327749:PRE327751 QBA327749:QBA327751 QKW327749:QKW327751 QUS327749:QUS327751 REO327749:REO327751 ROK327749:ROK327751 RYG327749:RYG327751 SIC327749:SIC327751 SRY327749:SRY327751 TBU327749:TBU327751 TLQ327749:TLQ327751 TVM327749:TVM327751 UFI327749:UFI327751 UPE327749:UPE327751 UZA327749:UZA327751 VIW327749:VIW327751 VSS327749:VSS327751 WCO327749:WCO327751 WMK327749:WMK327751 WWG327749:WWG327751 AM393285:AM393287 JU393285:JU393287 TQ393285:TQ393287 ADM393285:ADM393287 ANI393285:ANI393287 AXE393285:AXE393287 BHA393285:BHA393287 BQW393285:BQW393287 CAS393285:CAS393287 CKO393285:CKO393287 CUK393285:CUK393287 DEG393285:DEG393287 DOC393285:DOC393287 DXY393285:DXY393287 EHU393285:EHU393287 ERQ393285:ERQ393287 FBM393285:FBM393287 FLI393285:FLI393287 FVE393285:FVE393287 GFA393285:GFA393287 GOW393285:GOW393287 GYS393285:GYS393287 HIO393285:HIO393287 HSK393285:HSK393287 ICG393285:ICG393287 IMC393285:IMC393287 IVY393285:IVY393287 JFU393285:JFU393287 JPQ393285:JPQ393287 JZM393285:JZM393287 KJI393285:KJI393287 KTE393285:KTE393287 LDA393285:LDA393287 LMW393285:LMW393287 LWS393285:LWS393287 MGO393285:MGO393287 MQK393285:MQK393287 NAG393285:NAG393287 NKC393285:NKC393287 NTY393285:NTY393287 ODU393285:ODU393287 ONQ393285:ONQ393287 OXM393285:OXM393287 PHI393285:PHI393287 PRE393285:PRE393287 QBA393285:QBA393287 QKW393285:QKW393287 QUS393285:QUS393287 REO393285:REO393287 ROK393285:ROK393287 RYG393285:RYG393287 SIC393285:SIC393287 SRY393285:SRY393287 TBU393285:TBU393287 TLQ393285:TLQ393287 TVM393285:TVM393287 UFI393285:UFI393287 UPE393285:UPE393287 UZA393285:UZA393287 VIW393285:VIW393287 VSS393285:VSS393287 WCO393285:WCO393287 WMK393285:WMK393287 WWG393285:WWG393287 AM458821:AM458823 JU458821:JU458823 TQ458821:TQ458823 ADM458821:ADM458823 ANI458821:ANI458823 AXE458821:AXE458823 BHA458821:BHA458823 BQW458821:BQW458823 CAS458821:CAS458823 CKO458821:CKO458823 CUK458821:CUK458823 DEG458821:DEG458823 DOC458821:DOC458823 DXY458821:DXY458823 EHU458821:EHU458823 ERQ458821:ERQ458823 FBM458821:FBM458823 FLI458821:FLI458823 FVE458821:FVE458823 GFA458821:GFA458823 GOW458821:GOW458823 GYS458821:GYS458823 HIO458821:HIO458823 HSK458821:HSK458823 ICG458821:ICG458823 IMC458821:IMC458823 IVY458821:IVY458823 JFU458821:JFU458823 JPQ458821:JPQ458823 JZM458821:JZM458823 KJI458821:KJI458823 KTE458821:KTE458823 LDA458821:LDA458823 LMW458821:LMW458823 LWS458821:LWS458823 MGO458821:MGO458823 MQK458821:MQK458823 NAG458821:NAG458823 NKC458821:NKC458823 NTY458821:NTY458823 ODU458821:ODU458823 ONQ458821:ONQ458823 OXM458821:OXM458823 PHI458821:PHI458823 PRE458821:PRE458823 QBA458821:QBA458823 QKW458821:QKW458823 QUS458821:QUS458823 REO458821:REO458823 ROK458821:ROK458823 RYG458821:RYG458823 SIC458821:SIC458823 SRY458821:SRY458823 TBU458821:TBU458823 TLQ458821:TLQ458823 TVM458821:TVM458823 UFI458821:UFI458823 UPE458821:UPE458823 UZA458821:UZA458823 VIW458821:VIW458823 VSS458821:VSS458823 WCO458821:WCO458823 WMK458821:WMK458823 WWG458821:WWG458823 AM524357:AM524359 JU524357:JU524359 TQ524357:TQ524359 ADM524357:ADM524359 ANI524357:ANI524359 AXE524357:AXE524359 BHA524357:BHA524359 BQW524357:BQW524359 CAS524357:CAS524359 CKO524357:CKO524359 CUK524357:CUK524359 DEG524357:DEG524359 DOC524357:DOC524359 DXY524357:DXY524359 EHU524357:EHU524359 ERQ524357:ERQ524359 FBM524357:FBM524359 FLI524357:FLI524359 FVE524357:FVE524359 GFA524357:GFA524359 GOW524357:GOW524359 GYS524357:GYS524359 HIO524357:HIO524359 HSK524357:HSK524359 ICG524357:ICG524359 IMC524357:IMC524359 IVY524357:IVY524359 JFU524357:JFU524359 JPQ524357:JPQ524359 JZM524357:JZM524359 KJI524357:KJI524359 KTE524357:KTE524359 LDA524357:LDA524359 LMW524357:LMW524359 LWS524357:LWS524359 MGO524357:MGO524359 MQK524357:MQK524359 NAG524357:NAG524359 NKC524357:NKC524359 NTY524357:NTY524359 ODU524357:ODU524359 ONQ524357:ONQ524359 OXM524357:OXM524359 PHI524357:PHI524359 PRE524357:PRE524359 QBA524357:QBA524359 QKW524357:QKW524359 QUS524357:QUS524359 REO524357:REO524359 ROK524357:ROK524359 RYG524357:RYG524359 SIC524357:SIC524359 SRY524357:SRY524359 TBU524357:TBU524359 TLQ524357:TLQ524359 TVM524357:TVM524359 UFI524357:UFI524359 UPE524357:UPE524359 UZA524357:UZA524359 VIW524357:VIW524359 VSS524357:VSS524359 WCO524357:WCO524359 WMK524357:WMK524359 WWG524357:WWG524359 AM589893:AM589895 JU589893:JU589895 TQ589893:TQ589895 ADM589893:ADM589895 ANI589893:ANI589895 AXE589893:AXE589895 BHA589893:BHA589895 BQW589893:BQW589895 CAS589893:CAS589895 CKO589893:CKO589895 CUK589893:CUK589895 DEG589893:DEG589895 DOC589893:DOC589895 DXY589893:DXY589895 EHU589893:EHU589895 ERQ589893:ERQ589895 FBM589893:FBM589895 FLI589893:FLI589895 FVE589893:FVE589895 GFA589893:GFA589895 GOW589893:GOW589895 GYS589893:GYS589895 HIO589893:HIO589895 HSK589893:HSK589895 ICG589893:ICG589895 IMC589893:IMC589895 IVY589893:IVY589895 JFU589893:JFU589895 JPQ589893:JPQ589895 JZM589893:JZM589895 KJI589893:KJI589895 KTE589893:KTE589895 LDA589893:LDA589895 LMW589893:LMW589895 LWS589893:LWS589895 MGO589893:MGO589895 MQK589893:MQK589895 NAG589893:NAG589895 NKC589893:NKC589895 NTY589893:NTY589895 ODU589893:ODU589895 ONQ589893:ONQ589895 OXM589893:OXM589895 PHI589893:PHI589895 PRE589893:PRE589895 QBA589893:QBA589895 QKW589893:QKW589895 QUS589893:QUS589895 REO589893:REO589895 ROK589893:ROK589895 RYG589893:RYG589895 SIC589893:SIC589895 SRY589893:SRY589895 TBU589893:TBU589895 TLQ589893:TLQ589895 TVM589893:TVM589895 UFI589893:UFI589895 UPE589893:UPE589895 UZA589893:UZA589895 VIW589893:VIW589895 VSS589893:VSS589895 WCO589893:WCO589895 WMK589893:WMK589895 WWG589893:WWG589895 AM655429:AM655431 JU655429:JU655431 TQ655429:TQ655431 ADM655429:ADM655431 ANI655429:ANI655431 AXE655429:AXE655431 BHA655429:BHA655431 BQW655429:BQW655431 CAS655429:CAS655431 CKO655429:CKO655431 CUK655429:CUK655431 DEG655429:DEG655431 DOC655429:DOC655431 DXY655429:DXY655431 EHU655429:EHU655431 ERQ655429:ERQ655431 FBM655429:FBM655431 FLI655429:FLI655431 FVE655429:FVE655431 GFA655429:GFA655431 GOW655429:GOW655431 GYS655429:GYS655431 HIO655429:HIO655431 HSK655429:HSK655431 ICG655429:ICG655431 IMC655429:IMC655431 IVY655429:IVY655431 JFU655429:JFU655431 JPQ655429:JPQ655431 JZM655429:JZM655431 KJI655429:KJI655431 KTE655429:KTE655431 LDA655429:LDA655431 LMW655429:LMW655431 LWS655429:LWS655431 MGO655429:MGO655431 MQK655429:MQK655431 NAG655429:NAG655431 NKC655429:NKC655431 NTY655429:NTY655431 ODU655429:ODU655431 ONQ655429:ONQ655431 OXM655429:OXM655431 PHI655429:PHI655431 PRE655429:PRE655431 QBA655429:QBA655431 QKW655429:QKW655431 QUS655429:QUS655431 REO655429:REO655431 ROK655429:ROK655431 RYG655429:RYG655431 SIC655429:SIC655431 SRY655429:SRY655431 TBU655429:TBU655431 TLQ655429:TLQ655431 TVM655429:TVM655431 UFI655429:UFI655431 UPE655429:UPE655431 UZA655429:UZA655431 VIW655429:VIW655431 VSS655429:VSS655431 WCO655429:WCO655431 WMK655429:WMK655431 WWG655429:WWG655431 AM720965:AM720967 JU720965:JU720967 TQ720965:TQ720967 ADM720965:ADM720967 ANI720965:ANI720967 AXE720965:AXE720967 BHA720965:BHA720967 BQW720965:BQW720967 CAS720965:CAS720967 CKO720965:CKO720967 CUK720965:CUK720967 DEG720965:DEG720967 DOC720965:DOC720967 DXY720965:DXY720967 EHU720965:EHU720967 ERQ720965:ERQ720967 FBM720965:FBM720967 FLI720965:FLI720967 FVE720965:FVE720967 GFA720965:GFA720967 GOW720965:GOW720967 GYS720965:GYS720967 HIO720965:HIO720967 HSK720965:HSK720967 ICG720965:ICG720967 IMC720965:IMC720967 IVY720965:IVY720967 JFU720965:JFU720967 JPQ720965:JPQ720967 JZM720965:JZM720967 KJI720965:KJI720967 KTE720965:KTE720967 LDA720965:LDA720967 LMW720965:LMW720967 LWS720965:LWS720967 MGO720965:MGO720967 MQK720965:MQK720967 NAG720965:NAG720967 NKC720965:NKC720967 NTY720965:NTY720967 ODU720965:ODU720967 ONQ720965:ONQ720967 OXM720965:OXM720967 PHI720965:PHI720967 PRE720965:PRE720967 QBA720965:QBA720967 QKW720965:QKW720967 QUS720965:QUS720967 REO720965:REO720967 ROK720965:ROK720967 RYG720965:RYG720967 SIC720965:SIC720967 SRY720965:SRY720967 TBU720965:TBU720967 TLQ720965:TLQ720967 TVM720965:TVM720967 UFI720965:UFI720967 UPE720965:UPE720967 UZA720965:UZA720967 VIW720965:VIW720967 VSS720965:VSS720967 WCO720965:WCO720967 WMK720965:WMK720967 WWG720965:WWG720967 AM786501:AM786503 JU786501:JU786503 TQ786501:TQ786503 ADM786501:ADM786503 ANI786501:ANI786503 AXE786501:AXE786503 BHA786501:BHA786503 BQW786501:BQW786503 CAS786501:CAS786503 CKO786501:CKO786503 CUK786501:CUK786503 DEG786501:DEG786503 DOC786501:DOC786503 DXY786501:DXY786503 EHU786501:EHU786503 ERQ786501:ERQ786503 FBM786501:FBM786503 FLI786501:FLI786503 FVE786501:FVE786503 GFA786501:GFA786503 GOW786501:GOW786503 GYS786501:GYS786503 HIO786501:HIO786503 HSK786501:HSK786503 ICG786501:ICG786503 IMC786501:IMC786503 IVY786501:IVY786503 JFU786501:JFU786503 JPQ786501:JPQ786503 JZM786501:JZM786503 KJI786501:KJI786503 KTE786501:KTE786503 LDA786501:LDA786503 LMW786501:LMW786503 LWS786501:LWS786503 MGO786501:MGO786503 MQK786501:MQK786503 NAG786501:NAG786503 NKC786501:NKC786503 NTY786501:NTY786503 ODU786501:ODU786503 ONQ786501:ONQ786503 OXM786501:OXM786503 PHI786501:PHI786503 PRE786501:PRE786503 QBA786501:QBA786503 QKW786501:QKW786503 QUS786501:QUS786503 REO786501:REO786503 ROK786501:ROK786503 RYG786501:RYG786503 SIC786501:SIC786503 SRY786501:SRY786503 TBU786501:TBU786503 TLQ786501:TLQ786503 TVM786501:TVM786503 UFI786501:UFI786503 UPE786501:UPE786503 UZA786501:UZA786503 VIW786501:VIW786503 VSS786501:VSS786503 WCO786501:WCO786503 WMK786501:WMK786503 WWG786501:WWG786503 AM852037:AM852039 JU852037:JU852039 TQ852037:TQ852039 ADM852037:ADM852039 ANI852037:ANI852039 AXE852037:AXE852039 BHA852037:BHA852039 BQW852037:BQW852039 CAS852037:CAS852039 CKO852037:CKO852039 CUK852037:CUK852039 DEG852037:DEG852039 DOC852037:DOC852039 DXY852037:DXY852039 EHU852037:EHU852039 ERQ852037:ERQ852039 FBM852037:FBM852039 FLI852037:FLI852039 FVE852037:FVE852039 GFA852037:GFA852039 GOW852037:GOW852039 GYS852037:GYS852039 HIO852037:HIO852039 HSK852037:HSK852039 ICG852037:ICG852039 IMC852037:IMC852039 IVY852037:IVY852039 JFU852037:JFU852039 JPQ852037:JPQ852039 JZM852037:JZM852039 KJI852037:KJI852039 KTE852037:KTE852039 LDA852037:LDA852039 LMW852037:LMW852039 LWS852037:LWS852039 MGO852037:MGO852039 MQK852037:MQK852039 NAG852037:NAG852039 NKC852037:NKC852039 NTY852037:NTY852039 ODU852037:ODU852039 ONQ852037:ONQ852039 OXM852037:OXM852039 PHI852037:PHI852039 PRE852037:PRE852039 QBA852037:QBA852039 QKW852037:QKW852039 QUS852037:QUS852039 REO852037:REO852039 ROK852037:ROK852039 RYG852037:RYG852039 SIC852037:SIC852039 SRY852037:SRY852039 TBU852037:TBU852039 TLQ852037:TLQ852039 TVM852037:TVM852039 UFI852037:UFI852039 UPE852037:UPE852039 UZA852037:UZA852039 VIW852037:VIW852039 VSS852037:VSS852039 WCO852037:WCO852039 WMK852037:WMK852039 WWG852037:WWG852039 AM917573:AM917575 JU917573:JU917575 TQ917573:TQ917575 ADM917573:ADM917575 ANI917573:ANI917575 AXE917573:AXE917575 BHA917573:BHA917575 BQW917573:BQW917575 CAS917573:CAS917575 CKO917573:CKO917575 CUK917573:CUK917575 DEG917573:DEG917575 DOC917573:DOC917575 DXY917573:DXY917575 EHU917573:EHU917575 ERQ917573:ERQ917575 FBM917573:FBM917575 FLI917573:FLI917575 FVE917573:FVE917575 GFA917573:GFA917575 GOW917573:GOW917575 GYS917573:GYS917575 HIO917573:HIO917575 HSK917573:HSK917575 ICG917573:ICG917575 IMC917573:IMC917575 IVY917573:IVY917575 JFU917573:JFU917575 JPQ917573:JPQ917575 JZM917573:JZM917575 KJI917573:KJI917575 KTE917573:KTE917575 LDA917573:LDA917575 LMW917573:LMW917575 LWS917573:LWS917575 MGO917573:MGO917575 MQK917573:MQK917575 NAG917573:NAG917575 NKC917573:NKC917575 NTY917573:NTY917575 ODU917573:ODU917575 ONQ917573:ONQ917575 OXM917573:OXM917575 PHI917573:PHI917575 PRE917573:PRE917575 QBA917573:QBA917575 QKW917573:QKW917575 QUS917573:QUS917575 REO917573:REO917575 ROK917573:ROK917575 RYG917573:RYG917575 SIC917573:SIC917575 SRY917573:SRY917575 TBU917573:TBU917575 TLQ917573:TLQ917575 TVM917573:TVM917575 UFI917573:UFI917575 UPE917573:UPE917575 UZA917573:UZA917575 VIW917573:VIW917575 VSS917573:VSS917575 WCO917573:WCO917575 WMK917573:WMK917575 WWG917573:WWG917575 AM983109:AM983111 JU983109:JU983111 TQ983109:TQ983111 ADM983109:ADM983111 ANI983109:ANI983111 AXE983109:AXE983111 BHA983109:BHA983111 BQW983109:BQW983111 CAS983109:CAS983111 CKO983109:CKO983111 CUK983109:CUK983111 DEG983109:DEG983111 DOC983109:DOC983111 DXY983109:DXY983111 EHU983109:EHU983111 ERQ983109:ERQ983111 FBM983109:FBM983111 FLI983109:FLI983111 FVE983109:FVE983111 GFA983109:GFA983111 GOW983109:GOW983111 GYS983109:GYS983111 HIO983109:HIO983111 HSK983109:HSK983111 ICG983109:ICG983111 IMC983109:IMC983111 IVY983109:IVY983111 JFU983109:JFU983111 JPQ983109:JPQ983111 JZM983109:JZM983111 KJI983109:KJI983111 KTE983109:KTE983111 LDA983109:LDA983111 LMW983109:LMW983111 LWS983109:LWS983111 MGO983109:MGO983111 MQK983109:MQK983111 NAG983109:NAG983111 NKC983109:NKC983111 NTY983109:NTY983111 ODU983109:ODU983111 ONQ983109:ONQ983111 OXM983109:OXM983111 PHI983109:PHI983111 PRE983109:PRE983111 QBA983109:QBA983111 QKW983109:QKW983111 QUS983109:QUS983111 REO983109:REO983111 ROK983109:ROK983111 RYG983109:RYG983111 SIC983109:SIC983111 SRY983109:SRY983111 TBU983109:TBU983111 TLQ983109:TLQ983111 TVM983109:TVM983111 UFI983109:UFI983111 UPE983109:UPE983111 UZA983109:UZA983111 VIW983109:VIW983111 VSS983109:VSS983111 WCO983109:WCO983111 WMK983109:WMK983111 WWG983109:WWG983111 JV66:JV71 TR66:TR71 ADN66:ADN71 ANJ66:ANJ71 AXF66:AXF71 BHB66:BHB71 BQX66:BQX71 CAT66:CAT71 CKP66:CKP71 CUL66:CUL71 DEH66:DEH71 DOD66:DOD71 DXZ66:DXZ71 EHV66:EHV71 ERR66:ERR71 FBN66:FBN71 FLJ66:FLJ71 FVF66:FVF71 GFB66:GFB71 GOX66:GOX71 GYT66:GYT71 HIP66:HIP71 HSL66:HSL71 ICH66:ICH71 IMD66:IMD71 IVZ66:IVZ71 JFV66:JFV71 JPR66:JPR71 JZN66:JZN71 KJJ66:KJJ71 KTF66:KTF71 LDB66:LDB71 LMX66:LMX71 LWT66:LWT71 MGP66:MGP71 MQL66:MQL71 NAH66:NAH71 NKD66:NKD71 NTZ66:NTZ71 ODV66:ODV71 ONR66:ONR71 OXN66:OXN71 PHJ66:PHJ71 PRF66:PRF71 QBB66:QBB71 QKX66:QKX71 QUT66:QUT71 REP66:REP71 ROL66:ROL71 RYH66:RYH71 SID66:SID71 SRZ66:SRZ71 TBV66:TBV71 TLR66:TLR71 TVN66:TVN71 UFJ66:UFJ71 UPF66:UPF71 UZB66:UZB71 VIX66:VIX71 VST66:VST71 WCP66:WCP71 WML66:WML71 WWH66:WWH71 JV65602:JV65607 TR65602:TR65607 ADN65602:ADN65607 ANJ65602:ANJ65607 AXF65602:AXF65607 BHB65602:BHB65607 BQX65602:BQX65607 CAT65602:CAT65607 CKP65602:CKP65607 CUL65602:CUL65607 DEH65602:DEH65607 DOD65602:DOD65607 DXZ65602:DXZ65607 EHV65602:EHV65607 ERR65602:ERR65607 FBN65602:FBN65607 FLJ65602:FLJ65607 FVF65602:FVF65607 GFB65602:GFB65607 GOX65602:GOX65607 GYT65602:GYT65607 HIP65602:HIP65607 HSL65602:HSL65607 ICH65602:ICH65607 IMD65602:IMD65607 IVZ65602:IVZ65607 JFV65602:JFV65607 JPR65602:JPR65607 JZN65602:JZN65607 KJJ65602:KJJ65607 KTF65602:KTF65607 LDB65602:LDB65607 LMX65602:LMX65607 LWT65602:LWT65607 MGP65602:MGP65607 MQL65602:MQL65607 NAH65602:NAH65607 NKD65602:NKD65607 NTZ65602:NTZ65607 ODV65602:ODV65607 ONR65602:ONR65607 OXN65602:OXN65607 PHJ65602:PHJ65607 PRF65602:PRF65607 QBB65602:QBB65607 QKX65602:QKX65607 QUT65602:QUT65607 REP65602:REP65607 ROL65602:ROL65607 RYH65602:RYH65607 SID65602:SID65607 SRZ65602:SRZ65607 TBV65602:TBV65607 TLR65602:TLR65607 TVN65602:TVN65607 UFJ65602:UFJ65607 UPF65602:UPF65607 UZB65602:UZB65607 VIX65602:VIX65607 VST65602:VST65607 WCP65602:WCP65607 WML65602:WML65607 WWH65602:WWH65607 JV131138:JV131143 TR131138:TR131143 ADN131138:ADN131143 ANJ131138:ANJ131143 AXF131138:AXF131143 BHB131138:BHB131143 BQX131138:BQX131143 CAT131138:CAT131143 CKP131138:CKP131143 CUL131138:CUL131143 DEH131138:DEH131143 DOD131138:DOD131143 DXZ131138:DXZ131143 EHV131138:EHV131143 ERR131138:ERR131143 FBN131138:FBN131143 FLJ131138:FLJ131143 FVF131138:FVF131143 GFB131138:GFB131143 GOX131138:GOX131143 GYT131138:GYT131143 HIP131138:HIP131143 HSL131138:HSL131143 ICH131138:ICH131143 IMD131138:IMD131143 IVZ131138:IVZ131143 JFV131138:JFV131143 JPR131138:JPR131143 JZN131138:JZN131143 KJJ131138:KJJ131143 KTF131138:KTF131143 LDB131138:LDB131143 LMX131138:LMX131143 LWT131138:LWT131143 MGP131138:MGP131143 MQL131138:MQL131143 NAH131138:NAH131143 NKD131138:NKD131143 NTZ131138:NTZ131143 ODV131138:ODV131143 ONR131138:ONR131143 OXN131138:OXN131143 PHJ131138:PHJ131143 PRF131138:PRF131143 QBB131138:QBB131143 QKX131138:QKX131143 QUT131138:QUT131143 REP131138:REP131143 ROL131138:ROL131143 RYH131138:RYH131143 SID131138:SID131143 SRZ131138:SRZ131143 TBV131138:TBV131143 TLR131138:TLR131143 TVN131138:TVN131143 UFJ131138:UFJ131143 UPF131138:UPF131143 UZB131138:UZB131143 VIX131138:VIX131143 VST131138:VST131143 WCP131138:WCP131143 WML131138:WML131143 WWH131138:WWH131143 JV196674:JV196679 TR196674:TR196679 ADN196674:ADN196679 ANJ196674:ANJ196679 AXF196674:AXF196679 BHB196674:BHB196679 BQX196674:BQX196679 CAT196674:CAT196679 CKP196674:CKP196679 CUL196674:CUL196679 DEH196674:DEH196679 DOD196674:DOD196679 DXZ196674:DXZ196679 EHV196674:EHV196679 ERR196674:ERR196679 FBN196674:FBN196679 FLJ196674:FLJ196679 FVF196674:FVF196679 GFB196674:GFB196679 GOX196674:GOX196679 GYT196674:GYT196679 HIP196674:HIP196679 HSL196674:HSL196679 ICH196674:ICH196679 IMD196674:IMD196679 IVZ196674:IVZ196679 JFV196674:JFV196679 JPR196674:JPR196679 JZN196674:JZN196679 KJJ196674:KJJ196679 KTF196674:KTF196679 LDB196674:LDB196679 LMX196674:LMX196679 LWT196674:LWT196679 MGP196674:MGP196679 MQL196674:MQL196679 NAH196674:NAH196679 NKD196674:NKD196679 NTZ196674:NTZ196679 ODV196674:ODV196679 ONR196674:ONR196679 OXN196674:OXN196679 PHJ196674:PHJ196679 PRF196674:PRF196679 QBB196674:QBB196679 QKX196674:QKX196679 QUT196674:QUT196679 REP196674:REP196679 ROL196674:ROL196679 RYH196674:RYH196679 SID196674:SID196679 SRZ196674:SRZ196679 TBV196674:TBV196679 TLR196674:TLR196679 TVN196674:TVN196679 UFJ196674:UFJ196679 UPF196674:UPF196679 UZB196674:UZB196679 VIX196674:VIX196679 VST196674:VST196679 WCP196674:WCP196679 WML196674:WML196679 WWH196674:WWH196679 JV262210:JV262215 TR262210:TR262215 ADN262210:ADN262215 ANJ262210:ANJ262215 AXF262210:AXF262215 BHB262210:BHB262215 BQX262210:BQX262215 CAT262210:CAT262215 CKP262210:CKP262215 CUL262210:CUL262215 DEH262210:DEH262215 DOD262210:DOD262215 DXZ262210:DXZ262215 EHV262210:EHV262215 ERR262210:ERR262215 FBN262210:FBN262215 FLJ262210:FLJ262215 FVF262210:FVF262215 GFB262210:GFB262215 GOX262210:GOX262215 GYT262210:GYT262215 HIP262210:HIP262215 HSL262210:HSL262215 ICH262210:ICH262215 IMD262210:IMD262215 IVZ262210:IVZ262215 JFV262210:JFV262215 JPR262210:JPR262215 JZN262210:JZN262215 KJJ262210:KJJ262215 KTF262210:KTF262215 LDB262210:LDB262215 LMX262210:LMX262215 LWT262210:LWT262215 MGP262210:MGP262215 MQL262210:MQL262215 NAH262210:NAH262215 NKD262210:NKD262215 NTZ262210:NTZ262215 ODV262210:ODV262215 ONR262210:ONR262215 OXN262210:OXN262215 PHJ262210:PHJ262215 PRF262210:PRF262215 QBB262210:QBB262215 QKX262210:QKX262215 QUT262210:QUT262215 REP262210:REP262215 ROL262210:ROL262215 RYH262210:RYH262215 SID262210:SID262215 SRZ262210:SRZ262215 TBV262210:TBV262215 TLR262210:TLR262215 TVN262210:TVN262215 UFJ262210:UFJ262215 UPF262210:UPF262215 UZB262210:UZB262215 VIX262210:VIX262215 VST262210:VST262215 WCP262210:WCP262215 WML262210:WML262215 WWH262210:WWH262215 JV327746:JV327751 TR327746:TR327751 ADN327746:ADN327751 ANJ327746:ANJ327751 AXF327746:AXF327751 BHB327746:BHB327751 BQX327746:BQX327751 CAT327746:CAT327751 CKP327746:CKP327751 CUL327746:CUL327751 DEH327746:DEH327751 DOD327746:DOD327751 DXZ327746:DXZ327751 EHV327746:EHV327751 ERR327746:ERR327751 FBN327746:FBN327751 FLJ327746:FLJ327751 FVF327746:FVF327751 GFB327746:GFB327751 GOX327746:GOX327751 GYT327746:GYT327751 HIP327746:HIP327751 HSL327746:HSL327751 ICH327746:ICH327751 IMD327746:IMD327751 IVZ327746:IVZ327751 JFV327746:JFV327751 JPR327746:JPR327751 JZN327746:JZN327751 KJJ327746:KJJ327751 KTF327746:KTF327751 LDB327746:LDB327751 LMX327746:LMX327751 LWT327746:LWT327751 MGP327746:MGP327751 MQL327746:MQL327751 NAH327746:NAH327751 NKD327746:NKD327751 NTZ327746:NTZ327751 ODV327746:ODV327751 ONR327746:ONR327751 OXN327746:OXN327751 PHJ327746:PHJ327751 PRF327746:PRF327751 QBB327746:QBB327751 QKX327746:QKX327751 QUT327746:QUT327751 REP327746:REP327751 ROL327746:ROL327751 RYH327746:RYH327751 SID327746:SID327751 SRZ327746:SRZ327751 TBV327746:TBV327751 TLR327746:TLR327751 TVN327746:TVN327751 UFJ327746:UFJ327751 UPF327746:UPF327751 UZB327746:UZB327751 VIX327746:VIX327751 VST327746:VST327751 WCP327746:WCP327751 WML327746:WML327751 WWH327746:WWH327751 JV393282:JV393287 TR393282:TR393287 ADN393282:ADN393287 ANJ393282:ANJ393287 AXF393282:AXF393287 BHB393282:BHB393287 BQX393282:BQX393287 CAT393282:CAT393287 CKP393282:CKP393287 CUL393282:CUL393287 DEH393282:DEH393287 DOD393282:DOD393287 DXZ393282:DXZ393287 EHV393282:EHV393287 ERR393282:ERR393287 FBN393282:FBN393287 FLJ393282:FLJ393287 FVF393282:FVF393287 GFB393282:GFB393287 GOX393282:GOX393287 GYT393282:GYT393287 HIP393282:HIP393287 HSL393282:HSL393287 ICH393282:ICH393287 IMD393282:IMD393287 IVZ393282:IVZ393287 JFV393282:JFV393287 JPR393282:JPR393287 JZN393282:JZN393287 KJJ393282:KJJ393287 KTF393282:KTF393287 LDB393282:LDB393287 LMX393282:LMX393287 LWT393282:LWT393287 MGP393282:MGP393287 MQL393282:MQL393287 NAH393282:NAH393287 NKD393282:NKD393287 NTZ393282:NTZ393287 ODV393282:ODV393287 ONR393282:ONR393287 OXN393282:OXN393287 PHJ393282:PHJ393287 PRF393282:PRF393287 QBB393282:QBB393287 QKX393282:QKX393287 QUT393282:QUT393287 REP393282:REP393287 ROL393282:ROL393287 RYH393282:RYH393287 SID393282:SID393287 SRZ393282:SRZ393287 TBV393282:TBV393287 TLR393282:TLR393287 TVN393282:TVN393287 UFJ393282:UFJ393287 UPF393282:UPF393287 UZB393282:UZB393287 VIX393282:VIX393287 VST393282:VST393287 WCP393282:WCP393287 WML393282:WML393287 WWH393282:WWH393287 JV458818:JV458823 TR458818:TR458823 ADN458818:ADN458823 ANJ458818:ANJ458823 AXF458818:AXF458823 BHB458818:BHB458823 BQX458818:BQX458823 CAT458818:CAT458823 CKP458818:CKP458823 CUL458818:CUL458823 DEH458818:DEH458823 DOD458818:DOD458823 DXZ458818:DXZ458823 EHV458818:EHV458823 ERR458818:ERR458823 FBN458818:FBN458823 FLJ458818:FLJ458823 FVF458818:FVF458823 GFB458818:GFB458823 GOX458818:GOX458823 GYT458818:GYT458823 HIP458818:HIP458823 HSL458818:HSL458823 ICH458818:ICH458823 IMD458818:IMD458823 IVZ458818:IVZ458823 JFV458818:JFV458823 JPR458818:JPR458823 JZN458818:JZN458823 KJJ458818:KJJ458823 KTF458818:KTF458823 LDB458818:LDB458823 LMX458818:LMX458823 LWT458818:LWT458823 MGP458818:MGP458823 MQL458818:MQL458823 NAH458818:NAH458823 NKD458818:NKD458823 NTZ458818:NTZ458823 ODV458818:ODV458823 ONR458818:ONR458823 OXN458818:OXN458823 PHJ458818:PHJ458823 PRF458818:PRF458823 QBB458818:QBB458823 QKX458818:QKX458823 QUT458818:QUT458823 REP458818:REP458823 ROL458818:ROL458823 RYH458818:RYH458823 SID458818:SID458823 SRZ458818:SRZ458823 TBV458818:TBV458823 TLR458818:TLR458823 TVN458818:TVN458823 UFJ458818:UFJ458823 UPF458818:UPF458823 UZB458818:UZB458823 VIX458818:VIX458823 VST458818:VST458823 WCP458818:WCP458823 WML458818:WML458823 WWH458818:WWH458823 JV524354:JV524359 TR524354:TR524359 ADN524354:ADN524359 ANJ524354:ANJ524359 AXF524354:AXF524359 BHB524354:BHB524359 BQX524354:BQX524359 CAT524354:CAT524359 CKP524354:CKP524359 CUL524354:CUL524359 DEH524354:DEH524359 DOD524354:DOD524359 DXZ524354:DXZ524359 EHV524354:EHV524359 ERR524354:ERR524359 FBN524354:FBN524359 FLJ524354:FLJ524359 FVF524354:FVF524359 GFB524354:GFB524359 GOX524354:GOX524359 GYT524354:GYT524359 HIP524354:HIP524359 HSL524354:HSL524359 ICH524354:ICH524359 IMD524354:IMD524359 IVZ524354:IVZ524359 JFV524354:JFV524359 JPR524354:JPR524359 JZN524354:JZN524359 KJJ524354:KJJ524359 KTF524354:KTF524359 LDB524354:LDB524359 LMX524354:LMX524359 LWT524354:LWT524359 MGP524354:MGP524359 MQL524354:MQL524359 NAH524354:NAH524359 NKD524354:NKD524359 NTZ524354:NTZ524359 ODV524354:ODV524359 ONR524354:ONR524359 OXN524354:OXN524359 PHJ524354:PHJ524359 PRF524354:PRF524359 QBB524354:QBB524359 QKX524354:QKX524359 QUT524354:QUT524359 REP524354:REP524359 ROL524354:ROL524359 RYH524354:RYH524359 SID524354:SID524359 SRZ524354:SRZ524359 TBV524354:TBV524359 TLR524354:TLR524359 TVN524354:TVN524359 UFJ524354:UFJ524359 UPF524354:UPF524359 UZB524354:UZB524359 VIX524354:VIX524359 VST524354:VST524359 WCP524354:WCP524359 WML524354:WML524359 WWH524354:WWH524359 JV589890:JV589895 TR589890:TR589895 ADN589890:ADN589895 ANJ589890:ANJ589895 AXF589890:AXF589895 BHB589890:BHB589895 BQX589890:BQX589895 CAT589890:CAT589895 CKP589890:CKP589895 CUL589890:CUL589895 DEH589890:DEH589895 DOD589890:DOD589895 DXZ589890:DXZ589895 EHV589890:EHV589895 ERR589890:ERR589895 FBN589890:FBN589895 FLJ589890:FLJ589895 FVF589890:FVF589895 GFB589890:GFB589895 GOX589890:GOX589895 GYT589890:GYT589895 HIP589890:HIP589895 HSL589890:HSL589895 ICH589890:ICH589895 IMD589890:IMD589895 IVZ589890:IVZ589895 JFV589890:JFV589895 JPR589890:JPR589895 JZN589890:JZN589895 KJJ589890:KJJ589895 KTF589890:KTF589895 LDB589890:LDB589895 LMX589890:LMX589895 LWT589890:LWT589895 MGP589890:MGP589895 MQL589890:MQL589895 NAH589890:NAH589895 NKD589890:NKD589895 NTZ589890:NTZ589895 ODV589890:ODV589895 ONR589890:ONR589895 OXN589890:OXN589895 PHJ589890:PHJ589895 PRF589890:PRF589895 QBB589890:QBB589895 QKX589890:QKX589895 QUT589890:QUT589895 REP589890:REP589895 ROL589890:ROL589895 RYH589890:RYH589895 SID589890:SID589895 SRZ589890:SRZ589895 TBV589890:TBV589895 TLR589890:TLR589895 TVN589890:TVN589895 UFJ589890:UFJ589895 UPF589890:UPF589895 UZB589890:UZB589895 VIX589890:VIX589895 VST589890:VST589895 WCP589890:WCP589895 WML589890:WML589895 WWH589890:WWH589895 JV655426:JV655431 TR655426:TR655431 ADN655426:ADN655431 ANJ655426:ANJ655431 AXF655426:AXF655431 BHB655426:BHB655431 BQX655426:BQX655431 CAT655426:CAT655431 CKP655426:CKP655431 CUL655426:CUL655431 DEH655426:DEH655431 DOD655426:DOD655431 DXZ655426:DXZ655431 EHV655426:EHV655431 ERR655426:ERR655431 FBN655426:FBN655431 FLJ655426:FLJ655431 FVF655426:FVF655431 GFB655426:GFB655431 GOX655426:GOX655431 GYT655426:GYT655431 HIP655426:HIP655431 HSL655426:HSL655431 ICH655426:ICH655431 IMD655426:IMD655431 IVZ655426:IVZ655431 JFV655426:JFV655431 JPR655426:JPR655431 JZN655426:JZN655431 KJJ655426:KJJ655431 KTF655426:KTF655431 LDB655426:LDB655431 LMX655426:LMX655431 LWT655426:LWT655431 MGP655426:MGP655431 MQL655426:MQL655431 NAH655426:NAH655431 NKD655426:NKD655431 NTZ655426:NTZ655431 ODV655426:ODV655431 ONR655426:ONR655431 OXN655426:OXN655431 PHJ655426:PHJ655431 PRF655426:PRF655431 QBB655426:QBB655431 QKX655426:QKX655431 QUT655426:QUT655431 REP655426:REP655431 ROL655426:ROL655431 RYH655426:RYH655431 SID655426:SID655431 SRZ655426:SRZ655431 TBV655426:TBV655431 TLR655426:TLR655431 TVN655426:TVN655431 UFJ655426:UFJ655431 UPF655426:UPF655431 UZB655426:UZB655431 VIX655426:VIX655431 VST655426:VST655431 WCP655426:WCP655431 WML655426:WML655431 WWH655426:WWH655431 JV720962:JV720967 TR720962:TR720967 ADN720962:ADN720967 ANJ720962:ANJ720967 AXF720962:AXF720967 BHB720962:BHB720967 BQX720962:BQX720967 CAT720962:CAT720967 CKP720962:CKP720967 CUL720962:CUL720967 DEH720962:DEH720967 DOD720962:DOD720967 DXZ720962:DXZ720967 EHV720962:EHV720967 ERR720962:ERR720967 FBN720962:FBN720967 FLJ720962:FLJ720967 FVF720962:FVF720967 GFB720962:GFB720967 GOX720962:GOX720967 GYT720962:GYT720967 HIP720962:HIP720967 HSL720962:HSL720967 ICH720962:ICH720967 IMD720962:IMD720967 IVZ720962:IVZ720967 JFV720962:JFV720967 JPR720962:JPR720967 JZN720962:JZN720967 KJJ720962:KJJ720967 KTF720962:KTF720967 LDB720962:LDB720967 LMX720962:LMX720967 LWT720962:LWT720967 MGP720962:MGP720967 MQL720962:MQL720967 NAH720962:NAH720967 NKD720962:NKD720967 NTZ720962:NTZ720967 ODV720962:ODV720967 ONR720962:ONR720967 OXN720962:OXN720967 PHJ720962:PHJ720967 PRF720962:PRF720967 QBB720962:QBB720967 QKX720962:QKX720967 QUT720962:QUT720967 REP720962:REP720967 ROL720962:ROL720967 RYH720962:RYH720967 SID720962:SID720967 SRZ720962:SRZ720967 TBV720962:TBV720967 TLR720962:TLR720967 TVN720962:TVN720967 UFJ720962:UFJ720967 UPF720962:UPF720967 UZB720962:UZB720967 VIX720962:VIX720967 VST720962:VST720967 WCP720962:WCP720967 WML720962:WML720967 WWH720962:WWH720967 JV786498:JV786503 TR786498:TR786503 ADN786498:ADN786503 ANJ786498:ANJ786503 AXF786498:AXF786503 BHB786498:BHB786503 BQX786498:BQX786503 CAT786498:CAT786503 CKP786498:CKP786503 CUL786498:CUL786503 DEH786498:DEH786503 DOD786498:DOD786503 DXZ786498:DXZ786503 EHV786498:EHV786503 ERR786498:ERR786503 FBN786498:FBN786503 FLJ786498:FLJ786503 FVF786498:FVF786503 GFB786498:GFB786503 GOX786498:GOX786503 GYT786498:GYT786503 HIP786498:HIP786503 HSL786498:HSL786503 ICH786498:ICH786503 IMD786498:IMD786503 IVZ786498:IVZ786503 JFV786498:JFV786503 JPR786498:JPR786503 JZN786498:JZN786503 KJJ786498:KJJ786503 KTF786498:KTF786503 LDB786498:LDB786503 LMX786498:LMX786503 LWT786498:LWT786503 MGP786498:MGP786503 MQL786498:MQL786503 NAH786498:NAH786503 NKD786498:NKD786503 NTZ786498:NTZ786503 ODV786498:ODV786503 ONR786498:ONR786503 OXN786498:OXN786503 PHJ786498:PHJ786503 PRF786498:PRF786503 QBB786498:QBB786503 QKX786498:QKX786503 QUT786498:QUT786503 REP786498:REP786503 ROL786498:ROL786503 RYH786498:RYH786503 SID786498:SID786503 SRZ786498:SRZ786503 TBV786498:TBV786503 TLR786498:TLR786503 TVN786498:TVN786503 UFJ786498:UFJ786503 UPF786498:UPF786503 UZB786498:UZB786503 VIX786498:VIX786503 VST786498:VST786503 WCP786498:WCP786503 WML786498:WML786503 WWH786498:WWH786503 JV852034:JV852039 TR852034:TR852039 ADN852034:ADN852039 ANJ852034:ANJ852039 AXF852034:AXF852039 BHB852034:BHB852039 BQX852034:BQX852039 CAT852034:CAT852039 CKP852034:CKP852039 CUL852034:CUL852039 DEH852034:DEH852039 DOD852034:DOD852039 DXZ852034:DXZ852039 EHV852034:EHV852039 ERR852034:ERR852039 FBN852034:FBN852039 FLJ852034:FLJ852039 FVF852034:FVF852039 GFB852034:GFB852039 GOX852034:GOX852039 GYT852034:GYT852039 HIP852034:HIP852039 HSL852034:HSL852039 ICH852034:ICH852039 IMD852034:IMD852039 IVZ852034:IVZ852039 JFV852034:JFV852039 JPR852034:JPR852039 JZN852034:JZN852039 KJJ852034:KJJ852039 KTF852034:KTF852039 LDB852034:LDB852039 LMX852034:LMX852039 LWT852034:LWT852039 MGP852034:MGP852039 MQL852034:MQL852039 NAH852034:NAH852039 NKD852034:NKD852039 NTZ852034:NTZ852039 ODV852034:ODV852039 ONR852034:ONR852039 OXN852034:OXN852039 PHJ852034:PHJ852039 PRF852034:PRF852039 QBB852034:QBB852039 QKX852034:QKX852039 QUT852034:QUT852039 REP852034:REP852039 ROL852034:ROL852039 RYH852034:RYH852039 SID852034:SID852039 SRZ852034:SRZ852039 TBV852034:TBV852039 TLR852034:TLR852039 TVN852034:TVN852039 UFJ852034:UFJ852039 UPF852034:UPF852039 UZB852034:UZB852039 VIX852034:VIX852039 VST852034:VST852039 WCP852034:WCP852039 WML852034:WML852039 WWH852034:WWH852039 JV917570:JV917575 TR917570:TR917575 ADN917570:ADN917575 ANJ917570:ANJ917575 AXF917570:AXF917575 BHB917570:BHB917575 BQX917570:BQX917575 CAT917570:CAT917575 CKP917570:CKP917575 CUL917570:CUL917575 DEH917570:DEH917575 DOD917570:DOD917575 DXZ917570:DXZ917575 EHV917570:EHV917575 ERR917570:ERR917575 FBN917570:FBN917575 FLJ917570:FLJ917575 FVF917570:FVF917575 GFB917570:GFB917575 GOX917570:GOX917575 GYT917570:GYT917575 HIP917570:HIP917575 HSL917570:HSL917575 ICH917570:ICH917575 IMD917570:IMD917575 IVZ917570:IVZ917575 JFV917570:JFV917575 JPR917570:JPR917575 JZN917570:JZN917575 KJJ917570:KJJ917575 KTF917570:KTF917575 LDB917570:LDB917575 LMX917570:LMX917575 LWT917570:LWT917575 MGP917570:MGP917575 MQL917570:MQL917575 NAH917570:NAH917575 NKD917570:NKD917575 NTZ917570:NTZ917575 ODV917570:ODV917575 ONR917570:ONR917575 OXN917570:OXN917575 PHJ917570:PHJ917575 PRF917570:PRF917575 QBB917570:QBB917575 QKX917570:QKX917575 QUT917570:QUT917575 REP917570:REP917575 ROL917570:ROL917575 RYH917570:RYH917575 SID917570:SID917575 SRZ917570:SRZ917575 TBV917570:TBV917575 TLR917570:TLR917575 TVN917570:TVN917575 UFJ917570:UFJ917575 UPF917570:UPF917575 UZB917570:UZB917575 VIX917570:VIX917575 VST917570:VST917575 WCP917570:WCP917575 WML917570:WML917575 WWH917570:WWH917575 JV983106:JV983111 TR983106:TR983111 ADN983106:ADN983111 ANJ983106:ANJ983111 AXF983106:AXF983111 BHB983106:BHB983111 BQX983106:BQX983111 CAT983106:CAT983111 CKP983106:CKP983111 CUL983106:CUL983111 DEH983106:DEH983111 DOD983106:DOD983111 DXZ983106:DXZ983111 EHV983106:EHV983111 ERR983106:ERR983111 FBN983106:FBN983111 FLJ983106:FLJ983111 FVF983106:FVF983111 GFB983106:GFB983111 GOX983106:GOX983111 GYT983106:GYT983111 HIP983106:HIP983111 HSL983106:HSL983111 ICH983106:ICH983111 IMD983106:IMD983111 IVZ983106:IVZ983111 JFV983106:JFV983111 JPR983106:JPR983111 JZN983106:JZN983111 KJJ983106:KJJ983111 KTF983106:KTF983111 LDB983106:LDB983111 LMX983106:LMX983111 LWT983106:LWT983111 MGP983106:MGP983111 MQL983106:MQL983111 NAH983106:NAH983111 NKD983106:NKD983111 NTZ983106:NTZ983111 ODV983106:ODV983111 ONR983106:ONR983111 OXN983106:OXN983111 PHJ983106:PHJ983111 PRF983106:PRF983111 QBB983106:QBB983111 QKX983106:QKX983111 QUT983106:QUT983111 REP983106:REP983111 ROL983106:ROL983111 RYH983106:RYH983111 SID983106:SID983111 SRZ983106:SRZ983111 TBV983106:TBV983111 TLR983106:TLR983111 TVN983106:TVN983111 UFJ983106:UFJ983111 UPF983106:UPF983111 UZB983106:UZB983111 VIX983106:VIX983111 VST983106:VST983111 WCP983106:WCP983111 WML983106:WML983111 WWH983106:WWH983111 JV77:JV79 TR77:TR79 ADN77:ADN79 ANJ77:ANJ79 AXF77:AXF79 BHB77:BHB79 BQX77:BQX79 CAT77:CAT79 CKP77:CKP79 CUL77:CUL79 DEH77:DEH79 DOD77:DOD79 DXZ77:DXZ79 EHV77:EHV79 ERR77:ERR79 FBN77:FBN79 FLJ77:FLJ79 FVF77:FVF79 GFB77:GFB79 GOX77:GOX79 GYT77:GYT79 HIP77:HIP79 HSL77:HSL79 ICH77:ICH79 IMD77:IMD79 IVZ77:IVZ79 JFV77:JFV79 JPR77:JPR79 JZN77:JZN79 KJJ77:KJJ79 KTF77:KTF79 LDB77:LDB79 LMX77:LMX79 LWT77:LWT79 MGP77:MGP79 MQL77:MQL79 NAH77:NAH79 NKD77:NKD79 NTZ77:NTZ79 ODV77:ODV79 ONR77:ONR79 OXN77:OXN79 PHJ77:PHJ79 PRF77:PRF79 QBB77:QBB79 QKX77:QKX79 QUT77:QUT79 REP77:REP79 ROL77:ROL79 RYH77:RYH79 SID77:SID79 SRZ77:SRZ79 TBV77:TBV79 TLR77:TLR79 TVN77:TVN79 UFJ77:UFJ79 UPF77:UPF79 UZB77:UZB79 VIX77:VIX79 VST77:VST79 WCP77:WCP79 WML77:WML79 WWH77:WWH79 JV65613:JV65615 TR65613:TR65615 ADN65613:ADN65615 ANJ65613:ANJ65615 AXF65613:AXF65615 BHB65613:BHB65615 BQX65613:BQX65615 CAT65613:CAT65615 CKP65613:CKP65615 CUL65613:CUL65615 DEH65613:DEH65615 DOD65613:DOD65615 DXZ65613:DXZ65615 EHV65613:EHV65615 ERR65613:ERR65615 FBN65613:FBN65615 FLJ65613:FLJ65615 FVF65613:FVF65615 GFB65613:GFB65615 GOX65613:GOX65615 GYT65613:GYT65615 HIP65613:HIP65615 HSL65613:HSL65615 ICH65613:ICH65615 IMD65613:IMD65615 IVZ65613:IVZ65615 JFV65613:JFV65615 JPR65613:JPR65615 JZN65613:JZN65615 KJJ65613:KJJ65615 KTF65613:KTF65615 LDB65613:LDB65615 LMX65613:LMX65615 LWT65613:LWT65615 MGP65613:MGP65615 MQL65613:MQL65615 NAH65613:NAH65615 NKD65613:NKD65615 NTZ65613:NTZ65615 ODV65613:ODV65615 ONR65613:ONR65615 OXN65613:OXN65615 PHJ65613:PHJ65615 PRF65613:PRF65615 QBB65613:QBB65615 QKX65613:QKX65615 QUT65613:QUT65615 REP65613:REP65615 ROL65613:ROL65615 RYH65613:RYH65615 SID65613:SID65615 SRZ65613:SRZ65615 TBV65613:TBV65615 TLR65613:TLR65615 TVN65613:TVN65615 UFJ65613:UFJ65615 UPF65613:UPF65615 UZB65613:UZB65615 VIX65613:VIX65615 VST65613:VST65615 WCP65613:WCP65615 WML65613:WML65615 WWH65613:WWH65615 JV131149:JV131151 TR131149:TR131151 ADN131149:ADN131151 ANJ131149:ANJ131151 AXF131149:AXF131151 BHB131149:BHB131151 BQX131149:BQX131151 CAT131149:CAT131151 CKP131149:CKP131151 CUL131149:CUL131151 DEH131149:DEH131151 DOD131149:DOD131151 DXZ131149:DXZ131151 EHV131149:EHV131151 ERR131149:ERR131151 FBN131149:FBN131151 FLJ131149:FLJ131151 FVF131149:FVF131151 GFB131149:GFB131151 GOX131149:GOX131151 GYT131149:GYT131151 HIP131149:HIP131151 HSL131149:HSL131151 ICH131149:ICH131151 IMD131149:IMD131151 IVZ131149:IVZ131151 JFV131149:JFV131151 JPR131149:JPR131151 JZN131149:JZN131151 KJJ131149:KJJ131151 KTF131149:KTF131151 LDB131149:LDB131151 LMX131149:LMX131151 LWT131149:LWT131151 MGP131149:MGP131151 MQL131149:MQL131151 NAH131149:NAH131151 NKD131149:NKD131151 NTZ131149:NTZ131151 ODV131149:ODV131151 ONR131149:ONR131151 OXN131149:OXN131151 PHJ131149:PHJ131151 PRF131149:PRF131151 QBB131149:QBB131151 QKX131149:QKX131151 QUT131149:QUT131151 REP131149:REP131151 ROL131149:ROL131151 RYH131149:RYH131151 SID131149:SID131151 SRZ131149:SRZ131151 TBV131149:TBV131151 TLR131149:TLR131151 TVN131149:TVN131151 UFJ131149:UFJ131151 UPF131149:UPF131151 UZB131149:UZB131151 VIX131149:VIX131151 VST131149:VST131151 WCP131149:WCP131151 WML131149:WML131151 WWH131149:WWH131151 JV196685:JV196687 TR196685:TR196687 ADN196685:ADN196687 ANJ196685:ANJ196687 AXF196685:AXF196687 BHB196685:BHB196687 BQX196685:BQX196687 CAT196685:CAT196687 CKP196685:CKP196687 CUL196685:CUL196687 DEH196685:DEH196687 DOD196685:DOD196687 DXZ196685:DXZ196687 EHV196685:EHV196687 ERR196685:ERR196687 FBN196685:FBN196687 FLJ196685:FLJ196687 FVF196685:FVF196687 GFB196685:GFB196687 GOX196685:GOX196687 GYT196685:GYT196687 HIP196685:HIP196687 HSL196685:HSL196687 ICH196685:ICH196687 IMD196685:IMD196687 IVZ196685:IVZ196687 JFV196685:JFV196687 JPR196685:JPR196687 JZN196685:JZN196687 KJJ196685:KJJ196687 KTF196685:KTF196687 LDB196685:LDB196687 LMX196685:LMX196687 LWT196685:LWT196687 MGP196685:MGP196687 MQL196685:MQL196687 NAH196685:NAH196687 NKD196685:NKD196687 NTZ196685:NTZ196687 ODV196685:ODV196687 ONR196685:ONR196687 OXN196685:OXN196687 PHJ196685:PHJ196687 PRF196685:PRF196687 QBB196685:QBB196687 QKX196685:QKX196687 QUT196685:QUT196687 REP196685:REP196687 ROL196685:ROL196687 RYH196685:RYH196687 SID196685:SID196687 SRZ196685:SRZ196687 TBV196685:TBV196687 TLR196685:TLR196687 TVN196685:TVN196687 UFJ196685:UFJ196687 UPF196685:UPF196687 UZB196685:UZB196687 VIX196685:VIX196687 VST196685:VST196687 WCP196685:WCP196687 WML196685:WML196687 WWH196685:WWH196687 JV262221:JV262223 TR262221:TR262223 ADN262221:ADN262223 ANJ262221:ANJ262223 AXF262221:AXF262223 BHB262221:BHB262223 BQX262221:BQX262223 CAT262221:CAT262223 CKP262221:CKP262223 CUL262221:CUL262223 DEH262221:DEH262223 DOD262221:DOD262223 DXZ262221:DXZ262223 EHV262221:EHV262223 ERR262221:ERR262223 FBN262221:FBN262223 FLJ262221:FLJ262223 FVF262221:FVF262223 GFB262221:GFB262223 GOX262221:GOX262223 GYT262221:GYT262223 HIP262221:HIP262223 HSL262221:HSL262223 ICH262221:ICH262223 IMD262221:IMD262223 IVZ262221:IVZ262223 JFV262221:JFV262223 JPR262221:JPR262223 JZN262221:JZN262223 KJJ262221:KJJ262223 KTF262221:KTF262223 LDB262221:LDB262223 LMX262221:LMX262223 LWT262221:LWT262223 MGP262221:MGP262223 MQL262221:MQL262223 NAH262221:NAH262223 NKD262221:NKD262223 NTZ262221:NTZ262223 ODV262221:ODV262223 ONR262221:ONR262223 OXN262221:OXN262223 PHJ262221:PHJ262223 PRF262221:PRF262223 QBB262221:QBB262223 QKX262221:QKX262223 QUT262221:QUT262223 REP262221:REP262223 ROL262221:ROL262223 RYH262221:RYH262223 SID262221:SID262223 SRZ262221:SRZ262223 TBV262221:TBV262223 TLR262221:TLR262223 TVN262221:TVN262223 UFJ262221:UFJ262223 UPF262221:UPF262223 UZB262221:UZB262223 VIX262221:VIX262223 VST262221:VST262223 WCP262221:WCP262223 WML262221:WML262223 WWH262221:WWH262223 JV327757:JV327759 TR327757:TR327759 ADN327757:ADN327759 ANJ327757:ANJ327759 AXF327757:AXF327759 BHB327757:BHB327759 BQX327757:BQX327759 CAT327757:CAT327759 CKP327757:CKP327759 CUL327757:CUL327759 DEH327757:DEH327759 DOD327757:DOD327759 DXZ327757:DXZ327759 EHV327757:EHV327759 ERR327757:ERR327759 FBN327757:FBN327759 FLJ327757:FLJ327759 FVF327757:FVF327759 GFB327757:GFB327759 GOX327757:GOX327759 GYT327757:GYT327759 HIP327757:HIP327759 HSL327757:HSL327759 ICH327757:ICH327759 IMD327757:IMD327759 IVZ327757:IVZ327759 JFV327757:JFV327759 JPR327757:JPR327759 JZN327757:JZN327759 KJJ327757:KJJ327759 KTF327757:KTF327759 LDB327757:LDB327759 LMX327757:LMX327759 LWT327757:LWT327759 MGP327757:MGP327759 MQL327757:MQL327759 NAH327757:NAH327759 NKD327757:NKD327759 NTZ327757:NTZ327759 ODV327757:ODV327759 ONR327757:ONR327759 OXN327757:OXN327759 PHJ327757:PHJ327759 PRF327757:PRF327759 QBB327757:QBB327759 QKX327757:QKX327759 QUT327757:QUT327759 REP327757:REP327759 ROL327757:ROL327759 RYH327757:RYH327759 SID327757:SID327759 SRZ327757:SRZ327759 TBV327757:TBV327759 TLR327757:TLR327759 TVN327757:TVN327759 UFJ327757:UFJ327759 UPF327757:UPF327759 UZB327757:UZB327759 VIX327757:VIX327759 VST327757:VST327759 WCP327757:WCP327759 WML327757:WML327759 WWH327757:WWH327759 JV393293:JV393295 TR393293:TR393295 ADN393293:ADN393295 ANJ393293:ANJ393295 AXF393293:AXF393295 BHB393293:BHB393295 BQX393293:BQX393295 CAT393293:CAT393295 CKP393293:CKP393295 CUL393293:CUL393295 DEH393293:DEH393295 DOD393293:DOD393295 DXZ393293:DXZ393295 EHV393293:EHV393295 ERR393293:ERR393295 FBN393293:FBN393295 FLJ393293:FLJ393295 FVF393293:FVF393295 GFB393293:GFB393295 GOX393293:GOX393295 GYT393293:GYT393295 HIP393293:HIP393295 HSL393293:HSL393295 ICH393293:ICH393295 IMD393293:IMD393295 IVZ393293:IVZ393295 JFV393293:JFV393295 JPR393293:JPR393295 JZN393293:JZN393295 KJJ393293:KJJ393295 KTF393293:KTF393295 LDB393293:LDB393295 LMX393293:LMX393295 LWT393293:LWT393295 MGP393293:MGP393295 MQL393293:MQL393295 NAH393293:NAH393295 NKD393293:NKD393295 NTZ393293:NTZ393295 ODV393293:ODV393295 ONR393293:ONR393295 OXN393293:OXN393295 PHJ393293:PHJ393295 PRF393293:PRF393295 QBB393293:QBB393295 QKX393293:QKX393295 QUT393293:QUT393295 REP393293:REP393295 ROL393293:ROL393295 RYH393293:RYH393295 SID393293:SID393295 SRZ393293:SRZ393295 TBV393293:TBV393295 TLR393293:TLR393295 TVN393293:TVN393295 UFJ393293:UFJ393295 UPF393293:UPF393295 UZB393293:UZB393295 VIX393293:VIX393295 VST393293:VST393295 WCP393293:WCP393295 WML393293:WML393295 WWH393293:WWH393295 JV458829:JV458831 TR458829:TR458831 ADN458829:ADN458831 ANJ458829:ANJ458831 AXF458829:AXF458831 BHB458829:BHB458831 BQX458829:BQX458831 CAT458829:CAT458831 CKP458829:CKP458831 CUL458829:CUL458831 DEH458829:DEH458831 DOD458829:DOD458831 DXZ458829:DXZ458831 EHV458829:EHV458831 ERR458829:ERR458831 FBN458829:FBN458831 FLJ458829:FLJ458831 FVF458829:FVF458831 GFB458829:GFB458831 GOX458829:GOX458831 GYT458829:GYT458831 HIP458829:HIP458831 HSL458829:HSL458831 ICH458829:ICH458831 IMD458829:IMD458831 IVZ458829:IVZ458831 JFV458829:JFV458831 JPR458829:JPR458831 JZN458829:JZN458831 KJJ458829:KJJ458831 KTF458829:KTF458831 LDB458829:LDB458831 LMX458829:LMX458831 LWT458829:LWT458831 MGP458829:MGP458831 MQL458829:MQL458831 NAH458829:NAH458831 NKD458829:NKD458831 NTZ458829:NTZ458831 ODV458829:ODV458831 ONR458829:ONR458831 OXN458829:OXN458831 PHJ458829:PHJ458831 PRF458829:PRF458831 QBB458829:QBB458831 QKX458829:QKX458831 QUT458829:QUT458831 REP458829:REP458831 ROL458829:ROL458831 RYH458829:RYH458831 SID458829:SID458831 SRZ458829:SRZ458831 TBV458829:TBV458831 TLR458829:TLR458831 TVN458829:TVN458831 UFJ458829:UFJ458831 UPF458829:UPF458831 UZB458829:UZB458831 VIX458829:VIX458831 VST458829:VST458831 WCP458829:WCP458831 WML458829:WML458831 WWH458829:WWH458831 JV524365:JV524367 TR524365:TR524367 ADN524365:ADN524367 ANJ524365:ANJ524367 AXF524365:AXF524367 BHB524365:BHB524367 BQX524365:BQX524367 CAT524365:CAT524367 CKP524365:CKP524367 CUL524365:CUL524367 DEH524365:DEH524367 DOD524365:DOD524367 DXZ524365:DXZ524367 EHV524365:EHV524367 ERR524365:ERR524367 FBN524365:FBN524367 FLJ524365:FLJ524367 FVF524365:FVF524367 GFB524365:GFB524367 GOX524365:GOX524367 GYT524365:GYT524367 HIP524365:HIP524367 HSL524365:HSL524367 ICH524365:ICH524367 IMD524365:IMD524367 IVZ524365:IVZ524367 JFV524365:JFV524367 JPR524365:JPR524367 JZN524365:JZN524367 KJJ524365:KJJ524367 KTF524365:KTF524367 LDB524365:LDB524367 LMX524365:LMX524367 LWT524365:LWT524367 MGP524365:MGP524367 MQL524365:MQL524367 NAH524365:NAH524367 NKD524365:NKD524367 NTZ524365:NTZ524367 ODV524365:ODV524367 ONR524365:ONR524367 OXN524365:OXN524367 PHJ524365:PHJ524367 PRF524365:PRF524367 QBB524365:QBB524367 QKX524365:QKX524367 QUT524365:QUT524367 REP524365:REP524367 ROL524365:ROL524367 RYH524365:RYH524367 SID524365:SID524367 SRZ524365:SRZ524367 TBV524365:TBV524367 TLR524365:TLR524367 TVN524365:TVN524367 UFJ524365:UFJ524367 UPF524365:UPF524367 UZB524365:UZB524367 VIX524365:VIX524367 VST524365:VST524367 WCP524365:WCP524367 WML524365:WML524367 WWH524365:WWH524367 JV589901:JV589903 TR589901:TR589903 ADN589901:ADN589903 ANJ589901:ANJ589903 AXF589901:AXF589903 BHB589901:BHB589903 BQX589901:BQX589903 CAT589901:CAT589903 CKP589901:CKP589903 CUL589901:CUL589903 DEH589901:DEH589903 DOD589901:DOD589903 DXZ589901:DXZ589903 EHV589901:EHV589903 ERR589901:ERR589903 FBN589901:FBN589903 FLJ589901:FLJ589903 FVF589901:FVF589903 GFB589901:GFB589903 GOX589901:GOX589903 GYT589901:GYT589903 HIP589901:HIP589903 HSL589901:HSL589903 ICH589901:ICH589903 IMD589901:IMD589903 IVZ589901:IVZ589903 JFV589901:JFV589903 JPR589901:JPR589903 JZN589901:JZN589903 KJJ589901:KJJ589903 KTF589901:KTF589903 LDB589901:LDB589903 LMX589901:LMX589903 LWT589901:LWT589903 MGP589901:MGP589903 MQL589901:MQL589903 NAH589901:NAH589903 NKD589901:NKD589903 NTZ589901:NTZ589903 ODV589901:ODV589903 ONR589901:ONR589903 OXN589901:OXN589903 PHJ589901:PHJ589903 PRF589901:PRF589903 QBB589901:QBB589903 QKX589901:QKX589903 QUT589901:QUT589903 REP589901:REP589903 ROL589901:ROL589903 RYH589901:RYH589903 SID589901:SID589903 SRZ589901:SRZ589903 TBV589901:TBV589903 TLR589901:TLR589903 TVN589901:TVN589903 UFJ589901:UFJ589903 UPF589901:UPF589903 UZB589901:UZB589903 VIX589901:VIX589903 VST589901:VST589903 WCP589901:WCP589903 WML589901:WML589903 WWH589901:WWH589903 JV655437:JV655439 TR655437:TR655439 ADN655437:ADN655439 ANJ655437:ANJ655439 AXF655437:AXF655439 BHB655437:BHB655439 BQX655437:BQX655439 CAT655437:CAT655439 CKP655437:CKP655439 CUL655437:CUL655439 DEH655437:DEH655439 DOD655437:DOD655439 DXZ655437:DXZ655439 EHV655437:EHV655439 ERR655437:ERR655439 FBN655437:FBN655439 FLJ655437:FLJ655439 FVF655437:FVF655439 GFB655437:GFB655439 GOX655437:GOX655439 GYT655437:GYT655439 HIP655437:HIP655439 HSL655437:HSL655439 ICH655437:ICH655439 IMD655437:IMD655439 IVZ655437:IVZ655439 JFV655437:JFV655439 JPR655437:JPR655439 JZN655437:JZN655439 KJJ655437:KJJ655439 KTF655437:KTF655439 LDB655437:LDB655439 LMX655437:LMX655439 LWT655437:LWT655439 MGP655437:MGP655439 MQL655437:MQL655439 NAH655437:NAH655439 NKD655437:NKD655439 NTZ655437:NTZ655439 ODV655437:ODV655439 ONR655437:ONR655439 OXN655437:OXN655439 PHJ655437:PHJ655439 PRF655437:PRF655439 QBB655437:QBB655439 QKX655437:QKX655439 QUT655437:QUT655439 REP655437:REP655439 ROL655437:ROL655439 RYH655437:RYH655439 SID655437:SID655439 SRZ655437:SRZ655439 TBV655437:TBV655439 TLR655437:TLR655439 TVN655437:TVN655439 UFJ655437:UFJ655439 UPF655437:UPF655439 UZB655437:UZB655439 VIX655437:VIX655439 VST655437:VST655439 WCP655437:WCP655439 WML655437:WML655439 WWH655437:WWH655439 JV720973:JV720975 TR720973:TR720975 ADN720973:ADN720975 ANJ720973:ANJ720975 AXF720973:AXF720975 BHB720973:BHB720975 BQX720973:BQX720975 CAT720973:CAT720975 CKP720973:CKP720975 CUL720973:CUL720975 DEH720973:DEH720975 DOD720973:DOD720975 DXZ720973:DXZ720975 EHV720973:EHV720975 ERR720973:ERR720975 FBN720973:FBN720975 FLJ720973:FLJ720975 FVF720973:FVF720975 GFB720973:GFB720975 GOX720973:GOX720975 GYT720973:GYT720975 HIP720973:HIP720975 HSL720973:HSL720975 ICH720973:ICH720975 IMD720973:IMD720975 IVZ720973:IVZ720975 JFV720973:JFV720975 JPR720973:JPR720975 JZN720973:JZN720975 KJJ720973:KJJ720975 KTF720973:KTF720975 LDB720973:LDB720975 LMX720973:LMX720975 LWT720973:LWT720975 MGP720973:MGP720975 MQL720973:MQL720975 NAH720973:NAH720975 NKD720973:NKD720975 NTZ720973:NTZ720975 ODV720973:ODV720975 ONR720973:ONR720975 OXN720973:OXN720975 PHJ720973:PHJ720975 PRF720973:PRF720975 QBB720973:QBB720975 QKX720973:QKX720975 QUT720973:QUT720975 REP720973:REP720975 ROL720973:ROL720975 RYH720973:RYH720975 SID720973:SID720975 SRZ720973:SRZ720975 TBV720973:TBV720975 TLR720973:TLR720975 TVN720973:TVN720975 UFJ720973:UFJ720975 UPF720973:UPF720975 UZB720973:UZB720975 VIX720973:VIX720975 VST720973:VST720975 WCP720973:WCP720975 WML720973:WML720975 WWH720973:WWH720975 JV786509:JV786511 TR786509:TR786511 ADN786509:ADN786511 ANJ786509:ANJ786511 AXF786509:AXF786511 BHB786509:BHB786511 BQX786509:BQX786511 CAT786509:CAT786511 CKP786509:CKP786511 CUL786509:CUL786511 DEH786509:DEH786511 DOD786509:DOD786511 DXZ786509:DXZ786511 EHV786509:EHV786511 ERR786509:ERR786511 FBN786509:FBN786511 FLJ786509:FLJ786511 FVF786509:FVF786511 GFB786509:GFB786511 GOX786509:GOX786511 GYT786509:GYT786511 HIP786509:HIP786511 HSL786509:HSL786511 ICH786509:ICH786511 IMD786509:IMD786511 IVZ786509:IVZ786511 JFV786509:JFV786511 JPR786509:JPR786511 JZN786509:JZN786511 KJJ786509:KJJ786511 KTF786509:KTF786511 LDB786509:LDB786511 LMX786509:LMX786511 LWT786509:LWT786511 MGP786509:MGP786511 MQL786509:MQL786511 NAH786509:NAH786511 NKD786509:NKD786511 NTZ786509:NTZ786511 ODV786509:ODV786511 ONR786509:ONR786511 OXN786509:OXN786511 PHJ786509:PHJ786511 PRF786509:PRF786511 QBB786509:QBB786511 QKX786509:QKX786511 QUT786509:QUT786511 REP786509:REP786511 ROL786509:ROL786511 RYH786509:RYH786511 SID786509:SID786511 SRZ786509:SRZ786511 TBV786509:TBV786511 TLR786509:TLR786511 TVN786509:TVN786511 UFJ786509:UFJ786511 UPF786509:UPF786511 UZB786509:UZB786511 VIX786509:VIX786511 VST786509:VST786511 WCP786509:WCP786511 WML786509:WML786511 WWH786509:WWH786511 JV852045:JV852047 TR852045:TR852047 ADN852045:ADN852047 ANJ852045:ANJ852047 AXF852045:AXF852047 BHB852045:BHB852047 BQX852045:BQX852047 CAT852045:CAT852047 CKP852045:CKP852047 CUL852045:CUL852047 DEH852045:DEH852047 DOD852045:DOD852047 DXZ852045:DXZ852047 EHV852045:EHV852047 ERR852045:ERR852047 FBN852045:FBN852047 FLJ852045:FLJ852047 FVF852045:FVF852047 GFB852045:GFB852047 GOX852045:GOX852047 GYT852045:GYT852047 HIP852045:HIP852047 HSL852045:HSL852047 ICH852045:ICH852047 IMD852045:IMD852047 IVZ852045:IVZ852047 JFV852045:JFV852047 JPR852045:JPR852047 JZN852045:JZN852047 KJJ852045:KJJ852047 KTF852045:KTF852047 LDB852045:LDB852047 LMX852045:LMX852047 LWT852045:LWT852047 MGP852045:MGP852047 MQL852045:MQL852047 NAH852045:NAH852047 NKD852045:NKD852047 NTZ852045:NTZ852047 ODV852045:ODV852047 ONR852045:ONR852047 OXN852045:OXN852047 PHJ852045:PHJ852047 PRF852045:PRF852047 QBB852045:QBB852047 QKX852045:QKX852047 QUT852045:QUT852047 REP852045:REP852047 ROL852045:ROL852047 RYH852045:RYH852047 SID852045:SID852047 SRZ852045:SRZ852047 TBV852045:TBV852047 TLR852045:TLR852047 TVN852045:TVN852047 UFJ852045:UFJ852047 UPF852045:UPF852047 UZB852045:UZB852047 VIX852045:VIX852047 VST852045:VST852047 WCP852045:WCP852047 WML852045:WML852047 WWH852045:WWH852047 JV917581:JV917583 TR917581:TR917583 ADN917581:ADN917583 ANJ917581:ANJ917583 AXF917581:AXF917583 BHB917581:BHB917583 BQX917581:BQX917583 CAT917581:CAT917583 CKP917581:CKP917583 CUL917581:CUL917583 DEH917581:DEH917583 DOD917581:DOD917583 DXZ917581:DXZ917583 EHV917581:EHV917583 ERR917581:ERR917583 FBN917581:FBN917583 FLJ917581:FLJ917583 FVF917581:FVF917583 GFB917581:GFB917583 GOX917581:GOX917583 GYT917581:GYT917583 HIP917581:HIP917583 HSL917581:HSL917583 ICH917581:ICH917583 IMD917581:IMD917583 IVZ917581:IVZ917583 JFV917581:JFV917583 JPR917581:JPR917583 JZN917581:JZN917583 KJJ917581:KJJ917583 KTF917581:KTF917583 LDB917581:LDB917583 LMX917581:LMX917583 LWT917581:LWT917583 MGP917581:MGP917583 MQL917581:MQL917583 NAH917581:NAH917583 NKD917581:NKD917583 NTZ917581:NTZ917583 ODV917581:ODV917583 ONR917581:ONR917583 OXN917581:OXN917583 PHJ917581:PHJ917583 PRF917581:PRF917583 QBB917581:QBB917583 QKX917581:QKX917583 QUT917581:QUT917583 REP917581:REP917583 ROL917581:ROL917583 RYH917581:RYH917583 SID917581:SID917583 SRZ917581:SRZ917583 TBV917581:TBV917583 TLR917581:TLR917583 TVN917581:TVN917583 UFJ917581:UFJ917583 UPF917581:UPF917583 UZB917581:UZB917583 VIX917581:VIX917583 VST917581:VST917583 WCP917581:WCP917583 WML917581:WML917583 WWH917581:WWH917583 JV983117:JV983119 TR983117:TR983119 ADN983117:ADN983119 ANJ983117:ANJ983119 AXF983117:AXF983119 BHB983117:BHB983119 BQX983117:BQX983119 CAT983117:CAT983119 CKP983117:CKP983119 CUL983117:CUL983119 DEH983117:DEH983119 DOD983117:DOD983119 DXZ983117:DXZ983119 EHV983117:EHV983119 ERR983117:ERR983119 FBN983117:FBN983119 FLJ983117:FLJ983119 FVF983117:FVF983119 GFB983117:GFB983119 GOX983117:GOX983119 GYT983117:GYT983119 HIP983117:HIP983119 HSL983117:HSL983119 ICH983117:ICH983119 IMD983117:IMD983119 IVZ983117:IVZ983119 JFV983117:JFV983119 JPR983117:JPR983119 JZN983117:JZN983119 KJJ983117:KJJ983119 KTF983117:KTF983119 LDB983117:LDB983119 LMX983117:LMX983119 LWT983117:LWT983119 MGP983117:MGP983119 MQL983117:MQL983119 NAH983117:NAH983119 NKD983117:NKD983119 NTZ983117:NTZ983119 ODV983117:ODV983119 ONR983117:ONR983119 OXN983117:OXN983119 PHJ983117:PHJ983119 PRF983117:PRF983119 QBB983117:QBB983119 QKX983117:QKX983119 QUT983117:QUT983119 REP983117:REP983119 ROL983117:ROL983119 RYH983117:RYH983119 SID983117:SID983119 SRZ983117:SRZ983119 TBV983117:TBV983119 TLR983117:TLR983119 TVN983117:TVN983119 UFJ983117:UFJ983119 UPF983117:UPF983119 UZB983117:UZB983119 VIX983117:VIX983119 VST983117:VST983119 WCP983117:WCP983119 WML983117:WML983119 WWH983117:WWH983119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SID81 SRZ81 TBV81 TLR81 TVN81 UFJ81 UPF81 UZB81 VIX81 VST81 WCP81 WML81 WWH81 JV65617 TR65617 ADN65617 ANJ65617 AXF65617 BHB65617 BQX65617 CAT65617 CKP65617 CUL65617 DEH65617 DOD65617 DXZ65617 EHV65617 ERR65617 FBN65617 FLJ65617 FVF65617 GFB65617 GOX65617 GYT65617 HIP65617 HSL65617 ICH65617 IMD65617 IVZ65617 JFV65617 JPR65617 JZN65617 KJJ65617 KTF65617 LDB65617 LMX65617 LWT65617 MGP65617 MQL65617 NAH65617 NKD65617 NTZ65617 ODV65617 ONR65617 OXN65617 PHJ65617 PRF65617 QBB65617 QKX65617 QUT65617 REP65617 ROL65617 RYH65617 SID65617 SRZ65617 TBV65617 TLR65617 TVN65617 UFJ65617 UPF65617 UZB65617 VIX65617 VST65617 WCP65617 WML65617 WWH65617 JV131153 TR131153 ADN131153 ANJ131153 AXF131153 BHB131153 BQX131153 CAT131153 CKP131153 CUL131153 DEH131153 DOD131153 DXZ131153 EHV131153 ERR131153 FBN131153 FLJ131153 FVF131153 GFB131153 GOX131153 GYT131153 HIP131153 HSL131153 ICH131153 IMD131153 IVZ131153 JFV131153 JPR131153 JZN131153 KJJ131153 KTF131153 LDB131153 LMX131153 LWT131153 MGP131153 MQL131153 NAH131153 NKD131153 NTZ131153 ODV131153 ONR131153 OXN131153 PHJ131153 PRF131153 QBB131153 QKX131153 QUT131153 REP131153 ROL131153 RYH131153 SID131153 SRZ131153 TBV131153 TLR131153 TVN131153 UFJ131153 UPF131153 UZB131153 VIX131153 VST131153 WCP131153 WML131153 WWH131153 JV196689 TR196689 ADN196689 ANJ196689 AXF196689 BHB196689 BQX196689 CAT196689 CKP196689 CUL196689 DEH196689 DOD196689 DXZ196689 EHV196689 ERR196689 FBN196689 FLJ196689 FVF196689 GFB196689 GOX196689 GYT196689 HIP196689 HSL196689 ICH196689 IMD196689 IVZ196689 JFV196689 JPR196689 JZN196689 KJJ196689 KTF196689 LDB196689 LMX196689 LWT196689 MGP196689 MQL196689 NAH196689 NKD196689 NTZ196689 ODV196689 ONR196689 OXN196689 PHJ196689 PRF196689 QBB196689 QKX196689 QUT196689 REP196689 ROL196689 RYH196689 SID196689 SRZ196689 TBV196689 TLR196689 TVN196689 UFJ196689 UPF196689 UZB196689 VIX196689 VST196689 WCP196689 WML196689 WWH196689 JV262225 TR262225 ADN262225 ANJ262225 AXF262225 BHB262225 BQX262225 CAT262225 CKP262225 CUL262225 DEH262225 DOD262225 DXZ262225 EHV262225 ERR262225 FBN262225 FLJ262225 FVF262225 GFB262225 GOX262225 GYT262225 HIP262225 HSL262225 ICH262225 IMD262225 IVZ262225 JFV262225 JPR262225 JZN262225 KJJ262225 KTF262225 LDB262225 LMX262225 LWT262225 MGP262225 MQL262225 NAH262225 NKD262225 NTZ262225 ODV262225 ONR262225 OXN262225 PHJ262225 PRF262225 QBB262225 QKX262225 QUT262225 REP262225 ROL262225 RYH262225 SID262225 SRZ262225 TBV262225 TLR262225 TVN262225 UFJ262225 UPF262225 UZB262225 VIX262225 VST262225 WCP262225 WML262225 WWH262225 JV327761 TR327761 ADN327761 ANJ327761 AXF327761 BHB327761 BQX327761 CAT327761 CKP327761 CUL327761 DEH327761 DOD327761 DXZ327761 EHV327761 ERR327761 FBN327761 FLJ327761 FVF327761 GFB327761 GOX327761 GYT327761 HIP327761 HSL327761 ICH327761 IMD327761 IVZ327761 JFV327761 JPR327761 JZN327761 KJJ327761 KTF327761 LDB327761 LMX327761 LWT327761 MGP327761 MQL327761 NAH327761 NKD327761 NTZ327761 ODV327761 ONR327761 OXN327761 PHJ327761 PRF327761 QBB327761 QKX327761 QUT327761 REP327761 ROL327761 RYH327761 SID327761 SRZ327761 TBV327761 TLR327761 TVN327761 UFJ327761 UPF327761 UZB327761 VIX327761 VST327761 WCP327761 WML327761 WWH327761 JV393297 TR393297 ADN393297 ANJ393297 AXF393297 BHB393297 BQX393297 CAT393297 CKP393297 CUL393297 DEH393297 DOD393297 DXZ393297 EHV393297 ERR393297 FBN393297 FLJ393297 FVF393297 GFB393297 GOX393297 GYT393297 HIP393297 HSL393297 ICH393297 IMD393297 IVZ393297 JFV393297 JPR393297 JZN393297 KJJ393297 KTF393297 LDB393297 LMX393297 LWT393297 MGP393297 MQL393297 NAH393297 NKD393297 NTZ393297 ODV393297 ONR393297 OXN393297 PHJ393297 PRF393297 QBB393297 QKX393297 QUT393297 REP393297 ROL393297 RYH393297 SID393297 SRZ393297 TBV393297 TLR393297 TVN393297 UFJ393297 UPF393297 UZB393297 VIX393297 VST393297 WCP393297 WML393297 WWH393297 JV458833 TR458833 ADN458833 ANJ458833 AXF458833 BHB458833 BQX458833 CAT458833 CKP458833 CUL458833 DEH458833 DOD458833 DXZ458833 EHV458833 ERR458833 FBN458833 FLJ458833 FVF458833 GFB458833 GOX458833 GYT458833 HIP458833 HSL458833 ICH458833 IMD458833 IVZ458833 JFV458833 JPR458833 JZN458833 KJJ458833 KTF458833 LDB458833 LMX458833 LWT458833 MGP458833 MQL458833 NAH458833 NKD458833 NTZ458833 ODV458833 ONR458833 OXN458833 PHJ458833 PRF458833 QBB458833 QKX458833 QUT458833 REP458833 ROL458833 RYH458833 SID458833 SRZ458833 TBV458833 TLR458833 TVN458833 UFJ458833 UPF458833 UZB458833 VIX458833 VST458833 WCP458833 WML458833 WWH458833 JV524369 TR524369 ADN524369 ANJ524369 AXF524369 BHB524369 BQX524369 CAT524369 CKP524369 CUL524369 DEH524369 DOD524369 DXZ524369 EHV524369 ERR524369 FBN524369 FLJ524369 FVF524369 GFB524369 GOX524369 GYT524369 HIP524369 HSL524369 ICH524369 IMD524369 IVZ524369 JFV524369 JPR524369 JZN524369 KJJ524369 KTF524369 LDB524369 LMX524369 LWT524369 MGP524369 MQL524369 NAH524369 NKD524369 NTZ524369 ODV524369 ONR524369 OXN524369 PHJ524369 PRF524369 QBB524369 QKX524369 QUT524369 REP524369 ROL524369 RYH524369 SID524369 SRZ524369 TBV524369 TLR524369 TVN524369 UFJ524369 UPF524369 UZB524369 VIX524369 VST524369 WCP524369 WML524369 WWH524369 JV589905 TR589905 ADN589905 ANJ589905 AXF589905 BHB589905 BQX589905 CAT589905 CKP589905 CUL589905 DEH589905 DOD589905 DXZ589905 EHV589905 ERR589905 FBN589905 FLJ589905 FVF589905 GFB589905 GOX589905 GYT589905 HIP589905 HSL589905 ICH589905 IMD589905 IVZ589905 JFV589905 JPR589905 JZN589905 KJJ589905 KTF589905 LDB589905 LMX589905 LWT589905 MGP589905 MQL589905 NAH589905 NKD589905 NTZ589905 ODV589905 ONR589905 OXN589905 PHJ589905 PRF589905 QBB589905 QKX589905 QUT589905 REP589905 ROL589905 RYH589905 SID589905 SRZ589905 TBV589905 TLR589905 TVN589905 UFJ589905 UPF589905 UZB589905 VIX589905 VST589905 WCP589905 WML589905 WWH589905 JV655441 TR655441 ADN655441 ANJ655441 AXF655441 BHB655441 BQX655441 CAT655441 CKP655441 CUL655441 DEH655441 DOD655441 DXZ655441 EHV655441 ERR655441 FBN655441 FLJ655441 FVF655441 GFB655441 GOX655441 GYT655441 HIP655441 HSL655441 ICH655441 IMD655441 IVZ655441 JFV655441 JPR655441 JZN655441 KJJ655441 KTF655441 LDB655441 LMX655441 LWT655441 MGP655441 MQL655441 NAH655441 NKD655441 NTZ655441 ODV655441 ONR655441 OXN655441 PHJ655441 PRF655441 QBB655441 QKX655441 QUT655441 REP655441 ROL655441 RYH655441 SID655441 SRZ655441 TBV655441 TLR655441 TVN655441 UFJ655441 UPF655441 UZB655441 VIX655441 VST655441 WCP655441 WML655441 WWH655441 JV720977 TR720977 ADN720977 ANJ720977 AXF720977 BHB720977 BQX720977 CAT720977 CKP720977 CUL720977 DEH720977 DOD720977 DXZ720977 EHV720977 ERR720977 FBN720977 FLJ720977 FVF720977 GFB720977 GOX720977 GYT720977 HIP720977 HSL720977 ICH720977 IMD720977 IVZ720977 JFV720977 JPR720977 JZN720977 KJJ720977 KTF720977 LDB720977 LMX720977 LWT720977 MGP720977 MQL720977 NAH720977 NKD720977 NTZ720977 ODV720977 ONR720977 OXN720977 PHJ720977 PRF720977 QBB720977 QKX720977 QUT720977 REP720977 ROL720977 RYH720977 SID720977 SRZ720977 TBV720977 TLR720977 TVN720977 UFJ720977 UPF720977 UZB720977 VIX720977 VST720977 WCP720977 WML720977 WWH720977 JV786513 TR786513 ADN786513 ANJ786513 AXF786513 BHB786513 BQX786513 CAT786513 CKP786513 CUL786513 DEH786513 DOD786513 DXZ786513 EHV786513 ERR786513 FBN786513 FLJ786513 FVF786513 GFB786513 GOX786513 GYT786513 HIP786513 HSL786513 ICH786513 IMD786513 IVZ786513 JFV786513 JPR786513 JZN786513 KJJ786513 KTF786513 LDB786513 LMX786513 LWT786513 MGP786513 MQL786513 NAH786513 NKD786513 NTZ786513 ODV786513 ONR786513 OXN786513 PHJ786513 PRF786513 QBB786513 QKX786513 QUT786513 REP786513 ROL786513 RYH786513 SID786513 SRZ786513 TBV786513 TLR786513 TVN786513 UFJ786513 UPF786513 UZB786513 VIX786513 VST786513 WCP786513 WML786513 WWH786513 JV852049 TR852049 ADN852049 ANJ852049 AXF852049 BHB852049 BQX852049 CAT852049 CKP852049 CUL852049 DEH852049 DOD852049 DXZ852049 EHV852049 ERR852049 FBN852049 FLJ852049 FVF852049 GFB852049 GOX852049 GYT852049 HIP852049 HSL852049 ICH852049 IMD852049 IVZ852049 JFV852049 JPR852049 JZN852049 KJJ852049 KTF852049 LDB852049 LMX852049 LWT852049 MGP852049 MQL852049 NAH852049 NKD852049 NTZ852049 ODV852049 ONR852049 OXN852049 PHJ852049 PRF852049 QBB852049 QKX852049 QUT852049 REP852049 ROL852049 RYH852049 SID852049 SRZ852049 TBV852049 TLR852049 TVN852049 UFJ852049 UPF852049 UZB852049 VIX852049 VST852049 WCP852049 WML852049 WWH852049 JV917585 TR917585 ADN917585 ANJ917585 AXF917585 BHB917585 BQX917585 CAT917585 CKP917585 CUL917585 DEH917585 DOD917585 DXZ917585 EHV917585 ERR917585 FBN917585 FLJ917585 FVF917585 GFB917585 GOX917585 GYT917585 HIP917585 HSL917585 ICH917585 IMD917585 IVZ917585 JFV917585 JPR917585 JZN917585 KJJ917585 KTF917585 LDB917585 LMX917585 LWT917585 MGP917585 MQL917585 NAH917585 NKD917585 NTZ917585 ODV917585 ONR917585 OXN917585 PHJ917585 PRF917585 QBB917585 QKX917585 QUT917585 REP917585 ROL917585 RYH917585 SID917585 SRZ917585 TBV917585 TLR917585 TVN917585 UFJ917585 UPF917585 UZB917585 VIX917585 VST917585 WCP917585 WML917585 WWH917585 JV983121 TR983121 ADN983121 ANJ983121 AXF983121 BHB983121 BQX983121 CAT983121 CKP983121 CUL983121 DEH983121 DOD983121 DXZ983121 EHV983121 ERR983121 FBN983121 FLJ983121 FVF983121 GFB983121 GOX983121 GYT983121 HIP983121 HSL983121 ICH983121 IMD983121 IVZ983121 JFV983121 JPR983121 JZN983121 KJJ983121 KTF983121 LDB983121 LMX983121 LWT983121 MGP983121 MQL983121 NAH983121 NKD983121 NTZ983121 ODV983121 ONR983121 OXN983121 PHJ983121 PRF983121 QBB983121 QKX983121 QUT983121 REP983121 ROL983121 RYH983121 SID983121 SRZ983121 TBV983121 TLR983121 TVN983121 UFJ983121 UPF983121 UZB983121 VIX983121 VST983121 WCP983121 WML983121 WWH983121 JV95 TR95 ADN95 ANJ95 AXF95 BHB95 BQX95 CAT95 CKP95 CUL95 DEH95 DOD95 DXZ95 EHV95 ERR95 FBN95 FLJ95 FVF95 GFB95 GOX95 GYT95 HIP95 HSL95 ICH95 IMD95 IVZ95 JFV95 JPR95 JZN95 KJJ95 KTF95 LDB95 LMX95 LWT95 MGP95 MQL95 NAH95 NKD95 NTZ95 ODV95 ONR95 OXN95 PHJ95 PRF95 QBB95 QKX95 QUT95 REP95 ROL95 RYH95 SID95 SRZ95 TBV95 TLR95 TVN95 UFJ95 UPF95 UZB95 VIX95 VST95 WCP95 WML95 WWH95 JV65631 TR65631 ADN65631 ANJ65631 AXF65631 BHB65631 BQX65631 CAT65631 CKP65631 CUL65631 DEH65631 DOD65631 DXZ65631 EHV65631 ERR65631 FBN65631 FLJ65631 FVF65631 GFB65631 GOX65631 GYT65631 HIP65631 HSL65631 ICH65631 IMD65631 IVZ65631 JFV65631 JPR65631 JZN65631 KJJ65631 KTF65631 LDB65631 LMX65631 LWT65631 MGP65631 MQL65631 NAH65631 NKD65631 NTZ65631 ODV65631 ONR65631 OXN65631 PHJ65631 PRF65631 QBB65631 QKX65631 QUT65631 REP65631 ROL65631 RYH65631 SID65631 SRZ65631 TBV65631 TLR65631 TVN65631 UFJ65631 UPF65631 UZB65631 VIX65631 VST65631 WCP65631 WML65631 WWH65631 JV131167 TR131167 ADN131167 ANJ131167 AXF131167 BHB131167 BQX131167 CAT131167 CKP131167 CUL131167 DEH131167 DOD131167 DXZ131167 EHV131167 ERR131167 FBN131167 FLJ131167 FVF131167 GFB131167 GOX131167 GYT131167 HIP131167 HSL131167 ICH131167 IMD131167 IVZ131167 JFV131167 JPR131167 JZN131167 KJJ131167 KTF131167 LDB131167 LMX131167 LWT131167 MGP131167 MQL131167 NAH131167 NKD131167 NTZ131167 ODV131167 ONR131167 OXN131167 PHJ131167 PRF131167 QBB131167 QKX131167 QUT131167 REP131167 ROL131167 RYH131167 SID131167 SRZ131167 TBV131167 TLR131167 TVN131167 UFJ131167 UPF131167 UZB131167 VIX131167 VST131167 WCP131167 WML131167 WWH131167 JV196703 TR196703 ADN196703 ANJ196703 AXF196703 BHB196703 BQX196703 CAT196703 CKP196703 CUL196703 DEH196703 DOD196703 DXZ196703 EHV196703 ERR196703 FBN196703 FLJ196703 FVF196703 GFB196703 GOX196703 GYT196703 HIP196703 HSL196703 ICH196703 IMD196703 IVZ196703 JFV196703 JPR196703 JZN196703 KJJ196703 KTF196703 LDB196703 LMX196703 LWT196703 MGP196703 MQL196703 NAH196703 NKD196703 NTZ196703 ODV196703 ONR196703 OXN196703 PHJ196703 PRF196703 QBB196703 QKX196703 QUT196703 REP196703 ROL196703 RYH196703 SID196703 SRZ196703 TBV196703 TLR196703 TVN196703 UFJ196703 UPF196703 UZB196703 VIX196703 VST196703 WCP196703 WML196703 WWH196703 JV262239 TR262239 ADN262239 ANJ262239 AXF262239 BHB262239 BQX262239 CAT262239 CKP262239 CUL262239 DEH262239 DOD262239 DXZ262239 EHV262239 ERR262239 FBN262239 FLJ262239 FVF262239 GFB262239 GOX262239 GYT262239 HIP262239 HSL262239 ICH262239 IMD262239 IVZ262239 JFV262239 JPR262239 JZN262239 KJJ262239 KTF262239 LDB262239 LMX262239 LWT262239 MGP262239 MQL262239 NAH262239 NKD262239 NTZ262239 ODV262239 ONR262239 OXN262239 PHJ262239 PRF262239 QBB262239 QKX262239 QUT262239 REP262239 ROL262239 RYH262239 SID262239 SRZ262239 TBV262239 TLR262239 TVN262239 UFJ262239 UPF262239 UZB262239 VIX262239 VST262239 WCP262239 WML262239 WWH262239 JV327775 TR327775 ADN327775 ANJ327775 AXF327775 BHB327775 BQX327775 CAT327775 CKP327775 CUL327775 DEH327775 DOD327775 DXZ327775 EHV327775 ERR327775 FBN327775 FLJ327775 FVF327775 GFB327775 GOX327775 GYT327775 HIP327775 HSL327775 ICH327775 IMD327775 IVZ327775 JFV327775 JPR327775 JZN327775 KJJ327775 KTF327775 LDB327775 LMX327775 LWT327775 MGP327775 MQL327775 NAH327775 NKD327775 NTZ327775 ODV327775 ONR327775 OXN327775 PHJ327775 PRF327775 QBB327775 QKX327775 QUT327775 REP327775 ROL327775 RYH327775 SID327775 SRZ327775 TBV327775 TLR327775 TVN327775 UFJ327775 UPF327775 UZB327775 VIX327775 VST327775 WCP327775 WML327775 WWH327775 JV393311 TR393311 ADN393311 ANJ393311 AXF393311 BHB393311 BQX393311 CAT393311 CKP393311 CUL393311 DEH393311 DOD393311 DXZ393311 EHV393311 ERR393311 FBN393311 FLJ393311 FVF393311 GFB393311 GOX393311 GYT393311 HIP393311 HSL393311 ICH393311 IMD393311 IVZ393311 JFV393311 JPR393311 JZN393311 KJJ393311 KTF393311 LDB393311 LMX393311 LWT393311 MGP393311 MQL393311 NAH393311 NKD393311 NTZ393311 ODV393311 ONR393311 OXN393311 PHJ393311 PRF393311 QBB393311 QKX393311 QUT393311 REP393311 ROL393311 RYH393311 SID393311 SRZ393311 TBV393311 TLR393311 TVN393311 UFJ393311 UPF393311 UZB393311 VIX393311 VST393311 WCP393311 WML393311 WWH393311 JV458847 TR458847 ADN458847 ANJ458847 AXF458847 BHB458847 BQX458847 CAT458847 CKP458847 CUL458847 DEH458847 DOD458847 DXZ458847 EHV458847 ERR458847 FBN458847 FLJ458847 FVF458847 GFB458847 GOX458847 GYT458847 HIP458847 HSL458847 ICH458847 IMD458847 IVZ458847 JFV458847 JPR458847 JZN458847 KJJ458847 KTF458847 LDB458847 LMX458847 LWT458847 MGP458847 MQL458847 NAH458847 NKD458847 NTZ458847 ODV458847 ONR458847 OXN458847 PHJ458847 PRF458847 QBB458847 QKX458847 QUT458847 REP458847 ROL458847 RYH458847 SID458847 SRZ458847 TBV458847 TLR458847 TVN458847 UFJ458847 UPF458847 UZB458847 VIX458847 VST458847 WCP458847 WML458847 WWH458847 JV524383 TR524383 ADN524383 ANJ524383 AXF524383 BHB524383 BQX524383 CAT524383 CKP524383 CUL524383 DEH524383 DOD524383 DXZ524383 EHV524383 ERR524383 FBN524383 FLJ524383 FVF524383 GFB524383 GOX524383 GYT524383 HIP524383 HSL524383 ICH524383 IMD524383 IVZ524383 JFV524383 JPR524383 JZN524383 KJJ524383 KTF524383 LDB524383 LMX524383 LWT524383 MGP524383 MQL524383 NAH524383 NKD524383 NTZ524383 ODV524383 ONR524383 OXN524383 PHJ524383 PRF524383 QBB524383 QKX524383 QUT524383 REP524383 ROL524383 RYH524383 SID524383 SRZ524383 TBV524383 TLR524383 TVN524383 UFJ524383 UPF524383 UZB524383 VIX524383 VST524383 WCP524383 WML524383 WWH524383 JV589919 TR589919 ADN589919 ANJ589919 AXF589919 BHB589919 BQX589919 CAT589919 CKP589919 CUL589919 DEH589919 DOD589919 DXZ589919 EHV589919 ERR589919 FBN589919 FLJ589919 FVF589919 GFB589919 GOX589919 GYT589919 HIP589919 HSL589919 ICH589919 IMD589919 IVZ589919 JFV589919 JPR589919 JZN589919 KJJ589919 KTF589919 LDB589919 LMX589919 LWT589919 MGP589919 MQL589919 NAH589919 NKD589919 NTZ589919 ODV589919 ONR589919 OXN589919 PHJ589919 PRF589919 QBB589919 QKX589919 QUT589919 REP589919 ROL589919 RYH589919 SID589919 SRZ589919 TBV589919 TLR589919 TVN589919 UFJ589919 UPF589919 UZB589919 VIX589919 VST589919 WCP589919 WML589919 WWH589919 JV655455 TR655455 ADN655455 ANJ655455 AXF655455 BHB655455 BQX655455 CAT655455 CKP655455 CUL655455 DEH655455 DOD655455 DXZ655455 EHV655455 ERR655455 FBN655455 FLJ655455 FVF655455 GFB655455 GOX655455 GYT655455 HIP655455 HSL655455 ICH655455 IMD655455 IVZ655455 JFV655455 JPR655455 JZN655455 KJJ655455 KTF655455 LDB655455 LMX655455 LWT655455 MGP655455 MQL655455 NAH655455 NKD655455 NTZ655455 ODV655455 ONR655455 OXN655455 PHJ655455 PRF655455 QBB655455 QKX655455 QUT655455 REP655455 ROL655455 RYH655455 SID655455 SRZ655455 TBV655455 TLR655455 TVN655455 UFJ655455 UPF655455 UZB655455 VIX655455 VST655455 WCP655455 WML655455 WWH655455 JV720991 TR720991 ADN720991 ANJ720991 AXF720991 BHB720991 BQX720991 CAT720991 CKP720991 CUL720991 DEH720991 DOD720991 DXZ720991 EHV720991 ERR720991 FBN720991 FLJ720991 FVF720991 GFB720991 GOX720991 GYT720991 HIP720991 HSL720991 ICH720991 IMD720991 IVZ720991 JFV720991 JPR720991 JZN720991 KJJ720991 KTF720991 LDB720991 LMX720991 LWT720991 MGP720991 MQL720991 NAH720991 NKD720991 NTZ720991 ODV720991 ONR720991 OXN720991 PHJ720991 PRF720991 QBB720991 QKX720991 QUT720991 REP720991 ROL720991 RYH720991 SID720991 SRZ720991 TBV720991 TLR720991 TVN720991 UFJ720991 UPF720991 UZB720991 VIX720991 VST720991 WCP720991 WML720991 WWH720991 JV786527 TR786527 ADN786527 ANJ786527 AXF786527 BHB786527 BQX786527 CAT786527 CKP786527 CUL786527 DEH786527 DOD786527 DXZ786527 EHV786527 ERR786527 FBN786527 FLJ786527 FVF786527 GFB786527 GOX786527 GYT786527 HIP786527 HSL786527 ICH786527 IMD786527 IVZ786527 JFV786527 JPR786527 JZN786527 KJJ786527 KTF786527 LDB786527 LMX786527 LWT786527 MGP786527 MQL786527 NAH786527 NKD786527 NTZ786527 ODV786527 ONR786527 OXN786527 PHJ786527 PRF786527 QBB786527 QKX786527 QUT786527 REP786527 ROL786527 RYH786527 SID786527 SRZ786527 TBV786527 TLR786527 TVN786527 UFJ786527 UPF786527 UZB786527 VIX786527 VST786527 WCP786527 WML786527 WWH786527 JV852063 TR852063 ADN852063 ANJ852063 AXF852063 BHB852063 BQX852063 CAT852063 CKP852063 CUL852063 DEH852063 DOD852063 DXZ852063 EHV852063 ERR852063 FBN852063 FLJ852063 FVF852063 GFB852063 GOX852063 GYT852063 HIP852063 HSL852063 ICH852063 IMD852063 IVZ852063 JFV852063 JPR852063 JZN852063 KJJ852063 KTF852063 LDB852063 LMX852063 LWT852063 MGP852063 MQL852063 NAH852063 NKD852063 NTZ852063 ODV852063 ONR852063 OXN852063 PHJ852063 PRF852063 QBB852063 QKX852063 QUT852063 REP852063 ROL852063 RYH852063 SID852063 SRZ852063 TBV852063 TLR852063 TVN852063 UFJ852063 UPF852063 UZB852063 VIX852063 VST852063 WCP852063 WML852063 WWH852063 JV917599 TR917599 ADN917599 ANJ917599 AXF917599 BHB917599 BQX917599 CAT917599 CKP917599 CUL917599 DEH917599 DOD917599 DXZ917599 EHV917599 ERR917599 FBN917599 FLJ917599 FVF917599 GFB917599 GOX917599 GYT917599 HIP917599 HSL917599 ICH917599 IMD917599 IVZ917599 JFV917599 JPR917599 JZN917599 KJJ917599 KTF917599 LDB917599 LMX917599 LWT917599 MGP917599 MQL917599 NAH917599 NKD917599 NTZ917599 ODV917599 ONR917599 OXN917599 PHJ917599 PRF917599 QBB917599 QKX917599 QUT917599 REP917599 ROL917599 RYH917599 SID917599 SRZ917599 TBV917599 TLR917599 TVN917599 UFJ917599 UPF917599 UZB917599 VIX917599 VST917599 WCP917599 WML917599 WWH917599 JV983135 TR983135 ADN983135 ANJ983135 AXF983135 BHB983135 BQX983135 CAT983135 CKP983135 CUL983135 DEH983135 DOD983135 DXZ983135 EHV983135 ERR983135 FBN983135 FLJ983135 FVF983135 GFB983135 GOX983135 GYT983135 HIP983135 HSL983135 ICH983135 IMD983135 IVZ983135 JFV983135 JPR983135 JZN983135 KJJ983135 KTF983135 LDB983135 LMX983135 LWT983135 MGP983135 MQL983135 NAH983135 NKD983135 NTZ983135 ODV983135 ONR983135 OXN983135 PHJ983135 PRF983135 QBB983135 QKX983135 QUT983135 REP983135 ROL983135 RYH983135 SID983135 SRZ983135 TBV983135 TLR983135 TVN983135 UFJ983135 UPF983135 UZB983135 VIX983135 VST983135 WCP983135 WML983135 WWH983135 JV89 TR89 ADN89 ANJ89 AXF89 BHB89 BQX89 CAT89 CKP89 CUL89 DEH89 DOD89 DXZ89 EHV89 ERR89 FBN89 FLJ89 FVF89 GFB89 GOX89 GYT89 HIP89 HSL89 ICH89 IMD89 IVZ89 JFV89 JPR89 JZN89 KJJ89 KTF89 LDB89 LMX89 LWT89 MGP89 MQL89 NAH89 NKD89 NTZ89 ODV89 ONR89 OXN89 PHJ89 PRF89 QBB89 QKX89 QUT89 REP89 ROL89 RYH89 SID89 SRZ89 TBV89 TLR89 TVN89 UFJ89 UPF89 UZB89 VIX89 VST89 WCP89 WML89 WWH89 JV65625 TR65625 ADN65625 ANJ65625 AXF65625 BHB65625 BQX65625 CAT65625 CKP65625 CUL65625 DEH65625 DOD65625 DXZ65625 EHV65625 ERR65625 FBN65625 FLJ65625 FVF65625 GFB65625 GOX65625 GYT65625 HIP65625 HSL65625 ICH65625 IMD65625 IVZ65625 JFV65625 JPR65625 JZN65625 KJJ65625 KTF65625 LDB65625 LMX65625 LWT65625 MGP65625 MQL65625 NAH65625 NKD65625 NTZ65625 ODV65625 ONR65625 OXN65625 PHJ65625 PRF65625 QBB65625 QKX65625 QUT65625 REP65625 ROL65625 RYH65625 SID65625 SRZ65625 TBV65625 TLR65625 TVN65625 UFJ65625 UPF65625 UZB65625 VIX65625 VST65625 WCP65625 WML65625 WWH65625 JV131161 TR131161 ADN131161 ANJ131161 AXF131161 BHB131161 BQX131161 CAT131161 CKP131161 CUL131161 DEH131161 DOD131161 DXZ131161 EHV131161 ERR131161 FBN131161 FLJ131161 FVF131161 GFB131161 GOX131161 GYT131161 HIP131161 HSL131161 ICH131161 IMD131161 IVZ131161 JFV131161 JPR131161 JZN131161 KJJ131161 KTF131161 LDB131161 LMX131161 LWT131161 MGP131161 MQL131161 NAH131161 NKD131161 NTZ131161 ODV131161 ONR131161 OXN131161 PHJ131161 PRF131161 QBB131161 QKX131161 QUT131161 REP131161 ROL131161 RYH131161 SID131161 SRZ131161 TBV131161 TLR131161 TVN131161 UFJ131161 UPF131161 UZB131161 VIX131161 VST131161 WCP131161 WML131161 WWH131161 JV196697 TR196697 ADN196697 ANJ196697 AXF196697 BHB196697 BQX196697 CAT196697 CKP196697 CUL196697 DEH196697 DOD196697 DXZ196697 EHV196697 ERR196697 FBN196697 FLJ196697 FVF196697 GFB196697 GOX196697 GYT196697 HIP196697 HSL196697 ICH196697 IMD196697 IVZ196697 JFV196697 JPR196697 JZN196697 KJJ196697 KTF196697 LDB196697 LMX196697 LWT196697 MGP196697 MQL196697 NAH196697 NKD196697 NTZ196697 ODV196697 ONR196697 OXN196697 PHJ196697 PRF196697 QBB196697 QKX196697 QUT196697 REP196697 ROL196697 RYH196697 SID196697 SRZ196697 TBV196697 TLR196697 TVN196697 UFJ196697 UPF196697 UZB196697 VIX196697 VST196697 WCP196697 WML196697 WWH196697 JV262233 TR262233 ADN262233 ANJ262233 AXF262233 BHB262233 BQX262233 CAT262233 CKP262233 CUL262233 DEH262233 DOD262233 DXZ262233 EHV262233 ERR262233 FBN262233 FLJ262233 FVF262233 GFB262233 GOX262233 GYT262233 HIP262233 HSL262233 ICH262233 IMD262233 IVZ262233 JFV262233 JPR262233 JZN262233 KJJ262233 KTF262233 LDB262233 LMX262233 LWT262233 MGP262233 MQL262233 NAH262233 NKD262233 NTZ262233 ODV262233 ONR262233 OXN262233 PHJ262233 PRF262233 QBB262233 QKX262233 QUT262233 REP262233 ROL262233 RYH262233 SID262233 SRZ262233 TBV262233 TLR262233 TVN262233 UFJ262233 UPF262233 UZB262233 VIX262233 VST262233 WCP262233 WML262233 WWH262233 JV327769 TR327769 ADN327769 ANJ327769 AXF327769 BHB327769 BQX327769 CAT327769 CKP327769 CUL327769 DEH327769 DOD327769 DXZ327769 EHV327769 ERR327769 FBN327769 FLJ327769 FVF327769 GFB327769 GOX327769 GYT327769 HIP327769 HSL327769 ICH327769 IMD327769 IVZ327769 JFV327769 JPR327769 JZN327769 KJJ327769 KTF327769 LDB327769 LMX327769 LWT327769 MGP327769 MQL327769 NAH327769 NKD327769 NTZ327769 ODV327769 ONR327769 OXN327769 PHJ327769 PRF327769 QBB327769 QKX327769 QUT327769 REP327769 ROL327769 RYH327769 SID327769 SRZ327769 TBV327769 TLR327769 TVN327769 UFJ327769 UPF327769 UZB327769 VIX327769 VST327769 WCP327769 WML327769 WWH327769 JV393305 TR393305 ADN393305 ANJ393305 AXF393305 BHB393305 BQX393305 CAT393305 CKP393305 CUL393305 DEH393305 DOD393305 DXZ393305 EHV393305 ERR393305 FBN393305 FLJ393305 FVF393305 GFB393305 GOX393305 GYT393305 HIP393305 HSL393305 ICH393305 IMD393305 IVZ393305 JFV393305 JPR393305 JZN393305 KJJ393305 KTF393305 LDB393305 LMX393305 LWT393305 MGP393305 MQL393305 NAH393305 NKD393305 NTZ393305 ODV393305 ONR393305 OXN393305 PHJ393305 PRF393305 QBB393305 QKX393305 QUT393305 REP393305 ROL393305 RYH393305 SID393305 SRZ393305 TBV393305 TLR393305 TVN393305 UFJ393305 UPF393305 UZB393305 VIX393305 VST393305 WCP393305 WML393305 WWH393305 JV458841 TR458841 ADN458841 ANJ458841 AXF458841 BHB458841 BQX458841 CAT458841 CKP458841 CUL458841 DEH458841 DOD458841 DXZ458841 EHV458841 ERR458841 FBN458841 FLJ458841 FVF458841 GFB458841 GOX458841 GYT458841 HIP458841 HSL458841 ICH458841 IMD458841 IVZ458841 JFV458841 JPR458841 JZN458841 KJJ458841 KTF458841 LDB458841 LMX458841 LWT458841 MGP458841 MQL458841 NAH458841 NKD458841 NTZ458841 ODV458841 ONR458841 OXN458841 PHJ458841 PRF458841 QBB458841 QKX458841 QUT458841 REP458841 ROL458841 RYH458841 SID458841 SRZ458841 TBV458841 TLR458841 TVN458841 UFJ458841 UPF458841 UZB458841 VIX458841 VST458841 WCP458841 WML458841 WWH458841 JV524377 TR524377 ADN524377 ANJ524377 AXF524377 BHB524377 BQX524377 CAT524377 CKP524377 CUL524377 DEH524377 DOD524377 DXZ524377 EHV524377 ERR524377 FBN524377 FLJ524377 FVF524377 GFB524377 GOX524377 GYT524377 HIP524377 HSL524377 ICH524377 IMD524377 IVZ524377 JFV524377 JPR524377 JZN524377 KJJ524377 KTF524377 LDB524377 LMX524377 LWT524377 MGP524377 MQL524377 NAH524377 NKD524377 NTZ524377 ODV524377 ONR524377 OXN524377 PHJ524377 PRF524377 QBB524377 QKX524377 QUT524377 REP524377 ROL524377 RYH524377 SID524377 SRZ524377 TBV524377 TLR524377 TVN524377 UFJ524377 UPF524377 UZB524377 VIX524377 VST524377 WCP524377 WML524377 WWH524377 JV589913 TR589913 ADN589913 ANJ589913 AXF589913 BHB589913 BQX589913 CAT589913 CKP589913 CUL589913 DEH589913 DOD589913 DXZ589913 EHV589913 ERR589913 FBN589913 FLJ589913 FVF589913 GFB589913 GOX589913 GYT589913 HIP589913 HSL589913 ICH589913 IMD589913 IVZ589913 JFV589913 JPR589913 JZN589913 KJJ589913 KTF589913 LDB589913 LMX589913 LWT589913 MGP589913 MQL589913 NAH589913 NKD589913 NTZ589913 ODV589913 ONR589913 OXN589913 PHJ589913 PRF589913 QBB589913 QKX589913 QUT589913 REP589913 ROL589913 RYH589913 SID589913 SRZ589913 TBV589913 TLR589913 TVN589913 UFJ589913 UPF589913 UZB589913 VIX589913 VST589913 WCP589913 WML589913 WWH589913 JV655449 TR655449 ADN655449 ANJ655449 AXF655449 BHB655449 BQX655449 CAT655449 CKP655449 CUL655449 DEH655449 DOD655449 DXZ655449 EHV655449 ERR655449 FBN655449 FLJ655449 FVF655449 GFB655449 GOX655449 GYT655449 HIP655449 HSL655449 ICH655449 IMD655449 IVZ655449 JFV655449 JPR655449 JZN655449 KJJ655449 KTF655449 LDB655449 LMX655449 LWT655449 MGP655449 MQL655449 NAH655449 NKD655449 NTZ655449 ODV655449 ONR655449 OXN655449 PHJ655449 PRF655449 QBB655449 QKX655449 QUT655449 REP655449 ROL655449 RYH655449 SID655449 SRZ655449 TBV655449 TLR655449 TVN655449 UFJ655449 UPF655449 UZB655449 VIX655449 VST655449 WCP655449 WML655449 WWH655449 JV720985 TR720985 ADN720985 ANJ720985 AXF720985 BHB720985 BQX720985 CAT720985 CKP720985 CUL720985 DEH720985 DOD720985 DXZ720985 EHV720985 ERR720985 FBN720985 FLJ720985 FVF720985 GFB720985 GOX720985 GYT720985 HIP720985 HSL720985 ICH720985 IMD720985 IVZ720985 JFV720985 JPR720985 JZN720985 KJJ720985 KTF720985 LDB720985 LMX720985 LWT720985 MGP720985 MQL720985 NAH720985 NKD720985 NTZ720985 ODV720985 ONR720985 OXN720985 PHJ720985 PRF720985 QBB720985 QKX720985 QUT720985 REP720985 ROL720985 RYH720985 SID720985 SRZ720985 TBV720985 TLR720985 TVN720985 UFJ720985 UPF720985 UZB720985 VIX720985 VST720985 WCP720985 WML720985 WWH720985 JV786521 TR786521 ADN786521 ANJ786521 AXF786521 BHB786521 BQX786521 CAT786521 CKP786521 CUL786521 DEH786521 DOD786521 DXZ786521 EHV786521 ERR786521 FBN786521 FLJ786521 FVF786521 GFB786521 GOX786521 GYT786521 HIP786521 HSL786521 ICH786521 IMD786521 IVZ786521 JFV786521 JPR786521 JZN786521 KJJ786521 KTF786521 LDB786521 LMX786521 LWT786521 MGP786521 MQL786521 NAH786521 NKD786521 NTZ786521 ODV786521 ONR786521 OXN786521 PHJ786521 PRF786521 QBB786521 QKX786521 QUT786521 REP786521 ROL786521 RYH786521 SID786521 SRZ786521 TBV786521 TLR786521 TVN786521 UFJ786521 UPF786521 UZB786521 VIX786521 VST786521 WCP786521 WML786521 WWH786521 JV852057 TR852057 ADN852057 ANJ852057 AXF852057 BHB852057 BQX852057 CAT852057 CKP852057 CUL852057 DEH852057 DOD852057 DXZ852057 EHV852057 ERR852057 FBN852057 FLJ852057 FVF852057 GFB852057 GOX852057 GYT852057 HIP852057 HSL852057 ICH852057 IMD852057 IVZ852057 JFV852057 JPR852057 JZN852057 KJJ852057 KTF852057 LDB852057 LMX852057 LWT852057 MGP852057 MQL852057 NAH852057 NKD852057 NTZ852057 ODV852057 ONR852057 OXN852057 PHJ852057 PRF852057 QBB852057 QKX852057 QUT852057 REP852057 ROL852057 RYH852057 SID852057 SRZ852057 TBV852057 TLR852057 TVN852057 UFJ852057 UPF852057 UZB852057 VIX852057 VST852057 WCP852057 WML852057 WWH852057 JV917593 TR917593 ADN917593 ANJ917593 AXF917593 BHB917593 BQX917593 CAT917593 CKP917593 CUL917593 DEH917593 DOD917593 DXZ917593 EHV917593 ERR917593 FBN917593 FLJ917593 FVF917593 GFB917593 GOX917593 GYT917593 HIP917593 HSL917593 ICH917593 IMD917593 IVZ917593 JFV917593 JPR917593 JZN917593 KJJ917593 KTF917593 LDB917593 LMX917593 LWT917593 MGP917593 MQL917593 NAH917593 NKD917593 NTZ917593 ODV917593 ONR917593 OXN917593 PHJ917593 PRF917593 QBB917593 QKX917593 QUT917593 REP917593 ROL917593 RYH917593 SID917593 SRZ917593 TBV917593 TLR917593 TVN917593 UFJ917593 UPF917593 UZB917593 VIX917593 VST917593 WCP917593 WML917593 WWH917593 JV983129 TR983129 ADN983129 ANJ983129 AXF983129 BHB983129 BQX983129 CAT983129 CKP983129 CUL983129 DEH983129 DOD983129 DXZ983129 EHV983129 ERR983129 FBN983129 FLJ983129 FVF983129 GFB983129 GOX983129 GYT983129 HIP983129 HSL983129 ICH983129 IMD983129 IVZ983129 JFV983129 JPR983129 JZN983129 KJJ983129 KTF983129 LDB983129 LMX983129 LWT983129 MGP983129 MQL983129 NAH983129 NKD983129 NTZ983129 ODV983129 ONR983129 OXN983129 PHJ983129 PRF983129 QBB983129 QKX983129 QUT983129 REP983129 ROL983129 RYH983129 SID983129 SRZ983129 TBV983129 TLR983129 TVN983129 UFJ983129 UPF983129 UZB983129 VIX983129 VST983129 WCP983129 WML983129 WWH983129 JV87 TR87 ADN87 ANJ87 AXF87 BHB87 BQX87 CAT87 CKP87 CUL87 DEH87 DOD87 DXZ87 EHV87 ERR87 FBN87 FLJ87 FVF87 GFB87 GOX87 GYT87 HIP87 HSL87 ICH87 IMD87 IVZ87 JFV87 JPR87 JZN87 KJJ87 KTF87 LDB87 LMX87 LWT87 MGP87 MQL87 NAH87 NKD87 NTZ87 ODV87 ONR87 OXN87 PHJ87 PRF87 QBB87 QKX87 QUT87 REP87 ROL87 RYH87 SID87 SRZ87 TBV87 TLR87 TVN87 UFJ87 UPF87 UZB87 VIX87 VST87 WCP87 WML87 WWH87 JV65623 TR65623 ADN65623 ANJ65623 AXF65623 BHB65623 BQX65623 CAT65623 CKP65623 CUL65623 DEH65623 DOD65623 DXZ65623 EHV65623 ERR65623 FBN65623 FLJ65623 FVF65623 GFB65623 GOX65623 GYT65623 HIP65623 HSL65623 ICH65623 IMD65623 IVZ65623 JFV65623 JPR65623 JZN65623 KJJ65623 KTF65623 LDB65623 LMX65623 LWT65623 MGP65623 MQL65623 NAH65623 NKD65623 NTZ65623 ODV65623 ONR65623 OXN65623 PHJ65623 PRF65623 QBB65623 QKX65623 QUT65623 REP65623 ROL65623 RYH65623 SID65623 SRZ65623 TBV65623 TLR65623 TVN65623 UFJ65623 UPF65623 UZB65623 VIX65623 VST65623 WCP65623 WML65623 WWH65623 JV131159 TR131159 ADN131159 ANJ131159 AXF131159 BHB131159 BQX131159 CAT131159 CKP131159 CUL131159 DEH131159 DOD131159 DXZ131159 EHV131159 ERR131159 FBN131159 FLJ131159 FVF131159 GFB131159 GOX131159 GYT131159 HIP131159 HSL131159 ICH131159 IMD131159 IVZ131159 JFV131159 JPR131159 JZN131159 KJJ131159 KTF131159 LDB131159 LMX131159 LWT131159 MGP131159 MQL131159 NAH131159 NKD131159 NTZ131159 ODV131159 ONR131159 OXN131159 PHJ131159 PRF131159 QBB131159 QKX131159 QUT131159 REP131159 ROL131159 RYH131159 SID131159 SRZ131159 TBV131159 TLR131159 TVN131159 UFJ131159 UPF131159 UZB131159 VIX131159 VST131159 WCP131159 WML131159 WWH131159 JV196695 TR196695 ADN196695 ANJ196695 AXF196695 BHB196695 BQX196695 CAT196695 CKP196695 CUL196695 DEH196695 DOD196695 DXZ196695 EHV196695 ERR196695 FBN196695 FLJ196695 FVF196695 GFB196695 GOX196695 GYT196695 HIP196695 HSL196695 ICH196695 IMD196695 IVZ196695 JFV196695 JPR196695 JZN196695 KJJ196695 KTF196695 LDB196695 LMX196695 LWT196695 MGP196695 MQL196695 NAH196695 NKD196695 NTZ196695 ODV196695 ONR196695 OXN196695 PHJ196695 PRF196695 QBB196695 QKX196695 QUT196695 REP196695 ROL196695 RYH196695 SID196695 SRZ196695 TBV196695 TLR196695 TVN196695 UFJ196695 UPF196695 UZB196695 VIX196695 VST196695 WCP196695 WML196695 WWH196695 JV262231 TR262231 ADN262231 ANJ262231 AXF262231 BHB262231 BQX262231 CAT262231 CKP262231 CUL262231 DEH262231 DOD262231 DXZ262231 EHV262231 ERR262231 FBN262231 FLJ262231 FVF262231 GFB262231 GOX262231 GYT262231 HIP262231 HSL262231 ICH262231 IMD262231 IVZ262231 JFV262231 JPR262231 JZN262231 KJJ262231 KTF262231 LDB262231 LMX262231 LWT262231 MGP262231 MQL262231 NAH262231 NKD262231 NTZ262231 ODV262231 ONR262231 OXN262231 PHJ262231 PRF262231 QBB262231 QKX262231 QUT262231 REP262231 ROL262231 RYH262231 SID262231 SRZ262231 TBV262231 TLR262231 TVN262231 UFJ262231 UPF262231 UZB262231 VIX262231 VST262231 WCP262231 WML262231 WWH262231 JV327767 TR327767 ADN327767 ANJ327767 AXF327767 BHB327767 BQX327767 CAT327767 CKP327767 CUL327767 DEH327767 DOD327767 DXZ327767 EHV327767 ERR327767 FBN327767 FLJ327767 FVF327767 GFB327767 GOX327767 GYT327767 HIP327767 HSL327767 ICH327767 IMD327767 IVZ327767 JFV327767 JPR327767 JZN327767 KJJ327767 KTF327767 LDB327767 LMX327767 LWT327767 MGP327767 MQL327767 NAH327767 NKD327767 NTZ327767 ODV327767 ONR327767 OXN327767 PHJ327767 PRF327767 QBB327767 QKX327767 QUT327767 REP327767 ROL327767 RYH327767 SID327767 SRZ327767 TBV327767 TLR327767 TVN327767 UFJ327767 UPF327767 UZB327767 VIX327767 VST327767 WCP327767 WML327767 WWH327767 JV393303 TR393303 ADN393303 ANJ393303 AXF393303 BHB393303 BQX393303 CAT393303 CKP393303 CUL393303 DEH393303 DOD393303 DXZ393303 EHV393303 ERR393303 FBN393303 FLJ393303 FVF393303 GFB393303 GOX393303 GYT393303 HIP393303 HSL393303 ICH393303 IMD393303 IVZ393303 JFV393303 JPR393303 JZN393303 KJJ393303 KTF393303 LDB393303 LMX393303 LWT393303 MGP393303 MQL393303 NAH393303 NKD393303 NTZ393303 ODV393303 ONR393303 OXN393303 PHJ393303 PRF393303 QBB393303 QKX393303 QUT393303 REP393303 ROL393303 RYH393303 SID393303 SRZ393303 TBV393303 TLR393303 TVN393303 UFJ393303 UPF393303 UZB393303 VIX393303 VST393303 WCP393303 WML393303 WWH393303 JV458839 TR458839 ADN458839 ANJ458839 AXF458839 BHB458839 BQX458839 CAT458839 CKP458839 CUL458839 DEH458839 DOD458839 DXZ458839 EHV458839 ERR458839 FBN458839 FLJ458839 FVF458839 GFB458839 GOX458839 GYT458839 HIP458839 HSL458839 ICH458839 IMD458839 IVZ458839 JFV458839 JPR458839 JZN458839 KJJ458839 KTF458839 LDB458839 LMX458839 LWT458839 MGP458839 MQL458839 NAH458839 NKD458839 NTZ458839 ODV458839 ONR458839 OXN458839 PHJ458839 PRF458839 QBB458839 QKX458839 QUT458839 REP458839 ROL458839 RYH458839 SID458839 SRZ458839 TBV458839 TLR458839 TVN458839 UFJ458839 UPF458839 UZB458839 VIX458839 VST458839 WCP458839 WML458839 WWH458839 JV524375 TR524375 ADN524375 ANJ524375 AXF524375 BHB524375 BQX524375 CAT524375 CKP524375 CUL524375 DEH524375 DOD524375 DXZ524375 EHV524375 ERR524375 FBN524375 FLJ524375 FVF524375 GFB524375 GOX524375 GYT524375 HIP524375 HSL524375 ICH524375 IMD524375 IVZ524375 JFV524375 JPR524375 JZN524375 KJJ524375 KTF524375 LDB524375 LMX524375 LWT524375 MGP524375 MQL524375 NAH524375 NKD524375 NTZ524375 ODV524375 ONR524375 OXN524375 PHJ524375 PRF524375 QBB524375 QKX524375 QUT524375 REP524375 ROL524375 RYH524375 SID524375 SRZ524375 TBV524375 TLR524375 TVN524375 UFJ524375 UPF524375 UZB524375 VIX524375 VST524375 WCP524375 WML524375 WWH524375 JV589911 TR589911 ADN589911 ANJ589911 AXF589911 BHB589911 BQX589911 CAT589911 CKP589911 CUL589911 DEH589911 DOD589911 DXZ589911 EHV589911 ERR589911 FBN589911 FLJ589911 FVF589911 GFB589911 GOX589911 GYT589911 HIP589911 HSL589911 ICH589911 IMD589911 IVZ589911 JFV589911 JPR589911 JZN589911 KJJ589911 KTF589911 LDB589911 LMX589911 LWT589911 MGP589911 MQL589911 NAH589911 NKD589911 NTZ589911 ODV589911 ONR589911 OXN589911 PHJ589911 PRF589911 QBB589911 QKX589911 QUT589911 REP589911 ROL589911 RYH589911 SID589911 SRZ589911 TBV589911 TLR589911 TVN589911 UFJ589911 UPF589911 UZB589911 VIX589911 VST589911 WCP589911 WML589911 WWH589911 JV655447 TR655447 ADN655447 ANJ655447 AXF655447 BHB655447 BQX655447 CAT655447 CKP655447 CUL655447 DEH655447 DOD655447 DXZ655447 EHV655447 ERR655447 FBN655447 FLJ655447 FVF655447 GFB655447 GOX655447 GYT655447 HIP655447 HSL655447 ICH655447 IMD655447 IVZ655447 JFV655447 JPR655447 JZN655447 KJJ655447 KTF655447 LDB655447 LMX655447 LWT655447 MGP655447 MQL655447 NAH655447 NKD655447 NTZ655447 ODV655447 ONR655447 OXN655447 PHJ655447 PRF655447 QBB655447 QKX655447 QUT655447 REP655447 ROL655447 RYH655447 SID655447 SRZ655447 TBV655447 TLR655447 TVN655447 UFJ655447 UPF655447 UZB655447 VIX655447 VST655447 WCP655447 WML655447 WWH655447 JV720983 TR720983 ADN720983 ANJ720983 AXF720983 BHB720983 BQX720983 CAT720983 CKP720983 CUL720983 DEH720983 DOD720983 DXZ720983 EHV720983 ERR720983 FBN720983 FLJ720983 FVF720983 GFB720983 GOX720983 GYT720983 HIP720983 HSL720983 ICH720983 IMD720983 IVZ720983 JFV720983 JPR720983 JZN720983 KJJ720983 KTF720983 LDB720983 LMX720983 LWT720983 MGP720983 MQL720983 NAH720983 NKD720983 NTZ720983 ODV720983 ONR720983 OXN720983 PHJ720983 PRF720983 QBB720983 QKX720983 QUT720983 REP720983 ROL720983 RYH720983 SID720983 SRZ720983 TBV720983 TLR720983 TVN720983 UFJ720983 UPF720983 UZB720983 VIX720983 VST720983 WCP720983 WML720983 WWH720983 JV786519 TR786519 ADN786519 ANJ786519 AXF786519 BHB786519 BQX786519 CAT786519 CKP786519 CUL786519 DEH786519 DOD786519 DXZ786519 EHV786519 ERR786519 FBN786519 FLJ786519 FVF786519 GFB786519 GOX786519 GYT786519 HIP786519 HSL786519 ICH786519 IMD786519 IVZ786519 JFV786519 JPR786519 JZN786519 KJJ786519 KTF786519 LDB786519 LMX786519 LWT786519 MGP786519 MQL786519 NAH786519 NKD786519 NTZ786519 ODV786519 ONR786519 OXN786519 PHJ786519 PRF786519 QBB786519 QKX786519 QUT786519 REP786519 ROL786519 RYH786519 SID786519 SRZ786519 TBV786519 TLR786519 TVN786519 UFJ786519 UPF786519 UZB786519 VIX786519 VST786519 WCP786519 WML786519 WWH786519 JV852055 TR852055 ADN852055 ANJ852055 AXF852055 BHB852055 BQX852055 CAT852055 CKP852055 CUL852055 DEH852055 DOD852055 DXZ852055 EHV852055 ERR852055 FBN852055 FLJ852055 FVF852055 GFB852055 GOX852055 GYT852055 HIP852055 HSL852055 ICH852055 IMD852055 IVZ852055 JFV852055 JPR852055 JZN852055 KJJ852055 KTF852055 LDB852055 LMX852055 LWT852055 MGP852055 MQL852055 NAH852055 NKD852055 NTZ852055 ODV852055 ONR852055 OXN852055 PHJ852055 PRF852055 QBB852055 QKX852055 QUT852055 REP852055 ROL852055 RYH852055 SID852055 SRZ852055 TBV852055 TLR852055 TVN852055 UFJ852055 UPF852055 UZB852055 VIX852055 VST852055 WCP852055 WML852055 WWH852055 JV917591 TR917591 ADN917591 ANJ917591 AXF917591 BHB917591 BQX917591 CAT917591 CKP917591 CUL917591 DEH917591 DOD917591 DXZ917591 EHV917591 ERR917591 FBN917591 FLJ917591 FVF917591 GFB917591 GOX917591 GYT917591 HIP917591 HSL917591 ICH917591 IMD917591 IVZ917591 JFV917591 JPR917591 JZN917591 KJJ917591 KTF917591 LDB917591 LMX917591 LWT917591 MGP917591 MQL917591 NAH917591 NKD917591 NTZ917591 ODV917591 ONR917591 OXN917591 PHJ917591 PRF917591 QBB917591 QKX917591 QUT917591 REP917591 ROL917591 RYH917591 SID917591 SRZ917591 TBV917591 TLR917591 TVN917591 UFJ917591 UPF917591 UZB917591 VIX917591 VST917591 WCP917591 WML917591 WWH917591 JV983127 TR983127 ADN983127 ANJ983127 AXF983127 BHB983127 BQX983127 CAT983127 CKP983127 CUL983127 DEH983127 DOD983127 DXZ983127 EHV983127 ERR983127 FBN983127 FLJ983127 FVF983127 GFB983127 GOX983127 GYT983127 HIP983127 HSL983127 ICH983127 IMD983127 IVZ983127 JFV983127 JPR983127 JZN983127 KJJ983127 KTF983127 LDB983127 LMX983127 LWT983127 MGP983127 MQL983127 NAH983127 NKD983127 NTZ983127 ODV983127 ONR983127 OXN983127 PHJ983127 PRF983127 QBB983127 QKX983127 QUT983127 REP983127 ROL983127 RYH983127 SID983127 SRZ983127 TBV983127 TLR983127 TVN983127 UFJ983127 UPF983127 UZB983127 VIX983127 VST983127 WCP983127 WML983127 WWH983127 JV103 TR103 ADN103 ANJ103 AXF103 BHB103 BQX103 CAT103 CKP103 CUL103 DEH103 DOD103 DXZ103 EHV103 ERR103 FBN103 FLJ103 FVF103 GFB103 GOX103 GYT103 HIP103 HSL103 ICH103 IMD103 IVZ103 JFV103 JPR103 JZN103 KJJ103 KTF103 LDB103 LMX103 LWT103 MGP103 MQL103 NAH103 NKD103 NTZ103 ODV103 ONR103 OXN103 PHJ103 PRF103 QBB103 QKX103 QUT103 REP103 ROL103 RYH103 SID103 SRZ103 TBV103 TLR103 TVN103 UFJ103 UPF103 UZB103 VIX103 VST103 WCP103 WML103 WWH103 JV65639 TR65639 ADN65639 ANJ65639 AXF65639 BHB65639 BQX65639 CAT65639 CKP65639 CUL65639 DEH65639 DOD65639 DXZ65639 EHV65639 ERR65639 FBN65639 FLJ65639 FVF65639 GFB65639 GOX65639 GYT65639 HIP65639 HSL65639 ICH65639 IMD65639 IVZ65639 JFV65639 JPR65639 JZN65639 KJJ65639 KTF65639 LDB65639 LMX65639 LWT65639 MGP65639 MQL65639 NAH65639 NKD65639 NTZ65639 ODV65639 ONR65639 OXN65639 PHJ65639 PRF65639 QBB65639 QKX65639 QUT65639 REP65639 ROL65639 RYH65639 SID65639 SRZ65639 TBV65639 TLR65639 TVN65639 UFJ65639 UPF65639 UZB65639 VIX65639 VST65639 WCP65639 WML65639 WWH65639 JV131175 TR131175 ADN131175 ANJ131175 AXF131175 BHB131175 BQX131175 CAT131175 CKP131175 CUL131175 DEH131175 DOD131175 DXZ131175 EHV131175 ERR131175 FBN131175 FLJ131175 FVF131175 GFB131175 GOX131175 GYT131175 HIP131175 HSL131175 ICH131175 IMD131175 IVZ131175 JFV131175 JPR131175 JZN131175 KJJ131175 KTF131175 LDB131175 LMX131175 LWT131175 MGP131175 MQL131175 NAH131175 NKD131175 NTZ131175 ODV131175 ONR131175 OXN131175 PHJ131175 PRF131175 QBB131175 QKX131175 QUT131175 REP131175 ROL131175 RYH131175 SID131175 SRZ131175 TBV131175 TLR131175 TVN131175 UFJ131175 UPF131175 UZB131175 VIX131175 VST131175 WCP131175 WML131175 WWH131175 JV196711 TR196711 ADN196711 ANJ196711 AXF196711 BHB196711 BQX196711 CAT196711 CKP196711 CUL196711 DEH196711 DOD196711 DXZ196711 EHV196711 ERR196711 FBN196711 FLJ196711 FVF196711 GFB196711 GOX196711 GYT196711 HIP196711 HSL196711 ICH196711 IMD196711 IVZ196711 JFV196711 JPR196711 JZN196711 KJJ196711 KTF196711 LDB196711 LMX196711 LWT196711 MGP196711 MQL196711 NAH196711 NKD196711 NTZ196711 ODV196711 ONR196711 OXN196711 PHJ196711 PRF196711 QBB196711 QKX196711 QUT196711 REP196711 ROL196711 RYH196711 SID196711 SRZ196711 TBV196711 TLR196711 TVN196711 UFJ196711 UPF196711 UZB196711 VIX196711 VST196711 WCP196711 WML196711 WWH196711 JV262247 TR262247 ADN262247 ANJ262247 AXF262247 BHB262247 BQX262247 CAT262247 CKP262247 CUL262247 DEH262247 DOD262247 DXZ262247 EHV262247 ERR262247 FBN262247 FLJ262247 FVF262247 GFB262247 GOX262247 GYT262247 HIP262247 HSL262247 ICH262247 IMD262247 IVZ262247 JFV262247 JPR262247 JZN262247 KJJ262247 KTF262247 LDB262247 LMX262247 LWT262247 MGP262247 MQL262247 NAH262247 NKD262247 NTZ262247 ODV262247 ONR262247 OXN262247 PHJ262247 PRF262247 QBB262247 QKX262247 QUT262247 REP262247 ROL262247 RYH262247 SID262247 SRZ262247 TBV262247 TLR262247 TVN262247 UFJ262247 UPF262247 UZB262247 VIX262247 VST262247 WCP262247 WML262247 WWH262247 JV327783 TR327783 ADN327783 ANJ327783 AXF327783 BHB327783 BQX327783 CAT327783 CKP327783 CUL327783 DEH327783 DOD327783 DXZ327783 EHV327783 ERR327783 FBN327783 FLJ327783 FVF327783 GFB327783 GOX327783 GYT327783 HIP327783 HSL327783 ICH327783 IMD327783 IVZ327783 JFV327783 JPR327783 JZN327783 KJJ327783 KTF327783 LDB327783 LMX327783 LWT327783 MGP327783 MQL327783 NAH327783 NKD327783 NTZ327783 ODV327783 ONR327783 OXN327783 PHJ327783 PRF327783 QBB327783 QKX327783 QUT327783 REP327783 ROL327783 RYH327783 SID327783 SRZ327783 TBV327783 TLR327783 TVN327783 UFJ327783 UPF327783 UZB327783 VIX327783 VST327783 WCP327783 WML327783 WWH327783 JV393319 TR393319 ADN393319 ANJ393319 AXF393319 BHB393319 BQX393319 CAT393319 CKP393319 CUL393319 DEH393319 DOD393319 DXZ393319 EHV393319 ERR393319 FBN393319 FLJ393319 FVF393319 GFB393319 GOX393319 GYT393319 HIP393319 HSL393319 ICH393319 IMD393319 IVZ393319 JFV393319 JPR393319 JZN393319 KJJ393319 KTF393319 LDB393319 LMX393319 LWT393319 MGP393319 MQL393319 NAH393319 NKD393319 NTZ393319 ODV393319 ONR393319 OXN393319 PHJ393319 PRF393319 QBB393319 QKX393319 QUT393319 REP393319 ROL393319 RYH393319 SID393319 SRZ393319 TBV393319 TLR393319 TVN393319 UFJ393319 UPF393319 UZB393319 VIX393319 VST393319 WCP393319 WML393319 WWH393319 JV458855 TR458855 ADN458855 ANJ458855 AXF458855 BHB458855 BQX458855 CAT458855 CKP458855 CUL458855 DEH458855 DOD458855 DXZ458855 EHV458855 ERR458855 FBN458855 FLJ458855 FVF458855 GFB458855 GOX458855 GYT458855 HIP458855 HSL458855 ICH458855 IMD458855 IVZ458855 JFV458855 JPR458855 JZN458855 KJJ458855 KTF458855 LDB458855 LMX458855 LWT458855 MGP458855 MQL458855 NAH458855 NKD458855 NTZ458855 ODV458855 ONR458855 OXN458855 PHJ458855 PRF458855 QBB458855 QKX458855 QUT458855 REP458855 ROL458855 RYH458855 SID458855 SRZ458855 TBV458855 TLR458855 TVN458855 UFJ458855 UPF458855 UZB458855 VIX458855 VST458855 WCP458855 WML458855 WWH458855 JV524391 TR524391 ADN524391 ANJ524391 AXF524391 BHB524391 BQX524391 CAT524391 CKP524391 CUL524391 DEH524391 DOD524391 DXZ524391 EHV524391 ERR524391 FBN524391 FLJ524391 FVF524391 GFB524391 GOX524391 GYT524391 HIP524391 HSL524391 ICH524391 IMD524391 IVZ524391 JFV524391 JPR524391 JZN524391 KJJ524391 KTF524391 LDB524391 LMX524391 LWT524391 MGP524391 MQL524391 NAH524391 NKD524391 NTZ524391 ODV524391 ONR524391 OXN524391 PHJ524391 PRF524391 QBB524391 QKX524391 QUT524391 REP524391 ROL524391 RYH524391 SID524391 SRZ524391 TBV524391 TLR524391 TVN524391 UFJ524391 UPF524391 UZB524391 VIX524391 VST524391 WCP524391 WML524391 WWH524391 JV589927 TR589927 ADN589927 ANJ589927 AXF589927 BHB589927 BQX589927 CAT589927 CKP589927 CUL589927 DEH589927 DOD589927 DXZ589927 EHV589927 ERR589927 FBN589927 FLJ589927 FVF589927 GFB589927 GOX589927 GYT589927 HIP589927 HSL589927 ICH589927 IMD589927 IVZ589927 JFV589927 JPR589927 JZN589927 KJJ589927 KTF589927 LDB589927 LMX589927 LWT589927 MGP589927 MQL589927 NAH589927 NKD589927 NTZ589927 ODV589927 ONR589927 OXN589927 PHJ589927 PRF589927 QBB589927 QKX589927 QUT589927 REP589927 ROL589927 RYH589927 SID589927 SRZ589927 TBV589927 TLR589927 TVN589927 UFJ589927 UPF589927 UZB589927 VIX589927 VST589927 WCP589927 WML589927 WWH589927 JV655463 TR655463 ADN655463 ANJ655463 AXF655463 BHB655463 BQX655463 CAT655463 CKP655463 CUL655463 DEH655463 DOD655463 DXZ655463 EHV655463 ERR655463 FBN655463 FLJ655463 FVF655463 GFB655463 GOX655463 GYT655463 HIP655463 HSL655463 ICH655463 IMD655463 IVZ655463 JFV655463 JPR655463 JZN655463 KJJ655463 KTF655463 LDB655463 LMX655463 LWT655463 MGP655463 MQL655463 NAH655463 NKD655463 NTZ655463 ODV655463 ONR655463 OXN655463 PHJ655463 PRF655463 QBB655463 QKX655463 QUT655463 REP655463 ROL655463 RYH655463 SID655463 SRZ655463 TBV655463 TLR655463 TVN655463 UFJ655463 UPF655463 UZB655463 VIX655463 VST655463 WCP655463 WML655463 WWH655463 JV720999 TR720999 ADN720999 ANJ720999 AXF720999 BHB720999 BQX720999 CAT720999 CKP720999 CUL720999 DEH720999 DOD720999 DXZ720999 EHV720999 ERR720999 FBN720999 FLJ720999 FVF720999 GFB720999 GOX720999 GYT720999 HIP720999 HSL720999 ICH720999 IMD720999 IVZ720999 JFV720999 JPR720999 JZN720999 KJJ720999 KTF720999 LDB720999 LMX720999 LWT720999 MGP720999 MQL720999 NAH720999 NKD720999 NTZ720999 ODV720999 ONR720999 OXN720999 PHJ720999 PRF720999 QBB720999 QKX720999 QUT720999 REP720999 ROL720999 RYH720999 SID720999 SRZ720999 TBV720999 TLR720999 TVN720999 UFJ720999 UPF720999 UZB720999 VIX720999 VST720999 WCP720999 WML720999 WWH720999 JV786535 TR786535 ADN786535 ANJ786535 AXF786535 BHB786535 BQX786535 CAT786535 CKP786535 CUL786535 DEH786535 DOD786535 DXZ786535 EHV786535 ERR786535 FBN786535 FLJ786535 FVF786535 GFB786535 GOX786535 GYT786535 HIP786535 HSL786535 ICH786535 IMD786535 IVZ786535 JFV786535 JPR786535 JZN786535 KJJ786535 KTF786535 LDB786535 LMX786535 LWT786535 MGP786535 MQL786535 NAH786535 NKD786535 NTZ786535 ODV786535 ONR786535 OXN786535 PHJ786535 PRF786535 QBB786535 QKX786535 QUT786535 REP786535 ROL786535 RYH786535 SID786535 SRZ786535 TBV786535 TLR786535 TVN786535 UFJ786535 UPF786535 UZB786535 VIX786535 VST786535 WCP786535 WML786535 WWH786535 JV852071 TR852071 ADN852071 ANJ852071 AXF852071 BHB852071 BQX852071 CAT852071 CKP852071 CUL852071 DEH852071 DOD852071 DXZ852071 EHV852071 ERR852071 FBN852071 FLJ852071 FVF852071 GFB852071 GOX852071 GYT852071 HIP852071 HSL852071 ICH852071 IMD852071 IVZ852071 JFV852071 JPR852071 JZN852071 KJJ852071 KTF852071 LDB852071 LMX852071 LWT852071 MGP852071 MQL852071 NAH852071 NKD852071 NTZ852071 ODV852071 ONR852071 OXN852071 PHJ852071 PRF852071 QBB852071 QKX852071 QUT852071 REP852071 ROL852071 RYH852071 SID852071 SRZ852071 TBV852071 TLR852071 TVN852071 UFJ852071 UPF852071 UZB852071 VIX852071 VST852071 WCP852071 WML852071 WWH852071 JV917607 TR917607 ADN917607 ANJ917607 AXF917607 BHB917607 BQX917607 CAT917607 CKP917607 CUL917607 DEH917607 DOD917607 DXZ917607 EHV917607 ERR917607 FBN917607 FLJ917607 FVF917607 GFB917607 GOX917607 GYT917607 HIP917607 HSL917607 ICH917607 IMD917607 IVZ917607 JFV917607 JPR917607 JZN917607 KJJ917607 KTF917607 LDB917607 LMX917607 LWT917607 MGP917607 MQL917607 NAH917607 NKD917607 NTZ917607 ODV917607 ONR917607 OXN917607 PHJ917607 PRF917607 QBB917607 QKX917607 QUT917607 REP917607 ROL917607 RYH917607 SID917607 SRZ917607 TBV917607 TLR917607 TVN917607 UFJ917607 UPF917607 UZB917607 VIX917607 VST917607 WCP917607 WML917607 WWH917607 JV983143 TR983143 ADN983143 ANJ983143 AXF983143 BHB983143 BQX983143 CAT983143 CKP983143 CUL983143 DEH983143 DOD983143 DXZ983143 EHV983143 ERR983143 FBN983143 FLJ983143 FVF983143 GFB983143 GOX983143 GYT983143 HIP983143 HSL983143 ICH983143 IMD983143 IVZ983143 JFV983143 JPR983143 JZN983143 KJJ983143 KTF983143 LDB983143 LMX983143 LWT983143 MGP983143 MQL983143 NAH983143 NKD983143 NTZ983143 ODV983143 ONR983143 OXN983143 PHJ983143 PRF983143 QBB983143 QKX983143 QUT983143 REP983143 ROL983143 RYH983143 SID983143 SRZ983143 TBV983143 TLR983143 TVN983143 UFJ983143 UPF983143 UZB983143 VIX983143 Q88:T88 P69:T69 P60:T60 AM96:AM97</xm:sqref>
        </x14:dataValidation>
        <x14:dataValidation allowBlank="1" showErrorMessage="1" prompt="No se planeó socialización para este mes">
          <xm:sqref>WVT983080 JH12:JI12 TD12:TE12 ACZ12:ADA12 AMV12:AMW12 AWR12:AWS12 BGN12:BGO12 BQJ12:BQK12 CAF12:CAG12 CKB12:CKC12 CTX12:CTY12 DDT12:DDU12 DNP12:DNQ12 DXL12:DXM12 EHH12:EHI12 ERD12:ERE12 FAZ12:FBA12 FKV12:FKW12 FUR12:FUS12 GEN12:GEO12 GOJ12:GOK12 GYF12:GYG12 HIB12:HIC12 HRX12:HRY12 IBT12:IBU12 ILP12:ILQ12 IVL12:IVM12 JFH12:JFI12 JPD12:JPE12 JYZ12:JZA12 KIV12:KIW12 KSR12:KSS12 LCN12:LCO12 LMJ12:LMK12 LWF12:LWG12 MGB12:MGC12 MPX12:MPY12 MZT12:MZU12 NJP12:NJQ12 NTL12:NTM12 ODH12:ODI12 OND12:ONE12 OWZ12:OXA12 PGV12:PGW12 PQR12:PQS12 QAN12:QAO12 QKJ12:QKK12 QUF12:QUG12 REB12:REC12 RNX12:RNY12 RXT12:RXU12 SHP12:SHQ12 SRL12:SRM12 TBH12:TBI12 TLD12:TLE12 TUZ12:TVA12 UEV12:UEW12 UOR12:UOS12 UYN12:UYO12 VIJ12:VIK12 VSF12:VSG12 WCB12:WCC12 WLX12:WLY12 WVT12:WVU12 Z65548:AA65548 JH65548:JI65548 TD65548:TE65548 ACZ65548:ADA65548 AMV65548:AMW65548 AWR65548:AWS65548 BGN65548:BGO65548 BQJ65548:BQK65548 CAF65548:CAG65548 CKB65548:CKC65548 CTX65548:CTY65548 DDT65548:DDU65548 DNP65548:DNQ65548 DXL65548:DXM65548 EHH65548:EHI65548 ERD65548:ERE65548 FAZ65548:FBA65548 FKV65548:FKW65548 FUR65548:FUS65548 GEN65548:GEO65548 GOJ65548:GOK65548 GYF65548:GYG65548 HIB65548:HIC65548 HRX65548:HRY65548 IBT65548:IBU65548 ILP65548:ILQ65548 IVL65548:IVM65548 JFH65548:JFI65548 JPD65548:JPE65548 JYZ65548:JZA65548 KIV65548:KIW65548 KSR65548:KSS65548 LCN65548:LCO65548 LMJ65548:LMK65548 LWF65548:LWG65548 MGB65548:MGC65548 MPX65548:MPY65548 MZT65548:MZU65548 NJP65548:NJQ65548 NTL65548:NTM65548 ODH65548:ODI65548 OND65548:ONE65548 OWZ65548:OXA65548 PGV65548:PGW65548 PQR65548:PQS65548 QAN65548:QAO65548 QKJ65548:QKK65548 QUF65548:QUG65548 REB65548:REC65548 RNX65548:RNY65548 RXT65548:RXU65548 SHP65548:SHQ65548 SRL65548:SRM65548 TBH65548:TBI65548 TLD65548:TLE65548 TUZ65548:TVA65548 UEV65548:UEW65548 UOR65548:UOS65548 UYN65548:UYO65548 VIJ65548:VIK65548 VSF65548:VSG65548 WCB65548:WCC65548 WLX65548:WLY65548 WVT65548:WVU65548 Z131084:AA131084 JH131084:JI131084 TD131084:TE131084 ACZ131084:ADA131084 AMV131084:AMW131084 AWR131084:AWS131084 BGN131084:BGO131084 BQJ131084:BQK131084 CAF131084:CAG131084 CKB131084:CKC131084 CTX131084:CTY131084 DDT131084:DDU131084 DNP131084:DNQ131084 DXL131084:DXM131084 EHH131084:EHI131084 ERD131084:ERE131084 FAZ131084:FBA131084 FKV131084:FKW131084 FUR131084:FUS131084 GEN131084:GEO131084 GOJ131084:GOK131084 GYF131084:GYG131084 HIB131084:HIC131084 HRX131084:HRY131084 IBT131084:IBU131084 ILP131084:ILQ131084 IVL131084:IVM131084 JFH131084:JFI131084 JPD131084:JPE131084 JYZ131084:JZA131084 KIV131084:KIW131084 KSR131084:KSS131084 LCN131084:LCO131084 LMJ131084:LMK131084 LWF131084:LWG131084 MGB131084:MGC131084 MPX131084:MPY131084 MZT131084:MZU131084 NJP131084:NJQ131084 NTL131084:NTM131084 ODH131084:ODI131084 OND131084:ONE131084 OWZ131084:OXA131084 PGV131084:PGW131084 PQR131084:PQS131084 QAN131084:QAO131084 QKJ131084:QKK131084 QUF131084:QUG131084 REB131084:REC131084 RNX131084:RNY131084 RXT131084:RXU131084 SHP131084:SHQ131084 SRL131084:SRM131084 TBH131084:TBI131084 TLD131084:TLE131084 TUZ131084:TVA131084 UEV131084:UEW131084 UOR131084:UOS131084 UYN131084:UYO131084 VIJ131084:VIK131084 VSF131084:VSG131084 WCB131084:WCC131084 WLX131084:WLY131084 WVT131084:WVU131084 Z196620:AA196620 JH196620:JI196620 TD196620:TE196620 ACZ196620:ADA196620 AMV196620:AMW196620 AWR196620:AWS196620 BGN196620:BGO196620 BQJ196620:BQK196620 CAF196620:CAG196620 CKB196620:CKC196620 CTX196620:CTY196620 DDT196620:DDU196620 DNP196620:DNQ196620 DXL196620:DXM196620 EHH196620:EHI196620 ERD196620:ERE196620 FAZ196620:FBA196620 FKV196620:FKW196620 FUR196620:FUS196620 GEN196620:GEO196620 GOJ196620:GOK196620 GYF196620:GYG196620 HIB196620:HIC196620 HRX196620:HRY196620 IBT196620:IBU196620 ILP196620:ILQ196620 IVL196620:IVM196620 JFH196620:JFI196620 JPD196620:JPE196620 JYZ196620:JZA196620 KIV196620:KIW196620 KSR196620:KSS196620 LCN196620:LCO196620 LMJ196620:LMK196620 LWF196620:LWG196620 MGB196620:MGC196620 MPX196620:MPY196620 MZT196620:MZU196620 NJP196620:NJQ196620 NTL196620:NTM196620 ODH196620:ODI196620 OND196620:ONE196620 OWZ196620:OXA196620 PGV196620:PGW196620 PQR196620:PQS196620 QAN196620:QAO196620 QKJ196620:QKK196620 QUF196620:QUG196620 REB196620:REC196620 RNX196620:RNY196620 RXT196620:RXU196620 SHP196620:SHQ196620 SRL196620:SRM196620 TBH196620:TBI196620 TLD196620:TLE196620 TUZ196620:TVA196620 UEV196620:UEW196620 UOR196620:UOS196620 UYN196620:UYO196620 VIJ196620:VIK196620 VSF196620:VSG196620 WCB196620:WCC196620 WLX196620:WLY196620 WVT196620:WVU196620 Z262156:AA262156 JH262156:JI262156 TD262156:TE262156 ACZ262156:ADA262156 AMV262156:AMW262156 AWR262156:AWS262156 BGN262156:BGO262156 BQJ262156:BQK262156 CAF262156:CAG262156 CKB262156:CKC262156 CTX262156:CTY262156 DDT262156:DDU262156 DNP262156:DNQ262156 DXL262156:DXM262156 EHH262156:EHI262156 ERD262156:ERE262156 FAZ262156:FBA262156 FKV262156:FKW262156 FUR262156:FUS262156 GEN262156:GEO262156 GOJ262156:GOK262156 GYF262156:GYG262156 HIB262156:HIC262156 HRX262156:HRY262156 IBT262156:IBU262156 ILP262156:ILQ262156 IVL262156:IVM262156 JFH262156:JFI262156 JPD262156:JPE262156 JYZ262156:JZA262156 KIV262156:KIW262156 KSR262156:KSS262156 LCN262156:LCO262156 LMJ262156:LMK262156 LWF262156:LWG262156 MGB262156:MGC262156 MPX262156:MPY262156 MZT262156:MZU262156 NJP262156:NJQ262156 NTL262156:NTM262156 ODH262156:ODI262156 OND262156:ONE262156 OWZ262156:OXA262156 PGV262156:PGW262156 PQR262156:PQS262156 QAN262156:QAO262156 QKJ262156:QKK262156 QUF262156:QUG262156 REB262156:REC262156 RNX262156:RNY262156 RXT262156:RXU262156 SHP262156:SHQ262156 SRL262156:SRM262156 TBH262156:TBI262156 TLD262156:TLE262156 TUZ262156:TVA262156 UEV262156:UEW262156 UOR262156:UOS262156 UYN262156:UYO262156 VIJ262156:VIK262156 VSF262156:VSG262156 WCB262156:WCC262156 WLX262156:WLY262156 WVT262156:WVU262156 Z327692:AA327692 JH327692:JI327692 TD327692:TE327692 ACZ327692:ADA327692 AMV327692:AMW327692 AWR327692:AWS327692 BGN327692:BGO327692 BQJ327692:BQK327692 CAF327692:CAG327692 CKB327692:CKC327692 CTX327692:CTY327692 DDT327692:DDU327692 DNP327692:DNQ327692 DXL327692:DXM327692 EHH327692:EHI327692 ERD327692:ERE327692 FAZ327692:FBA327692 FKV327692:FKW327692 FUR327692:FUS327692 GEN327692:GEO327692 GOJ327692:GOK327692 GYF327692:GYG327692 HIB327692:HIC327692 HRX327692:HRY327692 IBT327692:IBU327692 ILP327692:ILQ327692 IVL327692:IVM327692 JFH327692:JFI327692 JPD327692:JPE327692 JYZ327692:JZA327692 KIV327692:KIW327692 KSR327692:KSS327692 LCN327692:LCO327692 LMJ327692:LMK327692 LWF327692:LWG327692 MGB327692:MGC327692 MPX327692:MPY327692 MZT327692:MZU327692 NJP327692:NJQ327692 NTL327692:NTM327692 ODH327692:ODI327692 OND327692:ONE327692 OWZ327692:OXA327692 PGV327692:PGW327692 PQR327692:PQS327692 QAN327692:QAO327692 QKJ327692:QKK327692 QUF327692:QUG327692 REB327692:REC327692 RNX327692:RNY327692 RXT327692:RXU327692 SHP327692:SHQ327692 SRL327692:SRM327692 TBH327692:TBI327692 TLD327692:TLE327692 TUZ327692:TVA327692 UEV327692:UEW327692 UOR327692:UOS327692 UYN327692:UYO327692 VIJ327692:VIK327692 VSF327692:VSG327692 WCB327692:WCC327692 WLX327692:WLY327692 WVT327692:WVU327692 Z393228:AA393228 JH393228:JI393228 TD393228:TE393228 ACZ393228:ADA393228 AMV393228:AMW393228 AWR393228:AWS393228 BGN393228:BGO393228 BQJ393228:BQK393228 CAF393228:CAG393228 CKB393228:CKC393228 CTX393228:CTY393228 DDT393228:DDU393228 DNP393228:DNQ393228 DXL393228:DXM393228 EHH393228:EHI393228 ERD393228:ERE393228 FAZ393228:FBA393228 FKV393228:FKW393228 FUR393228:FUS393228 GEN393228:GEO393228 GOJ393228:GOK393228 GYF393228:GYG393228 HIB393228:HIC393228 HRX393228:HRY393228 IBT393228:IBU393228 ILP393228:ILQ393228 IVL393228:IVM393228 JFH393228:JFI393228 JPD393228:JPE393228 JYZ393228:JZA393228 KIV393228:KIW393228 KSR393228:KSS393228 LCN393228:LCO393228 LMJ393228:LMK393228 LWF393228:LWG393228 MGB393228:MGC393228 MPX393228:MPY393228 MZT393228:MZU393228 NJP393228:NJQ393228 NTL393228:NTM393228 ODH393228:ODI393228 OND393228:ONE393228 OWZ393228:OXA393228 PGV393228:PGW393228 PQR393228:PQS393228 QAN393228:QAO393228 QKJ393228:QKK393228 QUF393228:QUG393228 REB393228:REC393228 RNX393228:RNY393228 RXT393228:RXU393228 SHP393228:SHQ393228 SRL393228:SRM393228 TBH393228:TBI393228 TLD393228:TLE393228 TUZ393228:TVA393228 UEV393228:UEW393228 UOR393228:UOS393228 UYN393228:UYO393228 VIJ393228:VIK393228 VSF393228:VSG393228 WCB393228:WCC393228 WLX393228:WLY393228 WVT393228:WVU393228 Z458764:AA458764 JH458764:JI458764 TD458764:TE458764 ACZ458764:ADA458764 AMV458764:AMW458764 AWR458764:AWS458764 BGN458764:BGO458764 BQJ458764:BQK458764 CAF458764:CAG458764 CKB458764:CKC458764 CTX458764:CTY458764 DDT458764:DDU458764 DNP458764:DNQ458764 DXL458764:DXM458764 EHH458764:EHI458764 ERD458764:ERE458764 FAZ458764:FBA458764 FKV458764:FKW458764 FUR458764:FUS458764 GEN458764:GEO458764 GOJ458764:GOK458764 GYF458764:GYG458764 HIB458764:HIC458764 HRX458764:HRY458764 IBT458764:IBU458764 ILP458764:ILQ458764 IVL458764:IVM458764 JFH458764:JFI458764 JPD458764:JPE458764 JYZ458764:JZA458764 KIV458764:KIW458764 KSR458764:KSS458764 LCN458764:LCO458764 LMJ458764:LMK458764 LWF458764:LWG458764 MGB458764:MGC458764 MPX458764:MPY458764 MZT458764:MZU458764 NJP458764:NJQ458764 NTL458764:NTM458764 ODH458764:ODI458764 OND458764:ONE458764 OWZ458764:OXA458764 PGV458764:PGW458764 PQR458764:PQS458764 QAN458764:QAO458764 QKJ458764:QKK458764 QUF458764:QUG458764 REB458764:REC458764 RNX458764:RNY458764 RXT458764:RXU458764 SHP458764:SHQ458764 SRL458764:SRM458764 TBH458764:TBI458764 TLD458764:TLE458764 TUZ458764:TVA458764 UEV458764:UEW458764 UOR458764:UOS458764 UYN458764:UYO458764 VIJ458764:VIK458764 VSF458764:VSG458764 WCB458764:WCC458764 WLX458764:WLY458764 WVT458764:WVU458764 Z524300:AA524300 JH524300:JI524300 TD524300:TE524300 ACZ524300:ADA524300 AMV524300:AMW524300 AWR524300:AWS524300 BGN524300:BGO524300 BQJ524300:BQK524300 CAF524300:CAG524300 CKB524300:CKC524300 CTX524300:CTY524300 DDT524300:DDU524300 DNP524300:DNQ524300 DXL524300:DXM524300 EHH524300:EHI524300 ERD524300:ERE524300 FAZ524300:FBA524300 FKV524300:FKW524300 FUR524300:FUS524300 GEN524300:GEO524300 GOJ524300:GOK524300 GYF524300:GYG524300 HIB524300:HIC524300 HRX524300:HRY524300 IBT524300:IBU524300 ILP524300:ILQ524300 IVL524300:IVM524300 JFH524300:JFI524300 JPD524300:JPE524300 JYZ524300:JZA524300 KIV524300:KIW524300 KSR524300:KSS524300 LCN524300:LCO524300 LMJ524300:LMK524300 LWF524300:LWG524300 MGB524300:MGC524300 MPX524300:MPY524300 MZT524300:MZU524300 NJP524300:NJQ524300 NTL524300:NTM524300 ODH524300:ODI524300 OND524300:ONE524300 OWZ524300:OXA524300 PGV524300:PGW524300 PQR524300:PQS524300 QAN524300:QAO524300 QKJ524300:QKK524300 QUF524300:QUG524300 REB524300:REC524300 RNX524300:RNY524300 RXT524300:RXU524300 SHP524300:SHQ524300 SRL524300:SRM524300 TBH524300:TBI524300 TLD524300:TLE524300 TUZ524300:TVA524300 UEV524300:UEW524300 UOR524300:UOS524300 UYN524300:UYO524300 VIJ524300:VIK524300 VSF524300:VSG524300 WCB524300:WCC524300 WLX524300:WLY524300 WVT524300:WVU524300 Z589836:AA589836 JH589836:JI589836 TD589836:TE589836 ACZ589836:ADA589836 AMV589836:AMW589836 AWR589836:AWS589836 BGN589836:BGO589836 BQJ589836:BQK589836 CAF589836:CAG589836 CKB589836:CKC589836 CTX589836:CTY589836 DDT589836:DDU589836 DNP589836:DNQ589836 DXL589836:DXM589836 EHH589836:EHI589836 ERD589836:ERE589836 FAZ589836:FBA589836 FKV589836:FKW589836 FUR589836:FUS589836 GEN589836:GEO589836 GOJ589836:GOK589836 GYF589836:GYG589836 HIB589836:HIC589836 HRX589836:HRY589836 IBT589836:IBU589836 ILP589836:ILQ589836 IVL589836:IVM589836 JFH589836:JFI589836 JPD589836:JPE589836 JYZ589836:JZA589836 KIV589836:KIW589836 KSR589836:KSS589836 LCN589836:LCO589836 LMJ589836:LMK589836 LWF589836:LWG589836 MGB589836:MGC589836 MPX589836:MPY589836 MZT589836:MZU589836 NJP589836:NJQ589836 NTL589836:NTM589836 ODH589836:ODI589836 OND589836:ONE589836 OWZ589836:OXA589836 PGV589836:PGW589836 PQR589836:PQS589836 QAN589836:QAO589836 QKJ589836:QKK589836 QUF589836:QUG589836 REB589836:REC589836 RNX589836:RNY589836 RXT589836:RXU589836 SHP589836:SHQ589836 SRL589836:SRM589836 TBH589836:TBI589836 TLD589836:TLE589836 TUZ589836:TVA589836 UEV589836:UEW589836 UOR589836:UOS589836 UYN589836:UYO589836 VIJ589836:VIK589836 VSF589836:VSG589836 WCB589836:WCC589836 WLX589836:WLY589836 WVT589836:WVU589836 Z655372:AA655372 JH655372:JI655372 TD655372:TE655372 ACZ655372:ADA655372 AMV655372:AMW655372 AWR655372:AWS655372 BGN655372:BGO655372 BQJ655372:BQK655372 CAF655372:CAG655372 CKB655372:CKC655372 CTX655372:CTY655372 DDT655372:DDU655372 DNP655372:DNQ655372 DXL655372:DXM655372 EHH655372:EHI655372 ERD655372:ERE655372 FAZ655372:FBA655372 FKV655372:FKW655372 FUR655372:FUS655372 GEN655372:GEO655372 GOJ655372:GOK655372 GYF655372:GYG655372 HIB655372:HIC655372 HRX655372:HRY655372 IBT655372:IBU655372 ILP655372:ILQ655372 IVL655372:IVM655372 JFH655372:JFI655372 JPD655372:JPE655372 JYZ655372:JZA655372 KIV655372:KIW655372 KSR655372:KSS655372 LCN655372:LCO655372 LMJ655372:LMK655372 LWF655372:LWG655372 MGB655372:MGC655372 MPX655372:MPY655372 MZT655372:MZU655372 NJP655372:NJQ655372 NTL655372:NTM655372 ODH655372:ODI655372 OND655372:ONE655372 OWZ655372:OXA655372 PGV655372:PGW655372 PQR655372:PQS655372 QAN655372:QAO655372 QKJ655372:QKK655372 QUF655372:QUG655372 REB655372:REC655372 RNX655372:RNY655372 RXT655372:RXU655372 SHP655372:SHQ655372 SRL655372:SRM655372 TBH655372:TBI655372 TLD655372:TLE655372 TUZ655372:TVA655372 UEV655372:UEW655372 UOR655372:UOS655372 UYN655372:UYO655372 VIJ655372:VIK655372 VSF655372:VSG655372 WCB655372:WCC655372 WLX655372:WLY655372 WVT655372:WVU655372 Z720908:AA720908 JH720908:JI720908 TD720908:TE720908 ACZ720908:ADA720908 AMV720908:AMW720908 AWR720908:AWS720908 BGN720908:BGO720908 BQJ720908:BQK720908 CAF720908:CAG720908 CKB720908:CKC720908 CTX720908:CTY720908 DDT720908:DDU720908 DNP720908:DNQ720908 DXL720908:DXM720908 EHH720908:EHI720908 ERD720908:ERE720908 FAZ720908:FBA720908 FKV720908:FKW720908 FUR720908:FUS720908 GEN720908:GEO720908 GOJ720908:GOK720908 GYF720908:GYG720908 HIB720908:HIC720908 HRX720908:HRY720908 IBT720908:IBU720908 ILP720908:ILQ720908 IVL720908:IVM720908 JFH720908:JFI720908 JPD720908:JPE720908 JYZ720908:JZA720908 KIV720908:KIW720908 KSR720908:KSS720908 LCN720908:LCO720908 LMJ720908:LMK720908 LWF720908:LWG720908 MGB720908:MGC720908 MPX720908:MPY720908 MZT720908:MZU720908 NJP720908:NJQ720908 NTL720908:NTM720908 ODH720908:ODI720908 OND720908:ONE720908 OWZ720908:OXA720908 PGV720908:PGW720908 PQR720908:PQS720908 QAN720908:QAO720908 QKJ720908:QKK720908 QUF720908:QUG720908 REB720908:REC720908 RNX720908:RNY720908 RXT720908:RXU720908 SHP720908:SHQ720908 SRL720908:SRM720908 TBH720908:TBI720908 TLD720908:TLE720908 TUZ720908:TVA720908 UEV720908:UEW720908 UOR720908:UOS720908 UYN720908:UYO720908 VIJ720908:VIK720908 VSF720908:VSG720908 WCB720908:WCC720908 WLX720908:WLY720908 WVT720908:WVU720908 Z786444:AA786444 JH786444:JI786444 TD786444:TE786444 ACZ786444:ADA786444 AMV786444:AMW786444 AWR786444:AWS786444 BGN786444:BGO786444 BQJ786444:BQK786444 CAF786444:CAG786444 CKB786444:CKC786444 CTX786444:CTY786444 DDT786444:DDU786444 DNP786444:DNQ786444 DXL786444:DXM786444 EHH786444:EHI786444 ERD786444:ERE786444 FAZ786444:FBA786444 FKV786444:FKW786444 FUR786444:FUS786444 GEN786444:GEO786444 GOJ786444:GOK786444 GYF786444:GYG786444 HIB786444:HIC786444 HRX786444:HRY786444 IBT786444:IBU786444 ILP786444:ILQ786444 IVL786444:IVM786444 JFH786444:JFI786444 JPD786444:JPE786444 JYZ786444:JZA786444 KIV786444:KIW786444 KSR786444:KSS786444 LCN786444:LCO786444 LMJ786444:LMK786444 LWF786444:LWG786444 MGB786444:MGC786444 MPX786444:MPY786444 MZT786444:MZU786444 NJP786444:NJQ786444 NTL786444:NTM786444 ODH786444:ODI786444 OND786444:ONE786444 OWZ786444:OXA786444 PGV786444:PGW786444 PQR786444:PQS786444 QAN786444:QAO786444 QKJ786444:QKK786444 QUF786444:QUG786444 REB786444:REC786444 RNX786444:RNY786444 RXT786444:RXU786444 SHP786444:SHQ786444 SRL786444:SRM786444 TBH786444:TBI786444 TLD786444:TLE786444 TUZ786444:TVA786444 UEV786444:UEW786444 UOR786444:UOS786444 UYN786444:UYO786444 VIJ786444:VIK786444 VSF786444:VSG786444 WCB786444:WCC786444 WLX786444:WLY786444 WVT786444:WVU786444 Z851980:AA851980 JH851980:JI851980 TD851980:TE851980 ACZ851980:ADA851980 AMV851980:AMW851980 AWR851980:AWS851980 BGN851980:BGO851980 BQJ851980:BQK851980 CAF851980:CAG851980 CKB851980:CKC851980 CTX851980:CTY851980 DDT851980:DDU851980 DNP851980:DNQ851980 DXL851980:DXM851980 EHH851980:EHI851980 ERD851980:ERE851980 FAZ851980:FBA851980 FKV851980:FKW851980 FUR851980:FUS851980 GEN851980:GEO851980 GOJ851980:GOK851980 GYF851980:GYG851980 HIB851980:HIC851980 HRX851980:HRY851980 IBT851980:IBU851980 ILP851980:ILQ851980 IVL851980:IVM851980 JFH851980:JFI851980 JPD851980:JPE851980 JYZ851980:JZA851980 KIV851980:KIW851980 KSR851980:KSS851980 LCN851980:LCO851980 LMJ851980:LMK851980 LWF851980:LWG851980 MGB851980:MGC851980 MPX851980:MPY851980 MZT851980:MZU851980 NJP851980:NJQ851980 NTL851980:NTM851980 ODH851980:ODI851980 OND851980:ONE851980 OWZ851980:OXA851980 PGV851980:PGW851980 PQR851980:PQS851980 QAN851980:QAO851980 QKJ851980:QKK851980 QUF851980:QUG851980 REB851980:REC851980 RNX851980:RNY851980 RXT851980:RXU851980 SHP851980:SHQ851980 SRL851980:SRM851980 TBH851980:TBI851980 TLD851980:TLE851980 TUZ851980:TVA851980 UEV851980:UEW851980 UOR851980:UOS851980 UYN851980:UYO851980 VIJ851980:VIK851980 VSF851980:VSG851980 WCB851980:WCC851980 WLX851980:WLY851980 WVT851980:WVU851980 Z917516:AA917516 JH917516:JI917516 TD917516:TE917516 ACZ917516:ADA917516 AMV917516:AMW917516 AWR917516:AWS917516 BGN917516:BGO917516 BQJ917516:BQK917516 CAF917516:CAG917516 CKB917516:CKC917516 CTX917516:CTY917516 DDT917516:DDU917516 DNP917516:DNQ917516 DXL917516:DXM917516 EHH917516:EHI917516 ERD917516:ERE917516 FAZ917516:FBA917516 FKV917516:FKW917516 FUR917516:FUS917516 GEN917516:GEO917516 GOJ917516:GOK917516 GYF917516:GYG917516 HIB917516:HIC917516 HRX917516:HRY917516 IBT917516:IBU917516 ILP917516:ILQ917516 IVL917516:IVM917516 JFH917516:JFI917516 JPD917516:JPE917516 JYZ917516:JZA917516 KIV917516:KIW917516 KSR917516:KSS917516 LCN917516:LCO917516 LMJ917516:LMK917516 LWF917516:LWG917516 MGB917516:MGC917516 MPX917516:MPY917516 MZT917516:MZU917516 NJP917516:NJQ917516 NTL917516:NTM917516 ODH917516:ODI917516 OND917516:ONE917516 OWZ917516:OXA917516 PGV917516:PGW917516 PQR917516:PQS917516 QAN917516:QAO917516 QKJ917516:QKK917516 QUF917516:QUG917516 REB917516:REC917516 RNX917516:RNY917516 RXT917516:RXU917516 SHP917516:SHQ917516 SRL917516:SRM917516 TBH917516:TBI917516 TLD917516:TLE917516 TUZ917516:TVA917516 UEV917516:UEW917516 UOR917516:UOS917516 UYN917516:UYO917516 VIJ917516:VIK917516 VSF917516:VSG917516 WCB917516:WCC917516 WLX917516:WLY917516 WVT917516:WVU917516 Z983052:AA983052 JH983052:JI983052 TD983052:TE983052 ACZ983052:ADA983052 AMV983052:AMW983052 AWR983052:AWS983052 BGN983052:BGO983052 BQJ983052:BQK983052 CAF983052:CAG983052 CKB983052:CKC983052 CTX983052:CTY983052 DDT983052:DDU983052 DNP983052:DNQ983052 DXL983052:DXM983052 EHH983052:EHI983052 ERD983052:ERE983052 FAZ983052:FBA983052 FKV983052:FKW983052 FUR983052:FUS983052 GEN983052:GEO983052 GOJ983052:GOK983052 GYF983052:GYG983052 HIB983052:HIC983052 HRX983052:HRY983052 IBT983052:IBU983052 ILP983052:ILQ983052 IVL983052:IVM983052 JFH983052:JFI983052 JPD983052:JPE983052 JYZ983052:JZA983052 KIV983052:KIW983052 KSR983052:KSS983052 LCN983052:LCO983052 LMJ983052:LMK983052 LWF983052:LWG983052 MGB983052:MGC983052 MPX983052:MPY983052 MZT983052:MZU983052 NJP983052:NJQ983052 NTL983052:NTM983052 ODH983052:ODI983052 OND983052:ONE983052 OWZ983052:OXA983052 PGV983052:PGW983052 PQR983052:PQS983052 QAN983052:QAO983052 QKJ983052:QKK983052 QUF983052:QUG983052 REB983052:REC983052 RNX983052:RNY983052 RXT983052:RXU983052 SHP983052:SHQ983052 SRL983052:SRM983052 TBH983052:TBI983052 TLD983052:TLE983052 TUZ983052:TVA983052 UEV983052:UEW983052 UOR983052:UOS983052 UYN983052:UYO983052 VIJ983052:VIK983052 VSF983052:VSG983052 WCB983052:WCC983052 WLX983052:WLY983052 WVT983052:WVU983052 TUZ983080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AB65551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AB131087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AB196623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AB262159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AB327695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AB393231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AB458767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AB524303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AB589839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AB655375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AB720911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AB786447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AB851983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AB917519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AB983055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UEV983080 JI18:JJ18 TE18:TF18 ADA18:ADB18 AMW18:AMX18 AWS18:AWT18 BGO18:BGP18 BQK18:BQL18 CAG18:CAH18 CKC18:CKD18 CTY18:CTZ18 DDU18:DDV18 DNQ18:DNR18 DXM18:DXN18 EHI18:EHJ18 ERE18:ERF18 FBA18:FBB18 FKW18:FKX18 FUS18:FUT18 GEO18:GEP18 GOK18:GOL18 GYG18:GYH18 HIC18:HID18 HRY18:HRZ18 IBU18:IBV18 ILQ18:ILR18 IVM18:IVN18 JFI18:JFJ18 JPE18:JPF18 JZA18:JZB18 KIW18:KIX18 KSS18:KST18 LCO18:LCP18 LMK18:LML18 LWG18:LWH18 MGC18:MGD18 MPY18:MPZ18 MZU18:MZV18 NJQ18:NJR18 NTM18:NTN18 ODI18:ODJ18 ONE18:ONF18 OXA18:OXB18 PGW18:PGX18 PQS18:PQT18 QAO18:QAP18 QKK18:QKL18 QUG18:QUH18 REC18:RED18 RNY18:RNZ18 RXU18:RXV18 SHQ18:SHR18 SRM18:SRN18 TBI18:TBJ18 TLE18:TLF18 TVA18:TVB18 UEW18:UEX18 UOS18:UOT18 UYO18:UYP18 VIK18:VIL18 VSG18:VSH18 WCC18:WCD18 WLY18:WLZ18 WVU18:WVV18 AA65554:AB65554 JI65554:JJ65554 TE65554:TF65554 ADA65554:ADB65554 AMW65554:AMX65554 AWS65554:AWT65554 BGO65554:BGP65554 BQK65554:BQL65554 CAG65554:CAH65554 CKC65554:CKD65554 CTY65554:CTZ65554 DDU65554:DDV65554 DNQ65554:DNR65554 DXM65554:DXN65554 EHI65554:EHJ65554 ERE65554:ERF65554 FBA65554:FBB65554 FKW65554:FKX65554 FUS65554:FUT65554 GEO65554:GEP65554 GOK65554:GOL65554 GYG65554:GYH65554 HIC65554:HID65554 HRY65554:HRZ65554 IBU65554:IBV65554 ILQ65554:ILR65554 IVM65554:IVN65554 JFI65554:JFJ65554 JPE65554:JPF65554 JZA65554:JZB65554 KIW65554:KIX65554 KSS65554:KST65554 LCO65554:LCP65554 LMK65554:LML65554 LWG65554:LWH65554 MGC65554:MGD65554 MPY65554:MPZ65554 MZU65554:MZV65554 NJQ65554:NJR65554 NTM65554:NTN65554 ODI65554:ODJ65554 ONE65554:ONF65554 OXA65554:OXB65554 PGW65554:PGX65554 PQS65554:PQT65554 QAO65554:QAP65554 QKK65554:QKL65554 QUG65554:QUH65554 REC65554:RED65554 RNY65554:RNZ65554 RXU65554:RXV65554 SHQ65554:SHR65554 SRM65554:SRN65554 TBI65554:TBJ65554 TLE65554:TLF65554 TVA65554:TVB65554 UEW65554:UEX65554 UOS65554:UOT65554 UYO65554:UYP65554 VIK65554:VIL65554 VSG65554:VSH65554 WCC65554:WCD65554 WLY65554:WLZ65554 WVU65554:WVV65554 AA131090:AB131090 JI131090:JJ131090 TE131090:TF131090 ADA131090:ADB131090 AMW131090:AMX131090 AWS131090:AWT131090 BGO131090:BGP131090 BQK131090:BQL131090 CAG131090:CAH131090 CKC131090:CKD131090 CTY131090:CTZ131090 DDU131090:DDV131090 DNQ131090:DNR131090 DXM131090:DXN131090 EHI131090:EHJ131090 ERE131090:ERF131090 FBA131090:FBB131090 FKW131090:FKX131090 FUS131090:FUT131090 GEO131090:GEP131090 GOK131090:GOL131090 GYG131090:GYH131090 HIC131090:HID131090 HRY131090:HRZ131090 IBU131090:IBV131090 ILQ131090:ILR131090 IVM131090:IVN131090 JFI131090:JFJ131090 JPE131090:JPF131090 JZA131090:JZB131090 KIW131090:KIX131090 KSS131090:KST131090 LCO131090:LCP131090 LMK131090:LML131090 LWG131090:LWH131090 MGC131090:MGD131090 MPY131090:MPZ131090 MZU131090:MZV131090 NJQ131090:NJR131090 NTM131090:NTN131090 ODI131090:ODJ131090 ONE131090:ONF131090 OXA131090:OXB131090 PGW131090:PGX131090 PQS131090:PQT131090 QAO131090:QAP131090 QKK131090:QKL131090 QUG131090:QUH131090 REC131090:RED131090 RNY131090:RNZ131090 RXU131090:RXV131090 SHQ131090:SHR131090 SRM131090:SRN131090 TBI131090:TBJ131090 TLE131090:TLF131090 TVA131090:TVB131090 UEW131090:UEX131090 UOS131090:UOT131090 UYO131090:UYP131090 VIK131090:VIL131090 VSG131090:VSH131090 WCC131090:WCD131090 WLY131090:WLZ131090 WVU131090:WVV131090 AA196626:AB196626 JI196626:JJ196626 TE196626:TF196626 ADA196626:ADB196626 AMW196626:AMX196626 AWS196626:AWT196626 BGO196626:BGP196626 BQK196626:BQL196626 CAG196626:CAH196626 CKC196626:CKD196626 CTY196626:CTZ196626 DDU196626:DDV196626 DNQ196626:DNR196626 DXM196626:DXN196626 EHI196626:EHJ196626 ERE196626:ERF196626 FBA196626:FBB196626 FKW196626:FKX196626 FUS196626:FUT196626 GEO196626:GEP196626 GOK196626:GOL196626 GYG196626:GYH196626 HIC196626:HID196626 HRY196626:HRZ196626 IBU196626:IBV196626 ILQ196626:ILR196626 IVM196626:IVN196626 JFI196626:JFJ196626 JPE196626:JPF196626 JZA196626:JZB196626 KIW196626:KIX196626 KSS196626:KST196626 LCO196626:LCP196626 LMK196626:LML196626 LWG196626:LWH196626 MGC196626:MGD196626 MPY196626:MPZ196626 MZU196626:MZV196626 NJQ196626:NJR196626 NTM196626:NTN196626 ODI196626:ODJ196626 ONE196626:ONF196626 OXA196626:OXB196626 PGW196626:PGX196626 PQS196626:PQT196626 QAO196626:QAP196626 QKK196626:QKL196626 QUG196626:QUH196626 REC196626:RED196626 RNY196626:RNZ196626 RXU196626:RXV196626 SHQ196626:SHR196626 SRM196626:SRN196626 TBI196626:TBJ196626 TLE196626:TLF196626 TVA196626:TVB196626 UEW196626:UEX196626 UOS196626:UOT196626 UYO196626:UYP196626 VIK196626:VIL196626 VSG196626:VSH196626 WCC196626:WCD196626 WLY196626:WLZ196626 WVU196626:WVV196626 AA262162:AB262162 JI262162:JJ262162 TE262162:TF262162 ADA262162:ADB262162 AMW262162:AMX262162 AWS262162:AWT262162 BGO262162:BGP262162 BQK262162:BQL262162 CAG262162:CAH262162 CKC262162:CKD262162 CTY262162:CTZ262162 DDU262162:DDV262162 DNQ262162:DNR262162 DXM262162:DXN262162 EHI262162:EHJ262162 ERE262162:ERF262162 FBA262162:FBB262162 FKW262162:FKX262162 FUS262162:FUT262162 GEO262162:GEP262162 GOK262162:GOL262162 GYG262162:GYH262162 HIC262162:HID262162 HRY262162:HRZ262162 IBU262162:IBV262162 ILQ262162:ILR262162 IVM262162:IVN262162 JFI262162:JFJ262162 JPE262162:JPF262162 JZA262162:JZB262162 KIW262162:KIX262162 KSS262162:KST262162 LCO262162:LCP262162 LMK262162:LML262162 LWG262162:LWH262162 MGC262162:MGD262162 MPY262162:MPZ262162 MZU262162:MZV262162 NJQ262162:NJR262162 NTM262162:NTN262162 ODI262162:ODJ262162 ONE262162:ONF262162 OXA262162:OXB262162 PGW262162:PGX262162 PQS262162:PQT262162 QAO262162:QAP262162 QKK262162:QKL262162 QUG262162:QUH262162 REC262162:RED262162 RNY262162:RNZ262162 RXU262162:RXV262162 SHQ262162:SHR262162 SRM262162:SRN262162 TBI262162:TBJ262162 TLE262162:TLF262162 TVA262162:TVB262162 UEW262162:UEX262162 UOS262162:UOT262162 UYO262162:UYP262162 VIK262162:VIL262162 VSG262162:VSH262162 WCC262162:WCD262162 WLY262162:WLZ262162 WVU262162:WVV262162 AA327698:AB327698 JI327698:JJ327698 TE327698:TF327698 ADA327698:ADB327698 AMW327698:AMX327698 AWS327698:AWT327698 BGO327698:BGP327698 BQK327698:BQL327698 CAG327698:CAH327698 CKC327698:CKD327698 CTY327698:CTZ327698 DDU327698:DDV327698 DNQ327698:DNR327698 DXM327698:DXN327698 EHI327698:EHJ327698 ERE327698:ERF327698 FBA327698:FBB327698 FKW327698:FKX327698 FUS327698:FUT327698 GEO327698:GEP327698 GOK327698:GOL327698 GYG327698:GYH327698 HIC327698:HID327698 HRY327698:HRZ327698 IBU327698:IBV327698 ILQ327698:ILR327698 IVM327698:IVN327698 JFI327698:JFJ327698 JPE327698:JPF327698 JZA327698:JZB327698 KIW327698:KIX327698 KSS327698:KST327698 LCO327698:LCP327698 LMK327698:LML327698 LWG327698:LWH327698 MGC327698:MGD327698 MPY327698:MPZ327698 MZU327698:MZV327698 NJQ327698:NJR327698 NTM327698:NTN327698 ODI327698:ODJ327698 ONE327698:ONF327698 OXA327698:OXB327698 PGW327698:PGX327698 PQS327698:PQT327698 QAO327698:QAP327698 QKK327698:QKL327698 QUG327698:QUH327698 REC327698:RED327698 RNY327698:RNZ327698 RXU327698:RXV327698 SHQ327698:SHR327698 SRM327698:SRN327698 TBI327698:TBJ327698 TLE327698:TLF327698 TVA327698:TVB327698 UEW327698:UEX327698 UOS327698:UOT327698 UYO327698:UYP327698 VIK327698:VIL327698 VSG327698:VSH327698 WCC327698:WCD327698 WLY327698:WLZ327698 WVU327698:WVV327698 AA393234:AB393234 JI393234:JJ393234 TE393234:TF393234 ADA393234:ADB393234 AMW393234:AMX393234 AWS393234:AWT393234 BGO393234:BGP393234 BQK393234:BQL393234 CAG393234:CAH393234 CKC393234:CKD393234 CTY393234:CTZ393234 DDU393234:DDV393234 DNQ393234:DNR393234 DXM393234:DXN393234 EHI393234:EHJ393234 ERE393234:ERF393234 FBA393234:FBB393234 FKW393234:FKX393234 FUS393234:FUT393234 GEO393234:GEP393234 GOK393234:GOL393234 GYG393234:GYH393234 HIC393234:HID393234 HRY393234:HRZ393234 IBU393234:IBV393234 ILQ393234:ILR393234 IVM393234:IVN393234 JFI393234:JFJ393234 JPE393234:JPF393234 JZA393234:JZB393234 KIW393234:KIX393234 KSS393234:KST393234 LCO393234:LCP393234 LMK393234:LML393234 LWG393234:LWH393234 MGC393234:MGD393234 MPY393234:MPZ393234 MZU393234:MZV393234 NJQ393234:NJR393234 NTM393234:NTN393234 ODI393234:ODJ393234 ONE393234:ONF393234 OXA393234:OXB393234 PGW393234:PGX393234 PQS393234:PQT393234 QAO393234:QAP393234 QKK393234:QKL393234 QUG393234:QUH393234 REC393234:RED393234 RNY393234:RNZ393234 RXU393234:RXV393234 SHQ393234:SHR393234 SRM393234:SRN393234 TBI393234:TBJ393234 TLE393234:TLF393234 TVA393234:TVB393234 UEW393234:UEX393234 UOS393234:UOT393234 UYO393234:UYP393234 VIK393234:VIL393234 VSG393234:VSH393234 WCC393234:WCD393234 WLY393234:WLZ393234 WVU393234:WVV393234 AA458770:AB458770 JI458770:JJ458770 TE458770:TF458770 ADA458770:ADB458770 AMW458770:AMX458770 AWS458770:AWT458770 BGO458770:BGP458770 BQK458770:BQL458770 CAG458770:CAH458770 CKC458770:CKD458770 CTY458770:CTZ458770 DDU458770:DDV458770 DNQ458770:DNR458770 DXM458770:DXN458770 EHI458770:EHJ458770 ERE458770:ERF458770 FBA458770:FBB458770 FKW458770:FKX458770 FUS458770:FUT458770 GEO458770:GEP458770 GOK458770:GOL458770 GYG458770:GYH458770 HIC458770:HID458770 HRY458770:HRZ458770 IBU458770:IBV458770 ILQ458770:ILR458770 IVM458770:IVN458770 JFI458770:JFJ458770 JPE458770:JPF458770 JZA458770:JZB458770 KIW458770:KIX458770 KSS458770:KST458770 LCO458770:LCP458770 LMK458770:LML458770 LWG458770:LWH458770 MGC458770:MGD458770 MPY458770:MPZ458770 MZU458770:MZV458770 NJQ458770:NJR458770 NTM458770:NTN458770 ODI458770:ODJ458770 ONE458770:ONF458770 OXA458770:OXB458770 PGW458770:PGX458770 PQS458770:PQT458770 QAO458770:QAP458770 QKK458770:QKL458770 QUG458770:QUH458770 REC458770:RED458770 RNY458770:RNZ458770 RXU458770:RXV458770 SHQ458770:SHR458770 SRM458770:SRN458770 TBI458770:TBJ458770 TLE458770:TLF458770 TVA458770:TVB458770 UEW458770:UEX458770 UOS458770:UOT458770 UYO458770:UYP458770 VIK458770:VIL458770 VSG458770:VSH458770 WCC458770:WCD458770 WLY458770:WLZ458770 WVU458770:WVV458770 AA524306:AB524306 JI524306:JJ524306 TE524306:TF524306 ADA524306:ADB524306 AMW524306:AMX524306 AWS524306:AWT524306 BGO524306:BGP524306 BQK524306:BQL524306 CAG524306:CAH524306 CKC524306:CKD524306 CTY524306:CTZ524306 DDU524306:DDV524306 DNQ524306:DNR524306 DXM524306:DXN524306 EHI524306:EHJ524306 ERE524306:ERF524306 FBA524306:FBB524306 FKW524306:FKX524306 FUS524306:FUT524306 GEO524306:GEP524306 GOK524306:GOL524306 GYG524306:GYH524306 HIC524306:HID524306 HRY524306:HRZ524306 IBU524306:IBV524306 ILQ524306:ILR524306 IVM524306:IVN524306 JFI524306:JFJ524306 JPE524306:JPF524306 JZA524306:JZB524306 KIW524306:KIX524306 KSS524306:KST524306 LCO524306:LCP524306 LMK524306:LML524306 LWG524306:LWH524306 MGC524306:MGD524306 MPY524306:MPZ524306 MZU524306:MZV524306 NJQ524306:NJR524306 NTM524306:NTN524306 ODI524306:ODJ524306 ONE524306:ONF524306 OXA524306:OXB524306 PGW524306:PGX524306 PQS524306:PQT524306 QAO524306:QAP524306 QKK524306:QKL524306 QUG524306:QUH524306 REC524306:RED524306 RNY524306:RNZ524306 RXU524306:RXV524306 SHQ524306:SHR524306 SRM524306:SRN524306 TBI524306:TBJ524306 TLE524306:TLF524306 TVA524306:TVB524306 UEW524306:UEX524306 UOS524306:UOT524306 UYO524306:UYP524306 VIK524306:VIL524306 VSG524306:VSH524306 WCC524306:WCD524306 WLY524306:WLZ524306 WVU524306:WVV524306 AA589842:AB589842 JI589842:JJ589842 TE589842:TF589842 ADA589842:ADB589842 AMW589842:AMX589842 AWS589842:AWT589842 BGO589842:BGP589842 BQK589842:BQL589842 CAG589842:CAH589842 CKC589842:CKD589842 CTY589842:CTZ589842 DDU589842:DDV589842 DNQ589842:DNR589842 DXM589842:DXN589842 EHI589842:EHJ589842 ERE589842:ERF589842 FBA589842:FBB589842 FKW589842:FKX589842 FUS589842:FUT589842 GEO589842:GEP589842 GOK589842:GOL589842 GYG589842:GYH589842 HIC589842:HID589842 HRY589842:HRZ589842 IBU589842:IBV589842 ILQ589842:ILR589842 IVM589842:IVN589842 JFI589842:JFJ589842 JPE589842:JPF589842 JZA589842:JZB589842 KIW589842:KIX589842 KSS589842:KST589842 LCO589842:LCP589842 LMK589842:LML589842 LWG589842:LWH589842 MGC589842:MGD589842 MPY589842:MPZ589842 MZU589842:MZV589842 NJQ589842:NJR589842 NTM589842:NTN589842 ODI589842:ODJ589842 ONE589842:ONF589842 OXA589842:OXB589842 PGW589842:PGX589842 PQS589842:PQT589842 QAO589842:QAP589842 QKK589842:QKL589842 QUG589842:QUH589842 REC589842:RED589842 RNY589842:RNZ589842 RXU589842:RXV589842 SHQ589842:SHR589842 SRM589842:SRN589842 TBI589842:TBJ589842 TLE589842:TLF589842 TVA589842:TVB589842 UEW589842:UEX589842 UOS589842:UOT589842 UYO589842:UYP589842 VIK589842:VIL589842 VSG589842:VSH589842 WCC589842:WCD589842 WLY589842:WLZ589842 WVU589842:WVV589842 AA655378:AB655378 JI655378:JJ655378 TE655378:TF655378 ADA655378:ADB655378 AMW655378:AMX655378 AWS655378:AWT655378 BGO655378:BGP655378 BQK655378:BQL655378 CAG655378:CAH655378 CKC655378:CKD655378 CTY655378:CTZ655378 DDU655378:DDV655378 DNQ655378:DNR655378 DXM655378:DXN655378 EHI655378:EHJ655378 ERE655378:ERF655378 FBA655378:FBB655378 FKW655378:FKX655378 FUS655378:FUT655378 GEO655378:GEP655378 GOK655378:GOL655378 GYG655378:GYH655378 HIC655378:HID655378 HRY655378:HRZ655378 IBU655378:IBV655378 ILQ655378:ILR655378 IVM655378:IVN655378 JFI655378:JFJ655378 JPE655378:JPF655378 JZA655378:JZB655378 KIW655378:KIX655378 KSS655378:KST655378 LCO655378:LCP655378 LMK655378:LML655378 LWG655378:LWH655378 MGC655378:MGD655378 MPY655378:MPZ655378 MZU655378:MZV655378 NJQ655378:NJR655378 NTM655378:NTN655378 ODI655378:ODJ655378 ONE655378:ONF655378 OXA655378:OXB655378 PGW655378:PGX655378 PQS655378:PQT655378 QAO655378:QAP655378 QKK655378:QKL655378 QUG655378:QUH655378 REC655378:RED655378 RNY655378:RNZ655378 RXU655378:RXV655378 SHQ655378:SHR655378 SRM655378:SRN655378 TBI655378:TBJ655378 TLE655378:TLF655378 TVA655378:TVB655378 UEW655378:UEX655378 UOS655378:UOT655378 UYO655378:UYP655378 VIK655378:VIL655378 VSG655378:VSH655378 WCC655378:WCD655378 WLY655378:WLZ655378 WVU655378:WVV655378 AA720914:AB720914 JI720914:JJ720914 TE720914:TF720914 ADA720914:ADB720914 AMW720914:AMX720914 AWS720914:AWT720914 BGO720914:BGP720914 BQK720914:BQL720914 CAG720914:CAH720914 CKC720914:CKD720914 CTY720914:CTZ720914 DDU720914:DDV720914 DNQ720914:DNR720914 DXM720914:DXN720914 EHI720914:EHJ720914 ERE720914:ERF720914 FBA720914:FBB720914 FKW720914:FKX720914 FUS720914:FUT720914 GEO720914:GEP720914 GOK720914:GOL720914 GYG720914:GYH720914 HIC720914:HID720914 HRY720914:HRZ720914 IBU720914:IBV720914 ILQ720914:ILR720914 IVM720914:IVN720914 JFI720914:JFJ720914 JPE720914:JPF720914 JZA720914:JZB720914 KIW720914:KIX720914 KSS720914:KST720914 LCO720914:LCP720914 LMK720914:LML720914 LWG720914:LWH720914 MGC720914:MGD720914 MPY720914:MPZ720914 MZU720914:MZV720914 NJQ720914:NJR720914 NTM720914:NTN720914 ODI720914:ODJ720914 ONE720914:ONF720914 OXA720914:OXB720914 PGW720914:PGX720914 PQS720914:PQT720914 QAO720914:QAP720914 QKK720914:QKL720914 QUG720914:QUH720914 REC720914:RED720914 RNY720914:RNZ720914 RXU720914:RXV720914 SHQ720914:SHR720914 SRM720914:SRN720914 TBI720914:TBJ720914 TLE720914:TLF720914 TVA720914:TVB720914 UEW720914:UEX720914 UOS720914:UOT720914 UYO720914:UYP720914 VIK720914:VIL720914 VSG720914:VSH720914 WCC720914:WCD720914 WLY720914:WLZ720914 WVU720914:WVV720914 AA786450:AB786450 JI786450:JJ786450 TE786450:TF786450 ADA786450:ADB786450 AMW786450:AMX786450 AWS786450:AWT786450 BGO786450:BGP786450 BQK786450:BQL786450 CAG786450:CAH786450 CKC786450:CKD786450 CTY786450:CTZ786450 DDU786450:DDV786450 DNQ786450:DNR786450 DXM786450:DXN786450 EHI786450:EHJ786450 ERE786450:ERF786450 FBA786450:FBB786450 FKW786450:FKX786450 FUS786450:FUT786450 GEO786450:GEP786450 GOK786450:GOL786450 GYG786450:GYH786450 HIC786450:HID786450 HRY786450:HRZ786450 IBU786450:IBV786450 ILQ786450:ILR786450 IVM786450:IVN786450 JFI786450:JFJ786450 JPE786450:JPF786450 JZA786450:JZB786450 KIW786450:KIX786450 KSS786450:KST786450 LCO786450:LCP786450 LMK786450:LML786450 LWG786450:LWH786450 MGC786450:MGD786450 MPY786450:MPZ786450 MZU786450:MZV786450 NJQ786450:NJR786450 NTM786450:NTN786450 ODI786450:ODJ786450 ONE786450:ONF786450 OXA786450:OXB786450 PGW786450:PGX786450 PQS786450:PQT786450 QAO786450:QAP786450 QKK786450:QKL786450 QUG786450:QUH786450 REC786450:RED786450 RNY786450:RNZ786450 RXU786450:RXV786450 SHQ786450:SHR786450 SRM786450:SRN786450 TBI786450:TBJ786450 TLE786450:TLF786450 TVA786450:TVB786450 UEW786450:UEX786450 UOS786450:UOT786450 UYO786450:UYP786450 VIK786450:VIL786450 VSG786450:VSH786450 WCC786450:WCD786450 WLY786450:WLZ786450 WVU786450:WVV786450 AA851986:AB851986 JI851986:JJ851986 TE851986:TF851986 ADA851986:ADB851986 AMW851986:AMX851986 AWS851986:AWT851986 BGO851986:BGP851986 BQK851986:BQL851986 CAG851986:CAH851986 CKC851986:CKD851986 CTY851986:CTZ851986 DDU851986:DDV851986 DNQ851986:DNR851986 DXM851986:DXN851986 EHI851986:EHJ851986 ERE851986:ERF851986 FBA851986:FBB851986 FKW851986:FKX851986 FUS851986:FUT851986 GEO851986:GEP851986 GOK851986:GOL851986 GYG851986:GYH851986 HIC851986:HID851986 HRY851986:HRZ851986 IBU851986:IBV851986 ILQ851986:ILR851986 IVM851986:IVN851986 JFI851986:JFJ851986 JPE851986:JPF851986 JZA851986:JZB851986 KIW851986:KIX851986 KSS851986:KST851986 LCO851986:LCP851986 LMK851986:LML851986 LWG851986:LWH851986 MGC851986:MGD851986 MPY851986:MPZ851986 MZU851986:MZV851986 NJQ851986:NJR851986 NTM851986:NTN851986 ODI851986:ODJ851986 ONE851986:ONF851986 OXA851986:OXB851986 PGW851986:PGX851986 PQS851986:PQT851986 QAO851986:QAP851986 QKK851986:QKL851986 QUG851986:QUH851986 REC851986:RED851986 RNY851986:RNZ851986 RXU851986:RXV851986 SHQ851986:SHR851986 SRM851986:SRN851986 TBI851986:TBJ851986 TLE851986:TLF851986 TVA851986:TVB851986 UEW851986:UEX851986 UOS851986:UOT851986 UYO851986:UYP851986 VIK851986:VIL851986 VSG851986:VSH851986 WCC851986:WCD851986 WLY851986:WLZ851986 WVU851986:WVV851986 AA917522:AB917522 JI917522:JJ917522 TE917522:TF917522 ADA917522:ADB917522 AMW917522:AMX917522 AWS917522:AWT917522 BGO917522:BGP917522 BQK917522:BQL917522 CAG917522:CAH917522 CKC917522:CKD917522 CTY917522:CTZ917522 DDU917522:DDV917522 DNQ917522:DNR917522 DXM917522:DXN917522 EHI917522:EHJ917522 ERE917522:ERF917522 FBA917522:FBB917522 FKW917522:FKX917522 FUS917522:FUT917522 GEO917522:GEP917522 GOK917522:GOL917522 GYG917522:GYH917522 HIC917522:HID917522 HRY917522:HRZ917522 IBU917522:IBV917522 ILQ917522:ILR917522 IVM917522:IVN917522 JFI917522:JFJ917522 JPE917522:JPF917522 JZA917522:JZB917522 KIW917522:KIX917522 KSS917522:KST917522 LCO917522:LCP917522 LMK917522:LML917522 LWG917522:LWH917522 MGC917522:MGD917522 MPY917522:MPZ917522 MZU917522:MZV917522 NJQ917522:NJR917522 NTM917522:NTN917522 ODI917522:ODJ917522 ONE917522:ONF917522 OXA917522:OXB917522 PGW917522:PGX917522 PQS917522:PQT917522 QAO917522:QAP917522 QKK917522:QKL917522 QUG917522:QUH917522 REC917522:RED917522 RNY917522:RNZ917522 RXU917522:RXV917522 SHQ917522:SHR917522 SRM917522:SRN917522 TBI917522:TBJ917522 TLE917522:TLF917522 TVA917522:TVB917522 UEW917522:UEX917522 UOS917522:UOT917522 UYO917522:UYP917522 VIK917522:VIL917522 VSG917522:VSH917522 WCC917522:WCD917522 WLY917522:WLZ917522 WVU917522:WVV917522 AA983058:AB983058 JI983058:JJ983058 TE983058:TF983058 ADA983058:ADB983058 AMW983058:AMX983058 AWS983058:AWT983058 BGO983058:BGP983058 BQK983058:BQL983058 CAG983058:CAH983058 CKC983058:CKD983058 CTY983058:CTZ983058 DDU983058:DDV983058 DNQ983058:DNR983058 DXM983058:DXN983058 EHI983058:EHJ983058 ERE983058:ERF983058 FBA983058:FBB983058 FKW983058:FKX983058 FUS983058:FUT983058 GEO983058:GEP983058 GOK983058:GOL983058 GYG983058:GYH983058 HIC983058:HID983058 HRY983058:HRZ983058 IBU983058:IBV983058 ILQ983058:ILR983058 IVM983058:IVN983058 JFI983058:JFJ983058 JPE983058:JPF983058 JZA983058:JZB983058 KIW983058:KIX983058 KSS983058:KST983058 LCO983058:LCP983058 LMK983058:LML983058 LWG983058:LWH983058 MGC983058:MGD983058 MPY983058:MPZ983058 MZU983058:MZV983058 NJQ983058:NJR983058 NTM983058:NTN983058 ODI983058:ODJ983058 ONE983058:ONF983058 OXA983058:OXB983058 PGW983058:PGX983058 PQS983058:PQT983058 QAO983058:QAP983058 QKK983058:QKL983058 QUG983058:QUH983058 REC983058:RED983058 RNY983058:RNZ983058 RXU983058:RXV983058 SHQ983058:SHR983058 SRM983058:SRN983058 TBI983058:TBJ983058 TLE983058:TLF983058 TVA983058:TVB983058 UEW983058:UEX983058 UOS983058:UOT983058 UYO983058:UYP983058 VIK983058:VIL983058 VSG983058:VSH983058 WCC983058:WCD983058 WLY983058:WLZ983058 WVU983058:WVV983058 UOR983080 JH31:JI31 TD31:TE31 ACZ31:ADA31 AMV31:AMW31 AWR31:AWS31 BGN31:BGO31 BQJ31:BQK31 CAF31:CAG31 CKB31:CKC31 CTX31:CTY31 DDT31:DDU31 DNP31:DNQ31 DXL31:DXM31 EHH31:EHI31 ERD31:ERE31 FAZ31:FBA31 FKV31:FKW31 FUR31:FUS31 GEN31:GEO31 GOJ31:GOK31 GYF31:GYG31 HIB31:HIC31 HRX31:HRY31 IBT31:IBU31 ILP31:ILQ31 IVL31:IVM31 JFH31:JFI31 JPD31:JPE31 JYZ31:JZA31 KIV31:KIW31 KSR31:KSS31 LCN31:LCO31 LMJ31:LMK31 LWF31:LWG31 MGB31:MGC31 MPX31:MPY31 MZT31:MZU31 NJP31:NJQ31 NTL31:NTM31 ODH31:ODI31 OND31:ONE31 OWZ31:OXA31 PGV31:PGW31 PQR31:PQS31 QAN31:QAO31 QKJ31:QKK31 QUF31:QUG31 REB31:REC31 RNX31:RNY31 RXT31:RXU31 SHP31:SHQ31 SRL31:SRM31 TBH31:TBI31 TLD31:TLE31 TUZ31:TVA31 UEV31:UEW31 UOR31:UOS31 UYN31:UYO31 VIJ31:VIK31 VSF31:VSG31 WCB31:WCC31 WLX31:WLY31 WVT31:WVU31 Z65567:AA65567 JH65567:JI65567 TD65567:TE65567 ACZ65567:ADA65567 AMV65567:AMW65567 AWR65567:AWS65567 BGN65567:BGO65567 BQJ65567:BQK65567 CAF65567:CAG65567 CKB65567:CKC65567 CTX65567:CTY65567 DDT65567:DDU65567 DNP65567:DNQ65567 DXL65567:DXM65567 EHH65567:EHI65567 ERD65567:ERE65567 FAZ65567:FBA65567 FKV65567:FKW65567 FUR65567:FUS65567 GEN65567:GEO65567 GOJ65567:GOK65567 GYF65567:GYG65567 HIB65567:HIC65567 HRX65567:HRY65567 IBT65567:IBU65567 ILP65567:ILQ65567 IVL65567:IVM65567 JFH65567:JFI65567 JPD65567:JPE65567 JYZ65567:JZA65567 KIV65567:KIW65567 KSR65567:KSS65567 LCN65567:LCO65567 LMJ65567:LMK65567 LWF65567:LWG65567 MGB65567:MGC65567 MPX65567:MPY65567 MZT65567:MZU65567 NJP65567:NJQ65567 NTL65567:NTM65567 ODH65567:ODI65567 OND65567:ONE65567 OWZ65567:OXA65567 PGV65567:PGW65567 PQR65567:PQS65567 QAN65567:QAO65567 QKJ65567:QKK65567 QUF65567:QUG65567 REB65567:REC65567 RNX65567:RNY65567 RXT65567:RXU65567 SHP65567:SHQ65567 SRL65567:SRM65567 TBH65567:TBI65567 TLD65567:TLE65567 TUZ65567:TVA65567 UEV65567:UEW65567 UOR65567:UOS65567 UYN65567:UYO65567 VIJ65567:VIK65567 VSF65567:VSG65567 WCB65567:WCC65567 WLX65567:WLY65567 WVT65567:WVU65567 Z131103:AA131103 JH131103:JI131103 TD131103:TE131103 ACZ131103:ADA131103 AMV131103:AMW131103 AWR131103:AWS131103 BGN131103:BGO131103 BQJ131103:BQK131103 CAF131103:CAG131103 CKB131103:CKC131103 CTX131103:CTY131103 DDT131103:DDU131103 DNP131103:DNQ131103 DXL131103:DXM131103 EHH131103:EHI131103 ERD131103:ERE131103 FAZ131103:FBA131103 FKV131103:FKW131103 FUR131103:FUS131103 GEN131103:GEO131103 GOJ131103:GOK131103 GYF131103:GYG131103 HIB131103:HIC131103 HRX131103:HRY131103 IBT131103:IBU131103 ILP131103:ILQ131103 IVL131103:IVM131103 JFH131103:JFI131103 JPD131103:JPE131103 JYZ131103:JZA131103 KIV131103:KIW131103 KSR131103:KSS131103 LCN131103:LCO131103 LMJ131103:LMK131103 LWF131103:LWG131103 MGB131103:MGC131103 MPX131103:MPY131103 MZT131103:MZU131103 NJP131103:NJQ131103 NTL131103:NTM131103 ODH131103:ODI131103 OND131103:ONE131103 OWZ131103:OXA131103 PGV131103:PGW131103 PQR131103:PQS131103 QAN131103:QAO131103 QKJ131103:QKK131103 QUF131103:QUG131103 REB131103:REC131103 RNX131103:RNY131103 RXT131103:RXU131103 SHP131103:SHQ131103 SRL131103:SRM131103 TBH131103:TBI131103 TLD131103:TLE131103 TUZ131103:TVA131103 UEV131103:UEW131103 UOR131103:UOS131103 UYN131103:UYO131103 VIJ131103:VIK131103 VSF131103:VSG131103 WCB131103:WCC131103 WLX131103:WLY131103 WVT131103:WVU131103 Z196639:AA196639 JH196639:JI196639 TD196639:TE196639 ACZ196639:ADA196639 AMV196639:AMW196639 AWR196639:AWS196639 BGN196639:BGO196639 BQJ196639:BQK196639 CAF196639:CAG196639 CKB196639:CKC196639 CTX196639:CTY196639 DDT196639:DDU196639 DNP196639:DNQ196639 DXL196639:DXM196639 EHH196639:EHI196639 ERD196639:ERE196639 FAZ196639:FBA196639 FKV196639:FKW196639 FUR196639:FUS196639 GEN196639:GEO196639 GOJ196639:GOK196639 GYF196639:GYG196639 HIB196639:HIC196639 HRX196639:HRY196639 IBT196639:IBU196639 ILP196639:ILQ196639 IVL196639:IVM196639 JFH196639:JFI196639 JPD196639:JPE196639 JYZ196639:JZA196639 KIV196639:KIW196639 KSR196639:KSS196639 LCN196639:LCO196639 LMJ196639:LMK196639 LWF196639:LWG196639 MGB196639:MGC196639 MPX196639:MPY196639 MZT196639:MZU196639 NJP196639:NJQ196639 NTL196639:NTM196639 ODH196639:ODI196639 OND196639:ONE196639 OWZ196639:OXA196639 PGV196639:PGW196639 PQR196639:PQS196639 QAN196639:QAO196639 QKJ196639:QKK196639 QUF196639:QUG196639 REB196639:REC196639 RNX196639:RNY196639 RXT196639:RXU196639 SHP196639:SHQ196639 SRL196639:SRM196639 TBH196639:TBI196639 TLD196639:TLE196639 TUZ196639:TVA196639 UEV196639:UEW196639 UOR196639:UOS196639 UYN196639:UYO196639 VIJ196639:VIK196639 VSF196639:VSG196639 WCB196639:WCC196639 WLX196639:WLY196639 WVT196639:WVU196639 Z262175:AA262175 JH262175:JI262175 TD262175:TE262175 ACZ262175:ADA262175 AMV262175:AMW262175 AWR262175:AWS262175 BGN262175:BGO262175 BQJ262175:BQK262175 CAF262175:CAG262175 CKB262175:CKC262175 CTX262175:CTY262175 DDT262175:DDU262175 DNP262175:DNQ262175 DXL262175:DXM262175 EHH262175:EHI262175 ERD262175:ERE262175 FAZ262175:FBA262175 FKV262175:FKW262175 FUR262175:FUS262175 GEN262175:GEO262175 GOJ262175:GOK262175 GYF262175:GYG262175 HIB262175:HIC262175 HRX262175:HRY262175 IBT262175:IBU262175 ILP262175:ILQ262175 IVL262175:IVM262175 JFH262175:JFI262175 JPD262175:JPE262175 JYZ262175:JZA262175 KIV262175:KIW262175 KSR262175:KSS262175 LCN262175:LCO262175 LMJ262175:LMK262175 LWF262175:LWG262175 MGB262175:MGC262175 MPX262175:MPY262175 MZT262175:MZU262175 NJP262175:NJQ262175 NTL262175:NTM262175 ODH262175:ODI262175 OND262175:ONE262175 OWZ262175:OXA262175 PGV262175:PGW262175 PQR262175:PQS262175 QAN262175:QAO262175 QKJ262175:QKK262175 QUF262175:QUG262175 REB262175:REC262175 RNX262175:RNY262175 RXT262175:RXU262175 SHP262175:SHQ262175 SRL262175:SRM262175 TBH262175:TBI262175 TLD262175:TLE262175 TUZ262175:TVA262175 UEV262175:UEW262175 UOR262175:UOS262175 UYN262175:UYO262175 VIJ262175:VIK262175 VSF262175:VSG262175 WCB262175:WCC262175 WLX262175:WLY262175 WVT262175:WVU262175 Z327711:AA327711 JH327711:JI327711 TD327711:TE327711 ACZ327711:ADA327711 AMV327711:AMW327711 AWR327711:AWS327711 BGN327711:BGO327711 BQJ327711:BQK327711 CAF327711:CAG327711 CKB327711:CKC327711 CTX327711:CTY327711 DDT327711:DDU327711 DNP327711:DNQ327711 DXL327711:DXM327711 EHH327711:EHI327711 ERD327711:ERE327711 FAZ327711:FBA327711 FKV327711:FKW327711 FUR327711:FUS327711 GEN327711:GEO327711 GOJ327711:GOK327711 GYF327711:GYG327711 HIB327711:HIC327711 HRX327711:HRY327711 IBT327711:IBU327711 ILP327711:ILQ327711 IVL327711:IVM327711 JFH327711:JFI327711 JPD327711:JPE327711 JYZ327711:JZA327711 KIV327711:KIW327711 KSR327711:KSS327711 LCN327711:LCO327711 LMJ327711:LMK327711 LWF327711:LWG327711 MGB327711:MGC327711 MPX327711:MPY327711 MZT327711:MZU327711 NJP327711:NJQ327711 NTL327711:NTM327711 ODH327711:ODI327711 OND327711:ONE327711 OWZ327711:OXA327711 PGV327711:PGW327711 PQR327711:PQS327711 QAN327711:QAO327711 QKJ327711:QKK327711 QUF327711:QUG327711 REB327711:REC327711 RNX327711:RNY327711 RXT327711:RXU327711 SHP327711:SHQ327711 SRL327711:SRM327711 TBH327711:TBI327711 TLD327711:TLE327711 TUZ327711:TVA327711 UEV327711:UEW327711 UOR327711:UOS327711 UYN327711:UYO327711 VIJ327711:VIK327711 VSF327711:VSG327711 WCB327711:WCC327711 WLX327711:WLY327711 WVT327711:WVU327711 Z393247:AA393247 JH393247:JI393247 TD393247:TE393247 ACZ393247:ADA393247 AMV393247:AMW393247 AWR393247:AWS393247 BGN393247:BGO393247 BQJ393247:BQK393247 CAF393247:CAG393247 CKB393247:CKC393247 CTX393247:CTY393247 DDT393247:DDU393247 DNP393247:DNQ393247 DXL393247:DXM393247 EHH393247:EHI393247 ERD393247:ERE393247 FAZ393247:FBA393247 FKV393247:FKW393247 FUR393247:FUS393247 GEN393247:GEO393247 GOJ393247:GOK393247 GYF393247:GYG393247 HIB393247:HIC393247 HRX393247:HRY393247 IBT393247:IBU393247 ILP393247:ILQ393247 IVL393247:IVM393247 JFH393247:JFI393247 JPD393247:JPE393247 JYZ393247:JZA393247 KIV393247:KIW393247 KSR393247:KSS393247 LCN393247:LCO393247 LMJ393247:LMK393247 LWF393247:LWG393247 MGB393247:MGC393247 MPX393247:MPY393247 MZT393247:MZU393247 NJP393247:NJQ393247 NTL393247:NTM393247 ODH393247:ODI393247 OND393247:ONE393247 OWZ393247:OXA393247 PGV393247:PGW393247 PQR393247:PQS393247 QAN393247:QAO393247 QKJ393247:QKK393247 QUF393247:QUG393247 REB393247:REC393247 RNX393247:RNY393247 RXT393247:RXU393247 SHP393247:SHQ393247 SRL393247:SRM393247 TBH393247:TBI393247 TLD393247:TLE393247 TUZ393247:TVA393247 UEV393247:UEW393247 UOR393247:UOS393247 UYN393247:UYO393247 VIJ393247:VIK393247 VSF393247:VSG393247 WCB393247:WCC393247 WLX393247:WLY393247 WVT393247:WVU393247 Z458783:AA458783 JH458783:JI458783 TD458783:TE458783 ACZ458783:ADA458783 AMV458783:AMW458783 AWR458783:AWS458783 BGN458783:BGO458783 BQJ458783:BQK458783 CAF458783:CAG458783 CKB458783:CKC458783 CTX458783:CTY458783 DDT458783:DDU458783 DNP458783:DNQ458783 DXL458783:DXM458783 EHH458783:EHI458783 ERD458783:ERE458783 FAZ458783:FBA458783 FKV458783:FKW458783 FUR458783:FUS458783 GEN458783:GEO458783 GOJ458783:GOK458783 GYF458783:GYG458783 HIB458783:HIC458783 HRX458783:HRY458783 IBT458783:IBU458783 ILP458783:ILQ458783 IVL458783:IVM458783 JFH458783:JFI458783 JPD458783:JPE458783 JYZ458783:JZA458783 KIV458783:KIW458783 KSR458783:KSS458783 LCN458783:LCO458783 LMJ458783:LMK458783 LWF458783:LWG458783 MGB458783:MGC458783 MPX458783:MPY458783 MZT458783:MZU458783 NJP458783:NJQ458783 NTL458783:NTM458783 ODH458783:ODI458783 OND458783:ONE458783 OWZ458783:OXA458783 PGV458783:PGW458783 PQR458783:PQS458783 QAN458783:QAO458783 QKJ458783:QKK458783 QUF458783:QUG458783 REB458783:REC458783 RNX458783:RNY458783 RXT458783:RXU458783 SHP458783:SHQ458783 SRL458783:SRM458783 TBH458783:TBI458783 TLD458783:TLE458783 TUZ458783:TVA458783 UEV458783:UEW458783 UOR458783:UOS458783 UYN458783:UYO458783 VIJ458783:VIK458783 VSF458783:VSG458783 WCB458783:WCC458783 WLX458783:WLY458783 WVT458783:WVU458783 Z524319:AA524319 JH524319:JI524319 TD524319:TE524319 ACZ524319:ADA524319 AMV524319:AMW524319 AWR524319:AWS524319 BGN524319:BGO524319 BQJ524319:BQK524319 CAF524319:CAG524319 CKB524319:CKC524319 CTX524319:CTY524319 DDT524319:DDU524319 DNP524319:DNQ524319 DXL524319:DXM524319 EHH524319:EHI524319 ERD524319:ERE524319 FAZ524319:FBA524319 FKV524319:FKW524319 FUR524319:FUS524319 GEN524319:GEO524319 GOJ524319:GOK524319 GYF524319:GYG524319 HIB524319:HIC524319 HRX524319:HRY524319 IBT524319:IBU524319 ILP524319:ILQ524319 IVL524319:IVM524319 JFH524319:JFI524319 JPD524319:JPE524319 JYZ524319:JZA524319 KIV524319:KIW524319 KSR524319:KSS524319 LCN524319:LCO524319 LMJ524319:LMK524319 LWF524319:LWG524319 MGB524319:MGC524319 MPX524319:MPY524319 MZT524319:MZU524319 NJP524319:NJQ524319 NTL524319:NTM524319 ODH524319:ODI524319 OND524319:ONE524319 OWZ524319:OXA524319 PGV524319:PGW524319 PQR524319:PQS524319 QAN524319:QAO524319 QKJ524319:QKK524319 QUF524319:QUG524319 REB524319:REC524319 RNX524319:RNY524319 RXT524319:RXU524319 SHP524319:SHQ524319 SRL524319:SRM524319 TBH524319:TBI524319 TLD524319:TLE524319 TUZ524319:TVA524319 UEV524319:UEW524319 UOR524319:UOS524319 UYN524319:UYO524319 VIJ524319:VIK524319 VSF524319:VSG524319 WCB524319:WCC524319 WLX524319:WLY524319 WVT524319:WVU524319 Z589855:AA589855 JH589855:JI589855 TD589855:TE589855 ACZ589855:ADA589855 AMV589855:AMW589855 AWR589855:AWS589855 BGN589855:BGO589855 BQJ589855:BQK589855 CAF589855:CAG589855 CKB589855:CKC589855 CTX589855:CTY589855 DDT589855:DDU589855 DNP589855:DNQ589855 DXL589855:DXM589855 EHH589855:EHI589855 ERD589855:ERE589855 FAZ589855:FBA589855 FKV589855:FKW589855 FUR589855:FUS589855 GEN589855:GEO589855 GOJ589855:GOK589855 GYF589855:GYG589855 HIB589855:HIC589855 HRX589855:HRY589855 IBT589855:IBU589855 ILP589855:ILQ589855 IVL589855:IVM589855 JFH589855:JFI589855 JPD589855:JPE589855 JYZ589855:JZA589855 KIV589855:KIW589855 KSR589855:KSS589855 LCN589855:LCO589855 LMJ589855:LMK589855 LWF589855:LWG589855 MGB589855:MGC589855 MPX589855:MPY589855 MZT589855:MZU589855 NJP589855:NJQ589855 NTL589855:NTM589855 ODH589855:ODI589855 OND589855:ONE589855 OWZ589855:OXA589855 PGV589855:PGW589855 PQR589855:PQS589855 QAN589855:QAO589855 QKJ589855:QKK589855 QUF589855:QUG589855 REB589855:REC589855 RNX589855:RNY589855 RXT589855:RXU589855 SHP589855:SHQ589855 SRL589855:SRM589855 TBH589855:TBI589855 TLD589855:TLE589855 TUZ589855:TVA589855 UEV589855:UEW589855 UOR589855:UOS589855 UYN589855:UYO589855 VIJ589855:VIK589855 VSF589855:VSG589855 WCB589855:WCC589855 WLX589855:WLY589855 WVT589855:WVU589855 Z655391:AA655391 JH655391:JI655391 TD655391:TE655391 ACZ655391:ADA655391 AMV655391:AMW655391 AWR655391:AWS655391 BGN655391:BGO655391 BQJ655391:BQK655391 CAF655391:CAG655391 CKB655391:CKC655391 CTX655391:CTY655391 DDT655391:DDU655391 DNP655391:DNQ655391 DXL655391:DXM655391 EHH655391:EHI655391 ERD655391:ERE655391 FAZ655391:FBA655391 FKV655391:FKW655391 FUR655391:FUS655391 GEN655391:GEO655391 GOJ655391:GOK655391 GYF655391:GYG655391 HIB655391:HIC655391 HRX655391:HRY655391 IBT655391:IBU655391 ILP655391:ILQ655391 IVL655391:IVM655391 JFH655391:JFI655391 JPD655391:JPE655391 JYZ655391:JZA655391 KIV655391:KIW655391 KSR655391:KSS655391 LCN655391:LCO655391 LMJ655391:LMK655391 LWF655391:LWG655391 MGB655391:MGC655391 MPX655391:MPY655391 MZT655391:MZU655391 NJP655391:NJQ655391 NTL655391:NTM655391 ODH655391:ODI655391 OND655391:ONE655391 OWZ655391:OXA655391 PGV655391:PGW655391 PQR655391:PQS655391 QAN655391:QAO655391 QKJ655391:QKK655391 QUF655391:QUG655391 REB655391:REC655391 RNX655391:RNY655391 RXT655391:RXU655391 SHP655391:SHQ655391 SRL655391:SRM655391 TBH655391:TBI655391 TLD655391:TLE655391 TUZ655391:TVA655391 UEV655391:UEW655391 UOR655391:UOS655391 UYN655391:UYO655391 VIJ655391:VIK655391 VSF655391:VSG655391 WCB655391:WCC655391 WLX655391:WLY655391 WVT655391:WVU655391 Z720927:AA720927 JH720927:JI720927 TD720927:TE720927 ACZ720927:ADA720927 AMV720927:AMW720927 AWR720927:AWS720927 BGN720927:BGO720927 BQJ720927:BQK720927 CAF720927:CAG720927 CKB720927:CKC720927 CTX720927:CTY720927 DDT720927:DDU720927 DNP720927:DNQ720927 DXL720927:DXM720927 EHH720927:EHI720927 ERD720927:ERE720927 FAZ720927:FBA720927 FKV720927:FKW720927 FUR720927:FUS720927 GEN720927:GEO720927 GOJ720927:GOK720927 GYF720927:GYG720927 HIB720927:HIC720927 HRX720927:HRY720927 IBT720927:IBU720927 ILP720927:ILQ720927 IVL720927:IVM720927 JFH720927:JFI720927 JPD720927:JPE720927 JYZ720927:JZA720927 KIV720927:KIW720927 KSR720927:KSS720927 LCN720927:LCO720927 LMJ720927:LMK720927 LWF720927:LWG720927 MGB720927:MGC720927 MPX720927:MPY720927 MZT720927:MZU720927 NJP720927:NJQ720927 NTL720927:NTM720927 ODH720927:ODI720927 OND720927:ONE720927 OWZ720927:OXA720927 PGV720927:PGW720927 PQR720927:PQS720927 QAN720927:QAO720927 QKJ720927:QKK720927 QUF720927:QUG720927 REB720927:REC720927 RNX720927:RNY720927 RXT720927:RXU720927 SHP720927:SHQ720927 SRL720927:SRM720927 TBH720927:TBI720927 TLD720927:TLE720927 TUZ720927:TVA720927 UEV720927:UEW720927 UOR720927:UOS720927 UYN720927:UYO720927 VIJ720927:VIK720927 VSF720927:VSG720927 WCB720927:WCC720927 WLX720927:WLY720927 WVT720927:WVU720927 Z786463:AA786463 JH786463:JI786463 TD786463:TE786463 ACZ786463:ADA786463 AMV786463:AMW786463 AWR786463:AWS786463 BGN786463:BGO786463 BQJ786463:BQK786463 CAF786463:CAG786463 CKB786463:CKC786463 CTX786463:CTY786463 DDT786463:DDU786463 DNP786463:DNQ786463 DXL786463:DXM786463 EHH786463:EHI786463 ERD786463:ERE786463 FAZ786463:FBA786463 FKV786463:FKW786463 FUR786463:FUS786463 GEN786463:GEO786463 GOJ786463:GOK786463 GYF786463:GYG786463 HIB786463:HIC786463 HRX786463:HRY786463 IBT786463:IBU786463 ILP786463:ILQ786463 IVL786463:IVM786463 JFH786463:JFI786463 JPD786463:JPE786463 JYZ786463:JZA786463 KIV786463:KIW786463 KSR786463:KSS786463 LCN786463:LCO786463 LMJ786463:LMK786463 LWF786463:LWG786463 MGB786463:MGC786463 MPX786463:MPY786463 MZT786463:MZU786463 NJP786463:NJQ786463 NTL786463:NTM786463 ODH786463:ODI786463 OND786463:ONE786463 OWZ786463:OXA786463 PGV786463:PGW786463 PQR786463:PQS786463 QAN786463:QAO786463 QKJ786463:QKK786463 QUF786463:QUG786463 REB786463:REC786463 RNX786463:RNY786463 RXT786463:RXU786463 SHP786463:SHQ786463 SRL786463:SRM786463 TBH786463:TBI786463 TLD786463:TLE786463 TUZ786463:TVA786463 UEV786463:UEW786463 UOR786463:UOS786463 UYN786463:UYO786463 VIJ786463:VIK786463 VSF786463:VSG786463 WCB786463:WCC786463 WLX786463:WLY786463 WVT786463:WVU786463 Z851999:AA851999 JH851999:JI851999 TD851999:TE851999 ACZ851999:ADA851999 AMV851999:AMW851999 AWR851999:AWS851999 BGN851999:BGO851999 BQJ851999:BQK851999 CAF851999:CAG851999 CKB851999:CKC851999 CTX851999:CTY851999 DDT851999:DDU851999 DNP851999:DNQ851999 DXL851999:DXM851999 EHH851999:EHI851999 ERD851999:ERE851999 FAZ851999:FBA851999 FKV851999:FKW851999 FUR851999:FUS851999 GEN851999:GEO851999 GOJ851999:GOK851999 GYF851999:GYG851999 HIB851999:HIC851999 HRX851999:HRY851999 IBT851999:IBU851999 ILP851999:ILQ851999 IVL851999:IVM851999 JFH851999:JFI851999 JPD851999:JPE851999 JYZ851999:JZA851999 KIV851999:KIW851999 KSR851999:KSS851999 LCN851999:LCO851999 LMJ851999:LMK851999 LWF851999:LWG851999 MGB851999:MGC851999 MPX851999:MPY851999 MZT851999:MZU851999 NJP851999:NJQ851999 NTL851999:NTM851999 ODH851999:ODI851999 OND851999:ONE851999 OWZ851999:OXA851999 PGV851999:PGW851999 PQR851999:PQS851999 QAN851999:QAO851999 QKJ851999:QKK851999 QUF851999:QUG851999 REB851999:REC851999 RNX851999:RNY851999 RXT851999:RXU851999 SHP851999:SHQ851999 SRL851999:SRM851999 TBH851999:TBI851999 TLD851999:TLE851999 TUZ851999:TVA851999 UEV851999:UEW851999 UOR851999:UOS851999 UYN851999:UYO851999 VIJ851999:VIK851999 VSF851999:VSG851999 WCB851999:WCC851999 WLX851999:WLY851999 WVT851999:WVU851999 Z917535:AA917535 JH917535:JI917535 TD917535:TE917535 ACZ917535:ADA917535 AMV917535:AMW917535 AWR917535:AWS917535 BGN917535:BGO917535 BQJ917535:BQK917535 CAF917535:CAG917535 CKB917535:CKC917535 CTX917535:CTY917535 DDT917535:DDU917535 DNP917535:DNQ917535 DXL917535:DXM917535 EHH917535:EHI917535 ERD917535:ERE917535 FAZ917535:FBA917535 FKV917535:FKW917535 FUR917535:FUS917535 GEN917535:GEO917535 GOJ917535:GOK917535 GYF917535:GYG917535 HIB917535:HIC917535 HRX917535:HRY917535 IBT917535:IBU917535 ILP917535:ILQ917535 IVL917535:IVM917535 JFH917535:JFI917535 JPD917535:JPE917535 JYZ917535:JZA917535 KIV917535:KIW917535 KSR917535:KSS917535 LCN917535:LCO917535 LMJ917535:LMK917535 LWF917535:LWG917535 MGB917535:MGC917535 MPX917535:MPY917535 MZT917535:MZU917535 NJP917535:NJQ917535 NTL917535:NTM917535 ODH917535:ODI917535 OND917535:ONE917535 OWZ917535:OXA917535 PGV917535:PGW917535 PQR917535:PQS917535 QAN917535:QAO917535 QKJ917535:QKK917535 QUF917535:QUG917535 REB917535:REC917535 RNX917535:RNY917535 RXT917535:RXU917535 SHP917535:SHQ917535 SRL917535:SRM917535 TBH917535:TBI917535 TLD917535:TLE917535 TUZ917535:TVA917535 UEV917535:UEW917535 UOR917535:UOS917535 UYN917535:UYO917535 VIJ917535:VIK917535 VSF917535:VSG917535 WCB917535:WCC917535 WLX917535:WLY917535 WVT917535:WVU917535 Z983071:AA983071 JH983071:JI983071 TD983071:TE983071 ACZ983071:ADA983071 AMV983071:AMW983071 AWR983071:AWS983071 BGN983071:BGO983071 BQJ983071:BQK983071 CAF983071:CAG983071 CKB983071:CKC983071 CTX983071:CTY983071 DDT983071:DDU983071 DNP983071:DNQ983071 DXL983071:DXM983071 EHH983071:EHI983071 ERD983071:ERE983071 FAZ983071:FBA983071 FKV983071:FKW983071 FUR983071:FUS983071 GEN983071:GEO983071 GOJ983071:GOK983071 GYF983071:GYG983071 HIB983071:HIC983071 HRX983071:HRY983071 IBT983071:IBU983071 ILP983071:ILQ983071 IVL983071:IVM983071 JFH983071:JFI983071 JPD983071:JPE983071 JYZ983071:JZA983071 KIV983071:KIW983071 KSR983071:KSS983071 LCN983071:LCO983071 LMJ983071:LMK983071 LWF983071:LWG983071 MGB983071:MGC983071 MPX983071:MPY983071 MZT983071:MZU983071 NJP983071:NJQ983071 NTL983071:NTM983071 ODH983071:ODI983071 OND983071:ONE983071 OWZ983071:OXA983071 PGV983071:PGW983071 PQR983071:PQS983071 QAN983071:QAO983071 QKJ983071:QKK983071 QUF983071:QUG983071 REB983071:REC983071 RNX983071:RNY983071 RXT983071:RXU983071 SHP983071:SHQ983071 SRL983071:SRM983071 TBH983071:TBI983071 TLD983071:TLE983071 TUZ983071:TVA983071 UEV983071:UEW983071 UOR983071:UOS983071 UYN983071:UYO983071 VIJ983071:VIK983071 VSF983071:VSG983071 WCB983071:WCC983071 WLX983071:WLY983071 WVT983071:WVU983071 UYN983080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Z65570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Z131106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Z196642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Z262178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Z327714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Z393250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Z458786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Z524322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Z589858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Z655394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Z720930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Z786466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Z852002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Z917538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Z983074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VIJ983080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Z65573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Z131109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Z196645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Z262181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Z327717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Z393253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Z458789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Z524325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Z589861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Z655397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Z720933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Z786469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Z852005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Z917541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Z983077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VSF983080 JH46:JJ46 TD46:TF46 ACZ46:ADB46 AMV46:AMX46 AWR46:AWT46 BGN46:BGP46 BQJ46:BQL46 CAF46:CAH46 CKB46:CKD46 CTX46:CTZ46 DDT46:DDV46 DNP46:DNR46 DXL46:DXN46 EHH46:EHJ46 ERD46:ERF46 FAZ46:FBB46 FKV46:FKX46 FUR46:FUT46 GEN46:GEP46 GOJ46:GOL46 GYF46:GYH46 HIB46:HID46 HRX46:HRZ46 IBT46:IBV46 ILP46:ILR46 IVL46:IVN46 JFH46:JFJ46 JPD46:JPF46 JYZ46:JZB46 KIV46:KIX46 KSR46:KST46 LCN46:LCP46 LMJ46:LML46 LWF46:LWH46 MGB46:MGD46 MPX46:MPZ46 MZT46:MZV46 NJP46:NJR46 NTL46:NTN46 ODH46:ODJ46 OND46:ONF46 OWZ46:OXB46 PGV46:PGX46 PQR46:PQT46 QAN46:QAP46 QKJ46:QKL46 QUF46:QUH46 REB46:RED46 RNX46:RNZ46 RXT46:RXV46 SHP46:SHR46 SRL46:SRN46 TBH46:TBJ46 TLD46:TLF46 TUZ46:TVB46 UEV46:UEX46 UOR46:UOT46 UYN46:UYP46 VIJ46:VIL46 VSF46:VSH46 WCB46:WCD46 WLX46:WLZ46 WVT46:WVV46 Z65582:AB65582 JH65582:JJ65582 TD65582:TF65582 ACZ65582:ADB65582 AMV65582:AMX65582 AWR65582:AWT65582 BGN65582:BGP65582 BQJ65582:BQL65582 CAF65582:CAH65582 CKB65582:CKD65582 CTX65582:CTZ65582 DDT65582:DDV65582 DNP65582:DNR65582 DXL65582:DXN65582 EHH65582:EHJ65582 ERD65582:ERF65582 FAZ65582:FBB65582 FKV65582:FKX65582 FUR65582:FUT65582 GEN65582:GEP65582 GOJ65582:GOL65582 GYF65582:GYH65582 HIB65582:HID65582 HRX65582:HRZ65582 IBT65582:IBV65582 ILP65582:ILR65582 IVL65582:IVN65582 JFH65582:JFJ65582 JPD65582:JPF65582 JYZ65582:JZB65582 KIV65582:KIX65582 KSR65582:KST65582 LCN65582:LCP65582 LMJ65582:LML65582 LWF65582:LWH65582 MGB65582:MGD65582 MPX65582:MPZ65582 MZT65582:MZV65582 NJP65582:NJR65582 NTL65582:NTN65582 ODH65582:ODJ65582 OND65582:ONF65582 OWZ65582:OXB65582 PGV65582:PGX65582 PQR65582:PQT65582 QAN65582:QAP65582 QKJ65582:QKL65582 QUF65582:QUH65582 REB65582:RED65582 RNX65582:RNZ65582 RXT65582:RXV65582 SHP65582:SHR65582 SRL65582:SRN65582 TBH65582:TBJ65582 TLD65582:TLF65582 TUZ65582:TVB65582 UEV65582:UEX65582 UOR65582:UOT65582 UYN65582:UYP65582 VIJ65582:VIL65582 VSF65582:VSH65582 WCB65582:WCD65582 WLX65582:WLZ65582 WVT65582:WVV65582 Z131118:AB131118 JH131118:JJ131118 TD131118:TF131118 ACZ131118:ADB131118 AMV131118:AMX131118 AWR131118:AWT131118 BGN131118:BGP131118 BQJ131118:BQL131118 CAF131118:CAH131118 CKB131118:CKD131118 CTX131118:CTZ131118 DDT131118:DDV131118 DNP131118:DNR131118 DXL131118:DXN131118 EHH131118:EHJ131118 ERD131118:ERF131118 FAZ131118:FBB131118 FKV131118:FKX131118 FUR131118:FUT131118 GEN131118:GEP131118 GOJ131118:GOL131118 GYF131118:GYH131118 HIB131118:HID131118 HRX131118:HRZ131118 IBT131118:IBV131118 ILP131118:ILR131118 IVL131118:IVN131118 JFH131118:JFJ131118 JPD131118:JPF131118 JYZ131118:JZB131118 KIV131118:KIX131118 KSR131118:KST131118 LCN131118:LCP131118 LMJ131118:LML131118 LWF131118:LWH131118 MGB131118:MGD131118 MPX131118:MPZ131118 MZT131118:MZV131118 NJP131118:NJR131118 NTL131118:NTN131118 ODH131118:ODJ131118 OND131118:ONF131118 OWZ131118:OXB131118 PGV131118:PGX131118 PQR131118:PQT131118 QAN131118:QAP131118 QKJ131118:QKL131118 QUF131118:QUH131118 REB131118:RED131118 RNX131118:RNZ131118 RXT131118:RXV131118 SHP131118:SHR131118 SRL131118:SRN131118 TBH131118:TBJ131118 TLD131118:TLF131118 TUZ131118:TVB131118 UEV131118:UEX131118 UOR131118:UOT131118 UYN131118:UYP131118 VIJ131118:VIL131118 VSF131118:VSH131118 WCB131118:WCD131118 WLX131118:WLZ131118 WVT131118:WVV131118 Z196654:AB196654 JH196654:JJ196654 TD196654:TF196654 ACZ196654:ADB196654 AMV196654:AMX196654 AWR196654:AWT196654 BGN196654:BGP196654 BQJ196654:BQL196654 CAF196654:CAH196654 CKB196654:CKD196654 CTX196654:CTZ196654 DDT196654:DDV196654 DNP196654:DNR196654 DXL196654:DXN196654 EHH196654:EHJ196654 ERD196654:ERF196654 FAZ196654:FBB196654 FKV196654:FKX196654 FUR196654:FUT196654 GEN196654:GEP196654 GOJ196654:GOL196654 GYF196654:GYH196654 HIB196654:HID196654 HRX196654:HRZ196654 IBT196654:IBV196654 ILP196654:ILR196654 IVL196654:IVN196654 JFH196654:JFJ196654 JPD196654:JPF196654 JYZ196654:JZB196654 KIV196654:KIX196654 KSR196654:KST196654 LCN196654:LCP196654 LMJ196654:LML196654 LWF196654:LWH196654 MGB196654:MGD196654 MPX196654:MPZ196654 MZT196654:MZV196654 NJP196654:NJR196654 NTL196654:NTN196654 ODH196654:ODJ196654 OND196654:ONF196654 OWZ196654:OXB196654 PGV196654:PGX196654 PQR196654:PQT196654 QAN196654:QAP196654 QKJ196654:QKL196654 QUF196654:QUH196654 REB196654:RED196654 RNX196654:RNZ196654 RXT196654:RXV196654 SHP196654:SHR196654 SRL196654:SRN196654 TBH196654:TBJ196654 TLD196654:TLF196654 TUZ196654:TVB196654 UEV196654:UEX196654 UOR196654:UOT196654 UYN196654:UYP196654 VIJ196654:VIL196654 VSF196654:VSH196654 WCB196654:WCD196654 WLX196654:WLZ196654 WVT196654:WVV196654 Z262190:AB262190 JH262190:JJ262190 TD262190:TF262190 ACZ262190:ADB262190 AMV262190:AMX262190 AWR262190:AWT262190 BGN262190:BGP262190 BQJ262190:BQL262190 CAF262190:CAH262190 CKB262190:CKD262190 CTX262190:CTZ262190 DDT262190:DDV262190 DNP262190:DNR262190 DXL262190:DXN262190 EHH262190:EHJ262190 ERD262190:ERF262190 FAZ262190:FBB262190 FKV262190:FKX262190 FUR262190:FUT262190 GEN262190:GEP262190 GOJ262190:GOL262190 GYF262190:GYH262190 HIB262190:HID262190 HRX262190:HRZ262190 IBT262190:IBV262190 ILP262190:ILR262190 IVL262190:IVN262190 JFH262190:JFJ262190 JPD262190:JPF262190 JYZ262190:JZB262190 KIV262190:KIX262190 KSR262190:KST262190 LCN262190:LCP262190 LMJ262190:LML262190 LWF262190:LWH262190 MGB262190:MGD262190 MPX262190:MPZ262190 MZT262190:MZV262190 NJP262190:NJR262190 NTL262190:NTN262190 ODH262190:ODJ262190 OND262190:ONF262190 OWZ262190:OXB262190 PGV262190:PGX262190 PQR262190:PQT262190 QAN262190:QAP262190 QKJ262190:QKL262190 QUF262190:QUH262190 REB262190:RED262190 RNX262190:RNZ262190 RXT262190:RXV262190 SHP262190:SHR262190 SRL262190:SRN262190 TBH262190:TBJ262190 TLD262190:TLF262190 TUZ262190:TVB262190 UEV262190:UEX262190 UOR262190:UOT262190 UYN262190:UYP262190 VIJ262190:VIL262190 VSF262190:VSH262190 WCB262190:WCD262190 WLX262190:WLZ262190 WVT262190:WVV262190 Z327726:AB327726 JH327726:JJ327726 TD327726:TF327726 ACZ327726:ADB327726 AMV327726:AMX327726 AWR327726:AWT327726 BGN327726:BGP327726 BQJ327726:BQL327726 CAF327726:CAH327726 CKB327726:CKD327726 CTX327726:CTZ327726 DDT327726:DDV327726 DNP327726:DNR327726 DXL327726:DXN327726 EHH327726:EHJ327726 ERD327726:ERF327726 FAZ327726:FBB327726 FKV327726:FKX327726 FUR327726:FUT327726 GEN327726:GEP327726 GOJ327726:GOL327726 GYF327726:GYH327726 HIB327726:HID327726 HRX327726:HRZ327726 IBT327726:IBV327726 ILP327726:ILR327726 IVL327726:IVN327726 JFH327726:JFJ327726 JPD327726:JPF327726 JYZ327726:JZB327726 KIV327726:KIX327726 KSR327726:KST327726 LCN327726:LCP327726 LMJ327726:LML327726 LWF327726:LWH327726 MGB327726:MGD327726 MPX327726:MPZ327726 MZT327726:MZV327726 NJP327726:NJR327726 NTL327726:NTN327726 ODH327726:ODJ327726 OND327726:ONF327726 OWZ327726:OXB327726 PGV327726:PGX327726 PQR327726:PQT327726 QAN327726:QAP327726 QKJ327726:QKL327726 QUF327726:QUH327726 REB327726:RED327726 RNX327726:RNZ327726 RXT327726:RXV327726 SHP327726:SHR327726 SRL327726:SRN327726 TBH327726:TBJ327726 TLD327726:TLF327726 TUZ327726:TVB327726 UEV327726:UEX327726 UOR327726:UOT327726 UYN327726:UYP327726 VIJ327726:VIL327726 VSF327726:VSH327726 WCB327726:WCD327726 WLX327726:WLZ327726 WVT327726:WVV327726 Z393262:AB393262 JH393262:JJ393262 TD393262:TF393262 ACZ393262:ADB393262 AMV393262:AMX393262 AWR393262:AWT393262 BGN393262:BGP393262 BQJ393262:BQL393262 CAF393262:CAH393262 CKB393262:CKD393262 CTX393262:CTZ393262 DDT393262:DDV393262 DNP393262:DNR393262 DXL393262:DXN393262 EHH393262:EHJ393262 ERD393262:ERF393262 FAZ393262:FBB393262 FKV393262:FKX393262 FUR393262:FUT393262 GEN393262:GEP393262 GOJ393262:GOL393262 GYF393262:GYH393262 HIB393262:HID393262 HRX393262:HRZ393262 IBT393262:IBV393262 ILP393262:ILR393262 IVL393262:IVN393262 JFH393262:JFJ393262 JPD393262:JPF393262 JYZ393262:JZB393262 KIV393262:KIX393262 KSR393262:KST393262 LCN393262:LCP393262 LMJ393262:LML393262 LWF393262:LWH393262 MGB393262:MGD393262 MPX393262:MPZ393262 MZT393262:MZV393262 NJP393262:NJR393262 NTL393262:NTN393262 ODH393262:ODJ393262 OND393262:ONF393262 OWZ393262:OXB393262 PGV393262:PGX393262 PQR393262:PQT393262 QAN393262:QAP393262 QKJ393262:QKL393262 QUF393262:QUH393262 REB393262:RED393262 RNX393262:RNZ393262 RXT393262:RXV393262 SHP393262:SHR393262 SRL393262:SRN393262 TBH393262:TBJ393262 TLD393262:TLF393262 TUZ393262:TVB393262 UEV393262:UEX393262 UOR393262:UOT393262 UYN393262:UYP393262 VIJ393262:VIL393262 VSF393262:VSH393262 WCB393262:WCD393262 WLX393262:WLZ393262 WVT393262:WVV393262 Z458798:AB458798 JH458798:JJ458798 TD458798:TF458798 ACZ458798:ADB458798 AMV458798:AMX458798 AWR458798:AWT458798 BGN458798:BGP458798 BQJ458798:BQL458798 CAF458798:CAH458798 CKB458798:CKD458798 CTX458798:CTZ458798 DDT458798:DDV458798 DNP458798:DNR458798 DXL458798:DXN458798 EHH458798:EHJ458798 ERD458798:ERF458798 FAZ458798:FBB458798 FKV458798:FKX458798 FUR458798:FUT458798 GEN458798:GEP458798 GOJ458798:GOL458798 GYF458798:GYH458798 HIB458798:HID458798 HRX458798:HRZ458798 IBT458798:IBV458798 ILP458798:ILR458798 IVL458798:IVN458798 JFH458798:JFJ458798 JPD458798:JPF458798 JYZ458798:JZB458798 KIV458798:KIX458798 KSR458798:KST458798 LCN458798:LCP458798 LMJ458798:LML458798 LWF458798:LWH458798 MGB458798:MGD458798 MPX458798:MPZ458798 MZT458798:MZV458798 NJP458798:NJR458798 NTL458798:NTN458798 ODH458798:ODJ458798 OND458798:ONF458798 OWZ458798:OXB458798 PGV458798:PGX458798 PQR458798:PQT458798 QAN458798:QAP458798 QKJ458798:QKL458798 QUF458798:QUH458798 REB458798:RED458798 RNX458798:RNZ458798 RXT458798:RXV458798 SHP458798:SHR458798 SRL458798:SRN458798 TBH458798:TBJ458798 TLD458798:TLF458798 TUZ458798:TVB458798 UEV458798:UEX458798 UOR458798:UOT458798 UYN458798:UYP458798 VIJ458798:VIL458798 VSF458798:VSH458798 WCB458798:WCD458798 WLX458798:WLZ458798 WVT458798:WVV458798 Z524334:AB524334 JH524334:JJ524334 TD524334:TF524334 ACZ524334:ADB524334 AMV524334:AMX524334 AWR524334:AWT524334 BGN524334:BGP524334 BQJ524334:BQL524334 CAF524334:CAH524334 CKB524334:CKD524334 CTX524334:CTZ524334 DDT524334:DDV524334 DNP524334:DNR524334 DXL524334:DXN524334 EHH524334:EHJ524334 ERD524334:ERF524334 FAZ524334:FBB524334 FKV524334:FKX524334 FUR524334:FUT524334 GEN524334:GEP524334 GOJ524334:GOL524334 GYF524334:GYH524334 HIB524334:HID524334 HRX524334:HRZ524334 IBT524334:IBV524334 ILP524334:ILR524334 IVL524334:IVN524334 JFH524334:JFJ524334 JPD524334:JPF524334 JYZ524334:JZB524334 KIV524334:KIX524334 KSR524334:KST524334 LCN524334:LCP524334 LMJ524334:LML524334 LWF524334:LWH524334 MGB524334:MGD524334 MPX524334:MPZ524334 MZT524334:MZV524334 NJP524334:NJR524334 NTL524334:NTN524334 ODH524334:ODJ524334 OND524334:ONF524334 OWZ524334:OXB524334 PGV524334:PGX524334 PQR524334:PQT524334 QAN524334:QAP524334 QKJ524334:QKL524334 QUF524334:QUH524334 REB524334:RED524334 RNX524334:RNZ524334 RXT524334:RXV524334 SHP524334:SHR524334 SRL524334:SRN524334 TBH524334:TBJ524334 TLD524334:TLF524334 TUZ524334:TVB524334 UEV524334:UEX524334 UOR524334:UOT524334 UYN524334:UYP524334 VIJ524334:VIL524334 VSF524334:VSH524334 WCB524334:WCD524334 WLX524334:WLZ524334 WVT524334:WVV524334 Z589870:AB589870 JH589870:JJ589870 TD589870:TF589870 ACZ589870:ADB589870 AMV589870:AMX589870 AWR589870:AWT589870 BGN589870:BGP589870 BQJ589870:BQL589870 CAF589870:CAH589870 CKB589870:CKD589870 CTX589870:CTZ589870 DDT589870:DDV589870 DNP589870:DNR589870 DXL589870:DXN589870 EHH589870:EHJ589870 ERD589870:ERF589870 FAZ589870:FBB589870 FKV589870:FKX589870 FUR589870:FUT589870 GEN589870:GEP589870 GOJ589870:GOL589870 GYF589870:GYH589870 HIB589870:HID589870 HRX589870:HRZ589870 IBT589870:IBV589870 ILP589870:ILR589870 IVL589870:IVN589870 JFH589870:JFJ589870 JPD589870:JPF589870 JYZ589870:JZB589870 KIV589870:KIX589870 KSR589870:KST589870 LCN589870:LCP589870 LMJ589870:LML589870 LWF589870:LWH589870 MGB589870:MGD589870 MPX589870:MPZ589870 MZT589870:MZV589870 NJP589870:NJR589870 NTL589870:NTN589870 ODH589870:ODJ589870 OND589870:ONF589870 OWZ589870:OXB589870 PGV589870:PGX589870 PQR589870:PQT589870 QAN589870:QAP589870 QKJ589870:QKL589870 QUF589870:QUH589870 REB589870:RED589870 RNX589870:RNZ589870 RXT589870:RXV589870 SHP589870:SHR589870 SRL589870:SRN589870 TBH589870:TBJ589870 TLD589870:TLF589870 TUZ589870:TVB589870 UEV589870:UEX589870 UOR589870:UOT589870 UYN589870:UYP589870 VIJ589870:VIL589870 VSF589870:VSH589870 WCB589870:WCD589870 WLX589870:WLZ589870 WVT589870:WVV589870 Z655406:AB655406 JH655406:JJ655406 TD655406:TF655406 ACZ655406:ADB655406 AMV655406:AMX655406 AWR655406:AWT655406 BGN655406:BGP655406 BQJ655406:BQL655406 CAF655406:CAH655406 CKB655406:CKD655406 CTX655406:CTZ655406 DDT655406:DDV655406 DNP655406:DNR655406 DXL655406:DXN655406 EHH655406:EHJ655406 ERD655406:ERF655406 FAZ655406:FBB655406 FKV655406:FKX655406 FUR655406:FUT655406 GEN655406:GEP655406 GOJ655406:GOL655406 GYF655406:GYH655406 HIB655406:HID655406 HRX655406:HRZ655406 IBT655406:IBV655406 ILP655406:ILR655406 IVL655406:IVN655406 JFH655406:JFJ655406 JPD655406:JPF655406 JYZ655406:JZB655406 KIV655406:KIX655406 KSR655406:KST655406 LCN655406:LCP655406 LMJ655406:LML655406 LWF655406:LWH655406 MGB655406:MGD655406 MPX655406:MPZ655406 MZT655406:MZV655406 NJP655406:NJR655406 NTL655406:NTN655406 ODH655406:ODJ655406 OND655406:ONF655406 OWZ655406:OXB655406 PGV655406:PGX655406 PQR655406:PQT655406 QAN655406:QAP655406 QKJ655406:QKL655406 QUF655406:QUH655406 REB655406:RED655406 RNX655406:RNZ655406 RXT655406:RXV655406 SHP655406:SHR655406 SRL655406:SRN655406 TBH655406:TBJ655406 TLD655406:TLF655406 TUZ655406:TVB655406 UEV655406:UEX655406 UOR655406:UOT655406 UYN655406:UYP655406 VIJ655406:VIL655406 VSF655406:VSH655406 WCB655406:WCD655406 WLX655406:WLZ655406 WVT655406:WVV655406 Z720942:AB720942 JH720942:JJ720942 TD720942:TF720942 ACZ720942:ADB720942 AMV720942:AMX720942 AWR720942:AWT720942 BGN720942:BGP720942 BQJ720942:BQL720942 CAF720942:CAH720942 CKB720942:CKD720942 CTX720942:CTZ720942 DDT720942:DDV720942 DNP720942:DNR720942 DXL720942:DXN720942 EHH720942:EHJ720942 ERD720942:ERF720942 FAZ720942:FBB720942 FKV720942:FKX720942 FUR720942:FUT720942 GEN720942:GEP720942 GOJ720942:GOL720942 GYF720942:GYH720942 HIB720942:HID720942 HRX720942:HRZ720942 IBT720942:IBV720942 ILP720942:ILR720942 IVL720942:IVN720942 JFH720942:JFJ720942 JPD720942:JPF720942 JYZ720942:JZB720942 KIV720942:KIX720942 KSR720942:KST720942 LCN720942:LCP720942 LMJ720942:LML720942 LWF720942:LWH720942 MGB720942:MGD720942 MPX720942:MPZ720942 MZT720942:MZV720942 NJP720942:NJR720942 NTL720942:NTN720942 ODH720942:ODJ720942 OND720942:ONF720942 OWZ720942:OXB720942 PGV720942:PGX720942 PQR720942:PQT720942 QAN720942:QAP720942 QKJ720942:QKL720942 QUF720942:QUH720942 REB720942:RED720942 RNX720942:RNZ720942 RXT720942:RXV720942 SHP720942:SHR720942 SRL720942:SRN720942 TBH720942:TBJ720942 TLD720942:TLF720942 TUZ720942:TVB720942 UEV720942:UEX720942 UOR720942:UOT720942 UYN720942:UYP720942 VIJ720942:VIL720942 VSF720942:VSH720942 WCB720942:WCD720942 WLX720942:WLZ720942 WVT720942:WVV720942 Z786478:AB786478 JH786478:JJ786478 TD786478:TF786478 ACZ786478:ADB786478 AMV786478:AMX786478 AWR786478:AWT786478 BGN786478:BGP786478 BQJ786478:BQL786478 CAF786478:CAH786478 CKB786478:CKD786478 CTX786478:CTZ786478 DDT786478:DDV786478 DNP786478:DNR786478 DXL786478:DXN786478 EHH786478:EHJ786478 ERD786478:ERF786478 FAZ786478:FBB786478 FKV786478:FKX786478 FUR786478:FUT786478 GEN786478:GEP786478 GOJ786478:GOL786478 GYF786478:GYH786478 HIB786478:HID786478 HRX786478:HRZ786478 IBT786478:IBV786478 ILP786478:ILR786478 IVL786478:IVN786478 JFH786478:JFJ786478 JPD786478:JPF786478 JYZ786478:JZB786478 KIV786478:KIX786478 KSR786478:KST786478 LCN786478:LCP786478 LMJ786478:LML786478 LWF786478:LWH786478 MGB786478:MGD786478 MPX786478:MPZ786478 MZT786478:MZV786478 NJP786478:NJR786478 NTL786478:NTN786478 ODH786478:ODJ786478 OND786478:ONF786478 OWZ786478:OXB786478 PGV786478:PGX786478 PQR786478:PQT786478 QAN786478:QAP786478 QKJ786478:QKL786478 QUF786478:QUH786478 REB786478:RED786478 RNX786478:RNZ786478 RXT786478:RXV786478 SHP786478:SHR786478 SRL786478:SRN786478 TBH786478:TBJ786478 TLD786478:TLF786478 TUZ786478:TVB786478 UEV786478:UEX786478 UOR786478:UOT786478 UYN786478:UYP786478 VIJ786478:VIL786478 VSF786478:VSH786478 WCB786478:WCD786478 WLX786478:WLZ786478 WVT786478:WVV786478 Z852014:AB852014 JH852014:JJ852014 TD852014:TF852014 ACZ852014:ADB852014 AMV852014:AMX852014 AWR852014:AWT852014 BGN852014:BGP852014 BQJ852014:BQL852014 CAF852014:CAH852014 CKB852014:CKD852014 CTX852014:CTZ852014 DDT852014:DDV852014 DNP852014:DNR852014 DXL852014:DXN852014 EHH852014:EHJ852014 ERD852014:ERF852014 FAZ852014:FBB852014 FKV852014:FKX852014 FUR852014:FUT852014 GEN852014:GEP852014 GOJ852014:GOL852014 GYF852014:GYH852014 HIB852014:HID852014 HRX852014:HRZ852014 IBT852014:IBV852014 ILP852014:ILR852014 IVL852014:IVN852014 JFH852014:JFJ852014 JPD852014:JPF852014 JYZ852014:JZB852014 KIV852014:KIX852014 KSR852014:KST852014 LCN852014:LCP852014 LMJ852014:LML852014 LWF852014:LWH852014 MGB852014:MGD852014 MPX852014:MPZ852014 MZT852014:MZV852014 NJP852014:NJR852014 NTL852014:NTN852014 ODH852014:ODJ852014 OND852014:ONF852014 OWZ852014:OXB852014 PGV852014:PGX852014 PQR852014:PQT852014 QAN852014:QAP852014 QKJ852014:QKL852014 QUF852014:QUH852014 REB852014:RED852014 RNX852014:RNZ852014 RXT852014:RXV852014 SHP852014:SHR852014 SRL852014:SRN852014 TBH852014:TBJ852014 TLD852014:TLF852014 TUZ852014:TVB852014 UEV852014:UEX852014 UOR852014:UOT852014 UYN852014:UYP852014 VIJ852014:VIL852014 VSF852014:VSH852014 WCB852014:WCD852014 WLX852014:WLZ852014 WVT852014:WVV852014 Z917550:AB917550 JH917550:JJ917550 TD917550:TF917550 ACZ917550:ADB917550 AMV917550:AMX917550 AWR917550:AWT917550 BGN917550:BGP917550 BQJ917550:BQL917550 CAF917550:CAH917550 CKB917550:CKD917550 CTX917550:CTZ917550 DDT917550:DDV917550 DNP917550:DNR917550 DXL917550:DXN917550 EHH917550:EHJ917550 ERD917550:ERF917550 FAZ917550:FBB917550 FKV917550:FKX917550 FUR917550:FUT917550 GEN917550:GEP917550 GOJ917550:GOL917550 GYF917550:GYH917550 HIB917550:HID917550 HRX917550:HRZ917550 IBT917550:IBV917550 ILP917550:ILR917550 IVL917550:IVN917550 JFH917550:JFJ917550 JPD917550:JPF917550 JYZ917550:JZB917550 KIV917550:KIX917550 KSR917550:KST917550 LCN917550:LCP917550 LMJ917550:LML917550 LWF917550:LWH917550 MGB917550:MGD917550 MPX917550:MPZ917550 MZT917550:MZV917550 NJP917550:NJR917550 NTL917550:NTN917550 ODH917550:ODJ917550 OND917550:ONF917550 OWZ917550:OXB917550 PGV917550:PGX917550 PQR917550:PQT917550 QAN917550:QAP917550 QKJ917550:QKL917550 QUF917550:QUH917550 REB917550:RED917550 RNX917550:RNZ917550 RXT917550:RXV917550 SHP917550:SHR917550 SRL917550:SRN917550 TBH917550:TBJ917550 TLD917550:TLF917550 TUZ917550:TVB917550 UEV917550:UEX917550 UOR917550:UOT917550 UYN917550:UYP917550 VIJ917550:VIL917550 VSF917550:VSH917550 WCB917550:WCD917550 WLX917550:WLZ917550 WVT917550:WVV917550 Z983086:AB983086 JH983086:JJ983086 TD983086:TF983086 ACZ983086:ADB983086 AMV983086:AMX983086 AWR983086:AWT983086 BGN983086:BGP983086 BQJ983086:BQL983086 CAF983086:CAH983086 CKB983086:CKD983086 CTX983086:CTZ983086 DDT983086:DDV983086 DNP983086:DNR983086 DXL983086:DXN983086 EHH983086:EHJ983086 ERD983086:ERF983086 FAZ983086:FBB983086 FKV983086:FKX983086 FUR983086:FUT983086 GEN983086:GEP983086 GOJ983086:GOL983086 GYF983086:GYH983086 HIB983086:HID983086 HRX983086:HRZ983086 IBT983086:IBV983086 ILP983086:ILR983086 IVL983086:IVN983086 JFH983086:JFJ983086 JPD983086:JPF983086 JYZ983086:JZB983086 KIV983086:KIX983086 KSR983086:KST983086 LCN983086:LCP983086 LMJ983086:LML983086 LWF983086:LWH983086 MGB983086:MGD983086 MPX983086:MPZ983086 MZT983086:MZV983086 NJP983086:NJR983086 NTL983086:NTN983086 ODH983086:ODJ983086 OND983086:ONF983086 OWZ983086:OXB983086 PGV983086:PGX983086 PQR983086:PQT983086 QAN983086:QAP983086 QKJ983086:QKL983086 QUF983086:QUH983086 REB983086:RED983086 RNX983086:RNZ983086 RXT983086:RXV983086 SHP983086:SHR983086 SRL983086:SRN983086 TBH983086:TBJ983086 TLD983086:TLF983086 TUZ983086:TVB983086 UEV983086:UEX983086 UOR983086:UOT983086 UYN983086:UYP983086 VIJ983086:VIL983086 VSF983086:VSH983086 WCB983086:WCD983086 WLX983086:WLZ983086 WVT983086:WVV983086 WCB983080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Z65579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Z131115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Z196651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Z262187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Z327723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Z393259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Z458795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Z524331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Z589867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Z655403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Z720939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Z786475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Z852011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Z917547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Z983083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WLX983080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Z65576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Z131112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Z196648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Z262184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Z327720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Z393256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Z458792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Z524328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Z589864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Z655400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Z720936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Z786472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Z852008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Z917544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Z983080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AA47:AL47 AC16 AB19:AC19 AA31:AB32 AA38 AA44 AA12:AB12 AA40 AA35:AK35 AB39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23"/>
  <sheetViews>
    <sheetView tabSelected="1" topLeftCell="S59" zoomScale="90" zoomScaleNormal="90" workbookViewId="0">
      <selection activeCell="AS9" sqref="AS9"/>
    </sheetView>
  </sheetViews>
  <sheetFormatPr baseColWidth="10" defaultRowHeight="20.100000000000001" customHeight="1" outlineLevelCol="2" x14ac:dyDescent="0.25"/>
  <cols>
    <col min="1" max="1" width="69.5703125" style="105" customWidth="1"/>
    <col min="2" max="2" width="14.28515625" style="105" customWidth="1"/>
    <col min="3" max="3" width="11.140625" style="105" customWidth="1"/>
    <col min="4" max="4" width="18.42578125" style="105" customWidth="1"/>
    <col min="5" max="5" width="45.5703125" style="105" customWidth="1"/>
    <col min="6" max="6" width="24.28515625" style="105" customWidth="1"/>
    <col min="7" max="7" width="20.42578125" style="105" customWidth="1"/>
    <col min="8" max="8" width="19.42578125" style="105" customWidth="1"/>
    <col min="9" max="9" width="29" style="105" customWidth="1"/>
    <col min="10" max="10" width="10.28515625" style="105" hidden="1" customWidth="1" outlineLevel="1"/>
    <col min="11" max="11" width="8" style="105" hidden="1" customWidth="1" outlineLevel="1"/>
    <col min="12" max="15" width="11.5703125" style="105" hidden="1" customWidth="1" outlineLevel="1"/>
    <col min="16" max="16" width="11.5703125" style="449" hidden="1" customWidth="1" outlineLevel="1"/>
    <col min="17" max="17" width="25.5703125" style="323" customWidth="1" collapsed="1"/>
    <col min="18" max="18" width="13" style="105" customWidth="1"/>
    <col min="19" max="20" width="13.28515625" style="105" customWidth="1"/>
    <col min="21" max="21" width="9.5703125" style="326" hidden="1" customWidth="1" outlineLevel="1"/>
    <col min="22" max="22" width="9.42578125" style="326" hidden="1" customWidth="1" outlineLevel="1"/>
    <col min="23" max="24" width="9.7109375" style="326" hidden="1" customWidth="1" outlineLevel="1"/>
    <col min="25" max="25" width="9.5703125" style="326" hidden="1" customWidth="1" outlineLevel="1"/>
    <col min="26" max="26" width="8.140625" style="326" hidden="1" customWidth="1" outlineLevel="1"/>
    <col min="27" max="27" width="10" style="326" hidden="1" customWidth="1" outlineLevel="1"/>
    <col min="28" max="28" width="10.28515625" style="326" hidden="1" customWidth="1" outlineLevel="1"/>
    <col min="29" max="29" width="10.42578125" style="326" hidden="1" customWidth="1" outlineLevel="1"/>
    <col min="30" max="30" width="10.85546875" style="470" hidden="1" customWidth="1" outlineLevel="1"/>
    <col min="31" max="31" width="9.85546875" style="326" hidden="1" customWidth="1" outlineLevel="1"/>
    <col min="32" max="32" width="7.28515625" style="326" hidden="1" customWidth="1" outlineLevel="1"/>
    <col min="33" max="33" width="9.140625" style="525" customWidth="1" collapsed="1"/>
    <col min="34" max="34" width="8.7109375" style="525" hidden="1" customWidth="1" outlineLevel="1"/>
    <col min="35" max="41" width="7.85546875" style="525" hidden="1" customWidth="1" outlineLevel="1"/>
    <col min="42" max="42" width="10" style="525" hidden="1" customWidth="1" outlineLevel="1"/>
    <col min="43" max="43" width="8.140625" style="525" hidden="1" customWidth="1" outlineLevel="1" collapsed="1"/>
    <col min="44" max="44" width="8.85546875" style="525" hidden="1" customWidth="1" outlineLevel="1"/>
    <col min="45" max="45" width="8.28515625" style="525" customWidth="1" collapsed="1"/>
    <col min="46" max="46" width="10.42578125" style="523" hidden="1" customWidth="1" outlineLevel="2" collapsed="1"/>
    <col min="47" max="47" width="10" style="523" hidden="1" customWidth="1" outlineLevel="2"/>
    <col min="48" max="48" width="10.42578125" style="523" hidden="1" customWidth="1" outlineLevel="2"/>
    <col min="49" max="49" width="10" style="523" hidden="1" customWidth="1" outlineLevel="2"/>
    <col min="50" max="50" width="12.140625" style="523" hidden="1" customWidth="1" outlineLevel="2" collapsed="1"/>
    <col min="51" max="51" width="10.85546875" style="523" hidden="1" customWidth="1" outlineLevel="2"/>
    <col min="52" max="52" width="12.140625" style="523" hidden="1" customWidth="1" outlineLevel="2"/>
    <col min="53" max="53" width="10.85546875" style="523" hidden="1" customWidth="1" outlineLevel="2"/>
    <col min="54" max="54" width="12.140625" style="523" hidden="1" customWidth="1" outlineLevel="2"/>
    <col min="55" max="55" width="10.85546875" style="523" hidden="1" customWidth="1" outlineLevel="2"/>
    <col min="56" max="56" width="12.140625" style="523" hidden="1" customWidth="1" outlineLevel="2"/>
    <col min="57" max="57" width="10.85546875" style="523" hidden="1" customWidth="1" outlineLevel="2"/>
    <col min="58" max="58" width="12.140625" style="523" hidden="1" customWidth="1" outlineLevel="2"/>
    <col min="59" max="59" width="10.85546875" style="523" hidden="1" customWidth="1" outlineLevel="2"/>
    <col min="60" max="60" width="12.140625" style="523" hidden="1" customWidth="1" outlineLevel="2"/>
    <col min="61" max="61" width="10.85546875" style="523" hidden="1" customWidth="1" outlineLevel="2"/>
    <col min="62" max="62" width="12.140625" style="523" hidden="1" customWidth="1" outlineLevel="2"/>
    <col min="63" max="63" width="10.85546875" style="523" hidden="1" customWidth="1" outlineLevel="2"/>
    <col min="64" max="64" width="12.140625" style="523" hidden="1" customWidth="1" outlineLevel="2"/>
    <col min="65" max="65" width="10.85546875" style="523" hidden="1" customWidth="1" outlineLevel="2"/>
    <col min="66" max="66" width="12.140625" style="523" hidden="1" customWidth="1" outlineLevel="2"/>
    <col min="67" max="67" width="10.85546875" style="523" hidden="1" customWidth="1" outlineLevel="2"/>
    <col min="68" max="68" width="12.140625" style="523" hidden="1" customWidth="1" outlineLevel="2"/>
    <col min="69" max="69" width="10.85546875" style="523" hidden="1" customWidth="1" outlineLevel="2"/>
    <col min="70" max="70" width="11.42578125" style="651" hidden="1" customWidth="1" outlineLevel="1" collapsed="1"/>
    <col min="71" max="71" width="29.5703125" style="651" hidden="1" customWidth="1" outlineLevel="1"/>
    <col min="72" max="72" width="33.5703125" style="651" hidden="1" customWidth="1" outlineLevel="1"/>
    <col min="73" max="73" width="11.42578125" style="523" customWidth="1" collapsed="1"/>
    <col min="74" max="76" width="11.42578125" style="523" customWidth="1"/>
    <col min="77" max="82" width="11.42578125" style="523"/>
    <col min="83" max="237" width="11.42578125" style="105"/>
    <col min="238" max="238" width="1.42578125" style="105" customWidth="1"/>
    <col min="239" max="239" width="24.7109375" style="105" customWidth="1"/>
    <col min="240" max="240" width="14.28515625" style="105" customWidth="1"/>
    <col min="241" max="241" width="11.140625" style="105" customWidth="1"/>
    <col min="242" max="242" width="12.5703125" style="105" customWidth="1"/>
    <col min="243" max="243" width="17.7109375" style="105" customWidth="1"/>
    <col min="244" max="244" width="17.140625" style="105" customWidth="1"/>
    <col min="245" max="245" width="11.5703125" style="105" customWidth="1"/>
    <col min="246" max="246" width="22.5703125" style="105" customWidth="1"/>
    <col min="247" max="247" width="9.7109375" style="105" customWidth="1"/>
    <col min="248" max="248" width="21.7109375" style="105" customWidth="1"/>
    <col min="249" max="249" width="24.42578125" style="105" customWidth="1"/>
    <col min="250" max="250" width="20.5703125" style="105" customWidth="1"/>
    <col min="251" max="251" width="10.5703125" style="105" customWidth="1"/>
    <col min="252" max="252" width="6.28515625" style="105" customWidth="1"/>
    <col min="253" max="256" width="8.5703125" style="105" customWidth="1"/>
    <col min="257" max="257" width="9.85546875" style="105" customWidth="1"/>
    <col min="258" max="258" width="15.140625" style="105" customWidth="1"/>
    <col min="259" max="259" width="19.85546875" style="105" customWidth="1"/>
    <col min="260" max="260" width="11.85546875" style="105" customWidth="1"/>
    <col min="261" max="261" width="10.85546875" style="105" customWidth="1"/>
    <col min="262" max="262" width="8.5703125" style="105" customWidth="1"/>
    <col min="263" max="274" width="6.7109375" style="105" customWidth="1"/>
    <col min="275" max="275" width="9.42578125" style="105" customWidth="1"/>
    <col min="276" max="276" width="6.7109375" style="105" customWidth="1"/>
    <col min="277" max="277" width="14.140625" style="105" customWidth="1"/>
    <col min="278" max="278" width="10" style="105" customWidth="1"/>
    <col min="279" max="279" width="6.140625" style="105" customWidth="1"/>
    <col min="280" max="281" width="8.5703125" style="105" customWidth="1"/>
    <col min="282" max="282" width="9.140625" style="105" customWidth="1"/>
    <col min="283" max="283" width="105" style="105" customWidth="1"/>
    <col min="284" max="284" width="10.42578125" style="105" customWidth="1"/>
    <col min="285" max="285" width="13.28515625" style="105" customWidth="1"/>
    <col min="286" max="286" width="11.28515625" style="105" customWidth="1"/>
    <col min="287" max="287" width="13.28515625" style="105" customWidth="1"/>
    <col min="288" max="493" width="11.42578125" style="105"/>
    <col min="494" max="494" width="1.42578125" style="105" customWidth="1"/>
    <col min="495" max="495" width="24.7109375" style="105" customWidth="1"/>
    <col min="496" max="496" width="14.28515625" style="105" customWidth="1"/>
    <col min="497" max="497" width="11.140625" style="105" customWidth="1"/>
    <col min="498" max="498" width="12.5703125" style="105" customWidth="1"/>
    <col min="499" max="499" width="17.7109375" style="105" customWidth="1"/>
    <col min="500" max="500" width="17.140625" style="105" customWidth="1"/>
    <col min="501" max="501" width="11.5703125" style="105" customWidth="1"/>
    <col min="502" max="502" width="22.5703125" style="105" customWidth="1"/>
    <col min="503" max="503" width="9.7109375" style="105" customWidth="1"/>
    <col min="504" max="504" width="21.7109375" style="105" customWidth="1"/>
    <col min="505" max="505" width="24.42578125" style="105" customWidth="1"/>
    <col min="506" max="506" width="20.5703125" style="105" customWidth="1"/>
    <col min="507" max="507" width="10.5703125" style="105" customWidth="1"/>
    <col min="508" max="508" width="6.28515625" style="105" customWidth="1"/>
    <col min="509" max="512" width="8.5703125" style="105" customWidth="1"/>
    <col min="513" max="513" width="9.85546875" style="105" customWidth="1"/>
    <col min="514" max="514" width="15.140625" style="105" customWidth="1"/>
    <col min="515" max="515" width="19.85546875" style="105" customWidth="1"/>
    <col min="516" max="516" width="11.85546875" style="105" customWidth="1"/>
    <col min="517" max="517" width="10.85546875" style="105" customWidth="1"/>
    <col min="518" max="518" width="8.5703125" style="105" customWidth="1"/>
    <col min="519" max="530" width="6.7109375" style="105" customWidth="1"/>
    <col min="531" max="531" width="9.42578125" style="105" customWidth="1"/>
    <col min="532" max="532" width="6.7109375" style="105" customWidth="1"/>
    <col min="533" max="533" width="14.140625" style="105" customWidth="1"/>
    <col min="534" max="534" width="10" style="105" customWidth="1"/>
    <col min="535" max="535" width="6.140625" style="105" customWidth="1"/>
    <col min="536" max="537" width="8.5703125" style="105" customWidth="1"/>
    <col min="538" max="538" width="9.140625" style="105" customWidth="1"/>
    <col min="539" max="539" width="105" style="105" customWidth="1"/>
    <col min="540" max="540" width="10.42578125" style="105" customWidth="1"/>
    <col min="541" max="541" width="13.28515625" style="105" customWidth="1"/>
    <col min="542" max="542" width="11.28515625" style="105" customWidth="1"/>
    <col min="543" max="543" width="13.28515625" style="105" customWidth="1"/>
    <col min="544" max="749" width="11.42578125" style="105"/>
    <col min="750" max="750" width="1.42578125" style="105" customWidth="1"/>
    <col min="751" max="751" width="24.7109375" style="105" customWidth="1"/>
    <col min="752" max="752" width="14.28515625" style="105" customWidth="1"/>
    <col min="753" max="753" width="11.140625" style="105" customWidth="1"/>
    <col min="754" max="754" width="12.5703125" style="105" customWidth="1"/>
    <col min="755" max="755" width="17.7109375" style="105" customWidth="1"/>
    <col min="756" max="756" width="17.140625" style="105" customWidth="1"/>
    <col min="757" max="757" width="11.5703125" style="105" customWidth="1"/>
    <col min="758" max="758" width="22.5703125" style="105" customWidth="1"/>
    <col min="759" max="759" width="9.7109375" style="105" customWidth="1"/>
    <col min="760" max="760" width="21.7109375" style="105" customWidth="1"/>
    <col min="761" max="761" width="24.42578125" style="105" customWidth="1"/>
    <col min="762" max="762" width="20.5703125" style="105" customWidth="1"/>
    <col min="763" max="763" width="10.5703125" style="105" customWidth="1"/>
    <col min="764" max="764" width="6.28515625" style="105" customWidth="1"/>
    <col min="765" max="768" width="8.5703125" style="105" customWidth="1"/>
    <col min="769" max="769" width="9.85546875" style="105" customWidth="1"/>
    <col min="770" max="770" width="15.140625" style="105" customWidth="1"/>
    <col min="771" max="771" width="19.85546875" style="105" customWidth="1"/>
    <col min="772" max="772" width="11.85546875" style="105" customWidth="1"/>
    <col min="773" max="773" width="10.85546875" style="105" customWidth="1"/>
    <col min="774" max="774" width="8.5703125" style="105" customWidth="1"/>
    <col min="775" max="786" width="6.7109375" style="105" customWidth="1"/>
    <col min="787" max="787" width="9.42578125" style="105" customWidth="1"/>
    <col min="788" max="788" width="6.7109375" style="105" customWidth="1"/>
    <col min="789" max="789" width="14.140625" style="105" customWidth="1"/>
    <col min="790" max="790" width="10" style="105" customWidth="1"/>
    <col min="791" max="791" width="6.140625" style="105" customWidth="1"/>
    <col min="792" max="793" width="8.5703125" style="105" customWidth="1"/>
    <col min="794" max="794" width="9.140625" style="105" customWidth="1"/>
    <col min="795" max="795" width="105" style="105" customWidth="1"/>
    <col min="796" max="796" width="10.42578125" style="105" customWidth="1"/>
    <col min="797" max="797" width="13.28515625" style="105" customWidth="1"/>
    <col min="798" max="798" width="11.28515625" style="105" customWidth="1"/>
    <col min="799" max="799" width="13.28515625" style="105" customWidth="1"/>
    <col min="800" max="1005" width="11.42578125" style="105"/>
    <col min="1006" max="1006" width="1.42578125" style="105" customWidth="1"/>
    <col min="1007" max="1007" width="24.7109375" style="105" customWidth="1"/>
    <col min="1008" max="1008" width="14.28515625" style="105" customWidth="1"/>
    <col min="1009" max="1009" width="11.140625" style="105" customWidth="1"/>
    <col min="1010" max="1010" width="12.5703125" style="105" customWidth="1"/>
    <col min="1011" max="1011" width="17.7109375" style="105" customWidth="1"/>
    <col min="1012" max="1012" width="17.140625" style="105" customWidth="1"/>
    <col min="1013" max="1013" width="11.5703125" style="105" customWidth="1"/>
    <col min="1014" max="1014" width="22.5703125" style="105" customWidth="1"/>
    <col min="1015" max="1015" width="9.7109375" style="105" customWidth="1"/>
    <col min="1016" max="1016" width="21.7109375" style="105" customWidth="1"/>
    <col min="1017" max="1017" width="24.42578125" style="105" customWidth="1"/>
    <col min="1018" max="1018" width="20.5703125" style="105" customWidth="1"/>
    <col min="1019" max="1019" width="10.5703125" style="105" customWidth="1"/>
    <col min="1020" max="1020" width="6.28515625" style="105" customWidth="1"/>
    <col min="1021" max="1024" width="8.5703125" style="105" customWidth="1"/>
    <col min="1025" max="1025" width="9.85546875" style="105" customWidth="1"/>
    <col min="1026" max="1026" width="15.140625" style="105" customWidth="1"/>
    <col min="1027" max="1027" width="19.85546875" style="105" customWidth="1"/>
    <col min="1028" max="1028" width="11.85546875" style="105" customWidth="1"/>
    <col min="1029" max="1029" width="10.85546875" style="105" customWidth="1"/>
    <col min="1030" max="1030" width="8.5703125" style="105" customWidth="1"/>
    <col min="1031" max="1042" width="6.7109375" style="105" customWidth="1"/>
    <col min="1043" max="1043" width="9.42578125" style="105" customWidth="1"/>
    <col min="1044" max="1044" width="6.7109375" style="105" customWidth="1"/>
    <col min="1045" max="1045" width="14.140625" style="105" customWidth="1"/>
    <col min="1046" max="1046" width="10" style="105" customWidth="1"/>
    <col min="1047" max="1047" width="6.140625" style="105" customWidth="1"/>
    <col min="1048" max="1049" width="8.5703125" style="105" customWidth="1"/>
    <col min="1050" max="1050" width="9.140625" style="105" customWidth="1"/>
    <col min="1051" max="1051" width="105" style="105" customWidth="1"/>
    <col min="1052" max="1052" width="10.42578125" style="105" customWidth="1"/>
    <col min="1053" max="1053" width="13.28515625" style="105" customWidth="1"/>
    <col min="1054" max="1054" width="11.28515625" style="105" customWidth="1"/>
    <col min="1055" max="1055" width="13.28515625" style="105" customWidth="1"/>
    <col min="1056" max="1261" width="11.42578125" style="105"/>
    <col min="1262" max="1262" width="1.42578125" style="105" customWidth="1"/>
    <col min="1263" max="1263" width="24.7109375" style="105" customWidth="1"/>
    <col min="1264" max="1264" width="14.28515625" style="105" customWidth="1"/>
    <col min="1265" max="1265" width="11.140625" style="105" customWidth="1"/>
    <col min="1266" max="1266" width="12.5703125" style="105" customWidth="1"/>
    <col min="1267" max="1267" width="17.7109375" style="105" customWidth="1"/>
    <col min="1268" max="1268" width="17.140625" style="105" customWidth="1"/>
    <col min="1269" max="1269" width="11.5703125" style="105" customWidth="1"/>
    <col min="1270" max="1270" width="22.5703125" style="105" customWidth="1"/>
    <col min="1271" max="1271" width="9.7109375" style="105" customWidth="1"/>
    <col min="1272" max="1272" width="21.7109375" style="105" customWidth="1"/>
    <col min="1273" max="1273" width="24.42578125" style="105" customWidth="1"/>
    <col min="1274" max="1274" width="20.5703125" style="105" customWidth="1"/>
    <col min="1275" max="1275" width="10.5703125" style="105" customWidth="1"/>
    <col min="1276" max="1276" width="6.28515625" style="105" customWidth="1"/>
    <col min="1277" max="1280" width="8.5703125" style="105" customWidth="1"/>
    <col min="1281" max="1281" width="9.85546875" style="105" customWidth="1"/>
    <col min="1282" max="1282" width="15.140625" style="105" customWidth="1"/>
    <col min="1283" max="1283" width="19.85546875" style="105" customWidth="1"/>
    <col min="1284" max="1284" width="11.85546875" style="105" customWidth="1"/>
    <col min="1285" max="1285" width="10.85546875" style="105" customWidth="1"/>
    <col min="1286" max="1286" width="8.5703125" style="105" customWidth="1"/>
    <col min="1287" max="1298" width="6.7109375" style="105" customWidth="1"/>
    <col min="1299" max="1299" width="9.42578125" style="105" customWidth="1"/>
    <col min="1300" max="1300" width="6.7109375" style="105" customWidth="1"/>
    <col min="1301" max="1301" width="14.140625" style="105" customWidth="1"/>
    <col min="1302" max="1302" width="10" style="105" customWidth="1"/>
    <col min="1303" max="1303" width="6.140625" style="105" customWidth="1"/>
    <col min="1304" max="1305" width="8.5703125" style="105" customWidth="1"/>
    <col min="1306" max="1306" width="9.140625" style="105" customWidth="1"/>
    <col min="1307" max="1307" width="105" style="105" customWidth="1"/>
    <col min="1308" max="1308" width="10.42578125" style="105" customWidth="1"/>
    <col min="1309" max="1309" width="13.28515625" style="105" customWidth="1"/>
    <col min="1310" max="1310" width="11.28515625" style="105" customWidth="1"/>
    <col min="1311" max="1311" width="13.28515625" style="105" customWidth="1"/>
    <col min="1312" max="1517" width="11.42578125" style="105"/>
    <col min="1518" max="1518" width="1.42578125" style="105" customWidth="1"/>
    <col min="1519" max="1519" width="24.7109375" style="105" customWidth="1"/>
    <col min="1520" max="1520" width="14.28515625" style="105" customWidth="1"/>
    <col min="1521" max="1521" width="11.140625" style="105" customWidth="1"/>
    <col min="1522" max="1522" width="12.5703125" style="105" customWidth="1"/>
    <col min="1523" max="1523" width="17.7109375" style="105" customWidth="1"/>
    <col min="1524" max="1524" width="17.140625" style="105" customWidth="1"/>
    <col min="1525" max="1525" width="11.5703125" style="105" customWidth="1"/>
    <col min="1526" max="1526" width="22.5703125" style="105" customWidth="1"/>
    <col min="1527" max="1527" width="9.7109375" style="105" customWidth="1"/>
    <col min="1528" max="1528" width="21.7109375" style="105" customWidth="1"/>
    <col min="1529" max="1529" width="24.42578125" style="105" customWidth="1"/>
    <col min="1530" max="1530" width="20.5703125" style="105" customWidth="1"/>
    <col min="1531" max="1531" width="10.5703125" style="105" customWidth="1"/>
    <col min="1532" max="1532" width="6.28515625" style="105" customWidth="1"/>
    <col min="1533" max="1536" width="8.5703125" style="105" customWidth="1"/>
    <col min="1537" max="1537" width="9.85546875" style="105" customWidth="1"/>
    <col min="1538" max="1538" width="15.140625" style="105" customWidth="1"/>
    <col min="1539" max="1539" width="19.85546875" style="105" customWidth="1"/>
    <col min="1540" max="1540" width="11.85546875" style="105" customWidth="1"/>
    <col min="1541" max="1541" width="10.85546875" style="105" customWidth="1"/>
    <col min="1542" max="1542" width="8.5703125" style="105" customWidth="1"/>
    <col min="1543" max="1554" width="6.7109375" style="105" customWidth="1"/>
    <col min="1555" max="1555" width="9.42578125" style="105" customWidth="1"/>
    <col min="1556" max="1556" width="6.7109375" style="105" customWidth="1"/>
    <col min="1557" max="1557" width="14.140625" style="105" customWidth="1"/>
    <col min="1558" max="1558" width="10" style="105" customWidth="1"/>
    <col min="1559" max="1559" width="6.140625" style="105" customWidth="1"/>
    <col min="1560" max="1561" width="8.5703125" style="105" customWidth="1"/>
    <col min="1562" max="1562" width="9.140625" style="105" customWidth="1"/>
    <col min="1563" max="1563" width="105" style="105" customWidth="1"/>
    <col min="1564" max="1564" width="10.42578125" style="105" customWidth="1"/>
    <col min="1565" max="1565" width="13.28515625" style="105" customWidth="1"/>
    <col min="1566" max="1566" width="11.28515625" style="105" customWidth="1"/>
    <col min="1567" max="1567" width="13.28515625" style="105" customWidth="1"/>
    <col min="1568" max="1773" width="11.42578125" style="105"/>
    <col min="1774" max="1774" width="1.42578125" style="105" customWidth="1"/>
    <col min="1775" max="1775" width="24.7109375" style="105" customWidth="1"/>
    <col min="1776" max="1776" width="14.28515625" style="105" customWidth="1"/>
    <col min="1777" max="1777" width="11.140625" style="105" customWidth="1"/>
    <col min="1778" max="1778" width="12.5703125" style="105" customWidth="1"/>
    <col min="1779" max="1779" width="17.7109375" style="105" customWidth="1"/>
    <col min="1780" max="1780" width="17.140625" style="105" customWidth="1"/>
    <col min="1781" max="1781" width="11.5703125" style="105" customWidth="1"/>
    <col min="1782" max="1782" width="22.5703125" style="105" customWidth="1"/>
    <col min="1783" max="1783" width="9.7109375" style="105" customWidth="1"/>
    <col min="1784" max="1784" width="21.7109375" style="105" customWidth="1"/>
    <col min="1785" max="1785" width="24.42578125" style="105" customWidth="1"/>
    <col min="1786" max="1786" width="20.5703125" style="105" customWidth="1"/>
    <col min="1787" max="1787" width="10.5703125" style="105" customWidth="1"/>
    <col min="1788" max="1788" width="6.28515625" style="105" customWidth="1"/>
    <col min="1789" max="1792" width="8.5703125" style="105" customWidth="1"/>
    <col min="1793" max="1793" width="9.85546875" style="105" customWidth="1"/>
    <col min="1794" max="1794" width="15.140625" style="105" customWidth="1"/>
    <col min="1795" max="1795" width="19.85546875" style="105" customWidth="1"/>
    <col min="1796" max="1796" width="11.85546875" style="105" customWidth="1"/>
    <col min="1797" max="1797" width="10.85546875" style="105" customWidth="1"/>
    <col min="1798" max="1798" width="8.5703125" style="105" customWidth="1"/>
    <col min="1799" max="1810" width="6.7109375" style="105" customWidth="1"/>
    <col min="1811" max="1811" width="9.42578125" style="105" customWidth="1"/>
    <col min="1812" max="1812" width="6.7109375" style="105" customWidth="1"/>
    <col min="1813" max="1813" width="14.140625" style="105" customWidth="1"/>
    <col min="1814" max="1814" width="10" style="105" customWidth="1"/>
    <col min="1815" max="1815" width="6.140625" style="105" customWidth="1"/>
    <col min="1816" max="1817" width="8.5703125" style="105" customWidth="1"/>
    <col min="1818" max="1818" width="9.140625" style="105" customWidth="1"/>
    <col min="1819" max="1819" width="105" style="105" customWidth="1"/>
    <col min="1820" max="1820" width="10.42578125" style="105" customWidth="1"/>
    <col min="1821" max="1821" width="13.28515625" style="105" customWidth="1"/>
    <col min="1822" max="1822" width="11.28515625" style="105" customWidth="1"/>
    <col min="1823" max="1823" width="13.28515625" style="105" customWidth="1"/>
    <col min="1824" max="2029" width="11.42578125" style="105"/>
    <col min="2030" max="2030" width="1.42578125" style="105" customWidth="1"/>
    <col min="2031" max="2031" width="24.7109375" style="105" customWidth="1"/>
    <col min="2032" max="2032" width="14.28515625" style="105" customWidth="1"/>
    <col min="2033" max="2033" width="11.140625" style="105" customWidth="1"/>
    <col min="2034" max="2034" width="12.5703125" style="105" customWidth="1"/>
    <col min="2035" max="2035" width="17.7109375" style="105" customWidth="1"/>
    <col min="2036" max="2036" width="17.140625" style="105" customWidth="1"/>
    <col min="2037" max="2037" width="11.5703125" style="105" customWidth="1"/>
    <col min="2038" max="2038" width="22.5703125" style="105" customWidth="1"/>
    <col min="2039" max="2039" width="9.7109375" style="105" customWidth="1"/>
    <col min="2040" max="2040" width="21.7109375" style="105" customWidth="1"/>
    <col min="2041" max="2041" width="24.42578125" style="105" customWidth="1"/>
    <col min="2042" max="2042" width="20.5703125" style="105" customWidth="1"/>
    <col min="2043" max="2043" width="10.5703125" style="105" customWidth="1"/>
    <col min="2044" max="2044" width="6.28515625" style="105" customWidth="1"/>
    <col min="2045" max="2048" width="8.5703125" style="105" customWidth="1"/>
    <col min="2049" max="2049" width="9.85546875" style="105" customWidth="1"/>
    <col min="2050" max="2050" width="15.140625" style="105" customWidth="1"/>
    <col min="2051" max="2051" width="19.85546875" style="105" customWidth="1"/>
    <col min="2052" max="2052" width="11.85546875" style="105" customWidth="1"/>
    <col min="2053" max="2053" width="10.85546875" style="105" customWidth="1"/>
    <col min="2054" max="2054" width="8.5703125" style="105" customWidth="1"/>
    <col min="2055" max="2066" width="6.7109375" style="105" customWidth="1"/>
    <col min="2067" max="2067" width="9.42578125" style="105" customWidth="1"/>
    <col min="2068" max="2068" width="6.7109375" style="105" customWidth="1"/>
    <col min="2069" max="2069" width="14.140625" style="105" customWidth="1"/>
    <col min="2070" max="2070" width="10" style="105" customWidth="1"/>
    <col min="2071" max="2071" width="6.140625" style="105" customWidth="1"/>
    <col min="2072" max="2073" width="8.5703125" style="105" customWidth="1"/>
    <col min="2074" max="2074" width="9.140625" style="105" customWidth="1"/>
    <col min="2075" max="2075" width="105" style="105" customWidth="1"/>
    <col min="2076" max="2076" width="10.42578125" style="105" customWidth="1"/>
    <col min="2077" max="2077" width="13.28515625" style="105" customWidth="1"/>
    <col min="2078" max="2078" width="11.28515625" style="105" customWidth="1"/>
    <col min="2079" max="2079" width="13.28515625" style="105" customWidth="1"/>
    <col min="2080" max="2285" width="11.42578125" style="105"/>
    <col min="2286" max="2286" width="1.42578125" style="105" customWidth="1"/>
    <col min="2287" max="2287" width="24.7109375" style="105" customWidth="1"/>
    <col min="2288" max="2288" width="14.28515625" style="105" customWidth="1"/>
    <col min="2289" max="2289" width="11.140625" style="105" customWidth="1"/>
    <col min="2290" max="2290" width="12.5703125" style="105" customWidth="1"/>
    <col min="2291" max="2291" width="17.7109375" style="105" customWidth="1"/>
    <col min="2292" max="2292" width="17.140625" style="105" customWidth="1"/>
    <col min="2293" max="2293" width="11.5703125" style="105" customWidth="1"/>
    <col min="2294" max="2294" width="22.5703125" style="105" customWidth="1"/>
    <col min="2295" max="2295" width="9.7109375" style="105" customWidth="1"/>
    <col min="2296" max="2296" width="21.7109375" style="105" customWidth="1"/>
    <col min="2297" max="2297" width="24.42578125" style="105" customWidth="1"/>
    <col min="2298" max="2298" width="20.5703125" style="105" customWidth="1"/>
    <col min="2299" max="2299" width="10.5703125" style="105" customWidth="1"/>
    <col min="2300" max="2300" width="6.28515625" style="105" customWidth="1"/>
    <col min="2301" max="2304" width="8.5703125" style="105" customWidth="1"/>
    <col min="2305" max="2305" width="9.85546875" style="105" customWidth="1"/>
    <col min="2306" max="2306" width="15.140625" style="105" customWidth="1"/>
    <col min="2307" max="2307" width="19.85546875" style="105" customWidth="1"/>
    <col min="2308" max="2308" width="11.85546875" style="105" customWidth="1"/>
    <col min="2309" max="2309" width="10.85546875" style="105" customWidth="1"/>
    <col min="2310" max="2310" width="8.5703125" style="105" customWidth="1"/>
    <col min="2311" max="2322" width="6.7109375" style="105" customWidth="1"/>
    <col min="2323" max="2323" width="9.42578125" style="105" customWidth="1"/>
    <col min="2324" max="2324" width="6.7109375" style="105" customWidth="1"/>
    <col min="2325" max="2325" width="14.140625" style="105" customWidth="1"/>
    <col min="2326" max="2326" width="10" style="105" customWidth="1"/>
    <col min="2327" max="2327" width="6.140625" style="105" customWidth="1"/>
    <col min="2328" max="2329" width="8.5703125" style="105" customWidth="1"/>
    <col min="2330" max="2330" width="9.140625" style="105" customWidth="1"/>
    <col min="2331" max="2331" width="105" style="105" customWidth="1"/>
    <col min="2332" max="2332" width="10.42578125" style="105" customWidth="1"/>
    <col min="2333" max="2333" width="13.28515625" style="105" customWidth="1"/>
    <col min="2334" max="2334" width="11.28515625" style="105" customWidth="1"/>
    <col min="2335" max="2335" width="13.28515625" style="105" customWidth="1"/>
    <col min="2336" max="2541" width="11.42578125" style="105"/>
    <col min="2542" max="2542" width="1.42578125" style="105" customWidth="1"/>
    <col min="2543" max="2543" width="24.7109375" style="105" customWidth="1"/>
    <col min="2544" max="2544" width="14.28515625" style="105" customWidth="1"/>
    <col min="2545" max="2545" width="11.140625" style="105" customWidth="1"/>
    <col min="2546" max="2546" width="12.5703125" style="105" customWidth="1"/>
    <col min="2547" max="2547" width="17.7109375" style="105" customWidth="1"/>
    <col min="2548" max="2548" width="17.140625" style="105" customWidth="1"/>
    <col min="2549" max="2549" width="11.5703125" style="105" customWidth="1"/>
    <col min="2550" max="2550" width="22.5703125" style="105" customWidth="1"/>
    <col min="2551" max="2551" width="9.7109375" style="105" customWidth="1"/>
    <col min="2552" max="2552" width="21.7109375" style="105" customWidth="1"/>
    <col min="2553" max="2553" width="24.42578125" style="105" customWidth="1"/>
    <col min="2554" max="2554" width="20.5703125" style="105" customWidth="1"/>
    <col min="2555" max="2555" width="10.5703125" style="105" customWidth="1"/>
    <col min="2556" max="2556" width="6.28515625" style="105" customWidth="1"/>
    <col min="2557" max="2560" width="8.5703125" style="105" customWidth="1"/>
    <col min="2561" max="2561" width="9.85546875" style="105" customWidth="1"/>
    <col min="2562" max="2562" width="15.140625" style="105" customWidth="1"/>
    <col min="2563" max="2563" width="19.85546875" style="105" customWidth="1"/>
    <col min="2564" max="2564" width="11.85546875" style="105" customWidth="1"/>
    <col min="2565" max="2565" width="10.85546875" style="105" customWidth="1"/>
    <col min="2566" max="2566" width="8.5703125" style="105" customWidth="1"/>
    <col min="2567" max="2578" width="6.7109375" style="105" customWidth="1"/>
    <col min="2579" max="2579" width="9.42578125" style="105" customWidth="1"/>
    <col min="2580" max="2580" width="6.7109375" style="105" customWidth="1"/>
    <col min="2581" max="2581" width="14.140625" style="105" customWidth="1"/>
    <col min="2582" max="2582" width="10" style="105" customWidth="1"/>
    <col min="2583" max="2583" width="6.140625" style="105" customWidth="1"/>
    <col min="2584" max="2585" width="8.5703125" style="105" customWidth="1"/>
    <col min="2586" max="2586" width="9.140625" style="105" customWidth="1"/>
    <col min="2587" max="2587" width="105" style="105" customWidth="1"/>
    <col min="2588" max="2588" width="10.42578125" style="105" customWidth="1"/>
    <col min="2589" max="2589" width="13.28515625" style="105" customWidth="1"/>
    <col min="2590" max="2590" width="11.28515625" style="105" customWidth="1"/>
    <col min="2591" max="2591" width="13.28515625" style="105" customWidth="1"/>
    <col min="2592" max="2797" width="11.42578125" style="105"/>
    <col min="2798" max="2798" width="1.42578125" style="105" customWidth="1"/>
    <col min="2799" max="2799" width="24.7109375" style="105" customWidth="1"/>
    <col min="2800" max="2800" width="14.28515625" style="105" customWidth="1"/>
    <col min="2801" max="2801" width="11.140625" style="105" customWidth="1"/>
    <col min="2802" max="2802" width="12.5703125" style="105" customWidth="1"/>
    <col min="2803" max="2803" width="17.7109375" style="105" customWidth="1"/>
    <col min="2804" max="2804" width="17.140625" style="105" customWidth="1"/>
    <col min="2805" max="2805" width="11.5703125" style="105" customWidth="1"/>
    <col min="2806" max="2806" width="22.5703125" style="105" customWidth="1"/>
    <col min="2807" max="2807" width="9.7109375" style="105" customWidth="1"/>
    <col min="2808" max="2808" width="21.7109375" style="105" customWidth="1"/>
    <col min="2809" max="2809" width="24.42578125" style="105" customWidth="1"/>
    <col min="2810" max="2810" width="20.5703125" style="105" customWidth="1"/>
    <col min="2811" max="2811" width="10.5703125" style="105" customWidth="1"/>
    <col min="2812" max="2812" width="6.28515625" style="105" customWidth="1"/>
    <col min="2813" max="2816" width="8.5703125" style="105" customWidth="1"/>
    <col min="2817" max="2817" width="9.85546875" style="105" customWidth="1"/>
    <col min="2818" max="2818" width="15.140625" style="105" customWidth="1"/>
    <col min="2819" max="2819" width="19.85546875" style="105" customWidth="1"/>
    <col min="2820" max="2820" width="11.85546875" style="105" customWidth="1"/>
    <col min="2821" max="2821" width="10.85546875" style="105" customWidth="1"/>
    <col min="2822" max="2822" width="8.5703125" style="105" customWidth="1"/>
    <col min="2823" max="2834" width="6.7109375" style="105" customWidth="1"/>
    <col min="2835" max="2835" width="9.42578125" style="105" customWidth="1"/>
    <col min="2836" max="2836" width="6.7109375" style="105" customWidth="1"/>
    <col min="2837" max="2837" width="14.140625" style="105" customWidth="1"/>
    <col min="2838" max="2838" width="10" style="105" customWidth="1"/>
    <col min="2839" max="2839" width="6.140625" style="105" customWidth="1"/>
    <col min="2840" max="2841" width="8.5703125" style="105" customWidth="1"/>
    <col min="2842" max="2842" width="9.140625" style="105" customWidth="1"/>
    <col min="2843" max="2843" width="105" style="105" customWidth="1"/>
    <col min="2844" max="2844" width="10.42578125" style="105" customWidth="1"/>
    <col min="2845" max="2845" width="13.28515625" style="105" customWidth="1"/>
    <col min="2846" max="2846" width="11.28515625" style="105" customWidth="1"/>
    <col min="2847" max="2847" width="13.28515625" style="105" customWidth="1"/>
    <col min="2848" max="3053" width="11.42578125" style="105"/>
    <col min="3054" max="3054" width="1.42578125" style="105" customWidth="1"/>
    <col min="3055" max="3055" width="24.7109375" style="105" customWidth="1"/>
    <col min="3056" max="3056" width="14.28515625" style="105" customWidth="1"/>
    <col min="3057" max="3057" width="11.140625" style="105" customWidth="1"/>
    <col min="3058" max="3058" width="12.5703125" style="105" customWidth="1"/>
    <col min="3059" max="3059" width="17.7109375" style="105" customWidth="1"/>
    <col min="3060" max="3060" width="17.140625" style="105" customWidth="1"/>
    <col min="3061" max="3061" width="11.5703125" style="105" customWidth="1"/>
    <col min="3062" max="3062" width="22.5703125" style="105" customWidth="1"/>
    <col min="3063" max="3063" width="9.7109375" style="105" customWidth="1"/>
    <col min="3064" max="3064" width="21.7109375" style="105" customWidth="1"/>
    <col min="3065" max="3065" width="24.42578125" style="105" customWidth="1"/>
    <col min="3066" max="3066" width="20.5703125" style="105" customWidth="1"/>
    <col min="3067" max="3067" width="10.5703125" style="105" customWidth="1"/>
    <col min="3068" max="3068" width="6.28515625" style="105" customWidth="1"/>
    <col min="3069" max="3072" width="8.5703125" style="105" customWidth="1"/>
    <col min="3073" max="3073" width="9.85546875" style="105" customWidth="1"/>
    <col min="3074" max="3074" width="15.140625" style="105" customWidth="1"/>
    <col min="3075" max="3075" width="19.85546875" style="105" customWidth="1"/>
    <col min="3076" max="3076" width="11.85546875" style="105" customWidth="1"/>
    <col min="3077" max="3077" width="10.85546875" style="105" customWidth="1"/>
    <col min="3078" max="3078" width="8.5703125" style="105" customWidth="1"/>
    <col min="3079" max="3090" width="6.7109375" style="105" customWidth="1"/>
    <col min="3091" max="3091" width="9.42578125" style="105" customWidth="1"/>
    <col min="3092" max="3092" width="6.7109375" style="105" customWidth="1"/>
    <col min="3093" max="3093" width="14.140625" style="105" customWidth="1"/>
    <col min="3094" max="3094" width="10" style="105" customWidth="1"/>
    <col min="3095" max="3095" width="6.140625" style="105" customWidth="1"/>
    <col min="3096" max="3097" width="8.5703125" style="105" customWidth="1"/>
    <col min="3098" max="3098" width="9.140625" style="105" customWidth="1"/>
    <col min="3099" max="3099" width="105" style="105" customWidth="1"/>
    <col min="3100" max="3100" width="10.42578125" style="105" customWidth="1"/>
    <col min="3101" max="3101" width="13.28515625" style="105" customWidth="1"/>
    <col min="3102" max="3102" width="11.28515625" style="105" customWidth="1"/>
    <col min="3103" max="3103" width="13.28515625" style="105" customWidth="1"/>
    <col min="3104" max="3309" width="11.42578125" style="105"/>
    <col min="3310" max="3310" width="1.42578125" style="105" customWidth="1"/>
    <col min="3311" max="3311" width="24.7109375" style="105" customWidth="1"/>
    <col min="3312" max="3312" width="14.28515625" style="105" customWidth="1"/>
    <col min="3313" max="3313" width="11.140625" style="105" customWidth="1"/>
    <col min="3314" max="3314" width="12.5703125" style="105" customWidth="1"/>
    <col min="3315" max="3315" width="17.7109375" style="105" customWidth="1"/>
    <col min="3316" max="3316" width="17.140625" style="105" customWidth="1"/>
    <col min="3317" max="3317" width="11.5703125" style="105" customWidth="1"/>
    <col min="3318" max="3318" width="22.5703125" style="105" customWidth="1"/>
    <col min="3319" max="3319" width="9.7109375" style="105" customWidth="1"/>
    <col min="3320" max="3320" width="21.7109375" style="105" customWidth="1"/>
    <col min="3321" max="3321" width="24.42578125" style="105" customWidth="1"/>
    <col min="3322" max="3322" width="20.5703125" style="105" customWidth="1"/>
    <col min="3323" max="3323" width="10.5703125" style="105" customWidth="1"/>
    <col min="3324" max="3324" width="6.28515625" style="105" customWidth="1"/>
    <col min="3325" max="3328" width="8.5703125" style="105" customWidth="1"/>
    <col min="3329" max="3329" width="9.85546875" style="105" customWidth="1"/>
    <col min="3330" max="3330" width="15.140625" style="105" customWidth="1"/>
    <col min="3331" max="3331" width="19.85546875" style="105" customWidth="1"/>
    <col min="3332" max="3332" width="11.85546875" style="105" customWidth="1"/>
    <col min="3333" max="3333" width="10.85546875" style="105" customWidth="1"/>
    <col min="3334" max="3334" width="8.5703125" style="105" customWidth="1"/>
    <col min="3335" max="3346" width="6.7109375" style="105" customWidth="1"/>
    <col min="3347" max="3347" width="9.42578125" style="105" customWidth="1"/>
    <col min="3348" max="3348" width="6.7109375" style="105" customWidth="1"/>
    <col min="3349" max="3349" width="14.140625" style="105" customWidth="1"/>
    <col min="3350" max="3350" width="10" style="105" customWidth="1"/>
    <col min="3351" max="3351" width="6.140625" style="105" customWidth="1"/>
    <col min="3352" max="3353" width="8.5703125" style="105" customWidth="1"/>
    <col min="3354" max="3354" width="9.140625" style="105" customWidth="1"/>
    <col min="3355" max="3355" width="105" style="105" customWidth="1"/>
    <col min="3356" max="3356" width="10.42578125" style="105" customWidth="1"/>
    <col min="3357" max="3357" width="13.28515625" style="105" customWidth="1"/>
    <col min="3358" max="3358" width="11.28515625" style="105" customWidth="1"/>
    <col min="3359" max="3359" width="13.28515625" style="105" customWidth="1"/>
    <col min="3360" max="3565" width="11.42578125" style="105"/>
    <col min="3566" max="3566" width="1.42578125" style="105" customWidth="1"/>
    <col min="3567" max="3567" width="24.7109375" style="105" customWidth="1"/>
    <col min="3568" max="3568" width="14.28515625" style="105" customWidth="1"/>
    <col min="3569" max="3569" width="11.140625" style="105" customWidth="1"/>
    <col min="3570" max="3570" width="12.5703125" style="105" customWidth="1"/>
    <col min="3571" max="3571" width="17.7109375" style="105" customWidth="1"/>
    <col min="3572" max="3572" width="17.140625" style="105" customWidth="1"/>
    <col min="3573" max="3573" width="11.5703125" style="105" customWidth="1"/>
    <col min="3574" max="3574" width="22.5703125" style="105" customWidth="1"/>
    <col min="3575" max="3575" width="9.7109375" style="105" customWidth="1"/>
    <col min="3576" max="3576" width="21.7109375" style="105" customWidth="1"/>
    <col min="3577" max="3577" width="24.42578125" style="105" customWidth="1"/>
    <col min="3578" max="3578" width="20.5703125" style="105" customWidth="1"/>
    <col min="3579" max="3579" width="10.5703125" style="105" customWidth="1"/>
    <col min="3580" max="3580" width="6.28515625" style="105" customWidth="1"/>
    <col min="3581" max="3584" width="8.5703125" style="105" customWidth="1"/>
    <col min="3585" max="3585" width="9.85546875" style="105" customWidth="1"/>
    <col min="3586" max="3586" width="15.140625" style="105" customWidth="1"/>
    <col min="3587" max="3587" width="19.85546875" style="105" customWidth="1"/>
    <col min="3588" max="3588" width="11.85546875" style="105" customWidth="1"/>
    <col min="3589" max="3589" width="10.85546875" style="105" customWidth="1"/>
    <col min="3590" max="3590" width="8.5703125" style="105" customWidth="1"/>
    <col min="3591" max="3602" width="6.7109375" style="105" customWidth="1"/>
    <col min="3603" max="3603" width="9.42578125" style="105" customWidth="1"/>
    <col min="3604" max="3604" width="6.7109375" style="105" customWidth="1"/>
    <col min="3605" max="3605" width="14.140625" style="105" customWidth="1"/>
    <col min="3606" max="3606" width="10" style="105" customWidth="1"/>
    <col min="3607" max="3607" width="6.140625" style="105" customWidth="1"/>
    <col min="3608" max="3609" width="8.5703125" style="105" customWidth="1"/>
    <col min="3610" max="3610" width="9.140625" style="105" customWidth="1"/>
    <col min="3611" max="3611" width="105" style="105" customWidth="1"/>
    <col min="3612" max="3612" width="10.42578125" style="105" customWidth="1"/>
    <col min="3613" max="3613" width="13.28515625" style="105" customWidth="1"/>
    <col min="3614" max="3614" width="11.28515625" style="105" customWidth="1"/>
    <col min="3615" max="3615" width="13.28515625" style="105" customWidth="1"/>
    <col min="3616" max="3821" width="11.42578125" style="105"/>
    <col min="3822" max="3822" width="1.42578125" style="105" customWidth="1"/>
    <col min="3823" max="3823" width="24.7109375" style="105" customWidth="1"/>
    <col min="3824" max="3824" width="14.28515625" style="105" customWidth="1"/>
    <col min="3825" max="3825" width="11.140625" style="105" customWidth="1"/>
    <col min="3826" max="3826" width="12.5703125" style="105" customWidth="1"/>
    <col min="3827" max="3827" width="17.7109375" style="105" customWidth="1"/>
    <col min="3828" max="3828" width="17.140625" style="105" customWidth="1"/>
    <col min="3829" max="3829" width="11.5703125" style="105" customWidth="1"/>
    <col min="3830" max="3830" width="22.5703125" style="105" customWidth="1"/>
    <col min="3831" max="3831" width="9.7109375" style="105" customWidth="1"/>
    <col min="3832" max="3832" width="21.7109375" style="105" customWidth="1"/>
    <col min="3833" max="3833" width="24.42578125" style="105" customWidth="1"/>
    <col min="3834" max="3834" width="20.5703125" style="105" customWidth="1"/>
    <col min="3835" max="3835" width="10.5703125" style="105" customWidth="1"/>
    <col min="3836" max="3836" width="6.28515625" style="105" customWidth="1"/>
    <col min="3837" max="3840" width="8.5703125" style="105" customWidth="1"/>
    <col min="3841" max="3841" width="9.85546875" style="105" customWidth="1"/>
    <col min="3842" max="3842" width="15.140625" style="105" customWidth="1"/>
    <col min="3843" max="3843" width="19.85546875" style="105" customWidth="1"/>
    <col min="3844" max="3844" width="11.85546875" style="105" customWidth="1"/>
    <col min="3845" max="3845" width="10.85546875" style="105" customWidth="1"/>
    <col min="3846" max="3846" width="8.5703125" style="105" customWidth="1"/>
    <col min="3847" max="3858" width="6.7109375" style="105" customWidth="1"/>
    <col min="3859" max="3859" width="9.42578125" style="105" customWidth="1"/>
    <col min="3860" max="3860" width="6.7109375" style="105" customWidth="1"/>
    <col min="3861" max="3861" width="14.140625" style="105" customWidth="1"/>
    <col min="3862" max="3862" width="10" style="105" customWidth="1"/>
    <col min="3863" max="3863" width="6.140625" style="105" customWidth="1"/>
    <col min="3864" max="3865" width="8.5703125" style="105" customWidth="1"/>
    <col min="3866" max="3866" width="9.140625" style="105" customWidth="1"/>
    <col min="3867" max="3867" width="105" style="105" customWidth="1"/>
    <col min="3868" max="3868" width="10.42578125" style="105" customWidth="1"/>
    <col min="3869" max="3869" width="13.28515625" style="105" customWidth="1"/>
    <col min="3870" max="3870" width="11.28515625" style="105" customWidth="1"/>
    <col min="3871" max="3871" width="13.28515625" style="105" customWidth="1"/>
    <col min="3872" max="4077" width="11.42578125" style="105"/>
    <col min="4078" max="4078" width="1.42578125" style="105" customWidth="1"/>
    <col min="4079" max="4079" width="24.7109375" style="105" customWidth="1"/>
    <col min="4080" max="4080" width="14.28515625" style="105" customWidth="1"/>
    <col min="4081" max="4081" width="11.140625" style="105" customWidth="1"/>
    <col min="4082" max="4082" width="12.5703125" style="105" customWidth="1"/>
    <col min="4083" max="4083" width="17.7109375" style="105" customWidth="1"/>
    <col min="4084" max="4084" width="17.140625" style="105" customWidth="1"/>
    <col min="4085" max="4085" width="11.5703125" style="105" customWidth="1"/>
    <col min="4086" max="4086" width="22.5703125" style="105" customWidth="1"/>
    <col min="4087" max="4087" width="9.7109375" style="105" customWidth="1"/>
    <col min="4088" max="4088" width="21.7109375" style="105" customWidth="1"/>
    <col min="4089" max="4089" width="24.42578125" style="105" customWidth="1"/>
    <col min="4090" max="4090" width="20.5703125" style="105" customWidth="1"/>
    <col min="4091" max="4091" width="10.5703125" style="105" customWidth="1"/>
    <col min="4092" max="4092" width="6.28515625" style="105" customWidth="1"/>
    <col min="4093" max="4096" width="8.5703125" style="105" customWidth="1"/>
    <col min="4097" max="4097" width="9.85546875" style="105" customWidth="1"/>
    <col min="4098" max="4098" width="15.140625" style="105" customWidth="1"/>
    <col min="4099" max="4099" width="19.85546875" style="105" customWidth="1"/>
    <col min="4100" max="4100" width="11.85546875" style="105" customWidth="1"/>
    <col min="4101" max="4101" width="10.85546875" style="105" customWidth="1"/>
    <col min="4102" max="4102" width="8.5703125" style="105" customWidth="1"/>
    <col min="4103" max="4114" width="6.7109375" style="105" customWidth="1"/>
    <col min="4115" max="4115" width="9.42578125" style="105" customWidth="1"/>
    <col min="4116" max="4116" width="6.7109375" style="105" customWidth="1"/>
    <col min="4117" max="4117" width="14.140625" style="105" customWidth="1"/>
    <col min="4118" max="4118" width="10" style="105" customWidth="1"/>
    <col min="4119" max="4119" width="6.140625" style="105" customWidth="1"/>
    <col min="4120" max="4121" width="8.5703125" style="105" customWidth="1"/>
    <col min="4122" max="4122" width="9.140625" style="105" customWidth="1"/>
    <col min="4123" max="4123" width="105" style="105" customWidth="1"/>
    <col min="4124" max="4124" width="10.42578125" style="105" customWidth="1"/>
    <col min="4125" max="4125" width="13.28515625" style="105" customWidth="1"/>
    <col min="4126" max="4126" width="11.28515625" style="105" customWidth="1"/>
    <col min="4127" max="4127" width="13.28515625" style="105" customWidth="1"/>
    <col min="4128" max="4333" width="11.42578125" style="105"/>
    <col min="4334" max="4334" width="1.42578125" style="105" customWidth="1"/>
    <col min="4335" max="4335" width="24.7109375" style="105" customWidth="1"/>
    <col min="4336" max="4336" width="14.28515625" style="105" customWidth="1"/>
    <col min="4337" max="4337" width="11.140625" style="105" customWidth="1"/>
    <col min="4338" max="4338" width="12.5703125" style="105" customWidth="1"/>
    <col min="4339" max="4339" width="17.7109375" style="105" customWidth="1"/>
    <col min="4340" max="4340" width="17.140625" style="105" customWidth="1"/>
    <col min="4341" max="4341" width="11.5703125" style="105" customWidth="1"/>
    <col min="4342" max="4342" width="22.5703125" style="105" customWidth="1"/>
    <col min="4343" max="4343" width="9.7109375" style="105" customWidth="1"/>
    <col min="4344" max="4344" width="21.7109375" style="105" customWidth="1"/>
    <col min="4345" max="4345" width="24.42578125" style="105" customWidth="1"/>
    <col min="4346" max="4346" width="20.5703125" style="105" customWidth="1"/>
    <col min="4347" max="4347" width="10.5703125" style="105" customWidth="1"/>
    <col min="4348" max="4348" width="6.28515625" style="105" customWidth="1"/>
    <col min="4349" max="4352" width="8.5703125" style="105" customWidth="1"/>
    <col min="4353" max="4353" width="9.85546875" style="105" customWidth="1"/>
    <col min="4354" max="4354" width="15.140625" style="105" customWidth="1"/>
    <col min="4355" max="4355" width="19.85546875" style="105" customWidth="1"/>
    <col min="4356" max="4356" width="11.85546875" style="105" customWidth="1"/>
    <col min="4357" max="4357" width="10.85546875" style="105" customWidth="1"/>
    <col min="4358" max="4358" width="8.5703125" style="105" customWidth="1"/>
    <col min="4359" max="4370" width="6.7109375" style="105" customWidth="1"/>
    <col min="4371" max="4371" width="9.42578125" style="105" customWidth="1"/>
    <col min="4372" max="4372" width="6.7109375" style="105" customWidth="1"/>
    <col min="4373" max="4373" width="14.140625" style="105" customWidth="1"/>
    <col min="4374" max="4374" width="10" style="105" customWidth="1"/>
    <col min="4375" max="4375" width="6.140625" style="105" customWidth="1"/>
    <col min="4376" max="4377" width="8.5703125" style="105" customWidth="1"/>
    <col min="4378" max="4378" width="9.140625" style="105" customWidth="1"/>
    <col min="4379" max="4379" width="105" style="105" customWidth="1"/>
    <col min="4380" max="4380" width="10.42578125" style="105" customWidth="1"/>
    <col min="4381" max="4381" width="13.28515625" style="105" customWidth="1"/>
    <col min="4382" max="4382" width="11.28515625" style="105" customWidth="1"/>
    <col min="4383" max="4383" width="13.28515625" style="105" customWidth="1"/>
    <col min="4384" max="4589" width="11.42578125" style="105"/>
    <col min="4590" max="4590" width="1.42578125" style="105" customWidth="1"/>
    <col min="4591" max="4591" width="24.7109375" style="105" customWidth="1"/>
    <col min="4592" max="4592" width="14.28515625" style="105" customWidth="1"/>
    <col min="4593" max="4593" width="11.140625" style="105" customWidth="1"/>
    <col min="4594" max="4594" width="12.5703125" style="105" customWidth="1"/>
    <col min="4595" max="4595" width="17.7109375" style="105" customWidth="1"/>
    <col min="4596" max="4596" width="17.140625" style="105" customWidth="1"/>
    <col min="4597" max="4597" width="11.5703125" style="105" customWidth="1"/>
    <col min="4598" max="4598" width="22.5703125" style="105" customWidth="1"/>
    <col min="4599" max="4599" width="9.7109375" style="105" customWidth="1"/>
    <col min="4600" max="4600" width="21.7109375" style="105" customWidth="1"/>
    <col min="4601" max="4601" width="24.42578125" style="105" customWidth="1"/>
    <col min="4602" max="4602" width="20.5703125" style="105" customWidth="1"/>
    <col min="4603" max="4603" width="10.5703125" style="105" customWidth="1"/>
    <col min="4604" max="4604" width="6.28515625" style="105" customWidth="1"/>
    <col min="4605" max="4608" width="8.5703125" style="105" customWidth="1"/>
    <col min="4609" max="4609" width="9.85546875" style="105" customWidth="1"/>
    <col min="4610" max="4610" width="15.140625" style="105" customWidth="1"/>
    <col min="4611" max="4611" width="19.85546875" style="105" customWidth="1"/>
    <col min="4612" max="4612" width="11.85546875" style="105" customWidth="1"/>
    <col min="4613" max="4613" width="10.85546875" style="105" customWidth="1"/>
    <col min="4614" max="4614" width="8.5703125" style="105" customWidth="1"/>
    <col min="4615" max="4626" width="6.7109375" style="105" customWidth="1"/>
    <col min="4627" max="4627" width="9.42578125" style="105" customWidth="1"/>
    <col min="4628" max="4628" width="6.7109375" style="105" customWidth="1"/>
    <col min="4629" max="4629" width="14.140625" style="105" customWidth="1"/>
    <col min="4630" max="4630" width="10" style="105" customWidth="1"/>
    <col min="4631" max="4631" width="6.140625" style="105" customWidth="1"/>
    <col min="4632" max="4633" width="8.5703125" style="105" customWidth="1"/>
    <col min="4634" max="4634" width="9.140625" style="105" customWidth="1"/>
    <col min="4635" max="4635" width="105" style="105" customWidth="1"/>
    <col min="4636" max="4636" width="10.42578125" style="105" customWidth="1"/>
    <col min="4637" max="4637" width="13.28515625" style="105" customWidth="1"/>
    <col min="4638" max="4638" width="11.28515625" style="105" customWidth="1"/>
    <col min="4639" max="4639" width="13.28515625" style="105" customWidth="1"/>
    <col min="4640" max="4845" width="11.42578125" style="105"/>
    <col min="4846" max="4846" width="1.42578125" style="105" customWidth="1"/>
    <col min="4847" max="4847" width="24.7109375" style="105" customWidth="1"/>
    <col min="4848" max="4848" width="14.28515625" style="105" customWidth="1"/>
    <col min="4849" max="4849" width="11.140625" style="105" customWidth="1"/>
    <col min="4850" max="4850" width="12.5703125" style="105" customWidth="1"/>
    <col min="4851" max="4851" width="17.7109375" style="105" customWidth="1"/>
    <col min="4852" max="4852" width="17.140625" style="105" customWidth="1"/>
    <col min="4853" max="4853" width="11.5703125" style="105" customWidth="1"/>
    <col min="4854" max="4854" width="22.5703125" style="105" customWidth="1"/>
    <col min="4855" max="4855" width="9.7109375" style="105" customWidth="1"/>
    <col min="4856" max="4856" width="21.7109375" style="105" customWidth="1"/>
    <col min="4857" max="4857" width="24.42578125" style="105" customWidth="1"/>
    <col min="4858" max="4858" width="20.5703125" style="105" customWidth="1"/>
    <col min="4859" max="4859" width="10.5703125" style="105" customWidth="1"/>
    <col min="4860" max="4860" width="6.28515625" style="105" customWidth="1"/>
    <col min="4861" max="4864" width="8.5703125" style="105" customWidth="1"/>
    <col min="4865" max="4865" width="9.85546875" style="105" customWidth="1"/>
    <col min="4866" max="4866" width="15.140625" style="105" customWidth="1"/>
    <col min="4867" max="4867" width="19.85546875" style="105" customWidth="1"/>
    <col min="4868" max="4868" width="11.85546875" style="105" customWidth="1"/>
    <col min="4869" max="4869" width="10.85546875" style="105" customWidth="1"/>
    <col min="4870" max="4870" width="8.5703125" style="105" customWidth="1"/>
    <col min="4871" max="4882" width="6.7109375" style="105" customWidth="1"/>
    <col min="4883" max="4883" width="9.42578125" style="105" customWidth="1"/>
    <col min="4884" max="4884" width="6.7109375" style="105" customWidth="1"/>
    <col min="4885" max="4885" width="14.140625" style="105" customWidth="1"/>
    <col min="4886" max="4886" width="10" style="105" customWidth="1"/>
    <col min="4887" max="4887" width="6.140625" style="105" customWidth="1"/>
    <col min="4888" max="4889" width="8.5703125" style="105" customWidth="1"/>
    <col min="4890" max="4890" width="9.140625" style="105" customWidth="1"/>
    <col min="4891" max="4891" width="105" style="105" customWidth="1"/>
    <col min="4892" max="4892" width="10.42578125" style="105" customWidth="1"/>
    <col min="4893" max="4893" width="13.28515625" style="105" customWidth="1"/>
    <col min="4894" max="4894" width="11.28515625" style="105" customWidth="1"/>
    <col min="4895" max="4895" width="13.28515625" style="105" customWidth="1"/>
    <col min="4896" max="5101" width="11.42578125" style="105"/>
    <col min="5102" max="5102" width="1.42578125" style="105" customWidth="1"/>
    <col min="5103" max="5103" width="24.7109375" style="105" customWidth="1"/>
    <col min="5104" max="5104" width="14.28515625" style="105" customWidth="1"/>
    <col min="5105" max="5105" width="11.140625" style="105" customWidth="1"/>
    <col min="5106" max="5106" width="12.5703125" style="105" customWidth="1"/>
    <col min="5107" max="5107" width="17.7109375" style="105" customWidth="1"/>
    <col min="5108" max="5108" width="17.140625" style="105" customWidth="1"/>
    <col min="5109" max="5109" width="11.5703125" style="105" customWidth="1"/>
    <col min="5110" max="5110" width="22.5703125" style="105" customWidth="1"/>
    <col min="5111" max="5111" width="9.7109375" style="105" customWidth="1"/>
    <col min="5112" max="5112" width="21.7109375" style="105" customWidth="1"/>
    <col min="5113" max="5113" width="24.42578125" style="105" customWidth="1"/>
    <col min="5114" max="5114" width="20.5703125" style="105" customWidth="1"/>
    <col min="5115" max="5115" width="10.5703125" style="105" customWidth="1"/>
    <col min="5116" max="5116" width="6.28515625" style="105" customWidth="1"/>
    <col min="5117" max="5120" width="8.5703125" style="105" customWidth="1"/>
    <col min="5121" max="5121" width="9.85546875" style="105" customWidth="1"/>
    <col min="5122" max="5122" width="15.140625" style="105" customWidth="1"/>
    <col min="5123" max="5123" width="19.85546875" style="105" customWidth="1"/>
    <col min="5124" max="5124" width="11.85546875" style="105" customWidth="1"/>
    <col min="5125" max="5125" width="10.85546875" style="105" customWidth="1"/>
    <col min="5126" max="5126" width="8.5703125" style="105" customWidth="1"/>
    <col min="5127" max="5138" width="6.7109375" style="105" customWidth="1"/>
    <col min="5139" max="5139" width="9.42578125" style="105" customWidth="1"/>
    <col min="5140" max="5140" width="6.7109375" style="105" customWidth="1"/>
    <col min="5141" max="5141" width="14.140625" style="105" customWidth="1"/>
    <col min="5142" max="5142" width="10" style="105" customWidth="1"/>
    <col min="5143" max="5143" width="6.140625" style="105" customWidth="1"/>
    <col min="5144" max="5145" width="8.5703125" style="105" customWidth="1"/>
    <col min="5146" max="5146" width="9.140625" style="105" customWidth="1"/>
    <col min="5147" max="5147" width="105" style="105" customWidth="1"/>
    <col min="5148" max="5148" width="10.42578125" style="105" customWidth="1"/>
    <col min="5149" max="5149" width="13.28515625" style="105" customWidth="1"/>
    <col min="5150" max="5150" width="11.28515625" style="105" customWidth="1"/>
    <col min="5151" max="5151" width="13.28515625" style="105" customWidth="1"/>
    <col min="5152" max="5357" width="11.42578125" style="105"/>
    <col min="5358" max="5358" width="1.42578125" style="105" customWidth="1"/>
    <col min="5359" max="5359" width="24.7109375" style="105" customWidth="1"/>
    <col min="5360" max="5360" width="14.28515625" style="105" customWidth="1"/>
    <col min="5361" max="5361" width="11.140625" style="105" customWidth="1"/>
    <col min="5362" max="5362" width="12.5703125" style="105" customWidth="1"/>
    <col min="5363" max="5363" width="17.7109375" style="105" customWidth="1"/>
    <col min="5364" max="5364" width="17.140625" style="105" customWidth="1"/>
    <col min="5365" max="5365" width="11.5703125" style="105" customWidth="1"/>
    <col min="5366" max="5366" width="22.5703125" style="105" customWidth="1"/>
    <col min="5367" max="5367" width="9.7109375" style="105" customWidth="1"/>
    <col min="5368" max="5368" width="21.7109375" style="105" customWidth="1"/>
    <col min="5369" max="5369" width="24.42578125" style="105" customWidth="1"/>
    <col min="5370" max="5370" width="20.5703125" style="105" customWidth="1"/>
    <col min="5371" max="5371" width="10.5703125" style="105" customWidth="1"/>
    <col min="5372" max="5372" width="6.28515625" style="105" customWidth="1"/>
    <col min="5373" max="5376" width="8.5703125" style="105" customWidth="1"/>
    <col min="5377" max="5377" width="9.85546875" style="105" customWidth="1"/>
    <col min="5378" max="5378" width="15.140625" style="105" customWidth="1"/>
    <col min="5379" max="5379" width="19.85546875" style="105" customWidth="1"/>
    <col min="5380" max="5380" width="11.85546875" style="105" customWidth="1"/>
    <col min="5381" max="5381" width="10.85546875" style="105" customWidth="1"/>
    <col min="5382" max="5382" width="8.5703125" style="105" customWidth="1"/>
    <col min="5383" max="5394" width="6.7109375" style="105" customWidth="1"/>
    <col min="5395" max="5395" width="9.42578125" style="105" customWidth="1"/>
    <col min="5396" max="5396" width="6.7109375" style="105" customWidth="1"/>
    <col min="5397" max="5397" width="14.140625" style="105" customWidth="1"/>
    <col min="5398" max="5398" width="10" style="105" customWidth="1"/>
    <col min="5399" max="5399" width="6.140625" style="105" customWidth="1"/>
    <col min="5400" max="5401" width="8.5703125" style="105" customWidth="1"/>
    <col min="5402" max="5402" width="9.140625" style="105" customWidth="1"/>
    <col min="5403" max="5403" width="105" style="105" customWidth="1"/>
    <col min="5404" max="5404" width="10.42578125" style="105" customWidth="1"/>
    <col min="5405" max="5405" width="13.28515625" style="105" customWidth="1"/>
    <col min="5406" max="5406" width="11.28515625" style="105" customWidth="1"/>
    <col min="5407" max="5407" width="13.28515625" style="105" customWidth="1"/>
    <col min="5408" max="5613" width="11.42578125" style="105"/>
    <col min="5614" max="5614" width="1.42578125" style="105" customWidth="1"/>
    <col min="5615" max="5615" width="24.7109375" style="105" customWidth="1"/>
    <col min="5616" max="5616" width="14.28515625" style="105" customWidth="1"/>
    <col min="5617" max="5617" width="11.140625" style="105" customWidth="1"/>
    <col min="5618" max="5618" width="12.5703125" style="105" customWidth="1"/>
    <col min="5619" max="5619" width="17.7109375" style="105" customWidth="1"/>
    <col min="5620" max="5620" width="17.140625" style="105" customWidth="1"/>
    <col min="5621" max="5621" width="11.5703125" style="105" customWidth="1"/>
    <col min="5622" max="5622" width="22.5703125" style="105" customWidth="1"/>
    <col min="5623" max="5623" width="9.7109375" style="105" customWidth="1"/>
    <col min="5624" max="5624" width="21.7109375" style="105" customWidth="1"/>
    <col min="5625" max="5625" width="24.42578125" style="105" customWidth="1"/>
    <col min="5626" max="5626" width="20.5703125" style="105" customWidth="1"/>
    <col min="5627" max="5627" width="10.5703125" style="105" customWidth="1"/>
    <col min="5628" max="5628" width="6.28515625" style="105" customWidth="1"/>
    <col min="5629" max="5632" width="8.5703125" style="105" customWidth="1"/>
    <col min="5633" max="5633" width="9.85546875" style="105" customWidth="1"/>
    <col min="5634" max="5634" width="15.140625" style="105" customWidth="1"/>
    <col min="5635" max="5635" width="19.85546875" style="105" customWidth="1"/>
    <col min="5636" max="5636" width="11.85546875" style="105" customWidth="1"/>
    <col min="5637" max="5637" width="10.85546875" style="105" customWidth="1"/>
    <col min="5638" max="5638" width="8.5703125" style="105" customWidth="1"/>
    <col min="5639" max="5650" width="6.7109375" style="105" customWidth="1"/>
    <col min="5651" max="5651" width="9.42578125" style="105" customWidth="1"/>
    <col min="5652" max="5652" width="6.7109375" style="105" customWidth="1"/>
    <col min="5653" max="5653" width="14.140625" style="105" customWidth="1"/>
    <col min="5654" max="5654" width="10" style="105" customWidth="1"/>
    <col min="5655" max="5655" width="6.140625" style="105" customWidth="1"/>
    <col min="5656" max="5657" width="8.5703125" style="105" customWidth="1"/>
    <col min="5658" max="5658" width="9.140625" style="105" customWidth="1"/>
    <col min="5659" max="5659" width="105" style="105" customWidth="1"/>
    <col min="5660" max="5660" width="10.42578125" style="105" customWidth="1"/>
    <col min="5661" max="5661" width="13.28515625" style="105" customWidth="1"/>
    <col min="5662" max="5662" width="11.28515625" style="105" customWidth="1"/>
    <col min="5663" max="5663" width="13.28515625" style="105" customWidth="1"/>
    <col min="5664" max="5869" width="11.42578125" style="105"/>
    <col min="5870" max="5870" width="1.42578125" style="105" customWidth="1"/>
    <col min="5871" max="5871" width="24.7109375" style="105" customWidth="1"/>
    <col min="5872" max="5872" width="14.28515625" style="105" customWidth="1"/>
    <col min="5873" max="5873" width="11.140625" style="105" customWidth="1"/>
    <col min="5874" max="5874" width="12.5703125" style="105" customWidth="1"/>
    <col min="5875" max="5875" width="17.7109375" style="105" customWidth="1"/>
    <col min="5876" max="5876" width="17.140625" style="105" customWidth="1"/>
    <col min="5877" max="5877" width="11.5703125" style="105" customWidth="1"/>
    <col min="5878" max="5878" width="22.5703125" style="105" customWidth="1"/>
    <col min="5879" max="5879" width="9.7109375" style="105" customWidth="1"/>
    <col min="5880" max="5880" width="21.7109375" style="105" customWidth="1"/>
    <col min="5881" max="5881" width="24.42578125" style="105" customWidth="1"/>
    <col min="5882" max="5882" width="20.5703125" style="105" customWidth="1"/>
    <col min="5883" max="5883" width="10.5703125" style="105" customWidth="1"/>
    <col min="5884" max="5884" width="6.28515625" style="105" customWidth="1"/>
    <col min="5885" max="5888" width="8.5703125" style="105" customWidth="1"/>
    <col min="5889" max="5889" width="9.85546875" style="105" customWidth="1"/>
    <col min="5890" max="5890" width="15.140625" style="105" customWidth="1"/>
    <col min="5891" max="5891" width="19.85546875" style="105" customWidth="1"/>
    <col min="5892" max="5892" width="11.85546875" style="105" customWidth="1"/>
    <col min="5893" max="5893" width="10.85546875" style="105" customWidth="1"/>
    <col min="5894" max="5894" width="8.5703125" style="105" customWidth="1"/>
    <col min="5895" max="5906" width="6.7109375" style="105" customWidth="1"/>
    <col min="5907" max="5907" width="9.42578125" style="105" customWidth="1"/>
    <col min="5908" max="5908" width="6.7109375" style="105" customWidth="1"/>
    <col min="5909" max="5909" width="14.140625" style="105" customWidth="1"/>
    <col min="5910" max="5910" width="10" style="105" customWidth="1"/>
    <col min="5911" max="5911" width="6.140625" style="105" customWidth="1"/>
    <col min="5912" max="5913" width="8.5703125" style="105" customWidth="1"/>
    <col min="5914" max="5914" width="9.140625" style="105" customWidth="1"/>
    <col min="5915" max="5915" width="105" style="105" customWidth="1"/>
    <col min="5916" max="5916" width="10.42578125" style="105" customWidth="1"/>
    <col min="5917" max="5917" width="13.28515625" style="105" customWidth="1"/>
    <col min="5918" max="5918" width="11.28515625" style="105" customWidth="1"/>
    <col min="5919" max="5919" width="13.28515625" style="105" customWidth="1"/>
    <col min="5920" max="6125" width="11.42578125" style="105"/>
    <col min="6126" max="6126" width="1.42578125" style="105" customWidth="1"/>
    <col min="6127" max="6127" width="24.7109375" style="105" customWidth="1"/>
    <col min="6128" max="6128" width="14.28515625" style="105" customWidth="1"/>
    <col min="6129" max="6129" width="11.140625" style="105" customWidth="1"/>
    <col min="6130" max="6130" width="12.5703125" style="105" customWidth="1"/>
    <col min="6131" max="6131" width="17.7109375" style="105" customWidth="1"/>
    <col min="6132" max="6132" width="17.140625" style="105" customWidth="1"/>
    <col min="6133" max="6133" width="11.5703125" style="105" customWidth="1"/>
    <col min="6134" max="6134" width="22.5703125" style="105" customWidth="1"/>
    <col min="6135" max="6135" width="9.7109375" style="105" customWidth="1"/>
    <col min="6136" max="6136" width="21.7109375" style="105" customWidth="1"/>
    <col min="6137" max="6137" width="24.42578125" style="105" customWidth="1"/>
    <col min="6138" max="6138" width="20.5703125" style="105" customWidth="1"/>
    <col min="6139" max="6139" width="10.5703125" style="105" customWidth="1"/>
    <col min="6140" max="6140" width="6.28515625" style="105" customWidth="1"/>
    <col min="6141" max="6144" width="8.5703125" style="105" customWidth="1"/>
    <col min="6145" max="6145" width="9.85546875" style="105" customWidth="1"/>
    <col min="6146" max="6146" width="15.140625" style="105" customWidth="1"/>
    <col min="6147" max="6147" width="19.85546875" style="105" customWidth="1"/>
    <col min="6148" max="6148" width="11.85546875" style="105" customWidth="1"/>
    <col min="6149" max="6149" width="10.85546875" style="105" customWidth="1"/>
    <col min="6150" max="6150" width="8.5703125" style="105" customWidth="1"/>
    <col min="6151" max="6162" width="6.7109375" style="105" customWidth="1"/>
    <col min="6163" max="6163" width="9.42578125" style="105" customWidth="1"/>
    <col min="6164" max="6164" width="6.7109375" style="105" customWidth="1"/>
    <col min="6165" max="6165" width="14.140625" style="105" customWidth="1"/>
    <col min="6166" max="6166" width="10" style="105" customWidth="1"/>
    <col min="6167" max="6167" width="6.140625" style="105" customWidth="1"/>
    <col min="6168" max="6169" width="8.5703125" style="105" customWidth="1"/>
    <col min="6170" max="6170" width="9.140625" style="105" customWidth="1"/>
    <col min="6171" max="6171" width="105" style="105" customWidth="1"/>
    <col min="6172" max="6172" width="10.42578125" style="105" customWidth="1"/>
    <col min="6173" max="6173" width="13.28515625" style="105" customWidth="1"/>
    <col min="6174" max="6174" width="11.28515625" style="105" customWidth="1"/>
    <col min="6175" max="6175" width="13.28515625" style="105" customWidth="1"/>
    <col min="6176" max="6381" width="11.42578125" style="105"/>
    <col min="6382" max="6382" width="1.42578125" style="105" customWidth="1"/>
    <col min="6383" max="6383" width="24.7109375" style="105" customWidth="1"/>
    <col min="6384" max="6384" width="14.28515625" style="105" customWidth="1"/>
    <col min="6385" max="6385" width="11.140625" style="105" customWidth="1"/>
    <col min="6386" max="6386" width="12.5703125" style="105" customWidth="1"/>
    <col min="6387" max="6387" width="17.7109375" style="105" customWidth="1"/>
    <col min="6388" max="6388" width="17.140625" style="105" customWidth="1"/>
    <col min="6389" max="6389" width="11.5703125" style="105" customWidth="1"/>
    <col min="6390" max="6390" width="22.5703125" style="105" customWidth="1"/>
    <col min="6391" max="6391" width="9.7109375" style="105" customWidth="1"/>
    <col min="6392" max="6392" width="21.7109375" style="105" customWidth="1"/>
    <col min="6393" max="6393" width="24.42578125" style="105" customWidth="1"/>
    <col min="6394" max="6394" width="20.5703125" style="105" customWidth="1"/>
    <col min="6395" max="6395" width="10.5703125" style="105" customWidth="1"/>
    <col min="6396" max="6396" width="6.28515625" style="105" customWidth="1"/>
    <col min="6397" max="6400" width="8.5703125" style="105" customWidth="1"/>
    <col min="6401" max="6401" width="9.85546875" style="105" customWidth="1"/>
    <col min="6402" max="6402" width="15.140625" style="105" customWidth="1"/>
    <col min="6403" max="6403" width="19.85546875" style="105" customWidth="1"/>
    <col min="6404" max="6404" width="11.85546875" style="105" customWidth="1"/>
    <col min="6405" max="6405" width="10.85546875" style="105" customWidth="1"/>
    <col min="6406" max="6406" width="8.5703125" style="105" customWidth="1"/>
    <col min="6407" max="6418" width="6.7109375" style="105" customWidth="1"/>
    <col min="6419" max="6419" width="9.42578125" style="105" customWidth="1"/>
    <col min="6420" max="6420" width="6.7109375" style="105" customWidth="1"/>
    <col min="6421" max="6421" width="14.140625" style="105" customWidth="1"/>
    <col min="6422" max="6422" width="10" style="105" customWidth="1"/>
    <col min="6423" max="6423" width="6.140625" style="105" customWidth="1"/>
    <col min="6424" max="6425" width="8.5703125" style="105" customWidth="1"/>
    <col min="6426" max="6426" width="9.140625" style="105" customWidth="1"/>
    <col min="6427" max="6427" width="105" style="105" customWidth="1"/>
    <col min="6428" max="6428" width="10.42578125" style="105" customWidth="1"/>
    <col min="6429" max="6429" width="13.28515625" style="105" customWidth="1"/>
    <col min="6430" max="6430" width="11.28515625" style="105" customWidth="1"/>
    <col min="6431" max="6431" width="13.28515625" style="105" customWidth="1"/>
    <col min="6432" max="6637" width="11.42578125" style="105"/>
    <col min="6638" max="6638" width="1.42578125" style="105" customWidth="1"/>
    <col min="6639" max="6639" width="24.7109375" style="105" customWidth="1"/>
    <col min="6640" max="6640" width="14.28515625" style="105" customWidth="1"/>
    <col min="6641" max="6641" width="11.140625" style="105" customWidth="1"/>
    <col min="6642" max="6642" width="12.5703125" style="105" customWidth="1"/>
    <col min="6643" max="6643" width="17.7109375" style="105" customWidth="1"/>
    <col min="6644" max="6644" width="17.140625" style="105" customWidth="1"/>
    <col min="6645" max="6645" width="11.5703125" style="105" customWidth="1"/>
    <col min="6646" max="6646" width="22.5703125" style="105" customWidth="1"/>
    <col min="6647" max="6647" width="9.7109375" style="105" customWidth="1"/>
    <col min="6648" max="6648" width="21.7109375" style="105" customWidth="1"/>
    <col min="6649" max="6649" width="24.42578125" style="105" customWidth="1"/>
    <col min="6650" max="6650" width="20.5703125" style="105" customWidth="1"/>
    <col min="6651" max="6651" width="10.5703125" style="105" customWidth="1"/>
    <col min="6652" max="6652" width="6.28515625" style="105" customWidth="1"/>
    <col min="6653" max="6656" width="8.5703125" style="105" customWidth="1"/>
    <col min="6657" max="6657" width="9.85546875" style="105" customWidth="1"/>
    <col min="6658" max="6658" width="15.140625" style="105" customWidth="1"/>
    <col min="6659" max="6659" width="19.85546875" style="105" customWidth="1"/>
    <col min="6660" max="6660" width="11.85546875" style="105" customWidth="1"/>
    <col min="6661" max="6661" width="10.85546875" style="105" customWidth="1"/>
    <col min="6662" max="6662" width="8.5703125" style="105" customWidth="1"/>
    <col min="6663" max="6674" width="6.7109375" style="105" customWidth="1"/>
    <col min="6675" max="6675" width="9.42578125" style="105" customWidth="1"/>
    <col min="6676" max="6676" width="6.7109375" style="105" customWidth="1"/>
    <col min="6677" max="6677" width="14.140625" style="105" customWidth="1"/>
    <col min="6678" max="6678" width="10" style="105" customWidth="1"/>
    <col min="6679" max="6679" width="6.140625" style="105" customWidth="1"/>
    <col min="6680" max="6681" width="8.5703125" style="105" customWidth="1"/>
    <col min="6682" max="6682" width="9.140625" style="105" customWidth="1"/>
    <col min="6683" max="6683" width="105" style="105" customWidth="1"/>
    <col min="6684" max="6684" width="10.42578125" style="105" customWidth="1"/>
    <col min="6685" max="6685" width="13.28515625" style="105" customWidth="1"/>
    <col min="6686" max="6686" width="11.28515625" style="105" customWidth="1"/>
    <col min="6687" max="6687" width="13.28515625" style="105" customWidth="1"/>
    <col min="6688" max="6893" width="11.42578125" style="105"/>
    <col min="6894" max="6894" width="1.42578125" style="105" customWidth="1"/>
    <col min="6895" max="6895" width="24.7109375" style="105" customWidth="1"/>
    <col min="6896" max="6896" width="14.28515625" style="105" customWidth="1"/>
    <col min="6897" max="6897" width="11.140625" style="105" customWidth="1"/>
    <col min="6898" max="6898" width="12.5703125" style="105" customWidth="1"/>
    <col min="6899" max="6899" width="17.7109375" style="105" customWidth="1"/>
    <col min="6900" max="6900" width="17.140625" style="105" customWidth="1"/>
    <col min="6901" max="6901" width="11.5703125" style="105" customWidth="1"/>
    <col min="6902" max="6902" width="22.5703125" style="105" customWidth="1"/>
    <col min="6903" max="6903" width="9.7109375" style="105" customWidth="1"/>
    <col min="6904" max="6904" width="21.7109375" style="105" customWidth="1"/>
    <col min="6905" max="6905" width="24.42578125" style="105" customWidth="1"/>
    <col min="6906" max="6906" width="20.5703125" style="105" customWidth="1"/>
    <col min="6907" max="6907" width="10.5703125" style="105" customWidth="1"/>
    <col min="6908" max="6908" width="6.28515625" style="105" customWidth="1"/>
    <col min="6909" max="6912" width="8.5703125" style="105" customWidth="1"/>
    <col min="6913" max="6913" width="9.85546875" style="105" customWidth="1"/>
    <col min="6914" max="6914" width="15.140625" style="105" customWidth="1"/>
    <col min="6915" max="6915" width="19.85546875" style="105" customWidth="1"/>
    <col min="6916" max="6916" width="11.85546875" style="105" customWidth="1"/>
    <col min="6917" max="6917" width="10.85546875" style="105" customWidth="1"/>
    <col min="6918" max="6918" width="8.5703125" style="105" customWidth="1"/>
    <col min="6919" max="6930" width="6.7109375" style="105" customWidth="1"/>
    <col min="6931" max="6931" width="9.42578125" style="105" customWidth="1"/>
    <col min="6932" max="6932" width="6.7109375" style="105" customWidth="1"/>
    <col min="6933" max="6933" width="14.140625" style="105" customWidth="1"/>
    <col min="6934" max="6934" width="10" style="105" customWidth="1"/>
    <col min="6935" max="6935" width="6.140625" style="105" customWidth="1"/>
    <col min="6936" max="6937" width="8.5703125" style="105" customWidth="1"/>
    <col min="6938" max="6938" width="9.140625" style="105" customWidth="1"/>
    <col min="6939" max="6939" width="105" style="105" customWidth="1"/>
    <col min="6940" max="6940" width="10.42578125" style="105" customWidth="1"/>
    <col min="6941" max="6941" width="13.28515625" style="105" customWidth="1"/>
    <col min="6942" max="6942" width="11.28515625" style="105" customWidth="1"/>
    <col min="6943" max="6943" width="13.28515625" style="105" customWidth="1"/>
    <col min="6944" max="7149" width="11.42578125" style="105"/>
    <col min="7150" max="7150" width="1.42578125" style="105" customWidth="1"/>
    <col min="7151" max="7151" width="24.7109375" style="105" customWidth="1"/>
    <col min="7152" max="7152" width="14.28515625" style="105" customWidth="1"/>
    <col min="7153" max="7153" width="11.140625" style="105" customWidth="1"/>
    <col min="7154" max="7154" width="12.5703125" style="105" customWidth="1"/>
    <col min="7155" max="7155" width="17.7109375" style="105" customWidth="1"/>
    <col min="7156" max="7156" width="17.140625" style="105" customWidth="1"/>
    <col min="7157" max="7157" width="11.5703125" style="105" customWidth="1"/>
    <col min="7158" max="7158" width="22.5703125" style="105" customWidth="1"/>
    <col min="7159" max="7159" width="9.7109375" style="105" customWidth="1"/>
    <col min="7160" max="7160" width="21.7109375" style="105" customWidth="1"/>
    <col min="7161" max="7161" width="24.42578125" style="105" customWidth="1"/>
    <col min="7162" max="7162" width="20.5703125" style="105" customWidth="1"/>
    <col min="7163" max="7163" width="10.5703125" style="105" customWidth="1"/>
    <col min="7164" max="7164" width="6.28515625" style="105" customWidth="1"/>
    <col min="7165" max="7168" width="8.5703125" style="105" customWidth="1"/>
    <col min="7169" max="7169" width="9.85546875" style="105" customWidth="1"/>
    <col min="7170" max="7170" width="15.140625" style="105" customWidth="1"/>
    <col min="7171" max="7171" width="19.85546875" style="105" customWidth="1"/>
    <col min="7172" max="7172" width="11.85546875" style="105" customWidth="1"/>
    <col min="7173" max="7173" width="10.85546875" style="105" customWidth="1"/>
    <col min="7174" max="7174" width="8.5703125" style="105" customWidth="1"/>
    <col min="7175" max="7186" width="6.7109375" style="105" customWidth="1"/>
    <col min="7187" max="7187" width="9.42578125" style="105" customWidth="1"/>
    <col min="7188" max="7188" width="6.7109375" style="105" customWidth="1"/>
    <col min="7189" max="7189" width="14.140625" style="105" customWidth="1"/>
    <col min="7190" max="7190" width="10" style="105" customWidth="1"/>
    <col min="7191" max="7191" width="6.140625" style="105" customWidth="1"/>
    <col min="7192" max="7193" width="8.5703125" style="105" customWidth="1"/>
    <col min="7194" max="7194" width="9.140625" style="105" customWidth="1"/>
    <col min="7195" max="7195" width="105" style="105" customWidth="1"/>
    <col min="7196" max="7196" width="10.42578125" style="105" customWidth="1"/>
    <col min="7197" max="7197" width="13.28515625" style="105" customWidth="1"/>
    <col min="7198" max="7198" width="11.28515625" style="105" customWidth="1"/>
    <col min="7199" max="7199" width="13.28515625" style="105" customWidth="1"/>
    <col min="7200" max="7405" width="11.42578125" style="105"/>
    <col min="7406" max="7406" width="1.42578125" style="105" customWidth="1"/>
    <col min="7407" max="7407" width="24.7109375" style="105" customWidth="1"/>
    <col min="7408" max="7408" width="14.28515625" style="105" customWidth="1"/>
    <col min="7409" max="7409" width="11.140625" style="105" customWidth="1"/>
    <col min="7410" max="7410" width="12.5703125" style="105" customWidth="1"/>
    <col min="7411" max="7411" width="17.7109375" style="105" customWidth="1"/>
    <col min="7412" max="7412" width="17.140625" style="105" customWidth="1"/>
    <col min="7413" max="7413" width="11.5703125" style="105" customWidth="1"/>
    <col min="7414" max="7414" width="22.5703125" style="105" customWidth="1"/>
    <col min="7415" max="7415" width="9.7109375" style="105" customWidth="1"/>
    <col min="7416" max="7416" width="21.7109375" style="105" customWidth="1"/>
    <col min="7417" max="7417" width="24.42578125" style="105" customWidth="1"/>
    <col min="7418" max="7418" width="20.5703125" style="105" customWidth="1"/>
    <col min="7419" max="7419" width="10.5703125" style="105" customWidth="1"/>
    <col min="7420" max="7420" width="6.28515625" style="105" customWidth="1"/>
    <col min="7421" max="7424" width="8.5703125" style="105" customWidth="1"/>
    <col min="7425" max="7425" width="9.85546875" style="105" customWidth="1"/>
    <col min="7426" max="7426" width="15.140625" style="105" customWidth="1"/>
    <col min="7427" max="7427" width="19.85546875" style="105" customWidth="1"/>
    <col min="7428" max="7428" width="11.85546875" style="105" customWidth="1"/>
    <col min="7429" max="7429" width="10.85546875" style="105" customWidth="1"/>
    <col min="7430" max="7430" width="8.5703125" style="105" customWidth="1"/>
    <col min="7431" max="7442" width="6.7109375" style="105" customWidth="1"/>
    <col min="7443" max="7443" width="9.42578125" style="105" customWidth="1"/>
    <col min="7444" max="7444" width="6.7109375" style="105" customWidth="1"/>
    <col min="7445" max="7445" width="14.140625" style="105" customWidth="1"/>
    <col min="7446" max="7446" width="10" style="105" customWidth="1"/>
    <col min="7447" max="7447" width="6.140625" style="105" customWidth="1"/>
    <col min="7448" max="7449" width="8.5703125" style="105" customWidth="1"/>
    <col min="7450" max="7450" width="9.140625" style="105" customWidth="1"/>
    <col min="7451" max="7451" width="105" style="105" customWidth="1"/>
    <col min="7452" max="7452" width="10.42578125" style="105" customWidth="1"/>
    <col min="7453" max="7453" width="13.28515625" style="105" customWidth="1"/>
    <col min="7454" max="7454" width="11.28515625" style="105" customWidth="1"/>
    <col min="7455" max="7455" width="13.28515625" style="105" customWidth="1"/>
    <col min="7456" max="7661" width="11.42578125" style="105"/>
    <col min="7662" max="7662" width="1.42578125" style="105" customWidth="1"/>
    <col min="7663" max="7663" width="24.7109375" style="105" customWidth="1"/>
    <col min="7664" max="7664" width="14.28515625" style="105" customWidth="1"/>
    <col min="7665" max="7665" width="11.140625" style="105" customWidth="1"/>
    <col min="7666" max="7666" width="12.5703125" style="105" customWidth="1"/>
    <col min="7667" max="7667" width="17.7109375" style="105" customWidth="1"/>
    <col min="7668" max="7668" width="17.140625" style="105" customWidth="1"/>
    <col min="7669" max="7669" width="11.5703125" style="105" customWidth="1"/>
    <col min="7670" max="7670" width="22.5703125" style="105" customWidth="1"/>
    <col min="7671" max="7671" width="9.7109375" style="105" customWidth="1"/>
    <col min="7672" max="7672" width="21.7109375" style="105" customWidth="1"/>
    <col min="7673" max="7673" width="24.42578125" style="105" customWidth="1"/>
    <col min="7674" max="7674" width="20.5703125" style="105" customWidth="1"/>
    <col min="7675" max="7675" width="10.5703125" style="105" customWidth="1"/>
    <col min="7676" max="7676" width="6.28515625" style="105" customWidth="1"/>
    <col min="7677" max="7680" width="8.5703125" style="105" customWidth="1"/>
    <col min="7681" max="7681" width="9.85546875" style="105" customWidth="1"/>
    <col min="7682" max="7682" width="15.140625" style="105" customWidth="1"/>
    <col min="7683" max="7683" width="19.85546875" style="105" customWidth="1"/>
    <col min="7684" max="7684" width="11.85546875" style="105" customWidth="1"/>
    <col min="7685" max="7685" width="10.85546875" style="105" customWidth="1"/>
    <col min="7686" max="7686" width="8.5703125" style="105" customWidth="1"/>
    <col min="7687" max="7698" width="6.7109375" style="105" customWidth="1"/>
    <col min="7699" max="7699" width="9.42578125" style="105" customWidth="1"/>
    <col min="7700" max="7700" width="6.7109375" style="105" customWidth="1"/>
    <col min="7701" max="7701" width="14.140625" style="105" customWidth="1"/>
    <col min="7702" max="7702" width="10" style="105" customWidth="1"/>
    <col min="7703" max="7703" width="6.140625" style="105" customWidth="1"/>
    <col min="7704" max="7705" width="8.5703125" style="105" customWidth="1"/>
    <col min="7706" max="7706" width="9.140625" style="105" customWidth="1"/>
    <col min="7707" max="7707" width="105" style="105" customWidth="1"/>
    <col min="7708" max="7708" width="10.42578125" style="105" customWidth="1"/>
    <col min="7709" max="7709" width="13.28515625" style="105" customWidth="1"/>
    <col min="7710" max="7710" width="11.28515625" style="105" customWidth="1"/>
    <col min="7711" max="7711" width="13.28515625" style="105" customWidth="1"/>
    <col min="7712" max="7917" width="11.42578125" style="105"/>
    <col min="7918" max="7918" width="1.42578125" style="105" customWidth="1"/>
    <col min="7919" max="7919" width="24.7109375" style="105" customWidth="1"/>
    <col min="7920" max="7920" width="14.28515625" style="105" customWidth="1"/>
    <col min="7921" max="7921" width="11.140625" style="105" customWidth="1"/>
    <col min="7922" max="7922" width="12.5703125" style="105" customWidth="1"/>
    <col min="7923" max="7923" width="17.7109375" style="105" customWidth="1"/>
    <col min="7924" max="7924" width="17.140625" style="105" customWidth="1"/>
    <col min="7925" max="7925" width="11.5703125" style="105" customWidth="1"/>
    <col min="7926" max="7926" width="22.5703125" style="105" customWidth="1"/>
    <col min="7927" max="7927" width="9.7109375" style="105" customWidth="1"/>
    <col min="7928" max="7928" width="21.7109375" style="105" customWidth="1"/>
    <col min="7929" max="7929" width="24.42578125" style="105" customWidth="1"/>
    <col min="7930" max="7930" width="20.5703125" style="105" customWidth="1"/>
    <col min="7931" max="7931" width="10.5703125" style="105" customWidth="1"/>
    <col min="7932" max="7932" width="6.28515625" style="105" customWidth="1"/>
    <col min="7933" max="7936" width="8.5703125" style="105" customWidth="1"/>
    <col min="7937" max="7937" width="9.85546875" style="105" customWidth="1"/>
    <col min="7938" max="7938" width="15.140625" style="105" customWidth="1"/>
    <col min="7939" max="7939" width="19.85546875" style="105" customWidth="1"/>
    <col min="7940" max="7940" width="11.85546875" style="105" customWidth="1"/>
    <col min="7941" max="7941" width="10.85546875" style="105" customWidth="1"/>
    <col min="7942" max="7942" width="8.5703125" style="105" customWidth="1"/>
    <col min="7943" max="7954" width="6.7109375" style="105" customWidth="1"/>
    <col min="7955" max="7955" width="9.42578125" style="105" customWidth="1"/>
    <col min="7956" max="7956" width="6.7109375" style="105" customWidth="1"/>
    <col min="7957" max="7957" width="14.140625" style="105" customWidth="1"/>
    <col min="7958" max="7958" width="10" style="105" customWidth="1"/>
    <col min="7959" max="7959" width="6.140625" style="105" customWidth="1"/>
    <col min="7960" max="7961" width="8.5703125" style="105" customWidth="1"/>
    <col min="7962" max="7962" width="9.140625" style="105" customWidth="1"/>
    <col min="7963" max="7963" width="105" style="105" customWidth="1"/>
    <col min="7964" max="7964" width="10.42578125" style="105" customWidth="1"/>
    <col min="7965" max="7965" width="13.28515625" style="105" customWidth="1"/>
    <col min="7966" max="7966" width="11.28515625" style="105" customWidth="1"/>
    <col min="7967" max="7967" width="13.28515625" style="105" customWidth="1"/>
    <col min="7968" max="8173" width="11.42578125" style="105"/>
    <col min="8174" max="8174" width="1.42578125" style="105" customWidth="1"/>
    <col min="8175" max="8175" width="24.7109375" style="105" customWidth="1"/>
    <col min="8176" max="8176" width="14.28515625" style="105" customWidth="1"/>
    <col min="8177" max="8177" width="11.140625" style="105" customWidth="1"/>
    <col min="8178" max="8178" width="12.5703125" style="105" customWidth="1"/>
    <col min="8179" max="8179" width="17.7109375" style="105" customWidth="1"/>
    <col min="8180" max="8180" width="17.140625" style="105" customWidth="1"/>
    <col min="8181" max="8181" width="11.5703125" style="105" customWidth="1"/>
    <col min="8182" max="8182" width="22.5703125" style="105" customWidth="1"/>
    <col min="8183" max="8183" width="9.7109375" style="105" customWidth="1"/>
    <col min="8184" max="8184" width="21.7109375" style="105" customWidth="1"/>
    <col min="8185" max="8185" width="24.42578125" style="105" customWidth="1"/>
    <col min="8186" max="8186" width="20.5703125" style="105" customWidth="1"/>
    <col min="8187" max="8187" width="10.5703125" style="105" customWidth="1"/>
    <col min="8188" max="8188" width="6.28515625" style="105" customWidth="1"/>
    <col min="8189" max="8192" width="8.5703125" style="105" customWidth="1"/>
    <col min="8193" max="8193" width="9.85546875" style="105" customWidth="1"/>
    <col min="8194" max="8194" width="15.140625" style="105" customWidth="1"/>
    <col min="8195" max="8195" width="19.85546875" style="105" customWidth="1"/>
    <col min="8196" max="8196" width="11.85546875" style="105" customWidth="1"/>
    <col min="8197" max="8197" width="10.85546875" style="105" customWidth="1"/>
    <col min="8198" max="8198" width="8.5703125" style="105" customWidth="1"/>
    <col min="8199" max="8210" width="6.7109375" style="105" customWidth="1"/>
    <col min="8211" max="8211" width="9.42578125" style="105" customWidth="1"/>
    <col min="8212" max="8212" width="6.7109375" style="105" customWidth="1"/>
    <col min="8213" max="8213" width="14.140625" style="105" customWidth="1"/>
    <col min="8214" max="8214" width="10" style="105" customWidth="1"/>
    <col min="8215" max="8215" width="6.140625" style="105" customWidth="1"/>
    <col min="8216" max="8217" width="8.5703125" style="105" customWidth="1"/>
    <col min="8218" max="8218" width="9.140625" style="105" customWidth="1"/>
    <col min="8219" max="8219" width="105" style="105" customWidth="1"/>
    <col min="8220" max="8220" width="10.42578125" style="105" customWidth="1"/>
    <col min="8221" max="8221" width="13.28515625" style="105" customWidth="1"/>
    <col min="8222" max="8222" width="11.28515625" style="105" customWidth="1"/>
    <col min="8223" max="8223" width="13.28515625" style="105" customWidth="1"/>
    <col min="8224" max="8429" width="11.42578125" style="105"/>
    <col min="8430" max="8430" width="1.42578125" style="105" customWidth="1"/>
    <col min="8431" max="8431" width="24.7109375" style="105" customWidth="1"/>
    <col min="8432" max="8432" width="14.28515625" style="105" customWidth="1"/>
    <col min="8433" max="8433" width="11.140625" style="105" customWidth="1"/>
    <col min="8434" max="8434" width="12.5703125" style="105" customWidth="1"/>
    <col min="8435" max="8435" width="17.7109375" style="105" customWidth="1"/>
    <col min="8436" max="8436" width="17.140625" style="105" customWidth="1"/>
    <col min="8437" max="8437" width="11.5703125" style="105" customWidth="1"/>
    <col min="8438" max="8438" width="22.5703125" style="105" customWidth="1"/>
    <col min="8439" max="8439" width="9.7109375" style="105" customWidth="1"/>
    <col min="8440" max="8440" width="21.7109375" style="105" customWidth="1"/>
    <col min="8441" max="8441" width="24.42578125" style="105" customWidth="1"/>
    <col min="8442" max="8442" width="20.5703125" style="105" customWidth="1"/>
    <col min="8443" max="8443" width="10.5703125" style="105" customWidth="1"/>
    <col min="8444" max="8444" width="6.28515625" style="105" customWidth="1"/>
    <col min="8445" max="8448" width="8.5703125" style="105" customWidth="1"/>
    <col min="8449" max="8449" width="9.85546875" style="105" customWidth="1"/>
    <col min="8450" max="8450" width="15.140625" style="105" customWidth="1"/>
    <col min="8451" max="8451" width="19.85546875" style="105" customWidth="1"/>
    <col min="8452" max="8452" width="11.85546875" style="105" customWidth="1"/>
    <col min="8453" max="8453" width="10.85546875" style="105" customWidth="1"/>
    <col min="8454" max="8454" width="8.5703125" style="105" customWidth="1"/>
    <col min="8455" max="8466" width="6.7109375" style="105" customWidth="1"/>
    <col min="8467" max="8467" width="9.42578125" style="105" customWidth="1"/>
    <col min="8468" max="8468" width="6.7109375" style="105" customWidth="1"/>
    <col min="8469" max="8469" width="14.140625" style="105" customWidth="1"/>
    <col min="8470" max="8470" width="10" style="105" customWidth="1"/>
    <col min="8471" max="8471" width="6.140625" style="105" customWidth="1"/>
    <col min="8472" max="8473" width="8.5703125" style="105" customWidth="1"/>
    <col min="8474" max="8474" width="9.140625" style="105" customWidth="1"/>
    <col min="8475" max="8475" width="105" style="105" customWidth="1"/>
    <col min="8476" max="8476" width="10.42578125" style="105" customWidth="1"/>
    <col min="8477" max="8477" width="13.28515625" style="105" customWidth="1"/>
    <col min="8478" max="8478" width="11.28515625" style="105" customWidth="1"/>
    <col min="8479" max="8479" width="13.28515625" style="105" customWidth="1"/>
    <col min="8480" max="8685" width="11.42578125" style="105"/>
    <col min="8686" max="8686" width="1.42578125" style="105" customWidth="1"/>
    <col min="8687" max="8687" width="24.7109375" style="105" customWidth="1"/>
    <col min="8688" max="8688" width="14.28515625" style="105" customWidth="1"/>
    <col min="8689" max="8689" width="11.140625" style="105" customWidth="1"/>
    <col min="8690" max="8690" width="12.5703125" style="105" customWidth="1"/>
    <col min="8691" max="8691" width="17.7109375" style="105" customWidth="1"/>
    <col min="8692" max="8692" width="17.140625" style="105" customWidth="1"/>
    <col min="8693" max="8693" width="11.5703125" style="105" customWidth="1"/>
    <col min="8694" max="8694" width="22.5703125" style="105" customWidth="1"/>
    <col min="8695" max="8695" width="9.7109375" style="105" customWidth="1"/>
    <col min="8696" max="8696" width="21.7109375" style="105" customWidth="1"/>
    <col min="8697" max="8697" width="24.42578125" style="105" customWidth="1"/>
    <col min="8698" max="8698" width="20.5703125" style="105" customWidth="1"/>
    <col min="8699" max="8699" width="10.5703125" style="105" customWidth="1"/>
    <col min="8700" max="8700" width="6.28515625" style="105" customWidth="1"/>
    <col min="8701" max="8704" width="8.5703125" style="105" customWidth="1"/>
    <col min="8705" max="8705" width="9.85546875" style="105" customWidth="1"/>
    <col min="8706" max="8706" width="15.140625" style="105" customWidth="1"/>
    <col min="8707" max="8707" width="19.85546875" style="105" customWidth="1"/>
    <col min="8708" max="8708" width="11.85546875" style="105" customWidth="1"/>
    <col min="8709" max="8709" width="10.85546875" style="105" customWidth="1"/>
    <col min="8710" max="8710" width="8.5703125" style="105" customWidth="1"/>
    <col min="8711" max="8722" width="6.7109375" style="105" customWidth="1"/>
    <col min="8723" max="8723" width="9.42578125" style="105" customWidth="1"/>
    <col min="8724" max="8724" width="6.7109375" style="105" customWidth="1"/>
    <col min="8725" max="8725" width="14.140625" style="105" customWidth="1"/>
    <col min="8726" max="8726" width="10" style="105" customWidth="1"/>
    <col min="8727" max="8727" width="6.140625" style="105" customWidth="1"/>
    <col min="8728" max="8729" width="8.5703125" style="105" customWidth="1"/>
    <col min="8730" max="8730" width="9.140625" style="105" customWidth="1"/>
    <col min="8731" max="8731" width="105" style="105" customWidth="1"/>
    <col min="8732" max="8732" width="10.42578125" style="105" customWidth="1"/>
    <col min="8733" max="8733" width="13.28515625" style="105" customWidth="1"/>
    <col min="8734" max="8734" width="11.28515625" style="105" customWidth="1"/>
    <col min="8735" max="8735" width="13.28515625" style="105" customWidth="1"/>
    <col min="8736" max="8941" width="11.42578125" style="105"/>
    <col min="8942" max="8942" width="1.42578125" style="105" customWidth="1"/>
    <col min="8943" max="8943" width="24.7109375" style="105" customWidth="1"/>
    <col min="8944" max="8944" width="14.28515625" style="105" customWidth="1"/>
    <col min="8945" max="8945" width="11.140625" style="105" customWidth="1"/>
    <col min="8946" max="8946" width="12.5703125" style="105" customWidth="1"/>
    <col min="8947" max="8947" width="17.7109375" style="105" customWidth="1"/>
    <col min="8948" max="8948" width="17.140625" style="105" customWidth="1"/>
    <col min="8949" max="8949" width="11.5703125" style="105" customWidth="1"/>
    <col min="8950" max="8950" width="22.5703125" style="105" customWidth="1"/>
    <col min="8951" max="8951" width="9.7109375" style="105" customWidth="1"/>
    <col min="8952" max="8952" width="21.7109375" style="105" customWidth="1"/>
    <col min="8953" max="8953" width="24.42578125" style="105" customWidth="1"/>
    <col min="8954" max="8954" width="20.5703125" style="105" customWidth="1"/>
    <col min="8955" max="8955" width="10.5703125" style="105" customWidth="1"/>
    <col min="8956" max="8956" width="6.28515625" style="105" customWidth="1"/>
    <col min="8957" max="8960" width="8.5703125" style="105" customWidth="1"/>
    <col min="8961" max="8961" width="9.85546875" style="105" customWidth="1"/>
    <col min="8962" max="8962" width="15.140625" style="105" customWidth="1"/>
    <col min="8963" max="8963" width="19.85546875" style="105" customWidth="1"/>
    <col min="8964" max="8964" width="11.85546875" style="105" customWidth="1"/>
    <col min="8965" max="8965" width="10.85546875" style="105" customWidth="1"/>
    <col min="8966" max="8966" width="8.5703125" style="105" customWidth="1"/>
    <col min="8967" max="8978" width="6.7109375" style="105" customWidth="1"/>
    <col min="8979" max="8979" width="9.42578125" style="105" customWidth="1"/>
    <col min="8980" max="8980" width="6.7109375" style="105" customWidth="1"/>
    <col min="8981" max="8981" width="14.140625" style="105" customWidth="1"/>
    <col min="8982" max="8982" width="10" style="105" customWidth="1"/>
    <col min="8983" max="8983" width="6.140625" style="105" customWidth="1"/>
    <col min="8984" max="8985" width="8.5703125" style="105" customWidth="1"/>
    <col min="8986" max="8986" width="9.140625" style="105" customWidth="1"/>
    <col min="8987" max="8987" width="105" style="105" customWidth="1"/>
    <col min="8988" max="8988" width="10.42578125" style="105" customWidth="1"/>
    <col min="8989" max="8989" width="13.28515625" style="105" customWidth="1"/>
    <col min="8990" max="8990" width="11.28515625" style="105" customWidth="1"/>
    <col min="8991" max="8991" width="13.28515625" style="105" customWidth="1"/>
    <col min="8992" max="9197" width="11.42578125" style="105"/>
    <col min="9198" max="9198" width="1.42578125" style="105" customWidth="1"/>
    <col min="9199" max="9199" width="24.7109375" style="105" customWidth="1"/>
    <col min="9200" max="9200" width="14.28515625" style="105" customWidth="1"/>
    <col min="9201" max="9201" width="11.140625" style="105" customWidth="1"/>
    <col min="9202" max="9202" width="12.5703125" style="105" customWidth="1"/>
    <col min="9203" max="9203" width="17.7109375" style="105" customWidth="1"/>
    <col min="9204" max="9204" width="17.140625" style="105" customWidth="1"/>
    <col min="9205" max="9205" width="11.5703125" style="105" customWidth="1"/>
    <col min="9206" max="9206" width="22.5703125" style="105" customWidth="1"/>
    <col min="9207" max="9207" width="9.7109375" style="105" customWidth="1"/>
    <col min="9208" max="9208" width="21.7109375" style="105" customWidth="1"/>
    <col min="9209" max="9209" width="24.42578125" style="105" customWidth="1"/>
    <col min="9210" max="9210" width="20.5703125" style="105" customWidth="1"/>
    <col min="9211" max="9211" width="10.5703125" style="105" customWidth="1"/>
    <col min="9212" max="9212" width="6.28515625" style="105" customWidth="1"/>
    <col min="9213" max="9216" width="8.5703125" style="105" customWidth="1"/>
    <col min="9217" max="9217" width="9.85546875" style="105" customWidth="1"/>
    <col min="9218" max="9218" width="15.140625" style="105" customWidth="1"/>
    <col min="9219" max="9219" width="19.85546875" style="105" customWidth="1"/>
    <col min="9220" max="9220" width="11.85546875" style="105" customWidth="1"/>
    <col min="9221" max="9221" width="10.85546875" style="105" customWidth="1"/>
    <col min="9222" max="9222" width="8.5703125" style="105" customWidth="1"/>
    <col min="9223" max="9234" width="6.7109375" style="105" customWidth="1"/>
    <col min="9235" max="9235" width="9.42578125" style="105" customWidth="1"/>
    <col min="9236" max="9236" width="6.7109375" style="105" customWidth="1"/>
    <col min="9237" max="9237" width="14.140625" style="105" customWidth="1"/>
    <col min="9238" max="9238" width="10" style="105" customWidth="1"/>
    <col min="9239" max="9239" width="6.140625" style="105" customWidth="1"/>
    <col min="9240" max="9241" width="8.5703125" style="105" customWidth="1"/>
    <col min="9242" max="9242" width="9.140625" style="105" customWidth="1"/>
    <col min="9243" max="9243" width="105" style="105" customWidth="1"/>
    <col min="9244" max="9244" width="10.42578125" style="105" customWidth="1"/>
    <col min="9245" max="9245" width="13.28515625" style="105" customWidth="1"/>
    <col min="9246" max="9246" width="11.28515625" style="105" customWidth="1"/>
    <col min="9247" max="9247" width="13.28515625" style="105" customWidth="1"/>
    <col min="9248" max="9453" width="11.42578125" style="105"/>
    <col min="9454" max="9454" width="1.42578125" style="105" customWidth="1"/>
    <col min="9455" max="9455" width="24.7109375" style="105" customWidth="1"/>
    <col min="9456" max="9456" width="14.28515625" style="105" customWidth="1"/>
    <col min="9457" max="9457" width="11.140625" style="105" customWidth="1"/>
    <col min="9458" max="9458" width="12.5703125" style="105" customWidth="1"/>
    <col min="9459" max="9459" width="17.7109375" style="105" customWidth="1"/>
    <col min="9460" max="9460" width="17.140625" style="105" customWidth="1"/>
    <col min="9461" max="9461" width="11.5703125" style="105" customWidth="1"/>
    <col min="9462" max="9462" width="22.5703125" style="105" customWidth="1"/>
    <col min="9463" max="9463" width="9.7109375" style="105" customWidth="1"/>
    <col min="9464" max="9464" width="21.7109375" style="105" customWidth="1"/>
    <col min="9465" max="9465" width="24.42578125" style="105" customWidth="1"/>
    <col min="9466" max="9466" width="20.5703125" style="105" customWidth="1"/>
    <col min="9467" max="9467" width="10.5703125" style="105" customWidth="1"/>
    <col min="9468" max="9468" width="6.28515625" style="105" customWidth="1"/>
    <col min="9469" max="9472" width="8.5703125" style="105" customWidth="1"/>
    <col min="9473" max="9473" width="9.85546875" style="105" customWidth="1"/>
    <col min="9474" max="9474" width="15.140625" style="105" customWidth="1"/>
    <col min="9475" max="9475" width="19.85546875" style="105" customWidth="1"/>
    <col min="9476" max="9476" width="11.85546875" style="105" customWidth="1"/>
    <col min="9477" max="9477" width="10.85546875" style="105" customWidth="1"/>
    <col min="9478" max="9478" width="8.5703125" style="105" customWidth="1"/>
    <col min="9479" max="9490" width="6.7109375" style="105" customWidth="1"/>
    <col min="9491" max="9491" width="9.42578125" style="105" customWidth="1"/>
    <col min="9492" max="9492" width="6.7109375" style="105" customWidth="1"/>
    <col min="9493" max="9493" width="14.140625" style="105" customWidth="1"/>
    <col min="9494" max="9494" width="10" style="105" customWidth="1"/>
    <col min="9495" max="9495" width="6.140625" style="105" customWidth="1"/>
    <col min="9496" max="9497" width="8.5703125" style="105" customWidth="1"/>
    <col min="9498" max="9498" width="9.140625" style="105" customWidth="1"/>
    <col min="9499" max="9499" width="105" style="105" customWidth="1"/>
    <col min="9500" max="9500" width="10.42578125" style="105" customWidth="1"/>
    <col min="9501" max="9501" width="13.28515625" style="105" customWidth="1"/>
    <col min="9502" max="9502" width="11.28515625" style="105" customWidth="1"/>
    <col min="9503" max="9503" width="13.28515625" style="105" customWidth="1"/>
    <col min="9504" max="9709" width="11.42578125" style="105"/>
    <col min="9710" max="9710" width="1.42578125" style="105" customWidth="1"/>
    <col min="9711" max="9711" width="24.7109375" style="105" customWidth="1"/>
    <col min="9712" max="9712" width="14.28515625" style="105" customWidth="1"/>
    <col min="9713" max="9713" width="11.140625" style="105" customWidth="1"/>
    <col min="9714" max="9714" width="12.5703125" style="105" customWidth="1"/>
    <col min="9715" max="9715" width="17.7109375" style="105" customWidth="1"/>
    <col min="9716" max="9716" width="17.140625" style="105" customWidth="1"/>
    <col min="9717" max="9717" width="11.5703125" style="105" customWidth="1"/>
    <col min="9718" max="9718" width="22.5703125" style="105" customWidth="1"/>
    <col min="9719" max="9719" width="9.7109375" style="105" customWidth="1"/>
    <col min="9720" max="9720" width="21.7109375" style="105" customWidth="1"/>
    <col min="9721" max="9721" width="24.42578125" style="105" customWidth="1"/>
    <col min="9722" max="9722" width="20.5703125" style="105" customWidth="1"/>
    <col min="9723" max="9723" width="10.5703125" style="105" customWidth="1"/>
    <col min="9724" max="9724" width="6.28515625" style="105" customWidth="1"/>
    <col min="9725" max="9728" width="8.5703125" style="105" customWidth="1"/>
    <col min="9729" max="9729" width="9.85546875" style="105" customWidth="1"/>
    <col min="9730" max="9730" width="15.140625" style="105" customWidth="1"/>
    <col min="9731" max="9731" width="19.85546875" style="105" customWidth="1"/>
    <col min="9732" max="9732" width="11.85546875" style="105" customWidth="1"/>
    <col min="9733" max="9733" width="10.85546875" style="105" customWidth="1"/>
    <col min="9734" max="9734" width="8.5703125" style="105" customWidth="1"/>
    <col min="9735" max="9746" width="6.7109375" style="105" customWidth="1"/>
    <col min="9747" max="9747" width="9.42578125" style="105" customWidth="1"/>
    <col min="9748" max="9748" width="6.7109375" style="105" customWidth="1"/>
    <col min="9749" max="9749" width="14.140625" style="105" customWidth="1"/>
    <col min="9750" max="9750" width="10" style="105" customWidth="1"/>
    <col min="9751" max="9751" width="6.140625" style="105" customWidth="1"/>
    <col min="9752" max="9753" width="8.5703125" style="105" customWidth="1"/>
    <col min="9754" max="9754" width="9.140625" style="105" customWidth="1"/>
    <col min="9755" max="9755" width="105" style="105" customWidth="1"/>
    <col min="9756" max="9756" width="10.42578125" style="105" customWidth="1"/>
    <col min="9757" max="9757" width="13.28515625" style="105" customWidth="1"/>
    <col min="9758" max="9758" width="11.28515625" style="105" customWidth="1"/>
    <col min="9759" max="9759" width="13.28515625" style="105" customWidth="1"/>
    <col min="9760" max="9965" width="11.42578125" style="105"/>
    <col min="9966" max="9966" width="1.42578125" style="105" customWidth="1"/>
    <col min="9967" max="9967" width="24.7109375" style="105" customWidth="1"/>
    <col min="9968" max="9968" width="14.28515625" style="105" customWidth="1"/>
    <col min="9969" max="9969" width="11.140625" style="105" customWidth="1"/>
    <col min="9970" max="9970" width="12.5703125" style="105" customWidth="1"/>
    <col min="9971" max="9971" width="17.7109375" style="105" customWidth="1"/>
    <col min="9972" max="9972" width="17.140625" style="105" customWidth="1"/>
    <col min="9973" max="9973" width="11.5703125" style="105" customWidth="1"/>
    <col min="9974" max="9974" width="22.5703125" style="105" customWidth="1"/>
    <col min="9975" max="9975" width="9.7109375" style="105" customWidth="1"/>
    <col min="9976" max="9976" width="21.7109375" style="105" customWidth="1"/>
    <col min="9977" max="9977" width="24.42578125" style="105" customWidth="1"/>
    <col min="9978" max="9978" width="20.5703125" style="105" customWidth="1"/>
    <col min="9979" max="9979" width="10.5703125" style="105" customWidth="1"/>
    <col min="9980" max="9980" width="6.28515625" style="105" customWidth="1"/>
    <col min="9981" max="9984" width="8.5703125" style="105" customWidth="1"/>
    <col min="9985" max="9985" width="9.85546875" style="105" customWidth="1"/>
    <col min="9986" max="9986" width="15.140625" style="105" customWidth="1"/>
    <col min="9987" max="9987" width="19.85546875" style="105" customWidth="1"/>
    <col min="9988" max="9988" width="11.85546875" style="105" customWidth="1"/>
    <col min="9989" max="9989" width="10.85546875" style="105" customWidth="1"/>
    <col min="9990" max="9990" width="8.5703125" style="105" customWidth="1"/>
    <col min="9991" max="10002" width="6.7109375" style="105" customWidth="1"/>
    <col min="10003" max="10003" width="9.42578125" style="105" customWidth="1"/>
    <col min="10004" max="10004" width="6.7109375" style="105" customWidth="1"/>
    <col min="10005" max="10005" width="14.140625" style="105" customWidth="1"/>
    <col min="10006" max="10006" width="10" style="105" customWidth="1"/>
    <col min="10007" max="10007" width="6.140625" style="105" customWidth="1"/>
    <col min="10008" max="10009" width="8.5703125" style="105" customWidth="1"/>
    <col min="10010" max="10010" width="9.140625" style="105" customWidth="1"/>
    <col min="10011" max="10011" width="105" style="105" customWidth="1"/>
    <col min="10012" max="10012" width="10.42578125" style="105" customWidth="1"/>
    <col min="10013" max="10013" width="13.28515625" style="105" customWidth="1"/>
    <col min="10014" max="10014" width="11.28515625" style="105" customWidth="1"/>
    <col min="10015" max="10015" width="13.28515625" style="105" customWidth="1"/>
    <col min="10016" max="10221" width="11.42578125" style="105"/>
    <col min="10222" max="10222" width="1.42578125" style="105" customWidth="1"/>
    <col min="10223" max="10223" width="24.7109375" style="105" customWidth="1"/>
    <col min="10224" max="10224" width="14.28515625" style="105" customWidth="1"/>
    <col min="10225" max="10225" width="11.140625" style="105" customWidth="1"/>
    <col min="10226" max="10226" width="12.5703125" style="105" customWidth="1"/>
    <col min="10227" max="10227" width="17.7109375" style="105" customWidth="1"/>
    <col min="10228" max="10228" width="17.140625" style="105" customWidth="1"/>
    <col min="10229" max="10229" width="11.5703125" style="105" customWidth="1"/>
    <col min="10230" max="10230" width="22.5703125" style="105" customWidth="1"/>
    <col min="10231" max="10231" width="9.7109375" style="105" customWidth="1"/>
    <col min="10232" max="10232" width="21.7109375" style="105" customWidth="1"/>
    <col min="10233" max="10233" width="24.42578125" style="105" customWidth="1"/>
    <col min="10234" max="10234" width="20.5703125" style="105" customWidth="1"/>
    <col min="10235" max="10235" width="10.5703125" style="105" customWidth="1"/>
    <col min="10236" max="10236" width="6.28515625" style="105" customWidth="1"/>
    <col min="10237" max="10240" width="8.5703125" style="105" customWidth="1"/>
    <col min="10241" max="10241" width="9.85546875" style="105" customWidth="1"/>
    <col min="10242" max="10242" width="15.140625" style="105" customWidth="1"/>
    <col min="10243" max="10243" width="19.85546875" style="105" customWidth="1"/>
    <col min="10244" max="10244" width="11.85546875" style="105" customWidth="1"/>
    <col min="10245" max="10245" width="10.85546875" style="105" customWidth="1"/>
    <col min="10246" max="10246" width="8.5703125" style="105" customWidth="1"/>
    <col min="10247" max="10258" width="6.7109375" style="105" customWidth="1"/>
    <col min="10259" max="10259" width="9.42578125" style="105" customWidth="1"/>
    <col min="10260" max="10260" width="6.7109375" style="105" customWidth="1"/>
    <col min="10261" max="10261" width="14.140625" style="105" customWidth="1"/>
    <col min="10262" max="10262" width="10" style="105" customWidth="1"/>
    <col min="10263" max="10263" width="6.140625" style="105" customWidth="1"/>
    <col min="10264" max="10265" width="8.5703125" style="105" customWidth="1"/>
    <col min="10266" max="10266" width="9.140625" style="105" customWidth="1"/>
    <col min="10267" max="10267" width="105" style="105" customWidth="1"/>
    <col min="10268" max="10268" width="10.42578125" style="105" customWidth="1"/>
    <col min="10269" max="10269" width="13.28515625" style="105" customWidth="1"/>
    <col min="10270" max="10270" width="11.28515625" style="105" customWidth="1"/>
    <col min="10271" max="10271" width="13.28515625" style="105" customWidth="1"/>
    <col min="10272" max="10477" width="11.42578125" style="105"/>
    <col min="10478" max="10478" width="1.42578125" style="105" customWidth="1"/>
    <col min="10479" max="10479" width="24.7109375" style="105" customWidth="1"/>
    <col min="10480" max="10480" width="14.28515625" style="105" customWidth="1"/>
    <col min="10481" max="10481" width="11.140625" style="105" customWidth="1"/>
    <col min="10482" max="10482" width="12.5703125" style="105" customWidth="1"/>
    <col min="10483" max="10483" width="17.7109375" style="105" customWidth="1"/>
    <col min="10484" max="10484" width="17.140625" style="105" customWidth="1"/>
    <col min="10485" max="10485" width="11.5703125" style="105" customWidth="1"/>
    <col min="10486" max="10486" width="22.5703125" style="105" customWidth="1"/>
    <col min="10487" max="10487" width="9.7109375" style="105" customWidth="1"/>
    <col min="10488" max="10488" width="21.7109375" style="105" customWidth="1"/>
    <col min="10489" max="10489" width="24.42578125" style="105" customWidth="1"/>
    <col min="10490" max="10490" width="20.5703125" style="105" customWidth="1"/>
    <col min="10491" max="10491" width="10.5703125" style="105" customWidth="1"/>
    <col min="10492" max="10492" width="6.28515625" style="105" customWidth="1"/>
    <col min="10493" max="10496" width="8.5703125" style="105" customWidth="1"/>
    <col min="10497" max="10497" width="9.85546875" style="105" customWidth="1"/>
    <col min="10498" max="10498" width="15.140625" style="105" customWidth="1"/>
    <col min="10499" max="10499" width="19.85546875" style="105" customWidth="1"/>
    <col min="10500" max="10500" width="11.85546875" style="105" customWidth="1"/>
    <col min="10501" max="10501" width="10.85546875" style="105" customWidth="1"/>
    <col min="10502" max="10502" width="8.5703125" style="105" customWidth="1"/>
    <col min="10503" max="10514" width="6.7109375" style="105" customWidth="1"/>
    <col min="10515" max="10515" width="9.42578125" style="105" customWidth="1"/>
    <col min="10516" max="10516" width="6.7109375" style="105" customWidth="1"/>
    <col min="10517" max="10517" width="14.140625" style="105" customWidth="1"/>
    <col min="10518" max="10518" width="10" style="105" customWidth="1"/>
    <col min="10519" max="10519" width="6.140625" style="105" customWidth="1"/>
    <col min="10520" max="10521" width="8.5703125" style="105" customWidth="1"/>
    <col min="10522" max="10522" width="9.140625" style="105" customWidth="1"/>
    <col min="10523" max="10523" width="105" style="105" customWidth="1"/>
    <col min="10524" max="10524" width="10.42578125" style="105" customWidth="1"/>
    <col min="10525" max="10525" width="13.28515625" style="105" customWidth="1"/>
    <col min="10526" max="10526" width="11.28515625" style="105" customWidth="1"/>
    <col min="10527" max="10527" width="13.28515625" style="105" customWidth="1"/>
    <col min="10528" max="10733" width="11.42578125" style="105"/>
    <col min="10734" max="10734" width="1.42578125" style="105" customWidth="1"/>
    <col min="10735" max="10735" width="24.7109375" style="105" customWidth="1"/>
    <col min="10736" max="10736" width="14.28515625" style="105" customWidth="1"/>
    <col min="10737" max="10737" width="11.140625" style="105" customWidth="1"/>
    <col min="10738" max="10738" width="12.5703125" style="105" customWidth="1"/>
    <col min="10739" max="10739" width="17.7109375" style="105" customWidth="1"/>
    <col min="10740" max="10740" width="17.140625" style="105" customWidth="1"/>
    <col min="10741" max="10741" width="11.5703125" style="105" customWidth="1"/>
    <col min="10742" max="10742" width="22.5703125" style="105" customWidth="1"/>
    <col min="10743" max="10743" width="9.7109375" style="105" customWidth="1"/>
    <col min="10744" max="10744" width="21.7109375" style="105" customWidth="1"/>
    <col min="10745" max="10745" width="24.42578125" style="105" customWidth="1"/>
    <col min="10746" max="10746" width="20.5703125" style="105" customWidth="1"/>
    <col min="10747" max="10747" width="10.5703125" style="105" customWidth="1"/>
    <col min="10748" max="10748" width="6.28515625" style="105" customWidth="1"/>
    <col min="10749" max="10752" width="8.5703125" style="105" customWidth="1"/>
    <col min="10753" max="10753" width="9.85546875" style="105" customWidth="1"/>
    <col min="10754" max="10754" width="15.140625" style="105" customWidth="1"/>
    <col min="10755" max="10755" width="19.85546875" style="105" customWidth="1"/>
    <col min="10756" max="10756" width="11.85546875" style="105" customWidth="1"/>
    <col min="10757" max="10757" width="10.85546875" style="105" customWidth="1"/>
    <col min="10758" max="10758" width="8.5703125" style="105" customWidth="1"/>
    <col min="10759" max="10770" width="6.7109375" style="105" customWidth="1"/>
    <col min="10771" max="10771" width="9.42578125" style="105" customWidth="1"/>
    <col min="10772" max="10772" width="6.7109375" style="105" customWidth="1"/>
    <col min="10773" max="10773" width="14.140625" style="105" customWidth="1"/>
    <col min="10774" max="10774" width="10" style="105" customWidth="1"/>
    <col min="10775" max="10775" width="6.140625" style="105" customWidth="1"/>
    <col min="10776" max="10777" width="8.5703125" style="105" customWidth="1"/>
    <col min="10778" max="10778" width="9.140625" style="105" customWidth="1"/>
    <col min="10779" max="10779" width="105" style="105" customWidth="1"/>
    <col min="10780" max="10780" width="10.42578125" style="105" customWidth="1"/>
    <col min="10781" max="10781" width="13.28515625" style="105" customWidth="1"/>
    <col min="10782" max="10782" width="11.28515625" style="105" customWidth="1"/>
    <col min="10783" max="10783" width="13.28515625" style="105" customWidth="1"/>
    <col min="10784" max="10989" width="11.42578125" style="105"/>
    <col min="10990" max="10990" width="1.42578125" style="105" customWidth="1"/>
    <col min="10991" max="10991" width="24.7109375" style="105" customWidth="1"/>
    <col min="10992" max="10992" width="14.28515625" style="105" customWidth="1"/>
    <col min="10993" max="10993" width="11.140625" style="105" customWidth="1"/>
    <col min="10994" max="10994" width="12.5703125" style="105" customWidth="1"/>
    <col min="10995" max="10995" width="17.7109375" style="105" customWidth="1"/>
    <col min="10996" max="10996" width="17.140625" style="105" customWidth="1"/>
    <col min="10997" max="10997" width="11.5703125" style="105" customWidth="1"/>
    <col min="10998" max="10998" width="22.5703125" style="105" customWidth="1"/>
    <col min="10999" max="10999" width="9.7109375" style="105" customWidth="1"/>
    <col min="11000" max="11000" width="21.7109375" style="105" customWidth="1"/>
    <col min="11001" max="11001" width="24.42578125" style="105" customWidth="1"/>
    <col min="11002" max="11002" width="20.5703125" style="105" customWidth="1"/>
    <col min="11003" max="11003" width="10.5703125" style="105" customWidth="1"/>
    <col min="11004" max="11004" width="6.28515625" style="105" customWidth="1"/>
    <col min="11005" max="11008" width="8.5703125" style="105" customWidth="1"/>
    <col min="11009" max="11009" width="9.85546875" style="105" customWidth="1"/>
    <col min="11010" max="11010" width="15.140625" style="105" customWidth="1"/>
    <col min="11011" max="11011" width="19.85546875" style="105" customWidth="1"/>
    <col min="11012" max="11012" width="11.85546875" style="105" customWidth="1"/>
    <col min="11013" max="11013" width="10.85546875" style="105" customWidth="1"/>
    <col min="11014" max="11014" width="8.5703125" style="105" customWidth="1"/>
    <col min="11015" max="11026" width="6.7109375" style="105" customWidth="1"/>
    <col min="11027" max="11027" width="9.42578125" style="105" customWidth="1"/>
    <col min="11028" max="11028" width="6.7109375" style="105" customWidth="1"/>
    <col min="11029" max="11029" width="14.140625" style="105" customWidth="1"/>
    <col min="11030" max="11030" width="10" style="105" customWidth="1"/>
    <col min="11031" max="11031" width="6.140625" style="105" customWidth="1"/>
    <col min="11032" max="11033" width="8.5703125" style="105" customWidth="1"/>
    <col min="11034" max="11034" width="9.140625" style="105" customWidth="1"/>
    <col min="11035" max="11035" width="105" style="105" customWidth="1"/>
    <col min="11036" max="11036" width="10.42578125" style="105" customWidth="1"/>
    <col min="11037" max="11037" width="13.28515625" style="105" customWidth="1"/>
    <col min="11038" max="11038" width="11.28515625" style="105" customWidth="1"/>
    <col min="11039" max="11039" width="13.28515625" style="105" customWidth="1"/>
    <col min="11040" max="11245" width="11.42578125" style="105"/>
    <col min="11246" max="11246" width="1.42578125" style="105" customWidth="1"/>
    <col min="11247" max="11247" width="24.7109375" style="105" customWidth="1"/>
    <col min="11248" max="11248" width="14.28515625" style="105" customWidth="1"/>
    <col min="11249" max="11249" width="11.140625" style="105" customWidth="1"/>
    <col min="11250" max="11250" width="12.5703125" style="105" customWidth="1"/>
    <col min="11251" max="11251" width="17.7109375" style="105" customWidth="1"/>
    <col min="11252" max="11252" width="17.140625" style="105" customWidth="1"/>
    <col min="11253" max="11253" width="11.5703125" style="105" customWidth="1"/>
    <col min="11254" max="11254" width="22.5703125" style="105" customWidth="1"/>
    <col min="11255" max="11255" width="9.7109375" style="105" customWidth="1"/>
    <col min="11256" max="11256" width="21.7109375" style="105" customWidth="1"/>
    <col min="11257" max="11257" width="24.42578125" style="105" customWidth="1"/>
    <col min="11258" max="11258" width="20.5703125" style="105" customWidth="1"/>
    <col min="11259" max="11259" width="10.5703125" style="105" customWidth="1"/>
    <col min="11260" max="11260" width="6.28515625" style="105" customWidth="1"/>
    <col min="11261" max="11264" width="8.5703125" style="105" customWidth="1"/>
    <col min="11265" max="11265" width="9.85546875" style="105" customWidth="1"/>
    <col min="11266" max="11266" width="15.140625" style="105" customWidth="1"/>
    <col min="11267" max="11267" width="19.85546875" style="105" customWidth="1"/>
    <col min="11268" max="11268" width="11.85546875" style="105" customWidth="1"/>
    <col min="11269" max="11269" width="10.85546875" style="105" customWidth="1"/>
    <col min="11270" max="11270" width="8.5703125" style="105" customWidth="1"/>
    <col min="11271" max="11282" width="6.7109375" style="105" customWidth="1"/>
    <col min="11283" max="11283" width="9.42578125" style="105" customWidth="1"/>
    <col min="11284" max="11284" width="6.7109375" style="105" customWidth="1"/>
    <col min="11285" max="11285" width="14.140625" style="105" customWidth="1"/>
    <col min="11286" max="11286" width="10" style="105" customWidth="1"/>
    <col min="11287" max="11287" width="6.140625" style="105" customWidth="1"/>
    <col min="11288" max="11289" width="8.5703125" style="105" customWidth="1"/>
    <col min="11290" max="11290" width="9.140625" style="105" customWidth="1"/>
    <col min="11291" max="11291" width="105" style="105" customWidth="1"/>
    <col min="11292" max="11292" width="10.42578125" style="105" customWidth="1"/>
    <col min="11293" max="11293" width="13.28515625" style="105" customWidth="1"/>
    <col min="11294" max="11294" width="11.28515625" style="105" customWidth="1"/>
    <col min="11295" max="11295" width="13.28515625" style="105" customWidth="1"/>
    <col min="11296" max="11501" width="11.42578125" style="105"/>
    <col min="11502" max="11502" width="1.42578125" style="105" customWidth="1"/>
    <col min="11503" max="11503" width="24.7109375" style="105" customWidth="1"/>
    <col min="11504" max="11504" width="14.28515625" style="105" customWidth="1"/>
    <col min="11505" max="11505" width="11.140625" style="105" customWidth="1"/>
    <col min="11506" max="11506" width="12.5703125" style="105" customWidth="1"/>
    <col min="11507" max="11507" width="17.7109375" style="105" customWidth="1"/>
    <col min="11508" max="11508" width="17.140625" style="105" customWidth="1"/>
    <col min="11509" max="11509" width="11.5703125" style="105" customWidth="1"/>
    <col min="11510" max="11510" width="22.5703125" style="105" customWidth="1"/>
    <col min="11511" max="11511" width="9.7109375" style="105" customWidth="1"/>
    <col min="11512" max="11512" width="21.7109375" style="105" customWidth="1"/>
    <col min="11513" max="11513" width="24.42578125" style="105" customWidth="1"/>
    <col min="11514" max="11514" width="20.5703125" style="105" customWidth="1"/>
    <col min="11515" max="11515" width="10.5703125" style="105" customWidth="1"/>
    <col min="11516" max="11516" width="6.28515625" style="105" customWidth="1"/>
    <col min="11517" max="11520" width="8.5703125" style="105" customWidth="1"/>
    <col min="11521" max="11521" width="9.85546875" style="105" customWidth="1"/>
    <col min="11522" max="11522" width="15.140625" style="105" customWidth="1"/>
    <col min="11523" max="11523" width="19.85546875" style="105" customWidth="1"/>
    <col min="11524" max="11524" width="11.85546875" style="105" customWidth="1"/>
    <col min="11525" max="11525" width="10.85546875" style="105" customWidth="1"/>
    <col min="11526" max="11526" width="8.5703125" style="105" customWidth="1"/>
    <col min="11527" max="11538" width="6.7109375" style="105" customWidth="1"/>
    <col min="11539" max="11539" width="9.42578125" style="105" customWidth="1"/>
    <col min="11540" max="11540" width="6.7109375" style="105" customWidth="1"/>
    <col min="11541" max="11541" width="14.140625" style="105" customWidth="1"/>
    <col min="11542" max="11542" width="10" style="105" customWidth="1"/>
    <col min="11543" max="11543" width="6.140625" style="105" customWidth="1"/>
    <col min="11544" max="11545" width="8.5703125" style="105" customWidth="1"/>
    <col min="11546" max="11546" width="9.140625" style="105" customWidth="1"/>
    <col min="11547" max="11547" width="105" style="105" customWidth="1"/>
    <col min="11548" max="11548" width="10.42578125" style="105" customWidth="1"/>
    <col min="11549" max="11549" width="13.28515625" style="105" customWidth="1"/>
    <col min="11550" max="11550" width="11.28515625" style="105" customWidth="1"/>
    <col min="11551" max="11551" width="13.28515625" style="105" customWidth="1"/>
    <col min="11552" max="11757" width="11.42578125" style="105"/>
    <col min="11758" max="11758" width="1.42578125" style="105" customWidth="1"/>
    <col min="11759" max="11759" width="24.7109375" style="105" customWidth="1"/>
    <col min="11760" max="11760" width="14.28515625" style="105" customWidth="1"/>
    <col min="11761" max="11761" width="11.140625" style="105" customWidth="1"/>
    <col min="11762" max="11762" width="12.5703125" style="105" customWidth="1"/>
    <col min="11763" max="11763" width="17.7109375" style="105" customWidth="1"/>
    <col min="11764" max="11764" width="17.140625" style="105" customWidth="1"/>
    <col min="11765" max="11765" width="11.5703125" style="105" customWidth="1"/>
    <col min="11766" max="11766" width="22.5703125" style="105" customWidth="1"/>
    <col min="11767" max="11767" width="9.7109375" style="105" customWidth="1"/>
    <col min="11768" max="11768" width="21.7109375" style="105" customWidth="1"/>
    <col min="11769" max="11769" width="24.42578125" style="105" customWidth="1"/>
    <col min="11770" max="11770" width="20.5703125" style="105" customWidth="1"/>
    <col min="11771" max="11771" width="10.5703125" style="105" customWidth="1"/>
    <col min="11772" max="11772" width="6.28515625" style="105" customWidth="1"/>
    <col min="11773" max="11776" width="8.5703125" style="105" customWidth="1"/>
    <col min="11777" max="11777" width="9.85546875" style="105" customWidth="1"/>
    <col min="11778" max="11778" width="15.140625" style="105" customWidth="1"/>
    <col min="11779" max="11779" width="19.85546875" style="105" customWidth="1"/>
    <col min="11780" max="11780" width="11.85546875" style="105" customWidth="1"/>
    <col min="11781" max="11781" width="10.85546875" style="105" customWidth="1"/>
    <col min="11782" max="11782" width="8.5703125" style="105" customWidth="1"/>
    <col min="11783" max="11794" width="6.7109375" style="105" customWidth="1"/>
    <col min="11795" max="11795" width="9.42578125" style="105" customWidth="1"/>
    <col min="11796" max="11796" width="6.7109375" style="105" customWidth="1"/>
    <col min="11797" max="11797" width="14.140625" style="105" customWidth="1"/>
    <col min="11798" max="11798" width="10" style="105" customWidth="1"/>
    <col min="11799" max="11799" width="6.140625" style="105" customWidth="1"/>
    <col min="11800" max="11801" width="8.5703125" style="105" customWidth="1"/>
    <col min="11802" max="11802" width="9.140625" style="105" customWidth="1"/>
    <col min="11803" max="11803" width="105" style="105" customWidth="1"/>
    <col min="11804" max="11804" width="10.42578125" style="105" customWidth="1"/>
    <col min="11805" max="11805" width="13.28515625" style="105" customWidth="1"/>
    <col min="11806" max="11806" width="11.28515625" style="105" customWidth="1"/>
    <col min="11807" max="11807" width="13.28515625" style="105" customWidth="1"/>
    <col min="11808" max="12013" width="11.42578125" style="105"/>
    <col min="12014" max="12014" width="1.42578125" style="105" customWidth="1"/>
    <col min="12015" max="12015" width="24.7109375" style="105" customWidth="1"/>
    <col min="12016" max="12016" width="14.28515625" style="105" customWidth="1"/>
    <col min="12017" max="12017" width="11.140625" style="105" customWidth="1"/>
    <col min="12018" max="12018" width="12.5703125" style="105" customWidth="1"/>
    <col min="12019" max="12019" width="17.7109375" style="105" customWidth="1"/>
    <col min="12020" max="12020" width="17.140625" style="105" customWidth="1"/>
    <col min="12021" max="12021" width="11.5703125" style="105" customWidth="1"/>
    <col min="12022" max="12022" width="22.5703125" style="105" customWidth="1"/>
    <col min="12023" max="12023" width="9.7109375" style="105" customWidth="1"/>
    <col min="12024" max="12024" width="21.7109375" style="105" customWidth="1"/>
    <col min="12025" max="12025" width="24.42578125" style="105" customWidth="1"/>
    <col min="12026" max="12026" width="20.5703125" style="105" customWidth="1"/>
    <col min="12027" max="12027" width="10.5703125" style="105" customWidth="1"/>
    <col min="12028" max="12028" width="6.28515625" style="105" customWidth="1"/>
    <col min="12029" max="12032" width="8.5703125" style="105" customWidth="1"/>
    <col min="12033" max="12033" width="9.85546875" style="105" customWidth="1"/>
    <col min="12034" max="12034" width="15.140625" style="105" customWidth="1"/>
    <col min="12035" max="12035" width="19.85546875" style="105" customWidth="1"/>
    <col min="12036" max="12036" width="11.85546875" style="105" customWidth="1"/>
    <col min="12037" max="12037" width="10.85546875" style="105" customWidth="1"/>
    <col min="12038" max="12038" width="8.5703125" style="105" customWidth="1"/>
    <col min="12039" max="12050" width="6.7109375" style="105" customWidth="1"/>
    <col min="12051" max="12051" width="9.42578125" style="105" customWidth="1"/>
    <col min="12052" max="12052" width="6.7109375" style="105" customWidth="1"/>
    <col min="12053" max="12053" width="14.140625" style="105" customWidth="1"/>
    <col min="12054" max="12054" width="10" style="105" customWidth="1"/>
    <col min="12055" max="12055" width="6.140625" style="105" customWidth="1"/>
    <col min="12056" max="12057" width="8.5703125" style="105" customWidth="1"/>
    <col min="12058" max="12058" width="9.140625" style="105" customWidth="1"/>
    <col min="12059" max="12059" width="105" style="105" customWidth="1"/>
    <col min="12060" max="12060" width="10.42578125" style="105" customWidth="1"/>
    <col min="12061" max="12061" width="13.28515625" style="105" customWidth="1"/>
    <col min="12062" max="12062" width="11.28515625" style="105" customWidth="1"/>
    <col min="12063" max="12063" width="13.28515625" style="105" customWidth="1"/>
    <col min="12064" max="12269" width="11.42578125" style="105"/>
    <col min="12270" max="12270" width="1.42578125" style="105" customWidth="1"/>
    <col min="12271" max="12271" width="24.7109375" style="105" customWidth="1"/>
    <col min="12272" max="12272" width="14.28515625" style="105" customWidth="1"/>
    <col min="12273" max="12273" width="11.140625" style="105" customWidth="1"/>
    <col min="12274" max="12274" width="12.5703125" style="105" customWidth="1"/>
    <col min="12275" max="12275" width="17.7109375" style="105" customWidth="1"/>
    <col min="12276" max="12276" width="17.140625" style="105" customWidth="1"/>
    <col min="12277" max="12277" width="11.5703125" style="105" customWidth="1"/>
    <col min="12278" max="12278" width="22.5703125" style="105" customWidth="1"/>
    <col min="12279" max="12279" width="9.7109375" style="105" customWidth="1"/>
    <col min="12280" max="12280" width="21.7109375" style="105" customWidth="1"/>
    <col min="12281" max="12281" width="24.42578125" style="105" customWidth="1"/>
    <col min="12282" max="12282" width="20.5703125" style="105" customWidth="1"/>
    <col min="12283" max="12283" width="10.5703125" style="105" customWidth="1"/>
    <col min="12284" max="12284" width="6.28515625" style="105" customWidth="1"/>
    <col min="12285" max="12288" width="8.5703125" style="105" customWidth="1"/>
    <col min="12289" max="12289" width="9.85546875" style="105" customWidth="1"/>
    <col min="12290" max="12290" width="15.140625" style="105" customWidth="1"/>
    <col min="12291" max="12291" width="19.85546875" style="105" customWidth="1"/>
    <col min="12292" max="12292" width="11.85546875" style="105" customWidth="1"/>
    <col min="12293" max="12293" width="10.85546875" style="105" customWidth="1"/>
    <col min="12294" max="12294" width="8.5703125" style="105" customWidth="1"/>
    <col min="12295" max="12306" width="6.7109375" style="105" customWidth="1"/>
    <col min="12307" max="12307" width="9.42578125" style="105" customWidth="1"/>
    <col min="12308" max="12308" width="6.7109375" style="105" customWidth="1"/>
    <col min="12309" max="12309" width="14.140625" style="105" customWidth="1"/>
    <col min="12310" max="12310" width="10" style="105" customWidth="1"/>
    <col min="12311" max="12311" width="6.140625" style="105" customWidth="1"/>
    <col min="12312" max="12313" width="8.5703125" style="105" customWidth="1"/>
    <col min="12314" max="12314" width="9.140625" style="105" customWidth="1"/>
    <col min="12315" max="12315" width="105" style="105" customWidth="1"/>
    <col min="12316" max="12316" width="10.42578125" style="105" customWidth="1"/>
    <col min="12317" max="12317" width="13.28515625" style="105" customWidth="1"/>
    <col min="12318" max="12318" width="11.28515625" style="105" customWidth="1"/>
    <col min="12319" max="12319" width="13.28515625" style="105" customWidth="1"/>
    <col min="12320" max="12525" width="11.42578125" style="105"/>
    <col min="12526" max="12526" width="1.42578125" style="105" customWidth="1"/>
    <col min="12527" max="12527" width="24.7109375" style="105" customWidth="1"/>
    <col min="12528" max="12528" width="14.28515625" style="105" customWidth="1"/>
    <col min="12529" max="12529" width="11.140625" style="105" customWidth="1"/>
    <col min="12530" max="12530" width="12.5703125" style="105" customWidth="1"/>
    <col min="12531" max="12531" width="17.7109375" style="105" customWidth="1"/>
    <col min="12532" max="12532" width="17.140625" style="105" customWidth="1"/>
    <col min="12533" max="12533" width="11.5703125" style="105" customWidth="1"/>
    <col min="12534" max="12534" width="22.5703125" style="105" customWidth="1"/>
    <col min="12535" max="12535" width="9.7109375" style="105" customWidth="1"/>
    <col min="12536" max="12536" width="21.7109375" style="105" customWidth="1"/>
    <col min="12537" max="12537" width="24.42578125" style="105" customWidth="1"/>
    <col min="12538" max="12538" width="20.5703125" style="105" customWidth="1"/>
    <col min="12539" max="12539" width="10.5703125" style="105" customWidth="1"/>
    <col min="12540" max="12540" width="6.28515625" style="105" customWidth="1"/>
    <col min="12541" max="12544" width="8.5703125" style="105" customWidth="1"/>
    <col min="12545" max="12545" width="9.85546875" style="105" customWidth="1"/>
    <col min="12546" max="12546" width="15.140625" style="105" customWidth="1"/>
    <col min="12547" max="12547" width="19.85546875" style="105" customWidth="1"/>
    <col min="12548" max="12548" width="11.85546875" style="105" customWidth="1"/>
    <col min="12549" max="12549" width="10.85546875" style="105" customWidth="1"/>
    <col min="12550" max="12550" width="8.5703125" style="105" customWidth="1"/>
    <col min="12551" max="12562" width="6.7109375" style="105" customWidth="1"/>
    <col min="12563" max="12563" width="9.42578125" style="105" customWidth="1"/>
    <col min="12564" max="12564" width="6.7109375" style="105" customWidth="1"/>
    <col min="12565" max="12565" width="14.140625" style="105" customWidth="1"/>
    <col min="12566" max="12566" width="10" style="105" customWidth="1"/>
    <col min="12567" max="12567" width="6.140625" style="105" customWidth="1"/>
    <col min="12568" max="12569" width="8.5703125" style="105" customWidth="1"/>
    <col min="12570" max="12570" width="9.140625" style="105" customWidth="1"/>
    <col min="12571" max="12571" width="105" style="105" customWidth="1"/>
    <col min="12572" max="12572" width="10.42578125" style="105" customWidth="1"/>
    <col min="12573" max="12573" width="13.28515625" style="105" customWidth="1"/>
    <col min="12574" max="12574" width="11.28515625" style="105" customWidth="1"/>
    <col min="12575" max="12575" width="13.28515625" style="105" customWidth="1"/>
    <col min="12576" max="12781" width="11.42578125" style="105"/>
    <col min="12782" max="12782" width="1.42578125" style="105" customWidth="1"/>
    <col min="12783" max="12783" width="24.7109375" style="105" customWidth="1"/>
    <col min="12784" max="12784" width="14.28515625" style="105" customWidth="1"/>
    <col min="12785" max="12785" width="11.140625" style="105" customWidth="1"/>
    <col min="12786" max="12786" width="12.5703125" style="105" customWidth="1"/>
    <col min="12787" max="12787" width="17.7109375" style="105" customWidth="1"/>
    <col min="12788" max="12788" width="17.140625" style="105" customWidth="1"/>
    <col min="12789" max="12789" width="11.5703125" style="105" customWidth="1"/>
    <col min="12790" max="12790" width="22.5703125" style="105" customWidth="1"/>
    <col min="12791" max="12791" width="9.7109375" style="105" customWidth="1"/>
    <col min="12792" max="12792" width="21.7109375" style="105" customWidth="1"/>
    <col min="12793" max="12793" width="24.42578125" style="105" customWidth="1"/>
    <col min="12794" max="12794" width="20.5703125" style="105" customWidth="1"/>
    <col min="12795" max="12795" width="10.5703125" style="105" customWidth="1"/>
    <col min="12796" max="12796" width="6.28515625" style="105" customWidth="1"/>
    <col min="12797" max="12800" width="8.5703125" style="105" customWidth="1"/>
    <col min="12801" max="12801" width="9.85546875" style="105" customWidth="1"/>
    <col min="12802" max="12802" width="15.140625" style="105" customWidth="1"/>
    <col min="12803" max="12803" width="19.85546875" style="105" customWidth="1"/>
    <col min="12804" max="12804" width="11.85546875" style="105" customWidth="1"/>
    <col min="12805" max="12805" width="10.85546875" style="105" customWidth="1"/>
    <col min="12806" max="12806" width="8.5703125" style="105" customWidth="1"/>
    <col min="12807" max="12818" width="6.7109375" style="105" customWidth="1"/>
    <col min="12819" max="12819" width="9.42578125" style="105" customWidth="1"/>
    <col min="12820" max="12820" width="6.7109375" style="105" customWidth="1"/>
    <col min="12821" max="12821" width="14.140625" style="105" customWidth="1"/>
    <col min="12822" max="12822" width="10" style="105" customWidth="1"/>
    <col min="12823" max="12823" width="6.140625" style="105" customWidth="1"/>
    <col min="12824" max="12825" width="8.5703125" style="105" customWidth="1"/>
    <col min="12826" max="12826" width="9.140625" style="105" customWidth="1"/>
    <col min="12827" max="12827" width="105" style="105" customWidth="1"/>
    <col min="12828" max="12828" width="10.42578125" style="105" customWidth="1"/>
    <col min="12829" max="12829" width="13.28515625" style="105" customWidth="1"/>
    <col min="12830" max="12830" width="11.28515625" style="105" customWidth="1"/>
    <col min="12831" max="12831" width="13.28515625" style="105" customWidth="1"/>
    <col min="12832" max="13037" width="11.42578125" style="105"/>
    <col min="13038" max="13038" width="1.42578125" style="105" customWidth="1"/>
    <col min="13039" max="13039" width="24.7109375" style="105" customWidth="1"/>
    <col min="13040" max="13040" width="14.28515625" style="105" customWidth="1"/>
    <col min="13041" max="13041" width="11.140625" style="105" customWidth="1"/>
    <col min="13042" max="13042" width="12.5703125" style="105" customWidth="1"/>
    <col min="13043" max="13043" width="17.7109375" style="105" customWidth="1"/>
    <col min="13044" max="13044" width="17.140625" style="105" customWidth="1"/>
    <col min="13045" max="13045" width="11.5703125" style="105" customWidth="1"/>
    <col min="13046" max="13046" width="22.5703125" style="105" customWidth="1"/>
    <col min="13047" max="13047" width="9.7109375" style="105" customWidth="1"/>
    <col min="13048" max="13048" width="21.7109375" style="105" customWidth="1"/>
    <col min="13049" max="13049" width="24.42578125" style="105" customWidth="1"/>
    <col min="13050" max="13050" width="20.5703125" style="105" customWidth="1"/>
    <col min="13051" max="13051" width="10.5703125" style="105" customWidth="1"/>
    <col min="13052" max="13052" width="6.28515625" style="105" customWidth="1"/>
    <col min="13053" max="13056" width="8.5703125" style="105" customWidth="1"/>
    <col min="13057" max="13057" width="9.85546875" style="105" customWidth="1"/>
    <col min="13058" max="13058" width="15.140625" style="105" customWidth="1"/>
    <col min="13059" max="13059" width="19.85546875" style="105" customWidth="1"/>
    <col min="13060" max="13060" width="11.85546875" style="105" customWidth="1"/>
    <col min="13061" max="13061" width="10.85546875" style="105" customWidth="1"/>
    <col min="13062" max="13062" width="8.5703125" style="105" customWidth="1"/>
    <col min="13063" max="13074" width="6.7109375" style="105" customWidth="1"/>
    <col min="13075" max="13075" width="9.42578125" style="105" customWidth="1"/>
    <col min="13076" max="13076" width="6.7109375" style="105" customWidth="1"/>
    <col min="13077" max="13077" width="14.140625" style="105" customWidth="1"/>
    <col min="13078" max="13078" width="10" style="105" customWidth="1"/>
    <col min="13079" max="13079" width="6.140625" style="105" customWidth="1"/>
    <col min="13080" max="13081" width="8.5703125" style="105" customWidth="1"/>
    <col min="13082" max="13082" width="9.140625" style="105" customWidth="1"/>
    <col min="13083" max="13083" width="105" style="105" customWidth="1"/>
    <col min="13084" max="13084" width="10.42578125" style="105" customWidth="1"/>
    <col min="13085" max="13085" width="13.28515625" style="105" customWidth="1"/>
    <col min="13086" max="13086" width="11.28515625" style="105" customWidth="1"/>
    <col min="13087" max="13087" width="13.28515625" style="105" customWidth="1"/>
    <col min="13088" max="13293" width="11.42578125" style="105"/>
    <col min="13294" max="13294" width="1.42578125" style="105" customWidth="1"/>
    <col min="13295" max="13295" width="24.7109375" style="105" customWidth="1"/>
    <col min="13296" max="13296" width="14.28515625" style="105" customWidth="1"/>
    <col min="13297" max="13297" width="11.140625" style="105" customWidth="1"/>
    <col min="13298" max="13298" width="12.5703125" style="105" customWidth="1"/>
    <col min="13299" max="13299" width="17.7109375" style="105" customWidth="1"/>
    <col min="13300" max="13300" width="17.140625" style="105" customWidth="1"/>
    <col min="13301" max="13301" width="11.5703125" style="105" customWidth="1"/>
    <col min="13302" max="13302" width="22.5703125" style="105" customWidth="1"/>
    <col min="13303" max="13303" width="9.7109375" style="105" customWidth="1"/>
    <col min="13304" max="13304" width="21.7109375" style="105" customWidth="1"/>
    <col min="13305" max="13305" width="24.42578125" style="105" customWidth="1"/>
    <col min="13306" max="13306" width="20.5703125" style="105" customWidth="1"/>
    <col min="13307" max="13307" width="10.5703125" style="105" customWidth="1"/>
    <col min="13308" max="13308" width="6.28515625" style="105" customWidth="1"/>
    <col min="13309" max="13312" width="8.5703125" style="105" customWidth="1"/>
    <col min="13313" max="13313" width="9.85546875" style="105" customWidth="1"/>
    <col min="13314" max="13314" width="15.140625" style="105" customWidth="1"/>
    <col min="13315" max="13315" width="19.85546875" style="105" customWidth="1"/>
    <col min="13316" max="13316" width="11.85546875" style="105" customWidth="1"/>
    <col min="13317" max="13317" width="10.85546875" style="105" customWidth="1"/>
    <col min="13318" max="13318" width="8.5703125" style="105" customWidth="1"/>
    <col min="13319" max="13330" width="6.7109375" style="105" customWidth="1"/>
    <col min="13331" max="13331" width="9.42578125" style="105" customWidth="1"/>
    <col min="13332" max="13332" width="6.7109375" style="105" customWidth="1"/>
    <col min="13333" max="13333" width="14.140625" style="105" customWidth="1"/>
    <col min="13334" max="13334" width="10" style="105" customWidth="1"/>
    <col min="13335" max="13335" width="6.140625" style="105" customWidth="1"/>
    <col min="13336" max="13337" width="8.5703125" style="105" customWidth="1"/>
    <col min="13338" max="13338" width="9.140625" style="105" customWidth="1"/>
    <col min="13339" max="13339" width="105" style="105" customWidth="1"/>
    <col min="13340" max="13340" width="10.42578125" style="105" customWidth="1"/>
    <col min="13341" max="13341" width="13.28515625" style="105" customWidth="1"/>
    <col min="13342" max="13342" width="11.28515625" style="105" customWidth="1"/>
    <col min="13343" max="13343" width="13.28515625" style="105" customWidth="1"/>
    <col min="13344" max="13549" width="11.42578125" style="105"/>
    <col min="13550" max="13550" width="1.42578125" style="105" customWidth="1"/>
    <col min="13551" max="13551" width="24.7109375" style="105" customWidth="1"/>
    <col min="13552" max="13552" width="14.28515625" style="105" customWidth="1"/>
    <col min="13553" max="13553" width="11.140625" style="105" customWidth="1"/>
    <col min="13554" max="13554" width="12.5703125" style="105" customWidth="1"/>
    <col min="13555" max="13555" width="17.7109375" style="105" customWidth="1"/>
    <col min="13556" max="13556" width="17.140625" style="105" customWidth="1"/>
    <col min="13557" max="13557" width="11.5703125" style="105" customWidth="1"/>
    <col min="13558" max="13558" width="22.5703125" style="105" customWidth="1"/>
    <col min="13559" max="13559" width="9.7109375" style="105" customWidth="1"/>
    <col min="13560" max="13560" width="21.7109375" style="105" customWidth="1"/>
    <col min="13561" max="13561" width="24.42578125" style="105" customWidth="1"/>
    <col min="13562" max="13562" width="20.5703125" style="105" customWidth="1"/>
    <col min="13563" max="13563" width="10.5703125" style="105" customWidth="1"/>
    <col min="13564" max="13564" width="6.28515625" style="105" customWidth="1"/>
    <col min="13565" max="13568" width="8.5703125" style="105" customWidth="1"/>
    <col min="13569" max="13569" width="9.85546875" style="105" customWidth="1"/>
    <col min="13570" max="13570" width="15.140625" style="105" customWidth="1"/>
    <col min="13571" max="13571" width="19.85546875" style="105" customWidth="1"/>
    <col min="13572" max="13572" width="11.85546875" style="105" customWidth="1"/>
    <col min="13573" max="13573" width="10.85546875" style="105" customWidth="1"/>
    <col min="13574" max="13574" width="8.5703125" style="105" customWidth="1"/>
    <col min="13575" max="13586" width="6.7109375" style="105" customWidth="1"/>
    <col min="13587" max="13587" width="9.42578125" style="105" customWidth="1"/>
    <col min="13588" max="13588" width="6.7109375" style="105" customWidth="1"/>
    <col min="13589" max="13589" width="14.140625" style="105" customWidth="1"/>
    <col min="13590" max="13590" width="10" style="105" customWidth="1"/>
    <col min="13591" max="13591" width="6.140625" style="105" customWidth="1"/>
    <col min="13592" max="13593" width="8.5703125" style="105" customWidth="1"/>
    <col min="13594" max="13594" width="9.140625" style="105" customWidth="1"/>
    <col min="13595" max="13595" width="105" style="105" customWidth="1"/>
    <col min="13596" max="13596" width="10.42578125" style="105" customWidth="1"/>
    <col min="13597" max="13597" width="13.28515625" style="105" customWidth="1"/>
    <col min="13598" max="13598" width="11.28515625" style="105" customWidth="1"/>
    <col min="13599" max="13599" width="13.28515625" style="105" customWidth="1"/>
    <col min="13600" max="13805" width="11.42578125" style="105"/>
    <col min="13806" max="13806" width="1.42578125" style="105" customWidth="1"/>
    <col min="13807" max="13807" width="24.7109375" style="105" customWidth="1"/>
    <col min="13808" max="13808" width="14.28515625" style="105" customWidth="1"/>
    <col min="13809" max="13809" width="11.140625" style="105" customWidth="1"/>
    <col min="13810" max="13810" width="12.5703125" style="105" customWidth="1"/>
    <col min="13811" max="13811" width="17.7109375" style="105" customWidth="1"/>
    <col min="13812" max="13812" width="17.140625" style="105" customWidth="1"/>
    <col min="13813" max="13813" width="11.5703125" style="105" customWidth="1"/>
    <col min="13814" max="13814" width="22.5703125" style="105" customWidth="1"/>
    <col min="13815" max="13815" width="9.7109375" style="105" customWidth="1"/>
    <col min="13816" max="13816" width="21.7109375" style="105" customWidth="1"/>
    <col min="13817" max="13817" width="24.42578125" style="105" customWidth="1"/>
    <col min="13818" max="13818" width="20.5703125" style="105" customWidth="1"/>
    <col min="13819" max="13819" width="10.5703125" style="105" customWidth="1"/>
    <col min="13820" max="13820" width="6.28515625" style="105" customWidth="1"/>
    <col min="13821" max="13824" width="8.5703125" style="105" customWidth="1"/>
    <col min="13825" max="13825" width="9.85546875" style="105" customWidth="1"/>
    <col min="13826" max="13826" width="15.140625" style="105" customWidth="1"/>
    <col min="13827" max="13827" width="19.85546875" style="105" customWidth="1"/>
    <col min="13828" max="13828" width="11.85546875" style="105" customWidth="1"/>
    <col min="13829" max="13829" width="10.85546875" style="105" customWidth="1"/>
    <col min="13830" max="13830" width="8.5703125" style="105" customWidth="1"/>
    <col min="13831" max="13842" width="6.7109375" style="105" customWidth="1"/>
    <col min="13843" max="13843" width="9.42578125" style="105" customWidth="1"/>
    <col min="13844" max="13844" width="6.7109375" style="105" customWidth="1"/>
    <col min="13845" max="13845" width="14.140625" style="105" customWidth="1"/>
    <col min="13846" max="13846" width="10" style="105" customWidth="1"/>
    <col min="13847" max="13847" width="6.140625" style="105" customWidth="1"/>
    <col min="13848" max="13849" width="8.5703125" style="105" customWidth="1"/>
    <col min="13850" max="13850" width="9.140625" style="105" customWidth="1"/>
    <col min="13851" max="13851" width="105" style="105" customWidth="1"/>
    <col min="13852" max="13852" width="10.42578125" style="105" customWidth="1"/>
    <col min="13853" max="13853" width="13.28515625" style="105" customWidth="1"/>
    <col min="13854" max="13854" width="11.28515625" style="105" customWidth="1"/>
    <col min="13855" max="13855" width="13.28515625" style="105" customWidth="1"/>
    <col min="13856" max="14061" width="11.42578125" style="105"/>
    <col min="14062" max="14062" width="1.42578125" style="105" customWidth="1"/>
    <col min="14063" max="14063" width="24.7109375" style="105" customWidth="1"/>
    <col min="14064" max="14064" width="14.28515625" style="105" customWidth="1"/>
    <col min="14065" max="14065" width="11.140625" style="105" customWidth="1"/>
    <col min="14066" max="14066" width="12.5703125" style="105" customWidth="1"/>
    <col min="14067" max="14067" width="17.7109375" style="105" customWidth="1"/>
    <col min="14068" max="14068" width="17.140625" style="105" customWidth="1"/>
    <col min="14069" max="14069" width="11.5703125" style="105" customWidth="1"/>
    <col min="14070" max="14070" width="22.5703125" style="105" customWidth="1"/>
    <col min="14071" max="14071" width="9.7109375" style="105" customWidth="1"/>
    <col min="14072" max="14072" width="21.7109375" style="105" customWidth="1"/>
    <col min="14073" max="14073" width="24.42578125" style="105" customWidth="1"/>
    <col min="14074" max="14074" width="20.5703125" style="105" customWidth="1"/>
    <col min="14075" max="14075" width="10.5703125" style="105" customWidth="1"/>
    <col min="14076" max="14076" width="6.28515625" style="105" customWidth="1"/>
    <col min="14077" max="14080" width="8.5703125" style="105" customWidth="1"/>
    <col min="14081" max="14081" width="9.85546875" style="105" customWidth="1"/>
    <col min="14082" max="14082" width="15.140625" style="105" customWidth="1"/>
    <col min="14083" max="14083" width="19.85546875" style="105" customWidth="1"/>
    <col min="14084" max="14084" width="11.85546875" style="105" customWidth="1"/>
    <col min="14085" max="14085" width="10.85546875" style="105" customWidth="1"/>
    <col min="14086" max="14086" width="8.5703125" style="105" customWidth="1"/>
    <col min="14087" max="14098" width="6.7109375" style="105" customWidth="1"/>
    <col min="14099" max="14099" width="9.42578125" style="105" customWidth="1"/>
    <col min="14100" max="14100" width="6.7109375" style="105" customWidth="1"/>
    <col min="14101" max="14101" width="14.140625" style="105" customWidth="1"/>
    <col min="14102" max="14102" width="10" style="105" customWidth="1"/>
    <col min="14103" max="14103" width="6.140625" style="105" customWidth="1"/>
    <col min="14104" max="14105" width="8.5703125" style="105" customWidth="1"/>
    <col min="14106" max="14106" width="9.140625" style="105" customWidth="1"/>
    <col min="14107" max="14107" width="105" style="105" customWidth="1"/>
    <col min="14108" max="14108" width="10.42578125" style="105" customWidth="1"/>
    <col min="14109" max="14109" width="13.28515625" style="105" customWidth="1"/>
    <col min="14110" max="14110" width="11.28515625" style="105" customWidth="1"/>
    <col min="14111" max="14111" width="13.28515625" style="105" customWidth="1"/>
    <col min="14112" max="14317" width="11.42578125" style="105"/>
    <col min="14318" max="14318" width="1.42578125" style="105" customWidth="1"/>
    <col min="14319" max="14319" width="24.7109375" style="105" customWidth="1"/>
    <col min="14320" max="14320" width="14.28515625" style="105" customWidth="1"/>
    <col min="14321" max="14321" width="11.140625" style="105" customWidth="1"/>
    <col min="14322" max="14322" width="12.5703125" style="105" customWidth="1"/>
    <col min="14323" max="14323" width="17.7109375" style="105" customWidth="1"/>
    <col min="14324" max="14324" width="17.140625" style="105" customWidth="1"/>
    <col min="14325" max="14325" width="11.5703125" style="105" customWidth="1"/>
    <col min="14326" max="14326" width="22.5703125" style="105" customWidth="1"/>
    <col min="14327" max="14327" width="9.7109375" style="105" customWidth="1"/>
    <col min="14328" max="14328" width="21.7109375" style="105" customWidth="1"/>
    <col min="14329" max="14329" width="24.42578125" style="105" customWidth="1"/>
    <col min="14330" max="14330" width="20.5703125" style="105" customWidth="1"/>
    <col min="14331" max="14331" width="10.5703125" style="105" customWidth="1"/>
    <col min="14332" max="14332" width="6.28515625" style="105" customWidth="1"/>
    <col min="14333" max="14336" width="8.5703125" style="105" customWidth="1"/>
    <col min="14337" max="14337" width="9.85546875" style="105" customWidth="1"/>
    <col min="14338" max="14338" width="15.140625" style="105" customWidth="1"/>
    <col min="14339" max="14339" width="19.85546875" style="105" customWidth="1"/>
    <col min="14340" max="14340" width="11.85546875" style="105" customWidth="1"/>
    <col min="14341" max="14341" width="10.85546875" style="105" customWidth="1"/>
    <col min="14342" max="14342" width="8.5703125" style="105" customWidth="1"/>
    <col min="14343" max="14354" width="6.7109375" style="105" customWidth="1"/>
    <col min="14355" max="14355" width="9.42578125" style="105" customWidth="1"/>
    <col min="14356" max="14356" width="6.7109375" style="105" customWidth="1"/>
    <col min="14357" max="14357" width="14.140625" style="105" customWidth="1"/>
    <col min="14358" max="14358" width="10" style="105" customWidth="1"/>
    <col min="14359" max="14359" width="6.140625" style="105" customWidth="1"/>
    <col min="14360" max="14361" width="8.5703125" style="105" customWidth="1"/>
    <col min="14362" max="14362" width="9.140625" style="105" customWidth="1"/>
    <col min="14363" max="14363" width="105" style="105" customWidth="1"/>
    <col min="14364" max="14364" width="10.42578125" style="105" customWidth="1"/>
    <col min="14365" max="14365" width="13.28515625" style="105" customWidth="1"/>
    <col min="14366" max="14366" width="11.28515625" style="105" customWidth="1"/>
    <col min="14367" max="14367" width="13.28515625" style="105" customWidth="1"/>
    <col min="14368" max="14573" width="11.42578125" style="105"/>
    <col min="14574" max="14574" width="1.42578125" style="105" customWidth="1"/>
    <col min="14575" max="14575" width="24.7109375" style="105" customWidth="1"/>
    <col min="14576" max="14576" width="14.28515625" style="105" customWidth="1"/>
    <col min="14577" max="14577" width="11.140625" style="105" customWidth="1"/>
    <col min="14578" max="14578" width="12.5703125" style="105" customWidth="1"/>
    <col min="14579" max="14579" width="17.7109375" style="105" customWidth="1"/>
    <col min="14580" max="14580" width="17.140625" style="105" customWidth="1"/>
    <col min="14581" max="14581" width="11.5703125" style="105" customWidth="1"/>
    <col min="14582" max="14582" width="22.5703125" style="105" customWidth="1"/>
    <col min="14583" max="14583" width="9.7109375" style="105" customWidth="1"/>
    <col min="14584" max="14584" width="21.7109375" style="105" customWidth="1"/>
    <col min="14585" max="14585" width="24.42578125" style="105" customWidth="1"/>
    <col min="14586" max="14586" width="20.5703125" style="105" customWidth="1"/>
    <col min="14587" max="14587" width="10.5703125" style="105" customWidth="1"/>
    <col min="14588" max="14588" width="6.28515625" style="105" customWidth="1"/>
    <col min="14589" max="14592" width="8.5703125" style="105" customWidth="1"/>
    <col min="14593" max="14593" width="9.85546875" style="105" customWidth="1"/>
    <col min="14594" max="14594" width="15.140625" style="105" customWidth="1"/>
    <col min="14595" max="14595" width="19.85546875" style="105" customWidth="1"/>
    <col min="14596" max="14596" width="11.85546875" style="105" customWidth="1"/>
    <col min="14597" max="14597" width="10.85546875" style="105" customWidth="1"/>
    <col min="14598" max="14598" width="8.5703125" style="105" customWidth="1"/>
    <col min="14599" max="14610" width="6.7109375" style="105" customWidth="1"/>
    <col min="14611" max="14611" width="9.42578125" style="105" customWidth="1"/>
    <col min="14612" max="14612" width="6.7109375" style="105" customWidth="1"/>
    <col min="14613" max="14613" width="14.140625" style="105" customWidth="1"/>
    <col min="14614" max="14614" width="10" style="105" customWidth="1"/>
    <col min="14615" max="14615" width="6.140625" style="105" customWidth="1"/>
    <col min="14616" max="14617" width="8.5703125" style="105" customWidth="1"/>
    <col min="14618" max="14618" width="9.140625" style="105" customWidth="1"/>
    <col min="14619" max="14619" width="105" style="105" customWidth="1"/>
    <col min="14620" max="14620" width="10.42578125" style="105" customWidth="1"/>
    <col min="14621" max="14621" width="13.28515625" style="105" customWidth="1"/>
    <col min="14622" max="14622" width="11.28515625" style="105" customWidth="1"/>
    <col min="14623" max="14623" width="13.28515625" style="105" customWidth="1"/>
    <col min="14624" max="14829" width="11.42578125" style="105"/>
    <col min="14830" max="14830" width="1.42578125" style="105" customWidth="1"/>
    <col min="14831" max="14831" width="24.7109375" style="105" customWidth="1"/>
    <col min="14832" max="14832" width="14.28515625" style="105" customWidth="1"/>
    <col min="14833" max="14833" width="11.140625" style="105" customWidth="1"/>
    <col min="14834" max="14834" width="12.5703125" style="105" customWidth="1"/>
    <col min="14835" max="14835" width="17.7109375" style="105" customWidth="1"/>
    <col min="14836" max="14836" width="17.140625" style="105" customWidth="1"/>
    <col min="14837" max="14837" width="11.5703125" style="105" customWidth="1"/>
    <col min="14838" max="14838" width="22.5703125" style="105" customWidth="1"/>
    <col min="14839" max="14839" width="9.7109375" style="105" customWidth="1"/>
    <col min="14840" max="14840" width="21.7109375" style="105" customWidth="1"/>
    <col min="14841" max="14841" width="24.42578125" style="105" customWidth="1"/>
    <col min="14842" max="14842" width="20.5703125" style="105" customWidth="1"/>
    <col min="14843" max="14843" width="10.5703125" style="105" customWidth="1"/>
    <col min="14844" max="14844" width="6.28515625" style="105" customWidth="1"/>
    <col min="14845" max="14848" width="8.5703125" style="105" customWidth="1"/>
    <col min="14849" max="14849" width="9.85546875" style="105" customWidth="1"/>
    <col min="14850" max="14850" width="15.140625" style="105" customWidth="1"/>
    <col min="14851" max="14851" width="19.85546875" style="105" customWidth="1"/>
    <col min="14852" max="14852" width="11.85546875" style="105" customWidth="1"/>
    <col min="14853" max="14853" width="10.85546875" style="105" customWidth="1"/>
    <col min="14854" max="14854" width="8.5703125" style="105" customWidth="1"/>
    <col min="14855" max="14866" width="6.7109375" style="105" customWidth="1"/>
    <col min="14867" max="14867" width="9.42578125" style="105" customWidth="1"/>
    <col min="14868" max="14868" width="6.7109375" style="105" customWidth="1"/>
    <col min="14869" max="14869" width="14.140625" style="105" customWidth="1"/>
    <col min="14870" max="14870" width="10" style="105" customWidth="1"/>
    <col min="14871" max="14871" width="6.140625" style="105" customWidth="1"/>
    <col min="14872" max="14873" width="8.5703125" style="105" customWidth="1"/>
    <col min="14874" max="14874" width="9.140625" style="105" customWidth="1"/>
    <col min="14875" max="14875" width="105" style="105" customWidth="1"/>
    <col min="14876" max="14876" width="10.42578125" style="105" customWidth="1"/>
    <col min="14877" max="14877" width="13.28515625" style="105" customWidth="1"/>
    <col min="14878" max="14878" width="11.28515625" style="105" customWidth="1"/>
    <col min="14879" max="14879" width="13.28515625" style="105" customWidth="1"/>
    <col min="14880" max="15085" width="11.42578125" style="105"/>
    <col min="15086" max="15086" width="1.42578125" style="105" customWidth="1"/>
    <col min="15087" max="15087" width="24.7109375" style="105" customWidth="1"/>
    <col min="15088" max="15088" width="14.28515625" style="105" customWidth="1"/>
    <col min="15089" max="15089" width="11.140625" style="105" customWidth="1"/>
    <col min="15090" max="15090" width="12.5703125" style="105" customWidth="1"/>
    <col min="15091" max="15091" width="17.7109375" style="105" customWidth="1"/>
    <col min="15092" max="15092" width="17.140625" style="105" customWidth="1"/>
    <col min="15093" max="15093" width="11.5703125" style="105" customWidth="1"/>
    <col min="15094" max="15094" width="22.5703125" style="105" customWidth="1"/>
    <col min="15095" max="15095" width="9.7109375" style="105" customWidth="1"/>
    <col min="15096" max="15096" width="21.7109375" style="105" customWidth="1"/>
    <col min="15097" max="15097" width="24.42578125" style="105" customWidth="1"/>
    <col min="15098" max="15098" width="20.5703125" style="105" customWidth="1"/>
    <col min="15099" max="15099" width="10.5703125" style="105" customWidth="1"/>
    <col min="15100" max="15100" width="6.28515625" style="105" customWidth="1"/>
    <col min="15101" max="15104" width="8.5703125" style="105" customWidth="1"/>
    <col min="15105" max="15105" width="9.85546875" style="105" customWidth="1"/>
    <col min="15106" max="15106" width="15.140625" style="105" customWidth="1"/>
    <col min="15107" max="15107" width="19.85546875" style="105" customWidth="1"/>
    <col min="15108" max="15108" width="11.85546875" style="105" customWidth="1"/>
    <col min="15109" max="15109" width="10.85546875" style="105" customWidth="1"/>
    <col min="15110" max="15110" width="8.5703125" style="105" customWidth="1"/>
    <col min="15111" max="15122" width="6.7109375" style="105" customWidth="1"/>
    <col min="15123" max="15123" width="9.42578125" style="105" customWidth="1"/>
    <col min="15124" max="15124" width="6.7109375" style="105" customWidth="1"/>
    <col min="15125" max="15125" width="14.140625" style="105" customWidth="1"/>
    <col min="15126" max="15126" width="10" style="105" customWidth="1"/>
    <col min="15127" max="15127" width="6.140625" style="105" customWidth="1"/>
    <col min="15128" max="15129" width="8.5703125" style="105" customWidth="1"/>
    <col min="15130" max="15130" width="9.140625" style="105" customWidth="1"/>
    <col min="15131" max="15131" width="105" style="105" customWidth="1"/>
    <col min="15132" max="15132" width="10.42578125" style="105" customWidth="1"/>
    <col min="15133" max="15133" width="13.28515625" style="105" customWidth="1"/>
    <col min="15134" max="15134" width="11.28515625" style="105" customWidth="1"/>
    <col min="15135" max="15135" width="13.28515625" style="105" customWidth="1"/>
    <col min="15136" max="15341" width="11.42578125" style="105"/>
    <col min="15342" max="15342" width="1.42578125" style="105" customWidth="1"/>
    <col min="15343" max="15343" width="24.7109375" style="105" customWidth="1"/>
    <col min="15344" max="15344" width="14.28515625" style="105" customWidth="1"/>
    <col min="15345" max="15345" width="11.140625" style="105" customWidth="1"/>
    <col min="15346" max="15346" width="12.5703125" style="105" customWidth="1"/>
    <col min="15347" max="15347" width="17.7109375" style="105" customWidth="1"/>
    <col min="15348" max="15348" width="17.140625" style="105" customWidth="1"/>
    <col min="15349" max="15349" width="11.5703125" style="105" customWidth="1"/>
    <col min="15350" max="15350" width="22.5703125" style="105" customWidth="1"/>
    <col min="15351" max="15351" width="9.7109375" style="105" customWidth="1"/>
    <col min="15352" max="15352" width="21.7109375" style="105" customWidth="1"/>
    <col min="15353" max="15353" width="24.42578125" style="105" customWidth="1"/>
    <col min="15354" max="15354" width="20.5703125" style="105" customWidth="1"/>
    <col min="15355" max="15355" width="10.5703125" style="105" customWidth="1"/>
    <col min="15356" max="15356" width="6.28515625" style="105" customWidth="1"/>
    <col min="15357" max="15360" width="8.5703125" style="105" customWidth="1"/>
    <col min="15361" max="15361" width="9.85546875" style="105" customWidth="1"/>
    <col min="15362" max="15362" width="15.140625" style="105" customWidth="1"/>
    <col min="15363" max="15363" width="19.85546875" style="105" customWidth="1"/>
    <col min="15364" max="15364" width="11.85546875" style="105" customWidth="1"/>
    <col min="15365" max="15365" width="10.85546875" style="105" customWidth="1"/>
    <col min="15366" max="15366" width="8.5703125" style="105" customWidth="1"/>
    <col min="15367" max="15378" width="6.7109375" style="105" customWidth="1"/>
    <col min="15379" max="15379" width="9.42578125" style="105" customWidth="1"/>
    <col min="15380" max="15380" width="6.7109375" style="105" customWidth="1"/>
    <col min="15381" max="15381" width="14.140625" style="105" customWidth="1"/>
    <col min="15382" max="15382" width="10" style="105" customWidth="1"/>
    <col min="15383" max="15383" width="6.140625" style="105" customWidth="1"/>
    <col min="15384" max="15385" width="8.5703125" style="105" customWidth="1"/>
    <col min="15386" max="15386" width="9.140625" style="105" customWidth="1"/>
    <col min="15387" max="15387" width="105" style="105" customWidth="1"/>
    <col min="15388" max="15388" width="10.42578125" style="105" customWidth="1"/>
    <col min="15389" max="15389" width="13.28515625" style="105" customWidth="1"/>
    <col min="15390" max="15390" width="11.28515625" style="105" customWidth="1"/>
    <col min="15391" max="15391" width="13.28515625" style="105" customWidth="1"/>
    <col min="15392" max="15597" width="11.42578125" style="105"/>
    <col min="15598" max="15598" width="1.42578125" style="105" customWidth="1"/>
    <col min="15599" max="15599" width="24.7109375" style="105" customWidth="1"/>
    <col min="15600" max="15600" width="14.28515625" style="105" customWidth="1"/>
    <col min="15601" max="15601" width="11.140625" style="105" customWidth="1"/>
    <col min="15602" max="15602" width="12.5703125" style="105" customWidth="1"/>
    <col min="15603" max="15603" width="17.7109375" style="105" customWidth="1"/>
    <col min="15604" max="15604" width="17.140625" style="105" customWidth="1"/>
    <col min="15605" max="15605" width="11.5703125" style="105" customWidth="1"/>
    <col min="15606" max="15606" width="22.5703125" style="105" customWidth="1"/>
    <col min="15607" max="15607" width="9.7109375" style="105" customWidth="1"/>
    <col min="15608" max="15608" width="21.7109375" style="105" customWidth="1"/>
    <col min="15609" max="15609" width="24.42578125" style="105" customWidth="1"/>
    <col min="15610" max="15610" width="20.5703125" style="105" customWidth="1"/>
    <col min="15611" max="15611" width="10.5703125" style="105" customWidth="1"/>
    <col min="15612" max="15612" width="6.28515625" style="105" customWidth="1"/>
    <col min="15613" max="15616" width="8.5703125" style="105" customWidth="1"/>
    <col min="15617" max="15617" width="9.85546875" style="105" customWidth="1"/>
    <col min="15618" max="15618" width="15.140625" style="105" customWidth="1"/>
    <col min="15619" max="15619" width="19.85546875" style="105" customWidth="1"/>
    <col min="15620" max="15620" width="11.85546875" style="105" customWidth="1"/>
    <col min="15621" max="15621" width="10.85546875" style="105" customWidth="1"/>
    <col min="15622" max="15622" width="8.5703125" style="105" customWidth="1"/>
    <col min="15623" max="15634" width="6.7109375" style="105" customWidth="1"/>
    <col min="15635" max="15635" width="9.42578125" style="105" customWidth="1"/>
    <col min="15636" max="15636" width="6.7109375" style="105" customWidth="1"/>
    <col min="15637" max="15637" width="14.140625" style="105" customWidth="1"/>
    <col min="15638" max="15638" width="10" style="105" customWidth="1"/>
    <col min="15639" max="15639" width="6.140625" style="105" customWidth="1"/>
    <col min="15640" max="15641" width="8.5703125" style="105" customWidth="1"/>
    <col min="15642" max="15642" width="9.140625" style="105" customWidth="1"/>
    <col min="15643" max="15643" width="105" style="105" customWidth="1"/>
    <col min="15644" max="15644" width="10.42578125" style="105" customWidth="1"/>
    <col min="15645" max="15645" width="13.28515625" style="105" customWidth="1"/>
    <col min="15646" max="15646" width="11.28515625" style="105" customWidth="1"/>
    <col min="15647" max="15647" width="13.28515625" style="105" customWidth="1"/>
    <col min="15648" max="15853" width="11.42578125" style="105"/>
    <col min="15854" max="15854" width="1.42578125" style="105" customWidth="1"/>
    <col min="15855" max="15855" width="24.7109375" style="105" customWidth="1"/>
    <col min="15856" max="15856" width="14.28515625" style="105" customWidth="1"/>
    <col min="15857" max="15857" width="11.140625" style="105" customWidth="1"/>
    <col min="15858" max="15858" width="12.5703125" style="105" customWidth="1"/>
    <col min="15859" max="15859" width="17.7109375" style="105" customWidth="1"/>
    <col min="15860" max="15860" width="17.140625" style="105" customWidth="1"/>
    <col min="15861" max="15861" width="11.5703125" style="105" customWidth="1"/>
    <col min="15862" max="15862" width="22.5703125" style="105" customWidth="1"/>
    <col min="15863" max="15863" width="9.7109375" style="105" customWidth="1"/>
    <col min="15864" max="15864" width="21.7109375" style="105" customWidth="1"/>
    <col min="15865" max="15865" width="24.42578125" style="105" customWidth="1"/>
    <col min="15866" max="15866" width="20.5703125" style="105" customWidth="1"/>
    <col min="15867" max="15867" width="10.5703125" style="105" customWidth="1"/>
    <col min="15868" max="15868" width="6.28515625" style="105" customWidth="1"/>
    <col min="15869" max="15872" width="8.5703125" style="105" customWidth="1"/>
    <col min="15873" max="15873" width="9.85546875" style="105" customWidth="1"/>
    <col min="15874" max="15874" width="15.140625" style="105" customWidth="1"/>
    <col min="15875" max="15875" width="19.85546875" style="105" customWidth="1"/>
    <col min="15876" max="15876" width="11.85546875" style="105" customWidth="1"/>
    <col min="15877" max="15877" width="10.85546875" style="105" customWidth="1"/>
    <col min="15878" max="15878" width="8.5703125" style="105" customWidth="1"/>
    <col min="15879" max="15890" width="6.7109375" style="105" customWidth="1"/>
    <col min="15891" max="15891" width="9.42578125" style="105" customWidth="1"/>
    <col min="15892" max="15892" width="6.7109375" style="105" customWidth="1"/>
    <col min="15893" max="15893" width="14.140625" style="105" customWidth="1"/>
    <col min="15894" max="15894" width="10" style="105" customWidth="1"/>
    <col min="15895" max="15895" width="6.140625" style="105" customWidth="1"/>
    <col min="15896" max="15897" width="8.5703125" style="105" customWidth="1"/>
    <col min="15898" max="15898" width="9.140625" style="105" customWidth="1"/>
    <col min="15899" max="15899" width="105" style="105" customWidth="1"/>
    <col min="15900" max="15900" width="10.42578125" style="105" customWidth="1"/>
    <col min="15901" max="15901" width="13.28515625" style="105" customWidth="1"/>
    <col min="15902" max="15902" width="11.28515625" style="105" customWidth="1"/>
    <col min="15903" max="15903" width="13.28515625" style="105" customWidth="1"/>
    <col min="15904" max="16109" width="11.42578125" style="105"/>
    <col min="16110" max="16110" width="1.42578125" style="105" customWidth="1"/>
    <col min="16111" max="16111" width="24.7109375" style="105" customWidth="1"/>
    <col min="16112" max="16112" width="14.28515625" style="105" customWidth="1"/>
    <col min="16113" max="16113" width="11.140625" style="105" customWidth="1"/>
    <col min="16114" max="16114" width="12.5703125" style="105" customWidth="1"/>
    <col min="16115" max="16115" width="17.7109375" style="105" customWidth="1"/>
    <col min="16116" max="16116" width="17.140625" style="105" customWidth="1"/>
    <col min="16117" max="16117" width="11.5703125" style="105" customWidth="1"/>
    <col min="16118" max="16118" width="22.5703125" style="105" customWidth="1"/>
    <col min="16119" max="16119" width="9.7109375" style="105" customWidth="1"/>
    <col min="16120" max="16120" width="21.7109375" style="105" customWidth="1"/>
    <col min="16121" max="16121" width="24.42578125" style="105" customWidth="1"/>
    <col min="16122" max="16122" width="20.5703125" style="105" customWidth="1"/>
    <col min="16123" max="16123" width="10.5703125" style="105" customWidth="1"/>
    <col min="16124" max="16124" width="6.28515625" style="105" customWidth="1"/>
    <col min="16125" max="16128" width="8.5703125" style="105" customWidth="1"/>
    <col min="16129" max="16129" width="9.85546875" style="105" customWidth="1"/>
    <col min="16130" max="16130" width="15.140625" style="105" customWidth="1"/>
    <col min="16131" max="16131" width="19.85546875" style="105" customWidth="1"/>
    <col min="16132" max="16132" width="11.85546875" style="105" customWidth="1"/>
    <col min="16133" max="16133" width="10.85546875" style="105" customWidth="1"/>
    <col min="16134" max="16134" width="8.5703125" style="105" customWidth="1"/>
    <col min="16135" max="16146" width="6.7109375" style="105" customWidth="1"/>
    <col min="16147" max="16147" width="9.42578125" style="105" customWidth="1"/>
    <col min="16148" max="16148" width="6.7109375" style="105" customWidth="1"/>
    <col min="16149" max="16149" width="14.140625" style="105" customWidth="1"/>
    <col min="16150" max="16150" width="10" style="105" customWidth="1"/>
    <col min="16151" max="16151" width="6.140625" style="105" customWidth="1"/>
    <col min="16152" max="16153" width="8.5703125" style="105" customWidth="1"/>
    <col min="16154" max="16154" width="9.140625" style="105" customWidth="1"/>
    <col min="16155" max="16155" width="105" style="105" customWidth="1"/>
    <col min="16156" max="16156" width="10.42578125" style="105" customWidth="1"/>
    <col min="16157" max="16157" width="13.28515625" style="105" customWidth="1"/>
    <col min="16158" max="16158" width="11.28515625" style="105" customWidth="1"/>
    <col min="16159" max="16159" width="13.28515625" style="105" customWidth="1"/>
    <col min="16160" max="16384" width="11.42578125" style="105"/>
  </cols>
  <sheetData>
    <row r="1" spans="1:72" ht="23.25" customHeight="1" x14ac:dyDescent="0.25">
      <c r="E1" s="458"/>
      <c r="F1" s="458"/>
      <c r="G1" s="331"/>
      <c r="H1" s="331"/>
      <c r="I1" s="331"/>
      <c r="J1" s="331"/>
      <c r="K1" s="331"/>
      <c r="L1" s="331"/>
      <c r="M1" s="331"/>
      <c r="N1" s="331"/>
      <c r="O1" s="331"/>
      <c r="P1" s="331"/>
      <c r="Q1" s="331"/>
      <c r="R1" s="331"/>
      <c r="S1" s="331"/>
      <c r="T1" s="458"/>
    </row>
    <row r="2" spans="1:72" ht="44.25" customHeight="1" x14ac:dyDescent="0.25">
      <c r="A2" s="306"/>
      <c r="B2" s="306"/>
      <c r="C2" s="306"/>
      <c r="D2" s="306"/>
      <c r="E2" s="803" t="s">
        <v>318</v>
      </c>
      <c r="F2" s="803"/>
      <c r="G2" s="803"/>
      <c r="H2" s="803"/>
      <c r="I2" s="803"/>
      <c r="J2" s="804"/>
      <c r="K2" s="804"/>
      <c r="L2" s="804"/>
      <c r="M2" s="804"/>
      <c r="N2" s="804"/>
      <c r="O2" s="804"/>
      <c r="P2" s="804"/>
      <c r="Q2" s="803"/>
      <c r="R2" s="803"/>
      <c r="S2" s="803"/>
      <c r="T2" s="803"/>
      <c r="U2" s="803"/>
      <c r="V2" s="803"/>
      <c r="W2" s="803"/>
      <c r="X2" s="803"/>
      <c r="Y2" s="803"/>
      <c r="Z2" s="803"/>
      <c r="AA2" s="804"/>
      <c r="AB2" s="804"/>
      <c r="AC2" s="804"/>
      <c r="AD2" s="804"/>
      <c r="AE2" s="804"/>
      <c r="AF2" s="804"/>
      <c r="AG2" s="803"/>
      <c r="AH2" s="803"/>
      <c r="AI2" s="803"/>
      <c r="AJ2" s="803"/>
      <c r="AK2" s="803"/>
      <c r="AL2" s="803"/>
      <c r="AM2" s="803"/>
      <c r="AN2" s="803"/>
      <c r="AO2" s="803"/>
      <c r="AP2" s="805"/>
      <c r="AQ2" s="806"/>
      <c r="AR2" s="803"/>
      <c r="AS2" s="803"/>
    </row>
    <row r="3" spans="1:72" ht="24" customHeight="1" x14ac:dyDescent="0.25">
      <c r="E3" s="458"/>
      <c r="F3" s="458"/>
      <c r="G3" s="458"/>
      <c r="H3" s="458"/>
      <c r="I3" s="458"/>
      <c r="J3" s="458"/>
      <c r="K3" s="458"/>
      <c r="L3" s="458"/>
      <c r="M3" s="458"/>
      <c r="N3" s="458"/>
      <c r="O3" s="458"/>
      <c r="P3" s="458"/>
      <c r="R3" s="458"/>
      <c r="S3" s="458"/>
      <c r="T3" s="458"/>
    </row>
    <row r="4" spans="1:72" ht="18" hidden="1" customHeight="1" thickBot="1" x14ac:dyDescent="0.3">
      <c r="A4" s="791" t="s">
        <v>260</v>
      </c>
      <c r="B4" s="792"/>
      <c r="C4" s="792"/>
      <c r="D4" s="793"/>
      <c r="E4" s="797" t="s">
        <v>319</v>
      </c>
      <c r="F4" s="798"/>
      <c r="G4" s="798"/>
      <c r="H4" s="798"/>
      <c r="I4" s="798"/>
      <c r="J4" s="798"/>
      <c r="K4" s="798"/>
      <c r="L4" s="798"/>
      <c r="M4" s="798"/>
      <c r="N4" s="798"/>
      <c r="O4" s="798"/>
      <c r="P4" s="798"/>
      <c r="Q4" s="799"/>
      <c r="R4" s="810" t="s">
        <v>320</v>
      </c>
      <c r="S4" s="811"/>
      <c r="T4" s="811"/>
      <c r="U4" s="811"/>
      <c r="V4" s="811"/>
      <c r="W4" s="811"/>
      <c r="X4" s="811"/>
      <c r="Y4" s="811"/>
      <c r="Z4" s="811"/>
      <c r="AA4" s="811"/>
      <c r="AB4" s="811"/>
      <c r="AC4" s="811"/>
      <c r="AD4" s="811"/>
      <c r="AE4" s="811"/>
      <c r="AF4" s="811"/>
      <c r="AG4" s="811"/>
      <c r="AH4" s="811"/>
      <c r="AI4" s="811"/>
      <c r="AJ4" s="811"/>
      <c r="AK4" s="811"/>
      <c r="AL4" s="811"/>
      <c r="AM4" s="811"/>
      <c r="AN4" s="811"/>
      <c r="AO4" s="811"/>
      <c r="AP4" s="811"/>
      <c r="AQ4" s="811"/>
      <c r="AR4" s="811"/>
      <c r="AS4" s="812"/>
      <c r="AT4" s="784" t="s">
        <v>261</v>
      </c>
      <c r="AU4" s="784"/>
      <c r="AV4" s="784"/>
      <c r="AW4" s="784"/>
      <c r="AX4" s="784"/>
      <c r="AY4" s="784"/>
      <c r="AZ4" s="784"/>
      <c r="BA4" s="784"/>
      <c r="BB4" s="784"/>
      <c r="BC4" s="784"/>
      <c r="BD4" s="784"/>
      <c r="BE4" s="784"/>
      <c r="BF4" s="784"/>
      <c r="BG4" s="784"/>
      <c r="BH4" s="784"/>
      <c r="BI4" s="784"/>
      <c r="BJ4" s="784"/>
      <c r="BK4" s="784"/>
      <c r="BL4" s="784"/>
      <c r="BM4" s="784"/>
      <c r="BN4" s="784"/>
      <c r="BO4" s="784"/>
      <c r="BP4" s="784"/>
      <c r="BQ4" s="784"/>
    </row>
    <row r="5" spans="1:72" s="306" customFormat="1" ht="0.75" customHeight="1" thickBot="1" x14ac:dyDescent="0.3">
      <c r="A5" s="794"/>
      <c r="B5" s="795"/>
      <c r="C5" s="795"/>
      <c r="D5" s="796"/>
      <c r="E5" s="800"/>
      <c r="F5" s="801"/>
      <c r="G5" s="801"/>
      <c r="H5" s="801"/>
      <c r="I5" s="801"/>
      <c r="J5" s="801"/>
      <c r="K5" s="801"/>
      <c r="L5" s="801"/>
      <c r="M5" s="801"/>
      <c r="N5" s="801"/>
      <c r="O5" s="801"/>
      <c r="P5" s="801"/>
      <c r="Q5" s="802"/>
      <c r="R5" s="813"/>
      <c r="S5" s="814"/>
      <c r="T5" s="814"/>
      <c r="U5" s="814"/>
      <c r="V5" s="814"/>
      <c r="W5" s="814"/>
      <c r="X5" s="814"/>
      <c r="Y5" s="814"/>
      <c r="Z5" s="814"/>
      <c r="AA5" s="814"/>
      <c r="AB5" s="814"/>
      <c r="AC5" s="814"/>
      <c r="AD5" s="814"/>
      <c r="AE5" s="814"/>
      <c r="AF5" s="814"/>
      <c r="AG5" s="814"/>
      <c r="AH5" s="814"/>
      <c r="AI5" s="814"/>
      <c r="AJ5" s="814"/>
      <c r="AK5" s="814"/>
      <c r="AL5" s="814"/>
      <c r="AM5" s="814"/>
      <c r="AN5" s="814"/>
      <c r="AO5" s="814"/>
      <c r="AP5" s="815"/>
      <c r="AQ5" s="816"/>
      <c r="AR5" s="814"/>
      <c r="AS5" s="817"/>
      <c r="AT5" s="784"/>
      <c r="AU5" s="784"/>
      <c r="AV5" s="784"/>
      <c r="AW5" s="784"/>
      <c r="AX5" s="784"/>
      <c r="AY5" s="784"/>
      <c r="AZ5" s="784"/>
      <c r="BA5" s="784"/>
      <c r="BB5" s="784"/>
      <c r="BC5" s="784"/>
      <c r="BD5" s="784"/>
      <c r="BE5" s="784"/>
      <c r="BF5" s="784"/>
      <c r="BG5" s="784"/>
      <c r="BH5" s="784"/>
      <c r="BI5" s="784"/>
      <c r="BJ5" s="784"/>
      <c r="BK5" s="784"/>
      <c r="BL5" s="784"/>
      <c r="BM5" s="784"/>
      <c r="BN5" s="784"/>
      <c r="BO5" s="784"/>
      <c r="BP5" s="784"/>
      <c r="BQ5" s="784"/>
      <c r="BR5" s="652"/>
      <c r="BS5" s="652"/>
      <c r="BT5" s="652"/>
    </row>
    <row r="6" spans="1:72" ht="20.100000000000001" customHeight="1" x14ac:dyDescent="0.25">
      <c r="A6" s="785" t="s">
        <v>240</v>
      </c>
      <c r="B6" s="780" t="s">
        <v>241</v>
      </c>
      <c r="C6" s="780" t="s">
        <v>242</v>
      </c>
      <c r="D6" s="786" t="s">
        <v>243</v>
      </c>
      <c r="E6" s="787" t="s">
        <v>244</v>
      </c>
      <c r="F6" s="716" t="s">
        <v>245</v>
      </c>
      <c r="G6" s="714" t="s">
        <v>889</v>
      </c>
      <c r="H6" s="714" t="s">
        <v>890</v>
      </c>
      <c r="I6" s="714" t="s">
        <v>891</v>
      </c>
      <c r="J6" s="714" t="s">
        <v>892</v>
      </c>
      <c r="K6" s="714"/>
      <c r="L6" s="714" t="s">
        <v>895</v>
      </c>
      <c r="M6" s="714" t="s">
        <v>896</v>
      </c>
      <c r="N6" s="714" t="s">
        <v>897</v>
      </c>
      <c r="O6" s="714" t="s">
        <v>898</v>
      </c>
      <c r="P6" s="783" t="s">
        <v>899</v>
      </c>
      <c r="Q6" s="781" t="s">
        <v>900</v>
      </c>
      <c r="R6" s="790" t="s">
        <v>901</v>
      </c>
      <c r="S6" s="714" t="s">
        <v>902</v>
      </c>
      <c r="T6" s="714" t="s">
        <v>903</v>
      </c>
      <c r="U6" s="808" t="s">
        <v>904</v>
      </c>
      <c r="V6" s="808"/>
      <c r="W6" s="808"/>
      <c r="X6" s="808"/>
      <c r="Y6" s="808"/>
      <c r="Z6" s="808"/>
      <c r="AA6" s="808"/>
      <c r="AB6" s="808"/>
      <c r="AC6" s="808"/>
      <c r="AD6" s="808"/>
      <c r="AE6" s="808"/>
      <c r="AF6" s="808"/>
      <c r="AG6" s="716" t="s">
        <v>905</v>
      </c>
      <c r="AH6" s="521"/>
      <c r="AI6" s="521"/>
      <c r="AJ6" s="778" t="s">
        <v>906</v>
      </c>
      <c r="AK6" s="778"/>
      <c r="AL6" s="778"/>
      <c r="AM6" s="778"/>
      <c r="AN6" s="778"/>
      <c r="AO6" s="778"/>
      <c r="AP6" s="778"/>
      <c r="AQ6" s="778"/>
      <c r="AR6" s="778"/>
      <c r="AS6" s="779"/>
      <c r="AT6" s="809" t="s">
        <v>907</v>
      </c>
      <c r="AU6" s="807"/>
      <c r="AV6" s="807" t="s">
        <v>908</v>
      </c>
      <c r="AW6" s="807"/>
      <c r="AX6" s="807" t="s">
        <v>909</v>
      </c>
      <c r="AY6" s="807"/>
      <c r="AZ6" s="807" t="s">
        <v>910</v>
      </c>
      <c r="BA6" s="807"/>
      <c r="BB6" s="807" t="s">
        <v>911</v>
      </c>
      <c r="BC6" s="807"/>
      <c r="BD6" s="807" t="s">
        <v>912</v>
      </c>
      <c r="BE6" s="807"/>
      <c r="BF6" s="807" t="s">
        <v>913</v>
      </c>
      <c r="BG6" s="807"/>
      <c r="BH6" s="807" t="s">
        <v>914</v>
      </c>
      <c r="BI6" s="807"/>
      <c r="BJ6" s="807" t="s">
        <v>915</v>
      </c>
      <c r="BK6" s="807"/>
      <c r="BL6" s="807" t="s">
        <v>916</v>
      </c>
      <c r="BM6" s="807"/>
      <c r="BN6" s="807" t="s">
        <v>917</v>
      </c>
      <c r="BO6" s="807"/>
      <c r="BP6" s="807" t="s">
        <v>918</v>
      </c>
      <c r="BQ6" s="807"/>
    </row>
    <row r="7" spans="1:72" s="306" customFormat="1" ht="30" customHeight="1" x14ac:dyDescent="0.25">
      <c r="A7" s="785"/>
      <c r="B7" s="780"/>
      <c r="C7" s="780"/>
      <c r="D7" s="786"/>
      <c r="E7" s="788"/>
      <c r="F7" s="789"/>
      <c r="G7" s="780"/>
      <c r="H7" s="780"/>
      <c r="I7" s="780"/>
      <c r="J7" s="330" t="s">
        <v>893</v>
      </c>
      <c r="K7" s="330" t="s">
        <v>894</v>
      </c>
      <c r="L7" s="780"/>
      <c r="M7" s="780"/>
      <c r="N7" s="780"/>
      <c r="O7" s="780"/>
      <c r="P7" s="714"/>
      <c r="Q7" s="782"/>
      <c r="R7" s="785"/>
      <c r="S7" s="780"/>
      <c r="T7" s="780"/>
      <c r="U7" s="316" t="s">
        <v>20</v>
      </c>
      <c r="V7" s="316" t="s">
        <v>21</v>
      </c>
      <c r="W7" s="316" t="s">
        <v>22</v>
      </c>
      <c r="X7" s="316" t="s">
        <v>323</v>
      </c>
      <c r="Y7" s="316" t="s">
        <v>24</v>
      </c>
      <c r="Z7" s="316" t="s">
        <v>25</v>
      </c>
      <c r="AA7" s="316" t="s">
        <v>26</v>
      </c>
      <c r="AB7" s="316" t="s">
        <v>27</v>
      </c>
      <c r="AC7" s="316" t="s">
        <v>28</v>
      </c>
      <c r="AD7" s="472" t="s">
        <v>29</v>
      </c>
      <c r="AE7" s="316" t="s">
        <v>30</v>
      </c>
      <c r="AF7" s="316" t="s">
        <v>31</v>
      </c>
      <c r="AG7" s="789"/>
      <c r="AH7" s="524" t="s">
        <v>255</v>
      </c>
      <c r="AI7" s="524" t="s">
        <v>256</v>
      </c>
      <c r="AJ7" s="316" t="s">
        <v>228</v>
      </c>
      <c r="AK7" s="316" t="s">
        <v>23</v>
      </c>
      <c r="AL7" s="316" t="s">
        <v>188</v>
      </c>
      <c r="AM7" s="316" t="s">
        <v>189</v>
      </c>
      <c r="AN7" s="316" t="s">
        <v>190</v>
      </c>
      <c r="AO7" s="316" t="s">
        <v>191</v>
      </c>
      <c r="AP7" s="316" t="s">
        <v>192</v>
      </c>
      <c r="AQ7" s="316" t="s">
        <v>193</v>
      </c>
      <c r="AR7" s="316" t="s">
        <v>194</v>
      </c>
      <c r="AS7" s="526" t="s">
        <v>195</v>
      </c>
      <c r="AT7" s="527" t="s">
        <v>246</v>
      </c>
      <c r="AU7" s="528" t="s">
        <v>247</v>
      </c>
      <c r="AV7" s="528" t="s">
        <v>246</v>
      </c>
      <c r="AW7" s="528" t="s">
        <v>247</v>
      </c>
      <c r="AX7" s="524" t="s">
        <v>919</v>
      </c>
      <c r="AY7" s="524" t="s">
        <v>920</v>
      </c>
      <c r="AZ7" s="524" t="s">
        <v>919</v>
      </c>
      <c r="BA7" s="524" t="s">
        <v>920</v>
      </c>
      <c r="BB7" s="524" t="s">
        <v>919</v>
      </c>
      <c r="BC7" s="524" t="s">
        <v>920</v>
      </c>
      <c r="BD7" s="524" t="s">
        <v>919</v>
      </c>
      <c r="BE7" s="524" t="s">
        <v>920</v>
      </c>
      <c r="BF7" s="524" t="s">
        <v>919</v>
      </c>
      <c r="BG7" s="524" t="s">
        <v>920</v>
      </c>
      <c r="BH7" s="524" t="s">
        <v>919</v>
      </c>
      <c r="BI7" s="524" t="s">
        <v>920</v>
      </c>
      <c r="BJ7" s="524" t="s">
        <v>919</v>
      </c>
      <c r="BK7" s="524" t="s">
        <v>920</v>
      </c>
      <c r="BL7" s="524" t="s">
        <v>919</v>
      </c>
      <c r="BM7" s="524" t="s">
        <v>920</v>
      </c>
      <c r="BN7" s="524" t="s">
        <v>919</v>
      </c>
      <c r="BO7" s="524" t="s">
        <v>920</v>
      </c>
      <c r="BP7" s="524" t="s">
        <v>919</v>
      </c>
      <c r="BQ7" s="524" t="s">
        <v>920</v>
      </c>
      <c r="BR7" s="652"/>
      <c r="BS7" s="652"/>
      <c r="BT7" s="652"/>
    </row>
    <row r="8" spans="1:72" s="306" customFormat="1" ht="21.75" customHeight="1" x14ac:dyDescent="0.25">
      <c r="A8" s="317"/>
      <c r="B8" s="318"/>
      <c r="C8" s="318"/>
      <c r="D8" s="319"/>
      <c r="E8" s="461"/>
      <c r="F8" s="457"/>
      <c r="G8" s="460"/>
      <c r="H8" s="460"/>
      <c r="I8" s="460"/>
      <c r="J8" s="330"/>
      <c r="K8" s="330"/>
      <c r="L8" s="460"/>
      <c r="M8" s="460"/>
      <c r="N8" s="460"/>
      <c r="O8" s="460"/>
      <c r="P8" s="456"/>
      <c r="Q8" s="462"/>
      <c r="R8" s="459"/>
      <c r="S8" s="329" t="s">
        <v>227</v>
      </c>
      <c r="T8" s="329" t="s">
        <v>924</v>
      </c>
      <c r="U8" s="329">
        <v>12</v>
      </c>
      <c r="V8" s="316" t="s">
        <v>46</v>
      </c>
      <c r="W8" s="316"/>
      <c r="X8" s="316"/>
      <c r="Y8" s="316"/>
      <c r="Z8" s="316"/>
      <c r="AA8" s="316"/>
      <c r="AB8" s="316"/>
      <c r="AD8" s="473"/>
      <c r="AF8" s="316"/>
      <c r="AG8" s="524"/>
      <c r="AH8" s="524"/>
      <c r="AI8" s="524"/>
      <c r="AJ8" s="316"/>
      <c r="AK8" s="316"/>
      <c r="AL8" s="316"/>
      <c r="AM8" s="316"/>
      <c r="AN8" s="316"/>
      <c r="AO8" s="316"/>
      <c r="AP8" s="329">
        <f>+AO8+1</f>
        <v>1</v>
      </c>
      <c r="AQ8" s="329">
        <f>+AP8+1</f>
        <v>2</v>
      </c>
      <c r="AR8" s="329">
        <f>+AQ8+1</f>
        <v>3</v>
      </c>
      <c r="AS8" s="529">
        <f>+AR8+1</f>
        <v>4</v>
      </c>
      <c r="AT8" s="527"/>
      <c r="AU8" s="528"/>
      <c r="AV8" s="528"/>
      <c r="AW8" s="528"/>
      <c r="AX8" s="524"/>
      <c r="AY8" s="524"/>
      <c r="AZ8" s="524"/>
      <c r="BA8" s="524"/>
      <c r="BB8" s="524"/>
      <c r="BC8" s="524"/>
      <c r="BD8" s="524"/>
      <c r="BE8" s="524"/>
      <c r="BF8" s="524"/>
      <c r="BG8" s="524"/>
      <c r="BH8" s="524"/>
      <c r="BI8" s="524"/>
      <c r="BJ8" s="524"/>
      <c r="BK8" s="524"/>
      <c r="BL8" s="524"/>
      <c r="BM8" s="524"/>
      <c r="BN8" s="524"/>
      <c r="BO8" s="524"/>
      <c r="BP8" s="524"/>
      <c r="BQ8" s="524"/>
      <c r="BR8" s="652"/>
      <c r="BS8" s="652"/>
      <c r="BT8" s="652"/>
    </row>
    <row r="9" spans="1:72" s="306" customFormat="1" ht="27" customHeight="1" thickBot="1" x14ac:dyDescent="0.3">
      <c r="A9" s="366"/>
      <c r="B9" s="354"/>
      <c r="C9" s="354"/>
      <c r="D9" s="367"/>
      <c r="E9" s="368"/>
      <c r="F9" s="453"/>
      <c r="G9" s="455"/>
      <c r="H9" s="455"/>
      <c r="I9" s="455"/>
      <c r="J9" s="455"/>
      <c r="K9" s="455"/>
      <c r="L9" s="453"/>
      <c r="M9" s="453"/>
      <c r="N9" s="453"/>
      <c r="O9" s="453"/>
      <c r="P9" s="454"/>
      <c r="Q9" s="369"/>
      <c r="R9" s="368"/>
      <c r="S9" s="370"/>
      <c r="T9" s="370"/>
      <c r="U9" s="370"/>
      <c r="V9" s="370"/>
      <c r="W9" s="370"/>
      <c r="X9" s="370"/>
      <c r="Y9" s="370"/>
      <c r="Z9" s="370"/>
      <c r="AA9" s="370"/>
      <c r="AB9" s="370"/>
      <c r="AC9" s="370"/>
      <c r="AD9" s="474"/>
      <c r="AE9" s="370"/>
      <c r="AF9" s="370"/>
      <c r="AG9" s="520"/>
      <c r="AH9" s="524"/>
      <c r="AI9" s="524"/>
      <c r="AJ9" s="316"/>
      <c r="AK9" s="316"/>
      <c r="AL9" s="316"/>
      <c r="AM9" s="316"/>
      <c r="AN9" s="316"/>
      <c r="AO9" s="316"/>
      <c r="AP9" s="316"/>
      <c r="AQ9" s="316"/>
      <c r="AR9" s="316"/>
      <c r="AS9" s="526"/>
      <c r="AT9" s="530"/>
      <c r="AU9" s="524"/>
      <c r="AV9" s="524"/>
      <c r="AW9" s="524"/>
      <c r="AX9" s="524"/>
      <c r="AY9" s="524"/>
      <c r="AZ9" s="524"/>
      <c r="BA9" s="524"/>
      <c r="BB9" s="524"/>
      <c r="BC9" s="524"/>
      <c r="BD9" s="524"/>
      <c r="BE9" s="524"/>
      <c r="BF9" s="524"/>
      <c r="BG9" s="524"/>
      <c r="BH9" s="524"/>
      <c r="BI9" s="524"/>
      <c r="BJ9" s="524"/>
      <c r="BK9" s="524"/>
      <c r="BL9" s="524"/>
      <c r="BM9" s="524"/>
      <c r="BN9" s="524"/>
      <c r="BO9" s="524"/>
      <c r="BP9" s="524"/>
      <c r="BQ9" s="524"/>
      <c r="BR9" s="652"/>
      <c r="BS9" s="652"/>
      <c r="BT9" s="652"/>
    </row>
    <row r="10" spans="1:72" s="306" customFormat="1" ht="27.75" customHeight="1" thickBot="1" x14ac:dyDescent="0.25">
      <c r="A10" s="374" t="s">
        <v>239</v>
      </c>
      <c r="B10" s="375" t="s">
        <v>112</v>
      </c>
      <c r="C10" s="376">
        <v>0.7</v>
      </c>
      <c r="D10" s="377" t="s">
        <v>113</v>
      </c>
      <c r="E10" s="374" t="s">
        <v>264</v>
      </c>
      <c r="F10" s="378" t="s">
        <v>269</v>
      </c>
      <c r="G10" s="378" t="s">
        <v>293</v>
      </c>
      <c r="H10" s="446" t="s">
        <v>491</v>
      </c>
      <c r="I10" s="498" t="s">
        <v>491</v>
      </c>
      <c r="J10" s="375" t="s">
        <v>38</v>
      </c>
      <c r="K10" s="375">
        <v>998</v>
      </c>
      <c r="L10" s="376">
        <v>1</v>
      </c>
      <c r="M10" s="376">
        <v>1</v>
      </c>
      <c r="N10" s="376">
        <v>1</v>
      </c>
      <c r="O10" s="376">
        <v>1</v>
      </c>
      <c r="P10" s="450" t="s">
        <v>469</v>
      </c>
      <c r="Q10" s="377" t="s">
        <v>836</v>
      </c>
      <c r="R10" s="374" t="s">
        <v>214</v>
      </c>
      <c r="S10" s="379" t="s">
        <v>40</v>
      </c>
      <c r="T10" s="379" t="s">
        <v>41</v>
      </c>
      <c r="U10" s="380"/>
      <c r="V10" s="380"/>
      <c r="W10" s="380">
        <v>1</v>
      </c>
      <c r="X10" s="380"/>
      <c r="Y10" s="380">
        <v>1</v>
      </c>
      <c r="Z10" s="380">
        <v>1</v>
      </c>
      <c r="AA10" s="380"/>
      <c r="AB10" s="381"/>
      <c r="AC10" s="380">
        <v>1</v>
      </c>
      <c r="AD10" s="475"/>
      <c r="AE10" s="380">
        <v>1</v>
      </c>
      <c r="AF10" s="380"/>
      <c r="AG10" s="531">
        <f>SUM(U10:AF10)</f>
        <v>5</v>
      </c>
      <c r="AH10" s="32" t="str">
        <f>IF(AH$5&lt;=$U$8,IF(SUM($U10:U10)=0,"",SUM($U10:U10)),"")</f>
        <v/>
      </c>
      <c r="AI10" s="32" t="str">
        <f>IF(AI$5&lt;=$U$8,IF(SUM($U10:V10)=0,"",SUM($U10:V10)),"")</f>
        <v/>
      </c>
      <c r="AJ10" s="32">
        <f>IF(AJ$5&lt;=$U$8,IF(SUM($U10:W10)=0,"",SUM($U10:W10)),"")</f>
        <v>1</v>
      </c>
      <c r="AK10" s="32">
        <f>IF(AK$5&lt;=$U$8,IF(SUM($U10:X10)=0,"",SUM($U10:X10)),"")</f>
        <v>1</v>
      </c>
      <c r="AL10" s="32">
        <f>IF(AL$5&lt;=$U$8,IF(SUM($U10:Y10)=0,"",SUM($U10:Y10)),"")</f>
        <v>2</v>
      </c>
      <c r="AM10" s="32">
        <f>IF(AM$5&lt;=$U$8,IF(SUM($U10:Z10)=0,"",SUM($U10:Z10)),"")</f>
        <v>3</v>
      </c>
      <c r="AN10" s="32">
        <f>IF(AN$5&lt;=$U$8,IF(SUM($U10:AA10)=0,"",SUM($U10:AA10)),"")</f>
        <v>3</v>
      </c>
      <c r="AO10" s="32">
        <f>IF(AO$5&lt;=$U$8,IF(SUM($U10:AB10)=0,"",SUM($U10:AB10)),"")</f>
        <v>3</v>
      </c>
      <c r="AP10" s="32">
        <f>IF(AP$5&lt;=$U$8,IF(SUM($U10:AC10)=0,"",SUM($U10:AC10)),"")</f>
        <v>4</v>
      </c>
      <c r="AQ10" s="32">
        <f>IF(AQ$5&lt;=$U$8,IF(SUM($U10:AD10)=0,"",SUM($U10:AD10)),"")</f>
        <v>4</v>
      </c>
      <c r="AR10" s="32">
        <f>IF(AR$5&lt;=$U$8,IF(SUM($U10:AE10)=0,"",SUM($U10:AE10)),"")</f>
        <v>5</v>
      </c>
      <c r="AS10" s="532">
        <f>IF(AS$5&lt;=$U$8,IF(SUM($U10:AF10)=0,"",SUM($U10:AF10)),"")</f>
        <v>5</v>
      </c>
      <c r="AT10" s="533"/>
      <c r="AU10" s="32"/>
      <c r="AV10" s="524"/>
      <c r="AW10" s="524"/>
      <c r="AX10" s="524"/>
      <c r="AY10" s="524"/>
      <c r="AZ10" s="524"/>
      <c r="BA10" s="524"/>
      <c r="BB10" s="524"/>
      <c r="BC10" s="524"/>
      <c r="BD10" s="524"/>
      <c r="BE10" s="524"/>
      <c r="BF10" s="524"/>
      <c r="BG10" s="524"/>
      <c r="BH10" s="524"/>
      <c r="BI10" s="524"/>
      <c r="BJ10" s="524"/>
      <c r="BK10" s="524"/>
      <c r="BL10" s="524"/>
      <c r="BM10" s="524"/>
      <c r="BN10" s="524"/>
      <c r="BO10" s="524"/>
      <c r="BP10" s="524"/>
      <c r="BQ10" s="524"/>
      <c r="BR10" s="653" t="s">
        <v>467</v>
      </c>
      <c r="BS10" s="654" t="s">
        <v>487</v>
      </c>
      <c r="BT10" s="654" t="s">
        <v>488</v>
      </c>
    </row>
    <row r="11" spans="1:72" s="306" customFormat="1" ht="27" customHeight="1" thickBot="1" x14ac:dyDescent="0.25">
      <c r="A11" s="304" t="s">
        <v>239</v>
      </c>
      <c r="B11" s="338" t="s">
        <v>112</v>
      </c>
      <c r="C11" s="346">
        <v>0.7</v>
      </c>
      <c r="D11" s="311" t="s">
        <v>113</v>
      </c>
      <c r="E11" s="304" t="s">
        <v>264</v>
      </c>
      <c r="F11" s="342" t="s">
        <v>269</v>
      </c>
      <c r="G11" s="342" t="s">
        <v>293</v>
      </c>
      <c r="H11" s="446" t="s">
        <v>491</v>
      </c>
      <c r="I11" s="498" t="s">
        <v>491</v>
      </c>
      <c r="J11" s="338" t="s">
        <v>38</v>
      </c>
      <c r="K11" s="338">
        <v>998</v>
      </c>
      <c r="L11" s="346">
        <v>1</v>
      </c>
      <c r="M11" s="346">
        <v>1</v>
      </c>
      <c r="N11" s="346">
        <v>1</v>
      </c>
      <c r="O11" s="346">
        <v>1</v>
      </c>
      <c r="P11" s="450" t="s">
        <v>469</v>
      </c>
      <c r="Q11" s="377" t="s">
        <v>836</v>
      </c>
      <c r="R11" s="304" t="s">
        <v>214</v>
      </c>
      <c r="S11" s="7" t="s">
        <v>40</v>
      </c>
      <c r="T11" s="7" t="s">
        <v>42</v>
      </c>
      <c r="U11" s="333">
        <v>0</v>
      </c>
      <c r="V11" s="333">
        <v>0</v>
      </c>
      <c r="W11" s="333">
        <v>1</v>
      </c>
      <c r="X11" s="333">
        <v>0</v>
      </c>
      <c r="Y11" s="32">
        <v>1</v>
      </c>
      <c r="Z11" s="32">
        <v>1</v>
      </c>
      <c r="AA11" s="32">
        <v>0</v>
      </c>
      <c r="AB11" s="32">
        <v>0</v>
      </c>
      <c r="AC11" s="32">
        <v>1</v>
      </c>
      <c r="AD11" s="476">
        <v>0</v>
      </c>
      <c r="AE11" s="32">
        <v>0</v>
      </c>
      <c r="AF11" s="333">
        <v>1</v>
      </c>
      <c r="AG11" s="534">
        <f>SUM(U11:AF11)</f>
        <v>5</v>
      </c>
      <c r="AH11" s="32" t="str">
        <f>IF(AH$5&lt;=$U$8,IF(SUM($U11:U11)=0,"",SUM($U11:U11)),"")</f>
        <v/>
      </c>
      <c r="AI11" s="32" t="str">
        <f>IF(AI$5&lt;=$U$8,IF(SUM($U11:V11)=0,"",SUM($U11:V11)),"")</f>
        <v/>
      </c>
      <c r="AJ11" s="32">
        <f>IF(AJ$5&lt;=$U$8,IF(SUM($U11:W11)=0,"",SUM($U11:W11)),"")</f>
        <v>1</v>
      </c>
      <c r="AK11" s="32">
        <f>IF(AK$5&lt;=$U$8,IF(SUM($U11:X11)=0,"",SUM($U11:X11)),"")</f>
        <v>1</v>
      </c>
      <c r="AL11" s="32">
        <f>IF(AL$5&lt;=$U$8,IF(SUM($U11:Y11)=0,"",SUM($U11:Y11)),"")</f>
        <v>2</v>
      </c>
      <c r="AM11" s="32">
        <f>IF(AM$5&lt;=$U$8,IF(SUM($U11:Z11)=0,"",SUM($U11:Z11)),"")</f>
        <v>3</v>
      </c>
      <c r="AN11" s="32">
        <f>IF(AN$5&lt;=$U$8,IF(SUM($U11:AA11)=0,"",SUM($U11:AA11)),"")</f>
        <v>3</v>
      </c>
      <c r="AO11" s="32">
        <f>IF(AO$5&lt;=$U$8,IF(SUM($U11:AB11)=0,"",SUM($U11:AB11)),"")</f>
        <v>3</v>
      </c>
      <c r="AP11" s="32">
        <f>IF(AP$5&lt;=$U$8,IF(SUM($U11:AC11)=0,"",SUM($U11:AC11)),"")</f>
        <v>4</v>
      </c>
      <c r="AQ11" s="32">
        <f>IF(AQ$5&lt;=$U$8,IF(SUM($U11:AD11)=0,"",SUM($U11:AD11)),"")</f>
        <v>4</v>
      </c>
      <c r="AR11" s="32">
        <f>IF(AR$5&lt;=$U$8,IF(SUM($U11:AE11)=0,"",SUM($U11:AE11)),"")</f>
        <v>4</v>
      </c>
      <c r="AS11" s="532">
        <f>IF(AS$5&lt;=$U$8,IF(SUM($U11:AF11)=0,"",SUM($U11:AF11)),"")</f>
        <v>5</v>
      </c>
      <c r="AT11" s="533" t="s">
        <v>341</v>
      </c>
      <c r="AU11" s="32" t="s">
        <v>342</v>
      </c>
      <c r="AV11" s="535" t="s">
        <v>373</v>
      </c>
      <c r="AW11" s="535" t="s">
        <v>402</v>
      </c>
      <c r="AX11" s="518" t="s">
        <v>422</v>
      </c>
      <c r="AY11" s="518" t="s">
        <v>423</v>
      </c>
      <c r="AZ11" s="518"/>
      <c r="BA11" s="15" t="s">
        <v>402</v>
      </c>
      <c r="BB11" s="15" t="s">
        <v>572</v>
      </c>
      <c r="BC11" s="15" t="s">
        <v>573</v>
      </c>
      <c r="BD11" s="536" t="s">
        <v>612</v>
      </c>
      <c r="BE11" s="537" t="s">
        <v>613</v>
      </c>
      <c r="BF11" s="518" t="s">
        <v>341</v>
      </c>
      <c r="BG11" s="518" t="s">
        <v>402</v>
      </c>
      <c r="BH11" s="518" t="s">
        <v>707</v>
      </c>
      <c r="BI11" s="15" t="s">
        <v>708</v>
      </c>
      <c r="BJ11" s="15" t="s">
        <v>750</v>
      </c>
      <c r="BK11" s="15" t="s">
        <v>751</v>
      </c>
      <c r="BL11" s="518" t="s">
        <v>707</v>
      </c>
      <c r="BM11" s="15" t="s">
        <v>714</v>
      </c>
      <c r="BN11" s="518" t="s">
        <v>855</v>
      </c>
      <c r="BO11" s="518" t="s">
        <v>856</v>
      </c>
      <c r="BP11" s="518" t="s">
        <v>927</v>
      </c>
      <c r="BQ11" s="518" t="s">
        <v>928</v>
      </c>
      <c r="BR11" s="653" t="s">
        <v>468</v>
      </c>
      <c r="BS11" s="654" t="s">
        <v>489</v>
      </c>
      <c r="BT11" s="654" t="s">
        <v>490</v>
      </c>
    </row>
    <row r="12" spans="1:72" s="306" customFormat="1" ht="27" customHeight="1" thickBot="1" x14ac:dyDescent="0.25">
      <c r="A12" s="304" t="s">
        <v>239</v>
      </c>
      <c r="B12" s="338" t="s">
        <v>112</v>
      </c>
      <c r="C12" s="346">
        <v>0.7</v>
      </c>
      <c r="D12" s="311" t="s">
        <v>113</v>
      </c>
      <c r="E12" s="304" t="s">
        <v>264</v>
      </c>
      <c r="F12" s="342" t="s">
        <v>269</v>
      </c>
      <c r="G12" s="342" t="s">
        <v>293</v>
      </c>
      <c r="H12" s="446" t="s">
        <v>491</v>
      </c>
      <c r="I12" s="498" t="s">
        <v>491</v>
      </c>
      <c r="J12" s="338" t="s">
        <v>38</v>
      </c>
      <c r="K12" s="338">
        <v>998</v>
      </c>
      <c r="L12" s="346">
        <v>1</v>
      </c>
      <c r="M12" s="346">
        <v>1</v>
      </c>
      <c r="N12" s="346">
        <v>1</v>
      </c>
      <c r="O12" s="346">
        <v>1</v>
      </c>
      <c r="P12" s="450" t="s">
        <v>469</v>
      </c>
      <c r="Q12" s="377" t="s">
        <v>836</v>
      </c>
      <c r="R12" s="304" t="s">
        <v>214</v>
      </c>
      <c r="S12" s="7" t="s">
        <v>40</v>
      </c>
      <c r="T12" s="7" t="s">
        <v>43</v>
      </c>
      <c r="U12" s="272" t="str">
        <f t="shared" ref="U12:AF12" si="0">IF(U10=0,"",U11/U10)</f>
        <v/>
      </c>
      <c r="V12" s="272" t="str">
        <f t="shared" si="0"/>
        <v/>
      </c>
      <c r="W12" s="272">
        <f t="shared" si="0"/>
        <v>1</v>
      </c>
      <c r="X12" s="272" t="str">
        <f t="shared" si="0"/>
        <v/>
      </c>
      <c r="Y12" s="272">
        <f t="shared" si="0"/>
        <v>1</v>
      </c>
      <c r="Z12" s="272">
        <f t="shared" si="0"/>
        <v>1</v>
      </c>
      <c r="AA12" s="272" t="str">
        <f t="shared" si="0"/>
        <v/>
      </c>
      <c r="AB12" s="272" t="str">
        <f>IF(AB10=0,"",AB11/AB10)</f>
        <v/>
      </c>
      <c r="AC12" s="272">
        <f t="shared" si="0"/>
        <v>1</v>
      </c>
      <c r="AD12" s="477" t="str">
        <f t="shared" si="0"/>
        <v/>
      </c>
      <c r="AE12" s="272">
        <f t="shared" si="0"/>
        <v>0</v>
      </c>
      <c r="AF12" s="272" t="str">
        <f t="shared" si="0"/>
        <v/>
      </c>
      <c r="AG12" s="538">
        <f>IF(AG10=0,"",AG11/AG10)</f>
        <v>1</v>
      </c>
      <c r="AH12" s="107" t="str">
        <f>IF(AH$8&lt;=$AJ$8,IF(OR(AH10="",AH11=""),"",AH11/AH10),"")</f>
        <v/>
      </c>
      <c r="AI12" s="107" t="str">
        <f t="shared" ref="AI12:AO12" si="1">IF(AI$8&lt;=$AJ$8,IF(OR(AI10="",AI11=""),"",AI11/AI10),"")</f>
        <v/>
      </c>
      <c r="AJ12" s="107">
        <f t="shared" si="1"/>
        <v>1</v>
      </c>
      <c r="AK12" s="107">
        <f t="shared" si="1"/>
        <v>1</v>
      </c>
      <c r="AL12" s="107">
        <f t="shared" si="1"/>
        <v>1</v>
      </c>
      <c r="AM12" s="107">
        <f t="shared" si="1"/>
        <v>1</v>
      </c>
      <c r="AN12" s="107">
        <f t="shared" si="1"/>
        <v>1</v>
      </c>
      <c r="AO12" s="107">
        <f t="shared" si="1"/>
        <v>1</v>
      </c>
      <c r="AP12" s="107">
        <f>IF(AP$5&lt;=$AJ$5,IF(OR(AP10="",AP11=""),"",AP11/AP10),"")</f>
        <v>1</v>
      </c>
      <c r="AQ12" s="107">
        <f t="shared" ref="AQ12:AS12" si="2">IF(AQ$5&lt;=$AJ$5,IF(OR(AQ10="",AQ11=""),"",AQ11/AQ10),"")</f>
        <v>1</v>
      </c>
      <c r="AR12" s="107">
        <f t="shared" si="2"/>
        <v>0.8</v>
      </c>
      <c r="AS12" s="539">
        <f t="shared" si="2"/>
        <v>1</v>
      </c>
      <c r="AT12" s="533"/>
      <c r="AU12" s="32"/>
      <c r="AV12" s="524"/>
      <c r="AW12" s="524"/>
      <c r="AX12" s="524"/>
      <c r="AY12" s="524"/>
      <c r="AZ12" s="524"/>
      <c r="BA12" s="524"/>
      <c r="BB12" s="524"/>
      <c r="BC12" s="524"/>
      <c r="BD12" s="524"/>
      <c r="BE12" s="524"/>
      <c r="BF12" s="524"/>
      <c r="BG12" s="524"/>
      <c r="BH12" s="524"/>
      <c r="BI12" s="524"/>
      <c r="BJ12" s="524"/>
      <c r="BK12" s="524"/>
      <c r="BL12" s="524"/>
      <c r="BM12" s="524"/>
      <c r="BN12" s="524"/>
      <c r="BO12" s="524"/>
      <c r="BP12" s="524"/>
      <c r="BQ12" s="524"/>
      <c r="BR12" s="653" t="s">
        <v>469</v>
      </c>
      <c r="BS12" s="654" t="s">
        <v>491</v>
      </c>
      <c r="BT12" s="654" t="s">
        <v>492</v>
      </c>
    </row>
    <row r="13" spans="1:72" s="306" customFormat="1" ht="27" customHeight="1" thickBot="1" x14ac:dyDescent="0.25">
      <c r="A13" s="304" t="s">
        <v>239</v>
      </c>
      <c r="B13" s="338" t="s">
        <v>112</v>
      </c>
      <c r="C13" s="346">
        <v>0.7</v>
      </c>
      <c r="D13" s="311" t="s">
        <v>113</v>
      </c>
      <c r="E13" s="304" t="s">
        <v>264</v>
      </c>
      <c r="F13" s="342" t="s">
        <v>269</v>
      </c>
      <c r="G13" s="342" t="s">
        <v>293</v>
      </c>
      <c r="H13" s="446" t="s">
        <v>491</v>
      </c>
      <c r="I13" s="498" t="s">
        <v>491</v>
      </c>
      <c r="J13" s="338" t="s">
        <v>38</v>
      </c>
      <c r="K13" s="338">
        <v>277</v>
      </c>
      <c r="L13" s="346">
        <v>1</v>
      </c>
      <c r="M13" s="346">
        <v>1</v>
      </c>
      <c r="N13" s="346">
        <v>1</v>
      </c>
      <c r="O13" s="346">
        <v>1</v>
      </c>
      <c r="P13" s="450" t="s">
        <v>469</v>
      </c>
      <c r="Q13" s="377" t="s">
        <v>836</v>
      </c>
      <c r="R13" s="304" t="s">
        <v>214</v>
      </c>
      <c r="S13" s="7" t="s">
        <v>44</v>
      </c>
      <c r="T13" s="7" t="s">
        <v>41</v>
      </c>
      <c r="U13" s="32"/>
      <c r="V13" s="32">
        <v>1</v>
      </c>
      <c r="W13" s="32"/>
      <c r="X13" s="32">
        <v>1</v>
      </c>
      <c r="Y13" s="32">
        <v>1</v>
      </c>
      <c r="Z13" s="32"/>
      <c r="AA13" s="32">
        <v>1</v>
      </c>
      <c r="AB13" s="32"/>
      <c r="AC13" s="32">
        <v>1</v>
      </c>
      <c r="AD13" s="476">
        <v>1</v>
      </c>
      <c r="AE13" s="32">
        <v>1</v>
      </c>
      <c r="AF13" s="32"/>
      <c r="AG13" s="531">
        <f>SUM(U13:AF13)</f>
        <v>7</v>
      </c>
      <c r="AH13" s="32" t="str">
        <f>IF(AH$5&lt;=$U$8,IF(SUM($U13:U13)=0,"",SUM($U13:U13)),"")</f>
        <v/>
      </c>
      <c r="AI13" s="32">
        <f>IF(AI$5&lt;=$U$8,IF(SUM($U13:V13)=0,"",SUM($U13:V13)),"")</f>
        <v>1</v>
      </c>
      <c r="AJ13" s="32">
        <f>IF(AJ$5&lt;=$U$8,IF(SUM($U13:W13)=0,"",SUM($U13:W13)),"")</f>
        <v>1</v>
      </c>
      <c r="AK13" s="32">
        <f>IF(AK$5&lt;=$U$8,IF(SUM($U13:X13)=0,"",SUM($U13:X13)),"")</f>
        <v>2</v>
      </c>
      <c r="AL13" s="32">
        <f>IF(AL$5&lt;=$U$8,IF(SUM($U13:Y13)=0,"",SUM($U13:Y13)),"")</f>
        <v>3</v>
      </c>
      <c r="AM13" s="32">
        <f>IF(AM$5&lt;=$U$8,IF(SUM($U13:Z13)=0,"",SUM($U13:Z13)),"")</f>
        <v>3</v>
      </c>
      <c r="AN13" s="32">
        <f>IF(AN$5&lt;=$U$8,IF(SUM($U13:AA13)=0,"",SUM($U13:AA13)),"")</f>
        <v>4</v>
      </c>
      <c r="AO13" s="32">
        <f>IF(AO$5&lt;=$U$8,IF(SUM($U13:AB13)=0,"",SUM($U13:AB13)),"")</f>
        <v>4</v>
      </c>
      <c r="AP13" s="32">
        <f>IF(AP$8&lt;=$U$8,IF(SUM($U13:AC13)=0,"",SUM($U13:AC13)),"")</f>
        <v>5</v>
      </c>
      <c r="AQ13" s="32">
        <f>IF(AQ$5&lt;=$U$8,IF(SUM($U13:AD13)=0,"",SUM($U13:AD13)),"")</f>
        <v>6</v>
      </c>
      <c r="AR13" s="32">
        <f>IF(AR$5&lt;=$U$8,IF(SUM($U13:AE13)=0,"",SUM($U13:AE13)),"")</f>
        <v>7</v>
      </c>
      <c r="AS13" s="532">
        <f>IF(AS$5&lt;=$U$8,IF(SUM($U13:AF13)=0,"",SUM($U13:AF13)),"")</f>
        <v>7</v>
      </c>
      <c r="AT13" s="533"/>
      <c r="AU13" s="540"/>
      <c r="AV13" s="524"/>
      <c r="AW13" s="524"/>
      <c r="AX13" s="524"/>
      <c r="AY13" s="524"/>
      <c r="AZ13" s="524"/>
      <c r="BA13" s="524"/>
      <c r="BB13" s="524"/>
      <c r="BC13" s="524"/>
      <c r="BD13" s="524"/>
      <c r="BE13" s="524"/>
      <c r="BF13" s="524"/>
      <c r="BG13" s="524"/>
      <c r="BH13" s="524"/>
      <c r="BI13" s="524"/>
      <c r="BJ13" s="524"/>
      <c r="BK13" s="524"/>
      <c r="BL13" s="524"/>
      <c r="BM13" s="524"/>
      <c r="BN13" s="524"/>
      <c r="BO13" s="524"/>
      <c r="BP13" s="524"/>
      <c r="BQ13" s="524"/>
      <c r="BR13" s="653" t="s">
        <v>923</v>
      </c>
      <c r="BS13" s="654" t="s">
        <v>498</v>
      </c>
      <c r="BT13" s="654" t="s">
        <v>493</v>
      </c>
    </row>
    <row r="14" spans="1:72" s="306" customFormat="1" ht="27" customHeight="1" thickBot="1" x14ac:dyDescent="0.25">
      <c r="A14" s="304" t="s">
        <v>239</v>
      </c>
      <c r="B14" s="338" t="s">
        <v>112</v>
      </c>
      <c r="C14" s="346">
        <v>0.7</v>
      </c>
      <c r="D14" s="311" t="s">
        <v>113</v>
      </c>
      <c r="E14" s="304" t="s">
        <v>264</v>
      </c>
      <c r="F14" s="342" t="s">
        <v>269</v>
      </c>
      <c r="G14" s="342" t="s">
        <v>293</v>
      </c>
      <c r="H14" s="446" t="s">
        <v>491</v>
      </c>
      <c r="I14" s="498" t="s">
        <v>491</v>
      </c>
      <c r="J14" s="338" t="s">
        <v>38</v>
      </c>
      <c r="K14" s="338">
        <v>277</v>
      </c>
      <c r="L14" s="346">
        <v>1</v>
      </c>
      <c r="M14" s="346">
        <v>1</v>
      </c>
      <c r="N14" s="346">
        <v>1</v>
      </c>
      <c r="O14" s="346">
        <v>1</v>
      </c>
      <c r="P14" s="450" t="s">
        <v>469</v>
      </c>
      <c r="Q14" s="377" t="s">
        <v>836</v>
      </c>
      <c r="R14" s="304" t="s">
        <v>214</v>
      </c>
      <c r="S14" s="7" t="s">
        <v>44</v>
      </c>
      <c r="T14" s="7" t="s">
        <v>42</v>
      </c>
      <c r="U14" s="32"/>
      <c r="V14" s="32">
        <v>2</v>
      </c>
      <c r="W14" s="32">
        <v>0</v>
      </c>
      <c r="X14" s="32"/>
      <c r="Y14" s="32">
        <v>1</v>
      </c>
      <c r="Z14" s="32">
        <v>0</v>
      </c>
      <c r="AA14" s="32">
        <v>1</v>
      </c>
      <c r="AB14" s="32">
        <v>0</v>
      </c>
      <c r="AC14" s="32">
        <v>1</v>
      </c>
      <c r="AD14" s="476">
        <v>1</v>
      </c>
      <c r="AE14" s="32">
        <v>1</v>
      </c>
      <c r="AF14" s="333">
        <v>0</v>
      </c>
      <c r="AG14" s="534">
        <f>SUM(U14:AF14)</f>
        <v>7</v>
      </c>
      <c r="AH14" s="32" t="str">
        <f>IF(AH$5&lt;=$U$8,IF(SUM($U14:U14)=0,"",SUM($U14:U14)),"")</f>
        <v/>
      </c>
      <c r="AI14" s="32">
        <f>IF(AI$5&lt;=$U$8,IF(SUM($U14:V14)=0,"",SUM($U14:V14)),"")</f>
        <v>2</v>
      </c>
      <c r="AJ14" s="32">
        <f>IF(AJ$5&lt;=$U$8,IF(SUM($U14:W14)=0,"",SUM($U14:W14)),"")</f>
        <v>2</v>
      </c>
      <c r="AK14" s="32">
        <f>IF(AK$5&lt;=$U$8,IF(SUM($U14:X14)=0,"",SUM($U14:X14)),"")</f>
        <v>2</v>
      </c>
      <c r="AL14" s="32">
        <f>IF(AL$5&lt;=$U$8,IF(SUM($U14:Y14)=0,"",SUM($U14:Y14)),"")</f>
        <v>3</v>
      </c>
      <c r="AM14" s="32">
        <f>IF(AM$5&lt;=$U$8,IF(SUM($U14:Z14)=0,"",SUM($U14:Z14)),"")</f>
        <v>3</v>
      </c>
      <c r="AN14" s="32">
        <f>IF(AN$5&lt;=$U$8,IF(SUM($U14:AA14)=0,"",SUM($U14:AA14)),"")</f>
        <v>4</v>
      </c>
      <c r="AO14" s="32">
        <f>IF(AO$5&lt;=$U$8,IF(SUM($U14:AB14)=0,"",SUM($U14:AB14)),"")</f>
        <v>4</v>
      </c>
      <c r="AP14" s="32">
        <f>IF(AP$5&lt;=$U$8,IF(SUM($U14:AC14)=0,"",SUM($U14:AC14)),"")</f>
        <v>5</v>
      </c>
      <c r="AQ14" s="32">
        <f>IF(AQ$5&lt;=$U$8,IF(SUM($U14:AD14)=0,"",SUM($U14:AD14)),"")</f>
        <v>6</v>
      </c>
      <c r="AR14" s="32">
        <f>IF(AR$5&lt;=$U$8,IF(SUM($U14:AE14)=0,"",SUM($U14:AE14)),"")</f>
        <v>7</v>
      </c>
      <c r="AS14" s="532">
        <f>IF(AS$5&lt;=$U$8,IF(SUM($U14:AF14)=0,"",SUM($U14:AF14)),"")</f>
        <v>7</v>
      </c>
      <c r="AT14" s="533"/>
      <c r="AU14" s="540"/>
      <c r="AV14" s="541" t="s">
        <v>403</v>
      </c>
      <c r="AW14" s="542" t="s">
        <v>392</v>
      </c>
      <c r="AX14" s="524"/>
      <c r="AY14" s="542" t="s">
        <v>446</v>
      </c>
      <c r="AZ14" s="524"/>
      <c r="BA14" s="524"/>
      <c r="BB14" s="543" t="s">
        <v>585</v>
      </c>
      <c r="BC14" s="543" t="s">
        <v>586</v>
      </c>
      <c r="BD14" s="518"/>
      <c r="BE14" s="518"/>
      <c r="BF14" s="543" t="s">
        <v>664</v>
      </c>
      <c r="BG14" s="543" t="s">
        <v>665</v>
      </c>
      <c r="BH14" s="544"/>
      <c r="BI14" s="544"/>
      <c r="BJ14" s="512" t="s">
        <v>760</v>
      </c>
      <c r="BK14" s="512" t="s">
        <v>761</v>
      </c>
      <c r="BL14" s="512" t="s">
        <v>806</v>
      </c>
      <c r="BM14" s="512" t="s">
        <v>807</v>
      </c>
      <c r="BN14" s="512" t="s">
        <v>878</v>
      </c>
      <c r="BO14" s="512" t="s">
        <v>879</v>
      </c>
      <c r="BP14" s="510" t="s">
        <v>939</v>
      </c>
      <c r="BQ14" s="510" t="s">
        <v>939</v>
      </c>
      <c r="BR14" s="653" t="s">
        <v>470</v>
      </c>
      <c r="BS14" s="654" t="s">
        <v>500</v>
      </c>
      <c r="BT14" s="654" t="s">
        <v>494</v>
      </c>
    </row>
    <row r="15" spans="1:72" s="306" customFormat="1" ht="27" customHeight="1" thickBot="1" x14ac:dyDescent="0.25">
      <c r="A15" s="304" t="s">
        <v>239</v>
      </c>
      <c r="B15" s="338" t="s">
        <v>112</v>
      </c>
      <c r="C15" s="346">
        <v>0.7</v>
      </c>
      <c r="D15" s="311" t="s">
        <v>113</v>
      </c>
      <c r="E15" s="304" t="s">
        <v>264</v>
      </c>
      <c r="F15" s="342" t="s">
        <v>269</v>
      </c>
      <c r="G15" s="342" t="s">
        <v>293</v>
      </c>
      <c r="H15" s="446" t="s">
        <v>491</v>
      </c>
      <c r="I15" s="498" t="s">
        <v>491</v>
      </c>
      <c r="J15" s="338" t="s">
        <v>38</v>
      </c>
      <c r="K15" s="338">
        <v>277</v>
      </c>
      <c r="L15" s="346">
        <v>1</v>
      </c>
      <c r="M15" s="346">
        <v>1</v>
      </c>
      <c r="N15" s="346">
        <v>1</v>
      </c>
      <c r="O15" s="346">
        <v>1</v>
      </c>
      <c r="P15" s="450" t="s">
        <v>469</v>
      </c>
      <c r="Q15" s="377" t="s">
        <v>836</v>
      </c>
      <c r="R15" s="304" t="s">
        <v>214</v>
      </c>
      <c r="S15" s="7" t="s">
        <v>44</v>
      </c>
      <c r="T15" s="7" t="s">
        <v>43</v>
      </c>
      <c r="U15" s="272" t="str">
        <f t="shared" ref="U15:AF15" si="3">IF(U13=0,"",U14/U13)</f>
        <v/>
      </c>
      <c r="V15" s="272">
        <f t="shared" si="3"/>
        <v>2</v>
      </c>
      <c r="W15" s="272" t="str">
        <f t="shared" si="3"/>
        <v/>
      </c>
      <c r="X15" s="272">
        <f t="shared" si="3"/>
        <v>0</v>
      </c>
      <c r="Y15" s="272">
        <f t="shared" si="3"/>
        <v>1</v>
      </c>
      <c r="Z15" s="272" t="str">
        <f t="shared" si="3"/>
        <v/>
      </c>
      <c r="AA15" s="272">
        <f t="shared" si="3"/>
        <v>1</v>
      </c>
      <c r="AB15" s="272" t="str">
        <f t="shared" si="3"/>
        <v/>
      </c>
      <c r="AC15" s="272">
        <f t="shared" si="3"/>
        <v>1</v>
      </c>
      <c r="AD15" s="477">
        <f t="shared" si="3"/>
        <v>1</v>
      </c>
      <c r="AE15" s="272">
        <f t="shared" si="3"/>
        <v>1</v>
      </c>
      <c r="AF15" s="272" t="str">
        <f t="shared" si="3"/>
        <v/>
      </c>
      <c r="AG15" s="538">
        <f t="shared" ref="AG15" si="4">IF(AG13=0,"",AG14/AG13)</f>
        <v>1</v>
      </c>
      <c r="AH15" s="107" t="str">
        <f>IF(AH$8&lt;=$AJ$8,IF(OR(AH13="",AH14=""),"",AH14/AH13),"")</f>
        <v/>
      </c>
      <c r="AI15" s="107">
        <f t="shared" ref="AI15:AO15" si="5">IF(AI$8&lt;=$AJ$8,IF(OR(AI13="",AI14=""),"",AI14/AI13),"")</f>
        <v>2</v>
      </c>
      <c r="AJ15" s="107">
        <f t="shared" si="5"/>
        <v>2</v>
      </c>
      <c r="AK15" s="107">
        <f t="shared" si="5"/>
        <v>1</v>
      </c>
      <c r="AL15" s="107">
        <f t="shared" si="5"/>
        <v>1</v>
      </c>
      <c r="AM15" s="107">
        <f t="shared" si="5"/>
        <v>1</v>
      </c>
      <c r="AN15" s="107">
        <f t="shared" si="5"/>
        <v>1</v>
      </c>
      <c r="AO15" s="107">
        <f t="shared" si="5"/>
        <v>1</v>
      </c>
      <c r="AP15" s="107">
        <f>IF(AP$5&lt;=$AJ$5,IF(OR(AP13="",AP14=""),"",AP14/AP13),"")</f>
        <v>1</v>
      </c>
      <c r="AQ15" s="107">
        <f t="shared" ref="AQ15" si="6">IF(AQ$5&lt;=$AJ$5,IF(OR(AQ13="",AQ14=""),"",AQ14/AQ13),"")</f>
        <v>1</v>
      </c>
      <c r="AR15" s="107">
        <f t="shared" ref="AR15" si="7">IF(AR$5&lt;=$AJ$5,IF(OR(AR13="",AR14=""),"",AR14/AR13),"")</f>
        <v>1</v>
      </c>
      <c r="AS15" s="539">
        <f t="shared" ref="AS15" si="8">IF(AS$5&lt;=$AJ$5,IF(OR(AS13="",AS14=""),"",AS14/AS13),"")</f>
        <v>1</v>
      </c>
      <c r="AT15" s="533"/>
      <c r="AU15" s="540"/>
      <c r="AV15" s="524"/>
      <c r="AW15" s="524"/>
      <c r="AX15" s="524"/>
      <c r="AY15" s="524"/>
      <c r="AZ15" s="524"/>
      <c r="BA15" s="524"/>
      <c r="BB15" s="524"/>
      <c r="BC15" s="524"/>
      <c r="BD15" s="524"/>
      <c r="BE15" s="524"/>
      <c r="BF15" s="524"/>
      <c r="BG15" s="524"/>
      <c r="BH15" s="524"/>
      <c r="BI15" s="524"/>
      <c r="BJ15" s="524"/>
      <c r="BK15" s="524"/>
      <c r="BL15" s="524"/>
      <c r="BM15" s="524"/>
      <c r="BN15" s="524"/>
      <c r="BO15" s="524"/>
      <c r="BP15" s="524"/>
      <c r="BQ15" s="524"/>
      <c r="BR15" s="653" t="s">
        <v>471</v>
      </c>
      <c r="BS15" s="654" t="s">
        <v>503</v>
      </c>
      <c r="BT15" s="654" t="s">
        <v>495</v>
      </c>
    </row>
    <row r="16" spans="1:72" s="306" customFormat="1" ht="27" customHeight="1" thickBot="1" x14ac:dyDescent="0.25">
      <c r="A16" s="304" t="s">
        <v>239</v>
      </c>
      <c r="B16" s="338" t="s">
        <v>112</v>
      </c>
      <c r="C16" s="346">
        <v>0.7</v>
      </c>
      <c r="D16" s="311" t="s">
        <v>113</v>
      </c>
      <c r="E16" s="304" t="s">
        <v>264</v>
      </c>
      <c r="F16" s="342" t="s">
        <v>269</v>
      </c>
      <c r="G16" s="342" t="s">
        <v>293</v>
      </c>
      <c r="H16" s="446" t="s">
        <v>491</v>
      </c>
      <c r="I16" s="498" t="s">
        <v>491</v>
      </c>
      <c r="J16" s="338" t="s">
        <v>38</v>
      </c>
      <c r="K16" s="338">
        <v>7283</v>
      </c>
      <c r="L16" s="346">
        <v>1</v>
      </c>
      <c r="M16" s="346">
        <v>1</v>
      </c>
      <c r="N16" s="346">
        <v>1</v>
      </c>
      <c r="O16" s="346">
        <v>1</v>
      </c>
      <c r="P16" s="450" t="s">
        <v>469</v>
      </c>
      <c r="Q16" s="377" t="s">
        <v>836</v>
      </c>
      <c r="R16" s="304" t="s">
        <v>214</v>
      </c>
      <c r="S16" s="7" t="s">
        <v>45</v>
      </c>
      <c r="T16" s="7" t="s">
        <v>41</v>
      </c>
      <c r="U16" s="32"/>
      <c r="V16" s="32"/>
      <c r="W16" s="32">
        <v>3</v>
      </c>
      <c r="X16" s="32"/>
      <c r="Y16" s="32"/>
      <c r="Z16" s="32">
        <v>3</v>
      </c>
      <c r="AA16" s="32"/>
      <c r="AB16" s="32"/>
      <c r="AC16" s="32">
        <v>3</v>
      </c>
      <c r="AD16" s="476"/>
      <c r="AE16" s="32"/>
      <c r="AF16" s="32">
        <v>1</v>
      </c>
      <c r="AG16" s="531">
        <f>SUM(U16:AF16)</f>
        <v>10</v>
      </c>
      <c r="AH16" s="32" t="str">
        <f>IF(AH$5&lt;=$U$8,IF(SUM($U16:U16)=0,"",SUM($U16:U16)),"")</f>
        <v/>
      </c>
      <c r="AI16" s="32" t="str">
        <f>IF(AI$5&lt;=$U$8,IF(SUM($U16:V16)=0,"",SUM($U16:V16)),"")</f>
        <v/>
      </c>
      <c r="AJ16" s="32">
        <f>IF(AJ$5&lt;=$U$8,IF(SUM($U16:W16)=0,"",SUM($U16:W16)),"")</f>
        <v>3</v>
      </c>
      <c r="AK16" s="32">
        <f>IF(AK$5&lt;=$U$8,IF(SUM($U16:X16)=0,"",SUM($U16:X16)),"")</f>
        <v>3</v>
      </c>
      <c r="AL16" s="32">
        <f>IF(AL$5&lt;=$U$8,IF(SUM($U16:Y16)=0,"",SUM($U16:Y16)),"")</f>
        <v>3</v>
      </c>
      <c r="AM16" s="32">
        <f>IF(AM$5&lt;=$U$8,IF(SUM($U16:Z16)=0,"",SUM($U16:Z16)),"")</f>
        <v>6</v>
      </c>
      <c r="AN16" s="32">
        <f>IF(AN$5&lt;=$U$8,IF(SUM($U16:AA16)=0,"",SUM($U16:AA16)),"")</f>
        <v>6</v>
      </c>
      <c r="AO16" s="32">
        <f>IF(AO$5&lt;=$U$8,IF(SUM($U16:AB16)=0,"",SUM($U16:AB16)),"")</f>
        <v>6</v>
      </c>
      <c r="AP16" s="32">
        <f>IF(AP$8&lt;=$U$8,IF(SUM($U16:AC16)=0,"",SUM($U16:AC16)),"")</f>
        <v>9</v>
      </c>
      <c r="AQ16" s="32">
        <f>IF(AQ$5&lt;=$U$8,IF(SUM($U16:AD16)=0,"",SUM($U16:AD16)),"")</f>
        <v>9</v>
      </c>
      <c r="AR16" s="32">
        <f>IF(AR$5&lt;=$U$8,IF(SUM($U16:AE16)=0,"",SUM($U16:AE16)),"")</f>
        <v>9</v>
      </c>
      <c r="AS16" s="532">
        <f>IF(AS$5&lt;=$U$8,IF(SUM($U16:AF16)=0,"",SUM($U16:AF16)),"")</f>
        <v>10</v>
      </c>
      <c r="AT16" s="533"/>
      <c r="AU16" s="32"/>
      <c r="AV16" s="545"/>
      <c r="AW16" s="545"/>
      <c r="AX16" s="524"/>
      <c r="AY16" s="524"/>
      <c r="AZ16" s="524"/>
      <c r="BA16" s="524"/>
      <c r="BB16" s="524"/>
      <c r="BC16" s="524"/>
      <c r="BD16" s="524"/>
      <c r="BE16" s="524"/>
      <c r="BF16" s="524"/>
      <c r="BG16" s="524"/>
      <c r="BH16" s="524"/>
      <c r="BI16" s="524"/>
      <c r="BJ16" s="524"/>
      <c r="BK16" s="524"/>
      <c r="BL16" s="524"/>
      <c r="BM16" s="524"/>
      <c r="BN16" s="524"/>
      <c r="BO16" s="524"/>
      <c r="BP16" s="524"/>
      <c r="BQ16" s="524"/>
      <c r="BR16" s="653" t="s">
        <v>472</v>
      </c>
      <c r="BS16" s="654" t="s">
        <v>504</v>
      </c>
      <c r="BT16" s="654" t="s">
        <v>496</v>
      </c>
    </row>
    <row r="17" spans="1:72" s="306" customFormat="1" ht="27" customHeight="1" thickBot="1" x14ac:dyDescent="0.25">
      <c r="A17" s="304" t="s">
        <v>239</v>
      </c>
      <c r="B17" s="338" t="s">
        <v>112</v>
      </c>
      <c r="C17" s="346">
        <v>0.7</v>
      </c>
      <c r="D17" s="311" t="s">
        <v>113</v>
      </c>
      <c r="E17" s="304" t="s">
        <v>264</v>
      </c>
      <c r="F17" s="342" t="s">
        <v>269</v>
      </c>
      <c r="G17" s="342" t="s">
        <v>293</v>
      </c>
      <c r="H17" s="446" t="s">
        <v>491</v>
      </c>
      <c r="I17" s="498" t="s">
        <v>491</v>
      </c>
      <c r="J17" s="338" t="s">
        <v>38</v>
      </c>
      <c r="K17" s="338">
        <v>7283</v>
      </c>
      <c r="L17" s="346">
        <v>1</v>
      </c>
      <c r="M17" s="346">
        <v>1</v>
      </c>
      <c r="N17" s="346">
        <v>1</v>
      </c>
      <c r="O17" s="346">
        <v>1</v>
      </c>
      <c r="P17" s="450" t="s">
        <v>469</v>
      </c>
      <c r="Q17" s="377" t="s">
        <v>836</v>
      </c>
      <c r="R17" s="304" t="s">
        <v>214</v>
      </c>
      <c r="S17" s="7" t="s">
        <v>45</v>
      </c>
      <c r="T17" s="7" t="s">
        <v>42</v>
      </c>
      <c r="U17" s="32">
        <v>1</v>
      </c>
      <c r="V17" s="32">
        <v>0</v>
      </c>
      <c r="W17" s="32">
        <v>1</v>
      </c>
      <c r="X17" s="32">
        <v>1</v>
      </c>
      <c r="Y17" s="32">
        <v>2</v>
      </c>
      <c r="Z17" s="32">
        <v>2</v>
      </c>
      <c r="AA17" s="32">
        <v>1</v>
      </c>
      <c r="AB17" s="32">
        <v>2</v>
      </c>
      <c r="AC17" s="32">
        <v>3</v>
      </c>
      <c r="AD17" s="476">
        <v>0</v>
      </c>
      <c r="AE17" s="32">
        <v>1</v>
      </c>
      <c r="AF17" s="333">
        <v>1</v>
      </c>
      <c r="AG17" s="534">
        <f>SUM(U17:AF17)</f>
        <v>15</v>
      </c>
      <c r="AH17" s="32">
        <f>IF(AH$5&lt;=$U$8,IF(SUM($U17:U17)=0,"",SUM($U17:U17)),"")</f>
        <v>1</v>
      </c>
      <c r="AI17" s="32">
        <f>IF(AI$5&lt;=$U$8,IF(SUM($U17:V17)=0,"",SUM($U17:V17)),"")</f>
        <v>1</v>
      </c>
      <c r="AJ17" s="32">
        <f>IF(AJ$5&lt;=$U$8,IF(SUM($U17:W17)=0,"",SUM($U17:W17)),"")</f>
        <v>2</v>
      </c>
      <c r="AK17" s="32">
        <f>IF(AK$5&lt;=$U$8,IF(SUM($U17:X17)=0,"",SUM($U17:X17)),"")</f>
        <v>3</v>
      </c>
      <c r="AL17" s="32">
        <f>IF(AL$5&lt;=$U$8,IF(SUM($U17:Y17)=0,"",SUM($U17:Y17)),"")</f>
        <v>5</v>
      </c>
      <c r="AM17" s="32">
        <f>IF(AM$5&lt;=$U$8,IF(SUM($U17:Z17)=0,"",SUM($U17:Z17)),"")</f>
        <v>7</v>
      </c>
      <c r="AN17" s="32">
        <f>IF(AN$5&lt;=$U$8,IF(SUM($U17:AA17)=0,"",SUM($U17:AA17)),"")</f>
        <v>8</v>
      </c>
      <c r="AO17" s="32">
        <f>IF(AO$5&lt;=$U$8,IF(SUM($U17:AB17)=0,"",SUM($U17:AB17)),"")</f>
        <v>10</v>
      </c>
      <c r="AP17" s="32">
        <f>IF(AP$5&lt;=$U$8,IF(SUM($U17:AC17)=0,"",SUM($U17:AC17)),"")</f>
        <v>13</v>
      </c>
      <c r="AQ17" s="32">
        <f>IF(AQ$5&lt;=$U$8,IF(SUM($U17:AD17)=0,"",SUM($U17:AD17)),"")</f>
        <v>13</v>
      </c>
      <c r="AR17" s="32">
        <f>IF(AR$5&lt;=$U$8,IF(SUM($U17:AE17)=0,"",SUM($U17:AE17)),"")</f>
        <v>14</v>
      </c>
      <c r="AS17" s="532">
        <f>IF(AS$5&lt;=$U$8,IF(SUM($U17:AF17)=0,"",SUM($U17:AF17)),"")</f>
        <v>15</v>
      </c>
      <c r="AT17" s="533" t="s">
        <v>332</v>
      </c>
      <c r="AU17" s="32" t="s">
        <v>331</v>
      </c>
      <c r="AV17" s="535"/>
      <c r="AW17" s="535" t="s">
        <v>382</v>
      </c>
      <c r="AX17" s="518" t="s">
        <v>332</v>
      </c>
      <c r="AY17" s="518" t="s">
        <v>437</v>
      </c>
      <c r="AZ17" s="518" t="s">
        <v>528</v>
      </c>
      <c r="BA17" s="518" t="s">
        <v>529</v>
      </c>
      <c r="BB17" s="518" t="s">
        <v>562</v>
      </c>
      <c r="BC17" s="518" t="s">
        <v>563</v>
      </c>
      <c r="BD17" s="518" t="s">
        <v>562</v>
      </c>
      <c r="BE17" s="518" t="s">
        <v>631</v>
      </c>
      <c r="BF17" s="518" t="s">
        <v>332</v>
      </c>
      <c r="BG17" s="518" t="s">
        <v>657</v>
      </c>
      <c r="BH17" s="518" t="s">
        <v>562</v>
      </c>
      <c r="BI17" s="518" t="s">
        <v>723</v>
      </c>
      <c r="BJ17" s="518" t="s">
        <v>562</v>
      </c>
      <c r="BK17" s="518" t="s">
        <v>772</v>
      </c>
      <c r="BL17" s="524"/>
      <c r="BM17" s="524"/>
      <c r="BN17" s="518" t="s">
        <v>562</v>
      </c>
      <c r="BO17" s="518" t="s">
        <v>867</v>
      </c>
      <c r="BP17" s="518" t="s">
        <v>562</v>
      </c>
      <c r="BQ17" s="518" t="s">
        <v>926</v>
      </c>
      <c r="BR17" s="653" t="s">
        <v>473</v>
      </c>
      <c r="BS17" s="652"/>
      <c r="BT17" s="654" t="s">
        <v>497</v>
      </c>
    </row>
    <row r="18" spans="1:72" s="306" customFormat="1" ht="27" customHeight="1" thickBot="1" x14ac:dyDescent="0.25">
      <c r="A18" s="308" t="s">
        <v>239</v>
      </c>
      <c r="B18" s="301" t="s">
        <v>112</v>
      </c>
      <c r="C18" s="305">
        <v>0.7</v>
      </c>
      <c r="D18" s="310" t="s">
        <v>113</v>
      </c>
      <c r="E18" s="308" t="s">
        <v>264</v>
      </c>
      <c r="F18" s="309" t="s">
        <v>269</v>
      </c>
      <c r="G18" s="309" t="s">
        <v>293</v>
      </c>
      <c r="H18" s="446" t="s">
        <v>491</v>
      </c>
      <c r="I18" s="498" t="s">
        <v>491</v>
      </c>
      <c r="J18" s="301" t="s">
        <v>38</v>
      </c>
      <c r="K18" s="301">
        <v>7283</v>
      </c>
      <c r="L18" s="305">
        <v>1</v>
      </c>
      <c r="M18" s="305">
        <v>1</v>
      </c>
      <c r="N18" s="305">
        <v>1</v>
      </c>
      <c r="O18" s="305">
        <v>1</v>
      </c>
      <c r="P18" s="450" t="s">
        <v>469</v>
      </c>
      <c r="Q18" s="377" t="s">
        <v>836</v>
      </c>
      <c r="R18" s="308" t="s">
        <v>214</v>
      </c>
      <c r="S18" s="382" t="s">
        <v>45</v>
      </c>
      <c r="T18" s="382" t="s">
        <v>43</v>
      </c>
      <c r="U18" s="272" t="str">
        <f t="shared" ref="U18:AF18" si="9">IF(U16=0,"",U17/U16)</f>
        <v/>
      </c>
      <c r="V18" s="272" t="str">
        <f t="shared" si="9"/>
        <v/>
      </c>
      <c r="W18" s="272">
        <f t="shared" si="9"/>
        <v>0.33333333333333331</v>
      </c>
      <c r="X18" s="272" t="str">
        <f t="shared" si="9"/>
        <v/>
      </c>
      <c r="Y18" s="272" t="str">
        <f t="shared" si="9"/>
        <v/>
      </c>
      <c r="Z18" s="272">
        <f t="shared" si="9"/>
        <v>0.66666666666666663</v>
      </c>
      <c r="AA18" s="272" t="str">
        <f t="shared" si="9"/>
        <v/>
      </c>
      <c r="AB18" s="272" t="str">
        <f t="shared" si="9"/>
        <v/>
      </c>
      <c r="AC18" s="272">
        <f t="shared" si="9"/>
        <v>1</v>
      </c>
      <c r="AD18" s="477" t="str">
        <f t="shared" si="9"/>
        <v/>
      </c>
      <c r="AE18" s="272" t="str">
        <f t="shared" si="9"/>
        <v/>
      </c>
      <c r="AF18" s="272">
        <f t="shared" si="9"/>
        <v>1</v>
      </c>
      <c r="AG18" s="546">
        <f t="shared" ref="AG18" si="10">IF(AG16=0,"",AG17/AG16)</f>
        <v>1.5</v>
      </c>
      <c r="AH18" s="107" t="str">
        <f t="shared" ref="AH18:AO18" si="11">IF(AH$8&lt;=$AJ$8,IF(OR(AH16="",AH17=""),"",AH17/AH16),"")</f>
        <v/>
      </c>
      <c r="AI18" s="107" t="str">
        <f t="shared" si="11"/>
        <v/>
      </c>
      <c r="AJ18" s="107">
        <f t="shared" si="11"/>
        <v>0.66666666666666663</v>
      </c>
      <c r="AK18" s="107">
        <f t="shared" si="11"/>
        <v>1</v>
      </c>
      <c r="AL18" s="107">
        <f t="shared" si="11"/>
        <v>1.6666666666666667</v>
      </c>
      <c r="AM18" s="107">
        <f t="shared" si="11"/>
        <v>1.1666666666666667</v>
      </c>
      <c r="AN18" s="107">
        <f t="shared" si="11"/>
        <v>1.3333333333333333</v>
      </c>
      <c r="AO18" s="107">
        <f t="shared" si="11"/>
        <v>1.6666666666666667</v>
      </c>
      <c r="AP18" s="107">
        <f>IF(AP$5&lt;=$AJ$5,IF(OR(AP16="",AP17=""),"",AP17/AP16),"")</f>
        <v>1.4444444444444444</v>
      </c>
      <c r="AQ18" s="107">
        <f t="shared" ref="AQ18" si="12">IF(AQ$5&lt;=$AJ$5,IF(OR(AQ16="",AQ17=""),"",AQ17/AQ16),"")</f>
        <v>1.4444444444444444</v>
      </c>
      <c r="AR18" s="107">
        <f t="shared" ref="AR18" si="13">IF(AR$5&lt;=$AJ$5,IF(OR(AR16="",AR17=""),"",AR17/AR16),"")</f>
        <v>1.5555555555555556</v>
      </c>
      <c r="AS18" s="539">
        <f t="shared" ref="AS18" si="14">IF(AS$5&lt;=$AJ$5,IF(OR(AS16="",AS17=""),"",AS17/AS16),"")</f>
        <v>1.5</v>
      </c>
      <c r="AT18" s="533"/>
      <c r="AU18" s="32"/>
      <c r="AV18" s="535"/>
      <c r="AW18" s="535"/>
      <c r="AX18" s="524"/>
      <c r="AY18" s="524"/>
      <c r="AZ18" s="524"/>
      <c r="BA18" s="524"/>
      <c r="BB18" s="524"/>
      <c r="BC18" s="524"/>
      <c r="BD18" s="524"/>
      <c r="BE18" s="524"/>
      <c r="BF18" s="524"/>
      <c r="BG18" s="524"/>
      <c r="BH18" s="524"/>
      <c r="BI18" s="524"/>
      <c r="BJ18" s="524"/>
      <c r="BK18" s="524"/>
      <c r="BL18" s="524"/>
      <c r="BM18" s="524"/>
      <c r="BN18" s="524"/>
      <c r="BO18" s="524"/>
      <c r="BP18" s="524"/>
      <c r="BQ18" s="524"/>
      <c r="BR18" s="653" t="s">
        <v>474</v>
      </c>
      <c r="BS18" s="652"/>
      <c r="BT18" s="654" t="s">
        <v>499</v>
      </c>
    </row>
    <row r="19" spans="1:72" ht="27" customHeight="1" x14ac:dyDescent="0.2">
      <c r="A19" s="371" t="s">
        <v>239</v>
      </c>
      <c r="B19" s="345" t="s">
        <v>112</v>
      </c>
      <c r="C19" s="349">
        <v>0.7</v>
      </c>
      <c r="D19" s="372" t="s">
        <v>113</v>
      </c>
      <c r="E19" s="371" t="s">
        <v>264</v>
      </c>
      <c r="F19" s="340" t="s">
        <v>270</v>
      </c>
      <c r="G19" s="340" t="s">
        <v>294</v>
      </c>
      <c r="H19" s="446" t="s">
        <v>491</v>
      </c>
      <c r="I19" s="498" t="s">
        <v>491</v>
      </c>
      <c r="J19" s="345" t="s">
        <v>38</v>
      </c>
      <c r="K19" s="345">
        <v>3</v>
      </c>
      <c r="L19" s="362">
        <v>3</v>
      </c>
      <c r="M19" s="364">
        <v>1</v>
      </c>
      <c r="N19" s="364">
        <v>1</v>
      </c>
      <c r="O19" s="364">
        <v>1</v>
      </c>
      <c r="P19" s="450" t="s">
        <v>469</v>
      </c>
      <c r="Q19" s="373" t="s">
        <v>837</v>
      </c>
      <c r="R19" s="371" t="s">
        <v>49</v>
      </c>
      <c r="S19" s="445" t="s">
        <v>40</v>
      </c>
      <c r="T19" s="445" t="s">
        <v>41</v>
      </c>
      <c r="U19" s="17"/>
      <c r="V19" s="17">
        <v>1</v>
      </c>
      <c r="W19" s="17">
        <v>2</v>
      </c>
      <c r="X19" s="17">
        <v>2</v>
      </c>
      <c r="Y19" s="17">
        <v>2</v>
      </c>
      <c r="Z19" s="17">
        <v>2</v>
      </c>
      <c r="AA19" s="17">
        <v>2</v>
      </c>
      <c r="AB19" s="21">
        <v>2</v>
      </c>
      <c r="AC19" s="21">
        <v>2</v>
      </c>
      <c r="AD19" s="478">
        <v>2</v>
      </c>
      <c r="AE19" s="21">
        <v>2</v>
      </c>
      <c r="AF19" s="21">
        <v>1</v>
      </c>
      <c r="AG19" s="531">
        <f>SUM(U19:AF19)</f>
        <v>20</v>
      </c>
      <c r="AH19" s="32" t="str">
        <f>IF(AH$5&lt;=$U$8,IF(SUM($U19:U19)=0,"",SUM($U19:U19)),"")</f>
        <v/>
      </c>
      <c r="AI19" s="32">
        <f>IF(AI$5&lt;=$U$8,IF(SUM($U19:V19)=0,"",SUM($U19:V19)),"")</f>
        <v>1</v>
      </c>
      <c r="AJ19" s="32">
        <f>IF(AJ$5&lt;=$U$8,IF(SUM($U19:W19)=0,"",SUM($U19:W19)),"")</f>
        <v>3</v>
      </c>
      <c r="AK19" s="32">
        <f>IF(AK$5&lt;=$U$8,IF(SUM($U19:X19)=0,"",SUM($U19:X19)),"")</f>
        <v>5</v>
      </c>
      <c r="AL19" s="32">
        <f>IF(AL$5&lt;=$U$8,IF(SUM($U19:Y19)=0,"",SUM($U19:Y19)),"")</f>
        <v>7</v>
      </c>
      <c r="AM19" s="32">
        <f>IF(AM$5&lt;=$U$8,IF(SUM($U19:Z19)=0,"",SUM($U19:Z19)),"")</f>
        <v>9</v>
      </c>
      <c r="AN19" s="32">
        <f>IF(AN$5&lt;=$U$8,IF(SUM($U19:AA19)=0,"",SUM($U19:AA19)),"")</f>
        <v>11</v>
      </c>
      <c r="AO19" s="32">
        <f>IF(AO$5&lt;=$U$8,IF(SUM($U19:AB19)=0,"",SUM($U19:AB19)),"")</f>
        <v>13</v>
      </c>
      <c r="AP19" s="32">
        <f>IF(AP$8&lt;=$U$8,IF(SUM($U19:AC19)=0,"",SUM($U19:AC19)),"")</f>
        <v>15</v>
      </c>
      <c r="AQ19" s="32">
        <f>IF(AQ$5&lt;=$U$8,IF(SUM($U19:AD19)=0,"",SUM($U19:AD19)),"")</f>
        <v>17</v>
      </c>
      <c r="AR19" s="32">
        <f>IF(AR$5&lt;=$U$8,IF(SUM($U19:AE19)=0,"",SUM($U19:AE19)),"")</f>
        <v>19</v>
      </c>
      <c r="AS19" s="532">
        <f>IF(AS$5&lt;=$U$8,IF(SUM($U19:AF19)=0,"",SUM($U19:AF19)),"")</f>
        <v>20</v>
      </c>
      <c r="AT19" s="533"/>
      <c r="AU19" s="32"/>
      <c r="AV19" s="535"/>
      <c r="AW19" s="535"/>
      <c r="AX19" s="518"/>
      <c r="AY19" s="518"/>
      <c r="AZ19" s="518"/>
      <c r="BA19" s="518"/>
      <c r="BB19" s="518"/>
      <c r="BC19" s="518"/>
      <c r="BD19" s="518"/>
      <c r="BE19" s="518"/>
      <c r="BF19" s="518"/>
      <c r="BG19" s="518"/>
      <c r="BH19" s="518"/>
      <c r="BI19" s="518"/>
      <c r="BJ19" s="518"/>
      <c r="BK19" s="518"/>
      <c r="BL19" s="518"/>
      <c r="BM19" s="518"/>
      <c r="BN19" s="518"/>
      <c r="BO19" s="518"/>
      <c r="BP19" s="518"/>
      <c r="BQ19" s="518"/>
      <c r="BR19" s="653" t="s">
        <v>475</v>
      </c>
      <c r="BT19" s="654" t="s">
        <v>501</v>
      </c>
    </row>
    <row r="20" spans="1:72" ht="27" customHeight="1" x14ac:dyDescent="0.2">
      <c r="A20" s="304" t="s">
        <v>239</v>
      </c>
      <c r="B20" s="338" t="s">
        <v>112</v>
      </c>
      <c r="C20" s="346">
        <v>0.7</v>
      </c>
      <c r="D20" s="311" t="s">
        <v>113</v>
      </c>
      <c r="E20" s="304" t="s">
        <v>264</v>
      </c>
      <c r="F20" s="342" t="s">
        <v>270</v>
      </c>
      <c r="G20" s="342" t="s">
        <v>294</v>
      </c>
      <c r="H20" s="446" t="s">
        <v>491</v>
      </c>
      <c r="I20" s="498" t="s">
        <v>491</v>
      </c>
      <c r="J20" s="338" t="s">
        <v>38</v>
      </c>
      <c r="K20" s="338">
        <v>3</v>
      </c>
      <c r="L20" s="334">
        <v>3</v>
      </c>
      <c r="M20" s="328">
        <v>1</v>
      </c>
      <c r="N20" s="328">
        <v>1</v>
      </c>
      <c r="O20" s="328">
        <v>1</v>
      </c>
      <c r="P20" s="451" t="s">
        <v>469</v>
      </c>
      <c r="Q20" s="373" t="s">
        <v>837</v>
      </c>
      <c r="R20" s="304" t="s">
        <v>49</v>
      </c>
      <c r="S20" s="7" t="s">
        <v>40</v>
      </c>
      <c r="T20" s="7" t="s">
        <v>42</v>
      </c>
      <c r="U20" s="302">
        <v>1</v>
      </c>
      <c r="V20" s="302">
        <v>4</v>
      </c>
      <c r="W20" s="302">
        <v>2</v>
      </c>
      <c r="X20" s="302">
        <v>4</v>
      </c>
      <c r="Y20" s="302">
        <v>2</v>
      </c>
      <c r="Z20" s="302">
        <v>2</v>
      </c>
      <c r="AA20" s="302">
        <v>4</v>
      </c>
      <c r="AB20" s="302">
        <v>2</v>
      </c>
      <c r="AC20" s="36">
        <v>6</v>
      </c>
      <c r="AD20" s="479">
        <v>5</v>
      </c>
      <c r="AE20" s="13">
        <v>3</v>
      </c>
      <c r="AF20" s="12">
        <v>1</v>
      </c>
      <c r="AG20" s="534">
        <f>SUM(U20:AF20)</f>
        <v>36</v>
      </c>
      <c r="AH20" s="32">
        <f>IF(AH$5&lt;=$U$8,IF(SUM($U20:U20)=0,"",SUM($U20:U20)),"")</f>
        <v>1</v>
      </c>
      <c r="AI20" s="32">
        <f>IF(AI$5&lt;=$U$8,IF(SUM($U20:V20)=0,"",SUM($U20:V20)),"")</f>
        <v>5</v>
      </c>
      <c r="AJ20" s="32">
        <f>IF(AJ$5&lt;=$U$8,IF(SUM($U20:W20)=0,"",SUM($U20:W20)),"")</f>
        <v>7</v>
      </c>
      <c r="AK20" s="32">
        <f>IF(AK$5&lt;=$U$8,IF(SUM($U20:X20)=0,"",SUM($U20:X20)),"")</f>
        <v>11</v>
      </c>
      <c r="AL20" s="32">
        <f>IF(AL$5&lt;=$U$8,IF(SUM($U20:Y20)=0,"",SUM($U20:Y20)),"")</f>
        <v>13</v>
      </c>
      <c r="AM20" s="32">
        <f>IF(AM$5&lt;=$U$8,IF(SUM($U20:Z20)=0,"",SUM($U20:Z20)),"")</f>
        <v>15</v>
      </c>
      <c r="AN20" s="32">
        <f>IF(AN$5&lt;=$U$8,IF(SUM($U20:AA20)=0,"",SUM($U20:AA20)),"")</f>
        <v>19</v>
      </c>
      <c r="AO20" s="32">
        <f>IF(AO$5&lt;=$U$8,IF(SUM($U20:AB20)=0,"",SUM($U20:AB20)),"")</f>
        <v>21</v>
      </c>
      <c r="AP20" s="32">
        <f>IF(AP$5&lt;=$U$8,IF(SUM($U20:AC20)=0,"",SUM($U20:AC20)),"")</f>
        <v>27</v>
      </c>
      <c r="AQ20" s="32">
        <f>IF(AQ$5&lt;=$U$8,IF(SUM($U20:AD20)=0,"",SUM($U20:AD20)),"")</f>
        <v>32</v>
      </c>
      <c r="AR20" s="32">
        <f>IF(AR$5&lt;=$U$8,IF(SUM($U20:AE20)=0,"",SUM($U20:AE20)),"")</f>
        <v>35</v>
      </c>
      <c r="AS20" s="532">
        <f>IF(AS$5&lt;=$U$8,IF(SUM($U20:AF20)=0,"",SUM($U20:AF20)),"")</f>
        <v>36</v>
      </c>
      <c r="AT20" s="533" t="s">
        <v>343</v>
      </c>
      <c r="AU20" s="32" t="s">
        <v>344</v>
      </c>
      <c r="AV20" s="32" t="s">
        <v>343</v>
      </c>
      <c r="AW20" s="535" t="s">
        <v>404</v>
      </c>
      <c r="AX20" s="518" t="s">
        <v>424</v>
      </c>
      <c r="AY20" s="518" t="s">
        <v>425</v>
      </c>
      <c r="AZ20" s="518" t="s">
        <v>424</v>
      </c>
      <c r="BA20" s="15" t="s">
        <v>516</v>
      </c>
      <c r="BB20" s="15" t="s">
        <v>343</v>
      </c>
      <c r="BC20" s="15" t="s">
        <v>574</v>
      </c>
      <c r="BD20" s="518" t="s">
        <v>614</v>
      </c>
      <c r="BE20" s="15" t="s">
        <v>615</v>
      </c>
      <c r="BF20" s="518" t="s">
        <v>676</v>
      </c>
      <c r="BG20" s="518" t="s">
        <v>677</v>
      </c>
      <c r="BH20" s="518" t="s">
        <v>343</v>
      </c>
      <c r="BI20" s="15" t="s">
        <v>709</v>
      </c>
      <c r="BJ20" s="15" t="s">
        <v>343</v>
      </c>
      <c r="BK20" s="15" t="s">
        <v>752</v>
      </c>
      <c r="BL20" s="518" t="s">
        <v>797</v>
      </c>
      <c r="BM20" s="15" t="s">
        <v>798</v>
      </c>
      <c r="BN20" s="518" t="s">
        <v>857</v>
      </c>
      <c r="BO20" s="518" t="s">
        <v>858</v>
      </c>
      <c r="BP20" s="518" t="s">
        <v>343</v>
      </c>
      <c r="BQ20" s="518" t="s">
        <v>929</v>
      </c>
      <c r="BR20" s="653" t="s">
        <v>921</v>
      </c>
      <c r="BT20" s="654" t="s">
        <v>502</v>
      </c>
    </row>
    <row r="21" spans="1:72" ht="27" customHeight="1" thickBot="1" x14ac:dyDescent="0.25">
      <c r="A21" s="304" t="s">
        <v>239</v>
      </c>
      <c r="B21" s="338" t="s">
        <v>112</v>
      </c>
      <c r="C21" s="346">
        <v>0.7</v>
      </c>
      <c r="D21" s="311" t="s">
        <v>113</v>
      </c>
      <c r="E21" s="304" t="s">
        <v>264</v>
      </c>
      <c r="F21" s="342" t="s">
        <v>270</v>
      </c>
      <c r="G21" s="342" t="s">
        <v>294</v>
      </c>
      <c r="H21" s="446" t="s">
        <v>491</v>
      </c>
      <c r="I21" s="498" t="s">
        <v>491</v>
      </c>
      <c r="J21" s="338" t="s">
        <v>38</v>
      </c>
      <c r="K21" s="338">
        <v>3</v>
      </c>
      <c r="L21" s="334">
        <v>3</v>
      </c>
      <c r="M21" s="328">
        <v>1</v>
      </c>
      <c r="N21" s="328">
        <v>1</v>
      </c>
      <c r="O21" s="328">
        <v>1</v>
      </c>
      <c r="P21" s="451" t="s">
        <v>469</v>
      </c>
      <c r="Q21" s="373" t="s">
        <v>837</v>
      </c>
      <c r="R21" s="304" t="s">
        <v>49</v>
      </c>
      <c r="S21" s="7" t="s">
        <v>40</v>
      </c>
      <c r="T21" s="7" t="s">
        <v>43</v>
      </c>
      <c r="U21" s="272" t="str">
        <f t="shared" ref="U21:AF21" si="15">IF(U19=0,"",U20/U19)</f>
        <v/>
      </c>
      <c r="V21" s="272">
        <f t="shared" si="15"/>
        <v>4</v>
      </c>
      <c r="W21" s="272">
        <f t="shared" si="15"/>
        <v>1</v>
      </c>
      <c r="X21" s="272">
        <f t="shared" si="15"/>
        <v>2</v>
      </c>
      <c r="Y21" s="272">
        <f t="shared" si="15"/>
        <v>1</v>
      </c>
      <c r="Z21" s="272">
        <f t="shared" si="15"/>
        <v>1</v>
      </c>
      <c r="AA21" s="272">
        <f t="shared" si="15"/>
        <v>2</v>
      </c>
      <c r="AB21" s="272">
        <f t="shared" si="15"/>
        <v>1</v>
      </c>
      <c r="AC21" s="272">
        <f t="shared" si="15"/>
        <v>3</v>
      </c>
      <c r="AD21" s="477">
        <f t="shared" si="15"/>
        <v>2.5</v>
      </c>
      <c r="AE21" s="272">
        <f t="shared" si="15"/>
        <v>1.5</v>
      </c>
      <c r="AF21" s="272">
        <f t="shared" si="15"/>
        <v>1</v>
      </c>
      <c r="AG21" s="547">
        <f t="shared" ref="AG21" si="16">IF(AG19=0,"",AG20/AG19)</f>
        <v>1.8</v>
      </c>
      <c r="AH21" s="107" t="str">
        <f>IF(AH$8&lt;=$AJ$8,IF(OR(AH19="",AH20=""),"",AH20/AH19),"")</f>
        <v/>
      </c>
      <c r="AI21" s="107">
        <f t="shared" ref="AI21:AO21" si="17">IF(AI$8&lt;=$AJ$8,IF(OR(AI19="",AI20=""),"",AI20/AI19),"")</f>
        <v>5</v>
      </c>
      <c r="AJ21" s="107">
        <f t="shared" si="17"/>
        <v>2.3333333333333335</v>
      </c>
      <c r="AK21" s="107">
        <f t="shared" si="17"/>
        <v>2.2000000000000002</v>
      </c>
      <c r="AL21" s="107">
        <f t="shared" si="17"/>
        <v>1.8571428571428572</v>
      </c>
      <c r="AM21" s="107">
        <f t="shared" si="17"/>
        <v>1.6666666666666667</v>
      </c>
      <c r="AN21" s="107">
        <f t="shared" si="17"/>
        <v>1.7272727272727273</v>
      </c>
      <c r="AO21" s="107">
        <f t="shared" si="17"/>
        <v>1.6153846153846154</v>
      </c>
      <c r="AP21" s="107">
        <f>IF(AP$5&lt;=$AJ$5,IF(OR(AP19="",AP20=""),"",AP20/AP19),"")</f>
        <v>1.8</v>
      </c>
      <c r="AQ21" s="107">
        <f t="shared" ref="AQ21" si="18">IF(AQ$5&lt;=$AJ$5,IF(OR(AQ19="",AQ20=""),"",AQ20/AQ19),"")</f>
        <v>1.8823529411764706</v>
      </c>
      <c r="AR21" s="107">
        <f t="shared" ref="AR21" si="19">IF(AR$5&lt;=$AJ$5,IF(OR(AR19="",AR20=""),"",AR20/AR19),"")</f>
        <v>1.8421052631578947</v>
      </c>
      <c r="AS21" s="539">
        <f t="shared" ref="AS21" si="20">IF(AS$5&lt;=$AJ$5,IF(OR(AS19="",AS20=""),"",AS20/AS19),"")</f>
        <v>1.8</v>
      </c>
      <c r="AT21" s="533"/>
      <c r="AU21" s="32"/>
      <c r="AV21" s="535"/>
      <c r="AW21" s="535"/>
      <c r="AX21" s="518"/>
      <c r="AY21" s="518"/>
      <c r="AZ21" s="518"/>
      <c r="BA21" s="518"/>
      <c r="BB21" s="518"/>
      <c r="BC21" s="518"/>
      <c r="BD21" s="518"/>
      <c r="BE21" s="518"/>
      <c r="BF21" s="518"/>
      <c r="BG21" s="518"/>
      <c r="BH21" s="518"/>
      <c r="BI21" s="518"/>
      <c r="BJ21" s="518"/>
      <c r="BK21" s="518"/>
      <c r="BL21" s="518"/>
      <c r="BM21" s="518"/>
      <c r="BN21" s="518"/>
      <c r="BO21" s="518"/>
      <c r="BP21" s="518"/>
      <c r="BQ21" s="518"/>
      <c r="BR21" s="653" t="s">
        <v>476</v>
      </c>
      <c r="BT21" s="654" t="s">
        <v>505</v>
      </c>
    </row>
    <row r="22" spans="1:72" ht="27" customHeight="1" x14ac:dyDescent="0.2">
      <c r="A22" s="304" t="s">
        <v>239</v>
      </c>
      <c r="B22" s="338" t="s">
        <v>112</v>
      </c>
      <c r="C22" s="346">
        <v>0.7</v>
      </c>
      <c r="D22" s="311" t="s">
        <v>113</v>
      </c>
      <c r="E22" s="304" t="s">
        <v>264</v>
      </c>
      <c r="F22" s="342" t="s">
        <v>270</v>
      </c>
      <c r="G22" s="342" t="s">
        <v>294</v>
      </c>
      <c r="H22" s="446" t="s">
        <v>491</v>
      </c>
      <c r="I22" s="498" t="s">
        <v>491</v>
      </c>
      <c r="J22" s="338" t="s">
        <v>38</v>
      </c>
      <c r="K22" s="338">
        <v>3</v>
      </c>
      <c r="L22" s="334">
        <v>3</v>
      </c>
      <c r="M22" s="328">
        <v>1</v>
      </c>
      <c r="N22" s="328">
        <v>1</v>
      </c>
      <c r="O22" s="328">
        <v>1</v>
      </c>
      <c r="P22" s="451" t="s">
        <v>469</v>
      </c>
      <c r="Q22" s="373" t="s">
        <v>837</v>
      </c>
      <c r="R22" s="304" t="s">
        <v>49</v>
      </c>
      <c r="S22" s="7" t="s">
        <v>44</v>
      </c>
      <c r="T22" s="7" t="s">
        <v>41</v>
      </c>
      <c r="U22" s="302">
        <v>1</v>
      </c>
      <c r="V22" s="302">
        <v>1</v>
      </c>
      <c r="W22" s="302">
        <v>2</v>
      </c>
      <c r="X22" s="302">
        <v>2</v>
      </c>
      <c r="Y22" s="302">
        <v>2</v>
      </c>
      <c r="Z22" s="302">
        <v>2</v>
      </c>
      <c r="AA22" s="302">
        <v>2</v>
      </c>
      <c r="AB22" s="302">
        <v>2</v>
      </c>
      <c r="AC22" s="302">
        <v>2</v>
      </c>
      <c r="AD22" s="481">
        <v>2</v>
      </c>
      <c r="AE22" s="302">
        <v>2</v>
      </c>
      <c r="AF22" s="33"/>
      <c r="AG22" s="531">
        <f>SUM(U22:AF22)</f>
        <v>20</v>
      </c>
      <c r="AH22" s="32">
        <f>IF(AH$5&lt;=$U$8,IF(SUM($U22:U22)=0,"",SUM($U22:U22)),"")</f>
        <v>1</v>
      </c>
      <c r="AI22" s="32">
        <f>IF(AI$5&lt;=$U$8,IF(SUM($U22:V22)=0,"",SUM($U22:V22)),"")</f>
        <v>2</v>
      </c>
      <c r="AJ22" s="32">
        <f>IF(AJ$5&lt;=$U$8,IF(SUM($U22:W22)=0,"",SUM($U22:W22)),"")</f>
        <v>4</v>
      </c>
      <c r="AK22" s="32">
        <f>IF(AK$5&lt;=$U$8,IF(SUM($U22:X22)=0,"",SUM($U22:X22)),"")</f>
        <v>6</v>
      </c>
      <c r="AL22" s="32">
        <f>IF(AL$5&lt;=$U$8,IF(SUM($U22:Y22)=0,"",SUM($U22:Y22)),"")</f>
        <v>8</v>
      </c>
      <c r="AM22" s="32">
        <f>IF(AM$5&lt;=$U$8,IF(SUM($U22:Z22)=0,"",SUM($U22:Z22)),"")</f>
        <v>10</v>
      </c>
      <c r="AN22" s="32">
        <f>IF(AN$5&lt;=$U$8,IF(SUM($U22:AA22)=0,"",SUM($U22:AA22)),"")</f>
        <v>12</v>
      </c>
      <c r="AO22" s="32">
        <f>IF(AO$5&lt;=$U$8,IF(SUM($U22:AB22)=0,"",SUM($U22:AB22)),"")</f>
        <v>14</v>
      </c>
      <c r="AP22" s="32">
        <f>IF(AP$8&lt;=$U$8,IF(SUM($U22:AC22)=0,"",SUM($U22:AC22)),"")</f>
        <v>16</v>
      </c>
      <c r="AQ22" s="32">
        <f>IF(AQ$5&lt;=$U$8,IF(SUM($U22:AD22)=0,"",SUM($U22:AD22)),"")</f>
        <v>18</v>
      </c>
      <c r="AR22" s="32">
        <f>IF(AR$5&lt;=$U$8,IF(SUM($U22:AE22)=0,"",SUM($U22:AE22)),"")</f>
        <v>20</v>
      </c>
      <c r="AS22" s="532">
        <f>IF(AS$5&lt;=$U$8,IF(SUM($U22:AF22)=0,"",SUM($U22:AF22)),"")</f>
        <v>20</v>
      </c>
      <c r="AT22" s="533"/>
      <c r="AU22" s="540"/>
      <c r="AV22" s="535"/>
      <c r="AW22" s="535"/>
      <c r="AX22" s="518"/>
      <c r="AY22" s="518"/>
      <c r="AZ22" s="518"/>
      <c r="BA22" s="518"/>
      <c r="BB22" s="518"/>
      <c r="BC22" s="518"/>
      <c r="BD22" s="518"/>
      <c r="BE22" s="518"/>
      <c r="BF22" s="518"/>
      <c r="BG22" s="518"/>
      <c r="BH22" s="518"/>
      <c r="BI22" s="518"/>
      <c r="BJ22" s="518"/>
      <c r="BK22" s="518"/>
      <c r="BL22" s="518"/>
      <c r="BM22" s="518"/>
      <c r="BN22" s="518"/>
      <c r="BO22" s="518"/>
      <c r="BP22" s="518"/>
      <c r="BQ22" s="518"/>
      <c r="BR22" s="653" t="s">
        <v>477</v>
      </c>
      <c r="BT22" s="654" t="s">
        <v>506</v>
      </c>
    </row>
    <row r="23" spans="1:72" ht="27" customHeight="1" x14ac:dyDescent="0.2">
      <c r="A23" s="304" t="s">
        <v>239</v>
      </c>
      <c r="B23" s="338" t="s">
        <v>112</v>
      </c>
      <c r="C23" s="346">
        <v>0.7</v>
      </c>
      <c r="D23" s="311" t="s">
        <v>113</v>
      </c>
      <c r="E23" s="304" t="s">
        <v>264</v>
      </c>
      <c r="F23" s="342" t="s">
        <v>270</v>
      </c>
      <c r="G23" s="342" t="s">
        <v>294</v>
      </c>
      <c r="H23" s="446" t="s">
        <v>491</v>
      </c>
      <c r="I23" s="498" t="s">
        <v>491</v>
      </c>
      <c r="J23" s="338" t="s">
        <v>38</v>
      </c>
      <c r="K23" s="338">
        <v>3</v>
      </c>
      <c r="L23" s="334">
        <v>3</v>
      </c>
      <c r="M23" s="328">
        <v>1</v>
      </c>
      <c r="N23" s="328">
        <v>1</v>
      </c>
      <c r="O23" s="328">
        <v>1</v>
      </c>
      <c r="P23" s="451" t="s">
        <v>469</v>
      </c>
      <c r="Q23" s="373" t="s">
        <v>837</v>
      </c>
      <c r="R23" s="304" t="s">
        <v>49</v>
      </c>
      <c r="S23" s="7" t="s">
        <v>44</v>
      </c>
      <c r="T23" s="7" t="s">
        <v>42</v>
      </c>
      <c r="U23" s="302">
        <v>4</v>
      </c>
      <c r="V23" s="302">
        <v>8</v>
      </c>
      <c r="W23" s="302">
        <v>6</v>
      </c>
      <c r="X23" s="32">
        <v>6</v>
      </c>
      <c r="Y23" s="302">
        <v>4</v>
      </c>
      <c r="Z23" s="302">
        <v>2</v>
      </c>
      <c r="AA23" s="302">
        <v>2</v>
      </c>
      <c r="AB23" s="302">
        <v>4</v>
      </c>
      <c r="AC23" s="302">
        <v>9</v>
      </c>
      <c r="AD23" s="481">
        <v>5</v>
      </c>
      <c r="AE23" s="302">
        <v>4</v>
      </c>
      <c r="AF23" s="548">
        <v>0</v>
      </c>
      <c r="AG23" s="534">
        <f>SUM(U23:AF23)</f>
        <v>54</v>
      </c>
      <c r="AH23" s="32">
        <f>IF(AH$5&lt;=$U$8,IF(SUM($U23:U23)=0,"",SUM($U23:U23)),"")</f>
        <v>4</v>
      </c>
      <c r="AI23" s="32">
        <f>IF(AI$5&lt;=$U$8,IF(SUM($U23:V23)=0,"",SUM($U23:V23)),"")</f>
        <v>12</v>
      </c>
      <c r="AJ23" s="32">
        <f>IF(AJ$5&lt;=$U$8,IF(SUM($U23:W23)=0,"",SUM($U23:W23)),"")</f>
        <v>18</v>
      </c>
      <c r="AK23" s="32">
        <f>IF(AK$5&lt;=$U$8,IF(SUM($U23:X23)=0,"",SUM($U23:X23)),"")</f>
        <v>24</v>
      </c>
      <c r="AL23" s="32">
        <f>IF(AL$5&lt;=$U$8,IF(SUM($U23:Y23)=0,"",SUM($U23:Y23)),"")</f>
        <v>28</v>
      </c>
      <c r="AM23" s="32">
        <f>IF(AM$5&lt;=$U$8,IF(SUM($U23:Z23)=0,"",SUM($U23:Z23)),"")</f>
        <v>30</v>
      </c>
      <c r="AN23" s="32">
        <f>IF(AN$5&lt;=$U$8,IF(SUM($U23:AA23)=0,"",SUM($U23:AA23)),"")</f>
        <v>32</v>
      </c>
      <c r="AO23" s="32">
        <f>IF(AO$5&lt;=$U$8,IF(SUM($U23:AB23)=0,"",SUM($U23:AB23)),"")</f>
        <v>36</v>
      </c>
      <c r="AP23" s="32">
        <f>IF(AP$5&lt;=$U$8,IF(SUM($U23:AC23)=0,"",SUM($U23:AC23)),"")</f>
        <v>45</v>
      </c>
      <c r="AQ23" s="32">
        <f>IF(AQ$5&lt;=$U$8,IF(SUM($U23:AD23)=0,"",SUM($U23:AD23)),"")</f>
        <v>50</v>
      </c>
      <c r="AR23" s="32">
        <f>IF(AR$5&lt;=$U$8,IF(SUM($U23:AE23)=0,"",SUM($U23:AE23)),"")</f>
        <v>54</v>
      </c>
      <c r="AS23" s="532">
        <f>IF(AS$5&lt;=$U$8,IF(SUM($U23:AF23)=0,"",SUM($U23:AF23)),"")</f>
        <v>54</v>
      </c>
      <c r="AT23" s="549" t="s">
        <v>353</v>
      </c>
      <c r="AU23" s="550" t="s">
        <v>354</v>
      </c>
      <c r="AV23" s="551" t="s">
        <v>405</v>
      </c>
      <c r="AW23" s="552" t="s">
        <v>406</v>
      </c>
      <c r="AX23" s="541" t="s">
        <v>448</v>
      </c>
      <c r="AY23" s="512" t="s">
        <v>447</v>
      </c>
      <c r="AZ23" s="541" t="s">
        <v>538</v>
      </c>
      <c r="BA23" s="512" t="s">
        <v>537</v>
      </c>
      <c r="BB23" s="541" t="s">
        <v>587</v>
      </c>
      <c r="BC23" s="512" t="s">
        <v>588</v>
      </c>
      <c r="BD23" s="541" t="s">
        <v>643</v>
      </c>
      <c r="BE23" s="512" t="s">
        <v>644</v>
      </c>
      <c r="BF23" s="541" t="s">
        <v>666</v>
      </c>
      <c r="BG23" s="512" t="s">
        <v>667</v>
      </c>
      <c r="BH23" s="512" t="s">
        <v>731</v>
      </c>
      <c r="BI23" s="512" t="s">
        <v>732</v>
      </c>
      <c r="BJ23" s="513" t="s">
        <v>762</v>
      </c>
      <c r="BK23" s="553" t="s">
        <v>763</v>
      </c>
      <c r="BL23" s="550" t="s">
        <v>808</v>
      </c>
      <c r="BM23" s="554" t="s">
        <v>809</v>
      </c>
      <c r="BN23" s="550" t="s">
        <v>880</v>
      </c>
      <c r="BO23" s="550" t="s">
        <v>881</v>
      </c>
      <c r="BP23" s="32" t="s">
        <v>939</v>
      </c>
      <c r="BQ23" s="32" t="s">
        <v>939</v>
      </c>
      <c r="BR23" s="653" t="s">
        <v>478</v>
      </c>
      <c r="BT23" s="654" t="s">
        <v>507</v>
      </c>
    </row>
    <row r="24" spans="1:72" ht="27" customHeight="1" thickBot="1" x14ac:dyDescent="0.25">
      <c r="A24" s="304" t="s">
        <v>239</v>
      </c>
      <c r="B24" s="338" t="s">
        <v>112</v>
      </c>
      <c r="C24" s="346">
        <v>0.7</v>
      </c>
      <c r="D24" s="311" t="s">
        <v>113</v>
      </c>
      <c r="E24" s="304" t="s">
        <v>264</v>
      </c>
      <c r="F24" s="342" t="s">
        <v>270</v>
      </c>
      <c r="G24" s="342" t="s">
        <v>294</v>
      </c>
      <c r="H24" s="446" t="s">
        <v>491</v>
      </c>
      <c r="I24" s="498" t="s">
        <v>491</v>
      </c>
      <c r="J24" s="338" t="s">
        <v>38</v>
      </c>
      <c r="K24" s="338">
        <v>3</v>
      </c>
      <c r="L24" s="334">
        <v>3</v>
      </c>
      <c r="M24" s="328">
        <v>1</v>
      </c>
      <c r="N24" s="328">
        <v>1</v>
      </c>
      <c r="O24" s="328">
        <v>1</v>
      </c>
      <c r="P24" s="451" t="s">
        <v>469</v>
      </c>
      <c r="Q24" s="373" t="s">
        <v>837</v>
      </c>
      <c r="R24" s="304" t="s">
        <v>49</v>
      </c>
      <c r="S24" s="7" t="s">
        <v>44</v>
      </c>
      <c r="T24" s="7" t="s">
        <v>43</v>
      </c>
      <c r="U24" s="272">
        <f t="shared" ref="U24:AF24" si="21">IF(U22=0,"",U23/U22)</f>
        <v>4</v>
      </c>
      <c r="V24" s="272">
        <f t="shared" si="21"/>
        <v>8</v>
      </c>
      <c r="W24" s="272">
        <f t="shared" si="21"/>
        <v>3</v>
      </c>
      <c r="X24" s="272">
        <f t="shared" si="21"/>
        <v>3</v>
      </c>
      <c r="Y24" s="272">
        <f t="shared" si="21"/>
        <v>2</v>
      </c>
      <c r="Z24" s="272">
        <f t="shared" si="21"/>
        <v>1</v>
      </c>
      <c r="AA24" s="272">
        <f t="shared" si="21"/>
        <v>1</v>
      </c>
      <c r="AB24" s="272">
        <f t="shared" si="21"/>
        <v>2</v>
      </c>
      <c r="AC24" s="272">
        <f t="shared" si="21"/>
        <v>4.5</v>
      </c>
      <c r="AD24" s="477">
        <f t="shared" si="21"/>
        <v>2.5</v>
      </c>
      <c r="AE24" s="272">
        <f t="shared" si="21"/>
        <v>2</v>
      </c>
      <c r="AF24" s="272" t="str">
        <f t="shared" si="21"/>
        <v/>
      </c>
      <c r="AG24" s="547">
        <f t="shared" ref="AG24" si="22">IF(AG22=0,"",AG23/AG22)</f>
        <v>2.7</v>
      </c>
      <c r="AH24" s="107">
        <f>IF(AH$8&lt;=$AJ$8,IF(OR(AH22="",AH23=""),"",AH23/AH22),"")</f>
        <v>4</v>
      </c>
      <c r="AI24" s="107">
        <f t="shared" ref="AI24:AO24" si="23">IF(AI$8&lt;=$AJ$8,IF(OR(AI22="",AI23=""),"",AI23/AI22),"")</f>
        <v>6</v>
      </c>
      <c r="AJ24" s="107">
        <f t="shared" si="23"/>
        <v>4.5</v>
      </c>
      <c r="AK24" s="107">
        <f t="shared" si="23"/>
        <v>4</v>
      </c>
      <c r="AL24" s="107">
        <f t="shared" si="23"/>
        <v>3.5</v>
      </c>
      <c r="AM24" s="107">
        <f t="shared" si="23"/>
        <v>3</v>
      </c>
      <c r="AN24" s="107">
        <f t="shared" si="23"/>
        <v>2.6666666666666665</v>
      </c>
      <c r="AO24" s="107">
        <f t="shared" si="23"/>
        <v>2.5714285714285716</v>
      </c>
      <c r="AP24" s="107">
        <f>IF(AP$5&lt;=$AJ$5,IF(OR(AP22="",AP23=""),"",AP23/AP22),"")</f>
        <v>2.8125</v>
      </c>
      <c r="AQ24" s="107">
        <f t="shared" ref="AQ24" si="24">IF(AQ$5&lt;=$AJ$5,IF(OR(AQ22="",AQ23=""),"",AQ23/AQ22),"")</f>
        <v>2.7777777777777777</v>
      </c>
      <c r="AR24" s="107">
        <f t="shared" ref="AR24" si="25">IF(AR$5&lt;=$AJ$5,IF(OR(AR22="",AR23=""),"",AR23/AR22),"")</f>
        <v>2.7</v>
      </c>
      <c r="AS24" s="539">
        <f t="shared" ref="AS24" si="26">IF(AS$5&lt;=$AJ$5,IF(OR(AS22="",AS23=""),"",AS23/AS22),"")</f>
        <v>2.7</v>
      </c>
      <c r="AT24" s="533"/>
      <c r="AU24" s="540"/>
      <c r="AV24" s="535"/>
      <c r="AW24" s="535"/>
      <c r="AX24" s="518"/>
      <c r="AY24" s="518"/>
      <c r="AZ24" s="518"/>
      <c r="BA24" s="518"/>
      <c r="BB24" s="518"/>
      <c r="BC24" s="518"/>
      <c r="BD24" s="518"/>
      <c r="BE24" s="518"/>
      <c r="BF24" s="518"/>
      <c r="BG24" s="518"/>
      <c r="BH24" s="518"/>
      <c r="BI24" s="518"/>
      <c r="BJ24" s="518"/>
      <c r="BK24" s="518"/>
      <c r="BL24" s="518"/>
      <c r="BM24" s="518"/>
      <c r="BN24" s="518"/>
      <c r="BO24" s="518"/>
      <c r="BP24" s="518"/>
      <c r="BQ24" s="518"/>
      <c r="BR24" s="653" t="s">
        <v>479</v>
      </c>
      <c r="BT24" s="654" t="s">
        <v>508</v>
      </c>
    </row>
    <row r="25" spans="1:72" ht="27" customHeight="1" x14ac:dyDescent="0.25">
      <c r="A25" s="304" t="s">
        <v>239</v>
      </c>
      <c r="B25" s="338" t="s">
        <v>112</v>
      </c>
      <c r="C25" s="346">
        <v>0.7</v>
      </c>
      <c r="D25" s="311" t="s">
        <v>113</v>
      </c>
      <c r="E25" s="304" t="s">
        <v>264</v>
      </c>
      <c r="F25" s="342" t="s">
        <v>270</v>
      </c>
      <c r="G25" s="342" t="s">
        <v>294</v>
      </c>
      <c r="H25" s="446" t="s">
        <v>491</v>
      </c>
      <c r="I25" s="498" t="s">
        <v>491</v>
      </c>
      <c r="J25" s="338" t="s">
        <v>38</v>
      </c>
      <c r="K25" s="338">
        <v>3</v>
      </c>
      <c r="L25" s="334">
        <v>3</v>
      </c>
      <c r="M25" s="328">
        <v>1</v>
      </c>
      <c r="N25" s="328">
        <v>1</v>
      </c>
      <c r="O25" s="328">
        <v>1</v>
      </c>
      <c r="P25" s="451" t="s">
        <v>469</v>
      </c>
      <c r="Q25" s="373" t="s">
        <v>837</v>
      </c>
      <c r="R25" s="304" t="s">
        <v>49</v>
      </c>
      <c r="S25" s="7" t="s">
        <v>45</v>
      </c>
      <c r="T25" s="7" t="s">
        <v>41</v>
      </c>
      <c r="U25" s="33"/>
      <c r="V25" s="302">
        <v>2</v>
      </c>
      <c r="W25" s="302">
        <v>3</v>
      </c>
      <c r="X25" s="302">
        <v>2</v>
      </c>
      <c r="Y25" s="302">
        <v>2</v>
      </c>
      <c r="Z25" s="302">
        <v>3</v>
      </c>
      <c r="AA25" s="302">
        <v>3</v>
      </c>
      <c r="AB25" s="302">
        <v>3</v>
      </c>
      <c r="AC25" s="302">
        <v>3</v>
      </c>
      <c r="AD25" s="481">
        <v>3</v>
      </c>
      <c r="AE25" s="302">
        <v>3</v>
      </c>
      <c r="AF25" s="302">
        <v>3</v>
      </c>
      <c r="AG25" s="531">
        <f>SUM(U25:AF25)</f>
        <v>30</v>
      </c>
      <c r="AH25" s="32" t="str">
        <f>IF(AH$5&lt;=$U$8,IF(SUM($U25:U25)=0,"",SUM($U25:U25)),"")</f>
        <v/>
      </c>
      <c r="AI25" s="32">
        <f>IF(AI$5&lt;=$U$8,IF(SUM($U25:V25)=0,"",SUM($U25:V25)),"")</f>
        <v>2</v>
      </c>
      <c r="AJ25" s="32">
        <f>IF(AJ$5&lt;=$U$8,IF(SUM($U25:W25)=0,"",SUM($U25:W25)),"")</f>
        <v>5</v>
      </c>
      <c r="AK25" s="32">
        <f>IF(AK$5&lt;=$U$8,IF(SUM($U25:X25)=0,"",SUM($U25:X25)),"")</f>
        <v>7</v>
      </c>
      <c r="AL25" s="32">
        <f>IF(AL$5&lt;=$U$8,IF(SUM($U25:Y25)=0,"",SUM($U25:Y25)),"")</f>
        <v>9</v>
      </c>
      <c r="AM25" s="32">
        <f>IF(AM$5&lt;=$U$8,IF(SUM($U25:Z25)=0,"",SUM($U25:Z25)),"")</f>
        <v>12</v>
      </c>
      <c r="AN25" s="32">
        <f>IF(AN$5&lt;=$U$8,IF(SUM($U25:AA25)=0,"",SUM($U25:AA25)),"")</f>
        <v>15</v>
      </c>
      <c r="AO25" s="32">
        <f>IF(AO$5&lt;=$U$8,IF(SUM($U25:AB25)=0,"",SUM($U25:AB25)),"")</f>
        <v>18</v>
      </c>
      <c r="AP25" s="32">
        <f>IF(AP$8&lt;=$U$8,IF(SUM($U25:AC25)=0,"",SUM($U25:AC25)),"")</f>
        <v>21</v>
      </c>
      <c r="AQ25" s="32">
        <f>IF(AQ$5&lt;=$U$8,IF(SUM($U25:AD25)=0,"",SUM($U25:AD25)),"")</f>
        <v>24</v>
      </c>
      <c r="AR25" s="32">
        <f>IF(AR$5&lt;=$U$8,IF(SUM($U25:AE25)=0,"",SUM($U25:AE25)),"")</f>
        <v>27</v>
      </c>
      <c r="AS25" s="532">
        <f>IF(AS$5&lt;=$U$8,IF(SUM($U25:AF25)=0,"",SUM($U25:AF25)),"")</f>
        <v>30</v>
      </c>
      <c r="AT25" s="555"/>
      <c r="AU25" s="32"/>
      <c r="AV25" s="535"/>
      <c r="AW25" s="535"/>
      <c r="AX25" s="518"/>
      <c r="AY25" s="518"/>
      <c r="AZ25" s="518"/>
      <c r="BA25" s="518"/>
      <c r="BB25" s="518"/>
      <c r="BC25" s="518"/>
      <c r="BD25" s="518"/>
      <c r="BE25" s="518"/>
      <c r="BF25" s="518"/>
      <c r="BG25" s="518"/>
      <c r="BH25" s="518"/>
      <c r="BI25" s="518"/>
      <c r="BJ25" s="518"/>
      <c r="BK25" s="518"/>
      <c r="BL25" s="518"/>
      <c r="BM25" s="518"/>
      <c r="BN25" s="518"/>
      <c r="BO25" s="518"/>
      <c r="BP25" s="518"/>
      <c r="BQ25" s="518"/>
      <c r="BR25" s="655" t="s">
        <v>480</v>
      </c>
      <c r="BT25" s="654" t="s">
        <v>509</v>
      </c>
    </row>
    <row r="26" spans="1:72" ht="27" customHeight="1" x14ac:dyDescent="0.2">
      <c r="A26" s="304" t="s">
        <v>239</v>
      </c>
      <c r="B26" s="338" t="s">
        <v>112</v>
      </c>
      <c r="C26" s="346">
        <v>0.7</v>
      </c>
      <c r="D26" s="311" t="s">
        <v>113</v>
      </c>
      <c r="E26" s="304" t="s">
        <v>264</v>
      </c>
      <c r="F26" s="342" t="s">
        <v>270</v>
      </c>
      <c r="G26" s="342" t="s">
        <v>294</v>
      </c>
      <c r="H26" s="446" t="s">
        <v>491</v>
      </c>
      <c r="I26" s="498" t="s">
        <v>491</v>
      </c>
      <c r="J26" s="338" t="s">
        <v>38</v>
      </c>
      <c r="K26" s="338">
        <v>3</v>
      </c>
      <c r="L26" s="334">
        <v>3</v>
      </c>
      <c r="M26" s="328">
        <v>1</v>
      </c>
      <c r="N26" s="328">
        <v>1</v>
      </c>
      <c r="O26" s="328">
        <v>1</v>
      </c>
      <c r="P26" s="451" t="s">
        <v>469</v>
      </c>
      <c r="Q26" s="373" t="s">
        <v>837</v>
      </c>
      <c r="R26" s="304" t="s">
        <v>49</v>
      </c>
      <c r="S26" s="7" t="s">
        <v>45</v>
      </c>
      <c r="T26" s="7" t="s">
        <v>42</v>
      </c>
      <c r="U26" s="302">
        <v>5</v>
      </c>
      <c r="V26" s="302">
        <v>8</v>
      </c>
      <c r="W26" s="302">
        <v>5</v>
      </c>
      <c r="X26" s="302">
        <v>10</v>
      </c>
      <c r="Y26" s="302">
        <v>6</v>
      </c>
      <c r="Z26" s="302">
        <v>6</v>
      </c>
      <c r="AA26" s="302">
        <v>3</v>
      </c>
      <c r="AB26" s="302">
        <v>1</v>
      </c>
      <c r="AC26" s="302">
        <v>3</v>
      </c>
      <c r="AD26" s="481">
        <v>3</v>
      </c>
      <c r="AE26" s="302">
        <v>3</v>
      </c>
      <c r="AF26" s="548">
        <v>7</v>
      </c>
      <c r="AG26" s="534">
        <f>SUM(U26:AF26)</f>
        <v>60</v>
      </c>
      <c r="AH26" s="32">
        <f>IF(AH$5&lt;=$U$8,IF(SUM($U26:U26)=0,"",SUM($U26:U26)),"")</f>
        <v>5</v>
      </c>
      <c r="AI26" s="32">
        <f>IF(AI$5&lt;=$U$8,IF(SUM($U26:V26)=0,"",SUM($U26:V26)),"")</f>
        <v>13</v>
      </c>
      <c r="AJ26" s="32">
        <f>IF(AJ$5&lt;=$U$8,IF(SUM($U26:W26)=0,"",SUM($U26:W26)),"")</f>
        <v>18</v>
      </c>
      <c r="AK26" s="32">
        <f>IF(AK$5&lt;=$U$8,IF(SUM($U26:X26)=0,"",SUM($U26:X26)),"")</f>
        <v>28</v>
      </c>
      <c r="AL26" s="32">
        <f>IF(AL$5&lt;=$U$8,IF(SUM($U26:Y26)=0,"",SUM($U26:Y26)),"")</f>
        <v>34</v>
      </c>
      <c r="AM26" s="32">
        <f>IF(AM$5&lt;=$U$8,IF(SUM($U26:Z26)=0,"",SUM($U26:Z26)),"")</f>
        <v>40</v>
      </c>
      <c r="AN26" s="32">
        <f>IF(AN$5&lt;=$U$8,IF(SUM($U26:AA26)=0,"",SUM($U26:AA26)),"")</f>
        <v>43</v>
      </c>
      <c r="AO26" s="32">
        <f>IF(AO$5&lt;=$U$8,IF(SUM($U26:AB26)=0,"",SUM($U26:AB26)),"")</f>
        <v>44</v>
      </c>
      <c r="AP26" s="32">
        <f>IF(AP$5&lt;=$U$8,IF(SUM($U26:AC26)=0,"",SUM($U26:AC26)),"")</f>
        <v>47</v>
      </c>
      <c r="AQ26" s="32">
        <f>IF(AQ$5&lt;=$U$8,IF(SUM($U26:AD26)=0,"",SUM($U26:AD26)),"")</f>
        <v>50</v>
      </c>
      <c r="AR26" s="32">
        <f>IF(AR$5&lt;=$U$8,IF(SUM($U26:AE26)=0,"",SUM($U26:AE26)),"")</f>
        <v>53</v>
      </c>
      <c r="AS26" s="532">
        <f>IF(AS$5&lt;=$U$8,IF(SUM($U26:AF26)=0,"",SUM($U26:AF26)),"")</f>
        <v>60</v>
      </c>
      <c r="AT26" s="556" t="s">
        <v>334</v>
      </c>
      <c r="AU26" s="32" t="s">
        <v>333</v>
      </c>
      <c r="AV26" s="535"/>
      <c r="AW26" s="557" t="s">
        <v>413</v>
      </c>
      <c r="AX26" s="518" t="s">
        <v>334</v>
      </c>
      <c r="AY26" s="518" t="s">
        <v>438</v>
      </c>
      <c r="AZ26" s="518" t="s">
        <v>334</v>
      </c>
      <c r="BA26" s="518" t="s">
        <v>530</v>
      </c>
      <c r="BB26" s="518" t="s">
        <v>334</v>
      </c>
      <c r="BC26" s="518" t="s">
        <v>564</v>
      </c>
      <c r="BD26" s="518" t="s">
        <v>334</v>
      </c>
      <c r="BE26" s="518" t="s">
        <v>632</v>
      </c>
      <c r="BF26" s="518" t="s">
        <v>334</v>
      </c>
      <c r="BG26" s="518" t="s">
        <v>658</v>
      </c>
      <c r="BH26" s="518" t="s">
        <v>334</v>
      </c>
      <c r="BI26" s="518" t="s">
        <v>724</v>
      </c>
      <c r="BJ26" s="518" t="s">
        <v>334</v>
      </c>
      <c r="BK26" s="518" t="s">
        <v>773</v>
      </c>
      <c r="BL26" s="518" t="s">
        <v>819</v>
      </c>
      <c r="BM26" s="518" t="s">
        <v>820</v>
      </c>
      <c r="BN26" s="518" t="s">
        <v>868</v>
      </c>
      <c r="BO26" s="518" t="s">
        <v>869</v>
      </c>
      <c r="BP26" s="518" t="s">
        <v>868</v>
      </c>
      <c r="BQ26" s="518" t="s">
        <v>948</v>
      </c>
      <c r="BR26" s="653" t="s">
        <v>481</v>
      </c>
    </row>
    <row r="27" spans="1:72" ht="27" customHeight="1" thickBot="1" x14ac:dyDescent="0.25">
      <c r="A27" s="383" t="s">
        <v>239</v>
      </c>
      <c r="B27" s="343" t="s">
        <v>112</v>
      </c>
      <c r="C27" s="347">
        <v>0.7</v>
      </c>
      <c r="D27" s="384" t="s">
        <v>113</v>
      </c>
      <c r="E27" s="383" t="s">
        <v>264</v>
      </c>
      <c r="F27" s="339" t="s">
        <v>270</v>
      </c>
      <c r="G27" s="339" t="s">
        <v>294</v>
      </c>
      <c r="H27" s="446" t="s">
        <v>491</v>
      </c>
      <c r="I27" s="498" t="s">
        <v>491</v>
      </c>
      <c r="J27" s="343" t="s">
        <v>38</v>
      </c>
      <c r="K27" s="343">
        <v>3</v>
      </c>
      <c r="L27" s="361">
        <v>3</v>
      </c>
      <c r="M27" s="363">
        <v>1</v>
      </c>
      <c r="N27" s="363">
        <v>1</v>
      </c>
      <c r="O27" s="363">
        <v>1</v>
      </c>
      <c r="P27" s="451" t="s">
        <v>469</v>
      </c>
      <c r="Q27" s="373" t="s">
        <v>837</v>
      </c>
      <c r="R27" s="383" t="s">
        <v>49</v>
      </c>
      <c r="S27" s="444" t="s">
        <v>45</v>
      </c>
      <c r="T27" s="444" t="s">
        <v>43</v>
      </c>
      <c r="U27" s="272" t="str">
        <f t="shared" ref="U27:AF27" si="27">IF(U25=0,"",U26/U25)</f>
        <v/>
      </c>
      <c r="V27" s="272">
        <f t="shared" si="27"/>
        <v>4</v>
      </c>
      <c r="W27" s="272">
        <f t="shared" si="27"/>
        <v>1.6666666666666667</v>
      </c>
      <c r="X27" s="272">
        <f t="shared" si="27"/>
        <v>5</v>
      </c>
      <c r="Y27" s="272">
        <f t="shared" si="27"/>
        <v>3</v>
      </c>
      <c r="Z27" s="272">
        <f t="shared" si="27"/>
        <v>2</v>
      </c>
      <c r="AA27" s="272">
        <f t="shared" si="27"/>
        <v>1</v>
      </c>
      <c r="AB27" s="272">
        <f t="shared" si="27"/>
        <v>0.33333333333333331</v>
      </c>
      <c r="AC27" s="272">
        <f t="shared" si="27"/>
        <v>1</v>
      </c>
      <c r="AD27" s="477">
        <f t="shared" si="27"/>
        <v>1</v>
      </c>
      <c r="AE27" s="272">
        <f t="shared" si="27"/>
        <v>1</v>
      </c>
      <c r="AF27" s="272">
        <f t="shared" si="27"/>
        <v>2.3333333333333335</v>
      </c>
      <c r="AG27" s="558">
        <f>AG26/AG25</f>
        <v>2</v>
      </c>
      <c r="AH27" s="107" t="str">
        <f>IF(AH$8&lt;=$AJ$8,IF(OR(AH25="",AH26=""),"",AH26/AH25),"")</f>
        <v/>
      </c>
      <c r="AI27" s="107">
        <f t="shared" ref="AI27:AO27" si="28">IF(AI$8&lt;=$AJ$8,IF(OR(AI25="",AI26=""),"",AI26/AI25),"")</f>
        <v>6.5</v>
      </c>
      <c r="AJ27" s="107">
        <f t="shared" si="28"/>
        <v>3.6</v>
      </c>
      <c r="AK27" s="107">
        <f t="shared" si="28"/>
        <v>4</v>
      </c>
      <c r="AL27" s="107">
        <f t="shared" si="28"/>
        <v>3.7777777777777777</v>
      </c>
      <c r="AM27" s="107">
        <f t="shared" si="28"/>
        <v>3.3333333333333335</v>
      </c>
      <c r="AN27" s="107">
        <f t="shared" si="28"/>
        <v>2.8666666666666667</v>
      </c>
      <c r="AO27" s="107">
        <f t="shared" si="28"/>
        <v>2.4444444444444446</v>
      </c>
      <c r="AP27" s="107">
        <f>IF(AP$5&lt;=$AJ$5,IF(OR(AP25="",AP26=""),"",AP26/AP25),"")</f>
        <v>2.2380952380952381</v>
      </c>
      <c r="AQ27" s="107">
        <f t="shared" ref="AQ27" si="29">IF(AQ$5&lt;=$AJ$5,IF(OR(AQ25="",AQ26=""),"",AQ26/AQ25),"")</f>
        <v>2.0833333333333335</v>
      </c>
      <c r="AR27" s="107">
        <f t="shared" ref="AR27" si="30">IF(AR$5&lt;=$AJ$5,IF(OR(AR25="",AR26=""),"",AR26/AR25),"")</f>
        <v>1.962962962962963</v>
      </c>
      <c r="AS27" s="539">
        <f t="shared" ref="AS27" si="31">IF(AS$5&lt;=$AJ$5,IF(OR(AS25="",AS26=""),"",AS26/AS25),"")</f>
        <v>2</v>
      </c>
      <c r="AT27" s="555"/>
      <c r="AU27" s="32"/>
      <c r="AV27" s="535"/>
      <c r="AW27" s="557" t="s">
        <v>407</v>
      </c>
      <c r="AX27" s="518"/>
      <c r="AY27" s="518"/>
      <c r="AZ27" s="518"/>
      <c r="BA27" s="518"/>
      <c r="BB27" s="518"/>
      <c r="BC27" s="518"/>
      <c r="BD27" s="518"/>
      <c r="BE27" s="518"/>
      <c r="BF27" s="518"/>
      <c r="BG27" s="518"/>
      <c r="BH27" s="518"/>
      <c r="BI27" s="518"/>
      <c r="BJ27" s="518"/>
      <c r="BK27" s="518"/>
      <c r="BL27" s="518"/>
      <c r="BM27" s="518"/>
      <c r="BN27" s="518"/>
      <c r="BO27" s="518"/>
      <c r="BP27" s="518"/>
      <c r="BQ27" s="518"/>
      <c r="BR27" s="653" t="s">
        <v>922</v>
      </c>
    </row>
    <row r="28" spans="1:72" s="306" customFormat="1" ht="42.75" customHeight="1" thickBot="1" x14ac:dyDescent="0.25">
      <c r="A28" s="374" t="s">
        <v>239</v>
      </c>
      <c r="B28" s="375" t="s">
        <v>112</v>
      </c>
      <c r="C28" s="376">
        <v>0.7</v>
      </c>
      <c r="D28" s="377" t="s">
        <v>113</v>
      </c>
      <c r="E28" s="374" t="s">
        <v>264</v>
      </c>
      <c r="F28" s="378" t="s">
        <v>270</v>
      </c>
      <c r="G28" s="378" t="s">
        <v>295</v>
      </c>
      <c r="H28" s="446" t="s">
        <v>491</v>
      </c>
      <c r="I28" s="498" t="s">
        <v>491</v>
      </c>
      <c r="J28" s="375" t="s">
        <v>38</v>
      </c>
      <c r="K28" s="375"/>
      <c r="L28" s="376"/>
      <c r="M28" s="376"/>
      <c r="N28" s="376"/>
      <c r="O28" s="385">
        <v>8</v>
      </c>
      <c r="P28" s="451" t="s">
        <v>469</v>
      </c>
      <c r="Q28" s="377" t="s">
        <v>838</v>
      </c>
      <c r="R28" s="374" t="s">
        <v>262</v>
      </c>
      <c r="S28" s="379" t="s">
        <v>40</v>
      </c>
      <c r="T28" s="379" t="s">
        <v>41</v>
      </c>
      <c r="U28" s="386"/>
      <c r="V28" s="386" t="s">
        <v>46</v>
      </c>
      <c r="W28" s="386"/>
      <c r="X28" s="386"/>
      <c r="Y28" s="381"/>
      <c r="Z28" s="381">
        <v>3</v>
      </c>
      <c r="AA28" s="381"/>
      <c r="AB28" s="381"/>
      <c r="AC28" s="381"/>
      <c r="AD28" s="483"/>
      <c r="AE28" s="381"/>
      <c r="AF28" s="381"/>
      <c r="AG28" s="531">
        <f>SUM(U28:AF28)</f>
        <v>3</v>
      </c>
      <c r="AH28" s="32" t="str">
        <f>IF(AH$5&lt;=$U$8,IF(SUM($U28:U28)=0,"",SUM($U28:U28)),"")</f>
        <v/>
      </c>
      <c r="AI28" s="32" t="str">
        <f>IF(AI$5&lt;=$U$8,IF(SUM($U28:V28)=0,"",SUM($U28:V28)),"")</f>
        <v/>
      </c>
      <c r="AJ28" s="32" t="str">
        <f>IF(AJ$5&lt;=$U$8,IF(SUM($U28:W28)=0,"",SUM($U28:W28)),"")</f>
        <v/>
      </c>
      <c r="AK28" s="32" t="str">
        <f>IF(AK$5&lt;=$U$8,IF(SUM($U28:X28)=0,"",SUM($U28:X28)),"")</f>
        <v/>
      </c>
      <c r="AL28" s="32" t="str">
        <f>IF(AL$5&lt;=$U$8,IF(SUM($U28:Y28)=0,"",SUM($U28:Y28)),"")</f>
        <v/>
      </c>
      <c r="AM28" s="32">
        <f>IF(AM$5&lt;=$U$8,IF(SUM($U28:Z28)=0,"",SUM($U28:Z28)),"")</f>
        <v>3</v>
      </c>
      <c r="AN28" s="32">
        <f>IF(AN$5&lt;=$U$8,IF(SUM($U28:AA28)=0,"",SUM($U28:AA28)),"")</f>
        <v>3</v>
      </c>
      <c r="AO28" s="32">
        <f>IF(AO$5&lt;=$U$8,IF(SUM($U28:AB28)=0,"",SUM($U28:AB28)),"")</f>
        <v>3</v>
      </c>
      <c r="AP28" s="32">
        <f>IF(AP$8&lt;=$U$8,IF(SUM($U28:AC28)=0,"",SUM($U28:AC28)),"")</f>
        <v>3</v>
      </c>
      <c r="AQ28" s="32">
        <f>IF(AQ$5&lt;=$U$8,IF(SUM($U28:AD28)=0,"",SUM($U28:AD28)),"")</f>
        <v>3</v>
      </c>
      <c r="AR28" s="32">
        <f>IF(AR$5&lt;=$U$8,IF(SUM($U28:AE28)=0,"",SUM($U28:AE28)),"")</f>
        <v>3</v>
      </c>
      <c r="AS28" s="532">
        <f>IF(AS$5&lt;=$U$8,IF(SUM($U28:AF28)=0,"",SUM($U28:AF28)),"")</f>
        <v>3</v>
      </c>
      <c r="AT28" s="533"/>
      <c r="AU28" s="32"/>
      <c r="AV28" s="524"/>
      <c r="AW28" s="55" t="s">
        <v>408</v>
      </c>
      <c r="AX28" s="524"/>
      <c r="AY28" s="524"/>
      <c r="AZ28" s="524"/>
      <c r="BA28" s="524"/>
      <c r="BB28" s="524"/>
      <c r="BC28" s="524"/>
      <c r="BD28" s="524"/>
      <c r="BE28" s="524"/>
      <c r="BF28" s="524"/>
      <c r="BG28" s="524"/>
      <c r="BH28" s="524"/>
      <c r="BI28" s="524"/>
      <c r="BJ28" s="524"/>
      <c r="BK28" s="524"/>
      <c r="BL28" s="524"/>
      <c r="BM28" s="524"/>
      <c r="BN28" s="524"/>
      <c r="BO28" s="524"/>
      <c r="BP28" s="524"/>
      <c r="BQ28" s="524"/>
      <c r="BR28" s="653" t="s">
        <v>482</v>
      </c>
      <c r="BS28" s="652"/>
      <c r="BT28" s="652"/>
    </row>
    <row r="29" spans="1:72" s="306" customFormat="1" ht="42.75" customHeight="1" thickBot="1" x14ac:dyDescent="0.25">
      <c r="A29" s="304" t="s">
        <v>239</v>
      </c>
      <c r="B29" s="338" t="s">
        <v>112</v>
      </c>
      <c r="C29" s="346">
        <v>0.7</v>
      </c>
      <c r="D29" s="311" t="s">
        <v>113</v>
      </c>
      <c r="E29" s="304" t="s">
        <v>264</v>
      </c>
      <c r="F29" s="342" t="s">
        <v>270</v>
      </c>
      <c r="G29" s="342" t="s">
        <v>295</v>
      </c>
      <c r="H29" s="446" t="s">
        <v>491</v>
      </c>
      <c r="I29" s="498" t="s">
        <v>491</v>
      </c>
      <c r="J29" s="338" t="s">
        <v>38</v>
      </c>
      <c r="K29" s="338"/>
      <c r="L29" s="346"/>
      <c r="M29" s="346"/>
      <c r="N29" s="346"/>
      <c r="O29" s="335">
        <v>8</v>
      </c>
      <c r="P29" s="451" t="s">
        <v>469</v>
      </c>
      <c r="Q29" s="377" t="s">
        <v>838</v>
      </c>
      <c r="R29" s="304" t="s">
        <v>262</v>
      </c>
      <c r="S29" s="7" t="s">
        <v>40</v>
      </c>
      <c r="T29" s="7" t="s">
        <v>42</v>
      </c>
      <c r="U29" s="333">
        <v>0</v>
      </c>
      <c r="V29" s="333">
        <v>0</v>
      </c>
      <c r="W29" s="333">
        <v>0</v>
      </c>
      <c r="X29" s="333">
        <v>0</v>
      </c>
      <c r="Y29" s="32">
        <v>0</v>
      </c>
      <c r="Z29" s="32">
        <v>3</v>
      </c>
      <c r="AA29" s="32">
        <v>0</v>
      </c>
      <c r="AB29" s="32">
        <v>0</v>
      </c>
      <c r="AC29" s="467">
        <v>0</v>
      </c>
      <c r="AD29" s="476">
        <v>0</v>
      </c>
      <c r="AE29" s="32">
        <v>0</v>
      </c>
      <c r="AF29" s="333">
        <v>0</v>
      </c>
      <c r="AG29" s="534">
        <f>SUM(U29:AF29)</f>
        <v>3</v>
      </c>
      <c r="AH29" s="32" t="str">
        <f>IF(AH$5&lt;=$U$8,IF(SUM($U29:U29)=0,"",SUM($U29:U29)),"")</f>
        <v/>
      </c>
      <c r="AI29" s="32" t="str">
        <f>IF(AI$5&lt;=$U$8,IF(SUM($U29:V29)=0,"",SUM($U29:V29)),"")</f>
        <v/>
      </c>
      <c r="AJ29" s="32" t="str">
        <f>IF(AJ$5&lt;=$U$8,IF(SUM($U29:W29)=0,"",SUM($U29:W29)),"")</f>
        <v/>
      </c>
      <c r="AK29" s="32" t="str">
        <f>IF(AK$5&lt;=$U$8,IF(SUM($U29:X29)=0,"",SUM($U29:X29)),"")</f>
        <v/>
      </c>
      <c r="AL29" s="32" t="str">
        <f>IF(AL$5&lt;=$U$8,IF(SUM($U29:Y29)=0,"",SUM($U29:Y29)),"")</f>
        <v/>
      </c>
      <c r="AM29" s="32">
        <f>IF(AM$5&lt;=$U$8,IF(SUM($U29:Z29)=0,"",SUM($U29:Z29)),"")</f>
        <v>3</v>
      </c>
      <c r="AN29" s="32">
        <f>IF(AN$5&lt;=$U$8,IF(SUM($U29:AA29)=0,"",SUM($U29:AA29)),"")</f>
        <v>3</v>
      </c>
      <c r="AO29" s="32">
        <f>IF(AO$5&lt;=$U$8,IF(SUM($U29:AB29)=0,"",SUM($U29:AB29)),"")</f>
        <v>3</v>
      </c>
      <c r="AP29" s="32">
        <f>IF(AP$5&lt;=$U$8,IF(SUM($U29:AC29)=0,"",SUM($U29:AC29)),"")</f>
        <v>3</v>
      </c>
      <c r="AQ29" s="32">
        <f>IF(AQ$5&lt;=$U$8,IF(SUM($U29:AD29)=0,"",SUM($U29:AD29)),"")</f>
        <v>3</v>
      </c>
      <c r="AR29" s="32">
        <f>IF(AR$5&lt;=$U$8,IF(SUM($U29:AE29)=0,"",SUM($U29:AE29)),"")</f>
        <v>3</v>
      </c>
      <c r="AS29" s="532">
        <f>IF(AS$5&lt;=$U$8,IF(SUM($U29:AF29)=0,"",SUM($U29:AF29)),"")</f>
        <v>3</v>
      </c>
      <c r="AT29" s="533" t="s">
        <v>341</v>
      </c>
      <c r="AU29" s="32" t="s">
        <v>342</v>
      </c>
      <c r="AV29" s="533" t="s">
        <v>341</v>
      </c>
      <c r="AW29" s="126" t="s">
        <v>383</v>
      </c>
      <c r="AX29" s="518" t="s">
        <v>341</v>
      </c>
      <c r="AY29" s="518" t="s">
        <v>426</v>
      </c>
      <c r="AZ29" s="518" t="s">
        <v>341</v>
      </c>
      <c r="BA29" s="15" t="s">
        <v>402</v>
      </c>
      <c r="BB29" s="15" t="s">
        <v>341</v>
      </c>
      <c r="BC29" s="15" t="s">
        <v>402</v>
      </c>
      <c r="BD29" s="518" t="s">
        <v>616</v>
      </c>
      <c r="BE29" s="15" t="s">
        <v>617</v>
      </c>
      <c r="BF29" s="518" t="s">
        <v>341</v>
      </c>
      <c r="BG29" s="518" t="s">
        <v>402</v>
      </c>
      <c r="BH29" s="518" t="s">
        <v>707</v>
      </c>
      <c r="BI29" s="15" t="s">
        <v>710</v>
      </c>
      <c r="BJ29" s="15" t="s">
        <v>707</v>
      </c>
      <c r="BK29" s="15" t="s">
        <v>710</v>
      </c>
      <c r="BL29" s="518" t="s">
        <v>707</v>
      </c>
      <c r="BM29" s="15" t="s">
        <v>714</v>
      </c>
      <c r="BN29" s="518" t="s">
        <v>707</v>
      </c>
      <c r="BO29" s="15" t="s">
        <v>859</v>
      </c>
      <c r="BP29" s="518" t="s">
        <v>707</v>
      </c>
      <c r="BQ29" s="15" t="s">
        <v>930</v>
      </c>
      <c r="BR29" s="653" t="s">
        <v>483</v>
      </c>
      <c r="BS29" s="652"/>
      <c r="BT29" s="652"/>
    </row>
    <row r="30" spans="1:72" s="306" customFormat="1" ht="42.75" customHeight="1" thickBot="1" x14ac:dyDescent="0.25">
      <c r="A30" s="304" t="s">
        <v>239</v>
      </c>
      <c r="B30" s="338" t="s">
        <v>112</v>
      </c>
      <c r="C30" s="346">
        <v>0.7</v>
      </c>
      <c r="D30" s="311" t="s">
        <v>113</v>
      </c>
      <c r="E30" s="304" t="s">
        <v>264</v>
      </c>
      <c r="F30" s="342" t="s">
        <v>270</v>
      </c>
      <c r="G30" s="342" t="s">
        <v>295</v>
      </c>
      <c r="H30" s="446" t="s">
        <v>491</v>
      </c>
      <c r="I30" s="498" t="s">
        <v>491</v>
      </c>
      <c r="J30" s="338" t="s">
        <v>38</v>
      </c>
      <c r="K30" s="338"/>
      <c r="L30" s="346"/>
      <c r="M30" s="346"/>
      <c r="N30" s="346"/>
      <c r="O30" s="335">
        <v>8</v>
      </c>
      <c r="P30" s="451" t="s">
        <v>469</v>
      </c>
      <c r="Q30" s="377" t="s">
        <v>838</v>
      </c>
      <c r="R30" s="304" t="s">
        <v>262</v>
      </c>
      <c r="S30" s="7" t="s">
        <v>40</v>
      </c>
      <c r="T30" s="7" t="s">
        <v>43</v>
      </c>
      <c r="U30" s="272" t="str">
        <f>IF(U28=0,"",U29/U28)</f>
        <v/>
      </c>
      <c r="V30" s="272" t="e">
        <f t="shared" ref="V30:AF30" si="32">IF(V28=0,"",V29/V28)</f>
        <v>#VALUE!</v>
      </c>
      <c r="W30" s="272" t="str">
        <f t="shared" si="32"/>
        <v/>
      </c>
      <c r="X30" s="272" t="str">
        <f t="shared" si="32"/>
        <v/>
      </c>
      <c r="Y30" s="272" t="str">
        <f t="shared" si="32"/>
        <v/>
      </c>
      <c r="Z30" s="272">
        <f t="shared" si="32"/>
        <v>1</v>
      </c>
      <c r="AA30" s="272" t="str">
        <f t="shared" si="32"/>
        <v/>
      </c>
      <c r="AB30" s="272" t="str">
        <f t="shared" si="32"/>
        <v/>
      </c>
      <c r="AC30" s="272" t="str">
        <f t="shared" si="32"/>
        <v/>
      </c>
      <c r="AD30" s="477" t="str">
        <f t="shared" si="32"/>
        <v/>
      </c>
      <c r="AE30" s="272" t="str">
        <f t="shared" si="32"/>
        <v/>
      </c>
      <c r="AF30" s="272" t="str">
        <f t="shared" si="32"/>
        <v/>
      </c>
      <c r="AG30" s="538">
        <f t="shared" ref="AG30" si="33">IF(AG28=0,"",AG29/AG28)</f>
        <v>1</v>
      </c>
      <c r="AH30" s="107" t="str">
        <f>IF(AH$8&lt;=$AJ$8,IF(OR(AH28="",AH29=""),"",AH29/AH28),"")</f>
        <v/>
      </c>
      <c r="AI30" s="107" t="str">
        <f t="shared" ref="AI30:AO30" si="34">IF(AI$8&lt;=$AJ$8,IF(OR(AI28="",AI29=""),"",AI29/AI28),"")</f>
        <v/>
      </c>
      <c r="AJ30" s="107" t="str">
        <f t="shared" si="34"/>
        <v/>
      </c>
      <c r="AK30" s="107" t="str">
        <f t="shared" si="34"/>
        <v/>
      </c>
      <c r="AL30" s="107" t="str">
        <f t="shared" si="34"/>
        <v/>
      </c>
      <c r="AM30" s="107">
        <f t="shared" si="34"/>
        <v>1</v>
      </c>
      <c r="AN30" s="107">
        <f t="shared" si="34"/>
        <v>1</v>
      </c>
      <c r="AO30" s="107">
        <f t="shared" si="34"/>
        <v>1</v>
      </c>
      <c r="AP30" s="107">
        <f>IF(AP$5&lt;=$AJ$5,IF(OR(AP28="",AP29=""),"",AP29/AP28),"")</f>
        <v>1</v>
      </c>
      <c r="AQ30" s="107">
        <f t="shared" ref="AQ30" si="35">IF(AQ$5&lt;=$AJ$5,IF(OR(AQ28="",AQ29=""),"",AQ29/AQ28),"")</f>
        <v>1</v>
      </c>
      <c r="AR30" s="107">
        <f t="shared" ref="AR30" si="36">IF(AR$5&lt;=$AJ$5,IF(OR(AR28="",AR29=""),"",AR29/AR28),"")</f>
        <v>1</v>
      </c>
      <c r="AS30" s="539">
        <f t="shared" ref="AS30" si="37">IF(AS$5&lt;=$AJ$5,IF(OR(AS28="",AS29=""),"",AS29/AS28),"")</f>
        <v>1</v>
      </c>
      <c r="AT30" s="533"/>
      <c r="AU30" s="32"/>
      <c r="AV30" s="524"/>
      <c r="AW30" s="55" t="s">
        <v>384</v>
      </c>
      <c r="AX30" s="524"/>
      <c r="AY30" s="524"/>
      <c r="AZ30" s="524"/>
      <c r="BA30" s="524"/>
      <c r="BB30" s="524"/>
      <c r="BC30" s="524"/>
      <c r="BD30" s="524"/>
      <c r="BE30" s="524"/>
      <c r="BF30" s="524"/>
      <c r="BG30" s="524"/>
      <c r="BH30" s="524"/>
      <c r="BI30" s="524"/>
      <c r="BJ30" s="15" t="s">
        <v>341</v>
      </c>
      <c r="BK30" s="15" t="s">
        <v>402</v>
      </c>
      <c r="BL30" s="518" t="s">
        <v>707</v>
      </c>
      <c r="BM30" s="15" t="s">
        <v>714</v>
      </c>
      <c r="BN30" s="524"/>
      <c r="BO30" s="524"/>
      <c r="BP30" s="524"/>
      <c r="BQ30" s="524"/>
      <c r="BR30" s="653" t="s">
        <v>484</v>
      </c>
      <c r="BS30" s="652"/>
      <c r="BT30" s="652"/>
    </row>
    <row r="31" spans="1:72" s="306" customFormat="1" ht="42.75" customHeight="1" thickBot="1" x14ac:dyDescent="0.25">
      <c r="A31" s="304" t="s">
        <v>239</v>
      </c>
      <c r="B31" s="338" t="s">
        <v>112</v>
      </c>
      <c r="C31" s="346">
        <v>0.7</v>
      </c>
      <c r="D31" s="311" t="s">
        <v>113</v>
      </c>
      <c r="E31" s="304" t="s">
        <v>264</v>
      </c>
      <c r="F31" s="342" t="s">
        <v>270</v>
      </c>
      <c r="G31" s="342" t="s">
        <v>295</v>
      </c>
      <c r="H31" s="446" t="s">
        <v>491</v>
      </c>
      <c r="I31" s="498" t="s">
        <v>491</v>
      </c>
      <c r="J31" s="338" t="s">
        <v>38</v>
      </c>
      <c r="K31" s="338"/>
      <c r="L31" s="346"/>
      <c r="M31" s="346"/>
      <c r="N31" s="346"/>
      <c r="O31" s="335">
        <v>8</v>
      </c>
      <c r="P31" s="451" t="s">
        <v>469</v>
      </c>
      <c r="Q31" s="377" t="s">
        <v>838</v>
      </c>
      <c r="R31" s="304" t="s">
        <v>262</v>
      </c>
      <c r="S31" s="7" t="s">
        <v>44</v>
      </c>
      <c r="T31" s="7" t="s">
        <v>41</v>
      </c>
      <c r="U31" s="32"/>
      <c r="V31" s="32"/>
      <c r="W31" s="32">
        <v>1</v>
      </c>
      <c r="X31" s="32"/>
      <c r="Y31" s="32"/>
      <c r="Z31" s="32">
        <v>1</v>
      </c>
      <c r="AA31" s="32"/>
      <c r="AB31" s="32"/>
      <c r="AC31" s="32"/>
      <c r="AD31" s="476">
        <v>1</v>
      </c>
      <c r="AE31" s="32"/>
      <c r="AF31" s="32"/>
      <c r="AG31" s="531">
        <f>SUM(U31:AF31)</f>
        <v>3</v>
      </c>
      <c r="AH31" s="32" t="str">
        <f>IF(AH$5&lt;=$U$8,IF(SUM($U31:U31)=0,"",SUM($U31:U31)),"")</f>
        <v/>
      </c>
      <c r="AI31" s="32" t="str">
        <f>IF(AI$5&lt;=$U$8,IF(SUM($U31:V31)=0,"",SUM($U31:V31)),"")</f>
        <v/>
      </c>
      <c r="AJ31" s="32">
        <f>IF(AJ$5&lt;=$U$8,IF(SUM($U31:W31)=0,"",SUM($U31:W31)),"")</f>
        <v>1</v>
      </c>
      <c r="AK31" s="32">
        <f>IF(AK$5&lt;=$U$8,IF(SUM($U31:X31)=0,"",SUM($U31:X31)),"")</f>
        <v>1</v>
      </c>
      <c r="AL31" s="32">
        <f>IF(AL$5&lt;=$U$8,IF(SUM($U31:Y31)=0,"",SUM($U31:Y31)),"")</f>
        <v>1</v>
      </c>
      <c r="AM31" s="32">
        <f>IF(AM$5&lt;=$U$8,IF(SUM($U31:Z31)=0,"",SUM($U31:Z31)),"")</f>
        <v>2</v>
      </c>
      <c r="AN31" s="32">
        <f>IF(AN$5&lt;=$U$8,IF(SUM($U31:AA31)=0,"",SUM($U31:AA31)),"")</f>
        <v>2</v>
      </c>
      <c r="AO31" s="32">
        <f>IF(AO$5&lt;=$U$8,IF(SUM($U31:AB31)=0,"",SUM($U31:AB31)),"")</f>
        <v>2</v>
      </c>
      <c r="AP31" s="32">
        <f>IF(AP$8&lt;=$U$8,IF(SUM($U31:AC31)=0,"",SUM($U31:AC31)),"")</f>
        <v>2</v>
      </c>
      <c r="AQ31" s="32">
        <f>IF(AQ$5&lt;=$U$8,IF(SUM($U31:AD31)=0,"",SUM($U31:AD31)),"")</f>
        <v>3</v>
      </c>
      <c r="AR31" s="32">
        <f>IF(AR$5&lt;=$U$8,IF(SUM($U31:AE31)=0,"",SUM($U31:AE31)),"")</f>
        <v>3</v>
      </c>
      <c r="AS31" s="532">
        <f>IF(AS$5&lt;=$U$8,IF(SUM($U31:AF31)=0,"",SUM($U31:AF31)),"")</f>
        <v>3</v>
      </c>
      <c r="AT31" s="533"/>
      <c r="AU31" s="540"/>
      <c r="AV31" s="524"/>
      <c r="AW31" s="55" t="s">
        <v>409</v>
      </c>
      <c r="AX31" s="524"/>
      <c r="AY31" s="524"/>
      <c r="AZ31" s="524"/>
      <c r="BA31" s="524"/>
      <c r="BB31" s="524"/>
      <c r="BC31" s="524"/>
      <c r="BD31" s="524"/>
      <c r="BE31" s="524"/>
      <c r="BF31" s="524"/>
      <c r="BG31" s="524"/>
      <c r="BH31" s="524"/>
      <c r="BI31" s="524"/>
      <c r="BJ31" s="15" t="s">
        <v>707</v>
      </c>
      <c r="BK31" s="15" t="s">
        <v>710</v>
      </c>
      <c r="BL31" s="518" t="s">
        <v>707</v>
      </c>
      <c r="BM31" s="15" t="s">
        <v>714</v>
      </c>
      <c r="BN31" s="524"/>
      <c r="BO31" s="524"/>
      <c r="BP31" s="524"/>
      <c r="BQ31" s="524"/>
      <c r="BR31" s="653" t="s">
        <v>485</v>
      </c>
      <c r="BS31" s="652"/>
      <c r="BT31" s="652"/>
    </row>
    <row r="32" spans="1:72" s="306" customFormat="1" ht="42.75" customHeight="1" thickBot="1" x14ac:dyDescent="0.25">
      <c r="A32" s="304" t="s">
        <v>239</v>
      </c>
      <c r="B32" s="338" t="s">
        <v>112</v>
      </c>
      <c r="C32" s="346">
        <v>0.7</v>
      </c>
      <c r="D32" s="311" t="s">
        <v>113</v>
      </c>
      <c r="E32" s="304" t="s">
        <v>264</v>
      </c>
      <c r="F32" s="342" t="s">
        <v>270</v>
      </c>
      <c r="G32" s="342" t="s">
        <v>295</v>
      </c>
      <c r="H32" s="446" t="s">
        <v>491</v>
      </c>
      <c r="I32" s="498" t="s">
        <v>491</v>
      </c>
      <c r="J32" s="338" t="s">
        <v>38</v>
      </c>
      <c r="K32" s="338"/>
      <c r="L32" s="346"/>
      <c r="M32" s="346"/>
      <c r="N32" s="346"/>
      <c r="O32" s="335">
        <v>8</v>
      </c>
      <c r="P32" s="451" t="s">
        <v>469</v>
      </c>
      <c r="Q32" s="377" t="s">
        <v>838</v>
      </c>
      <c r="R32" s="304" t="s">
        <v>262</v>
      </c>
      <c r="S32" s="7" t="s">
        <v>44</v>
      </c>
      <c r="T32" s="7" t="s">
        <v>42</v>
      </c>
      <c r="U32" s="32"/>
      <c r="V32" s="32">
        <v>0</v>
      </c>
      <c r="W32" s="32">
        <v>2</v>
      </c>
      <c r="X32" s="32"/>
      <c r="Y32" s="32">
        <v>0</v>
      </c>
      <c r="Z32" s="32">
        <v>1</v>
      </c>
      <c r="AA32" s="32">
        <v>0</v>
      </c>
      <c r="AB32" s="32">
        <v>0</v>
      </c>
      <c r="AC32" s="32">
        <v>0</v>
      </c>
      <c r="AD32" s="476">
        <v>1</v>
      </c>
      <c r="AE32" s="32">
        <v>0</v>
      </c>
      <c r="AF32" s="333">
        <v>0</v>
      </c>
      <c r="AG32" s="534">
        <f>SUM(U32:AF32)</f>
        <v>4</v>
      </c>
      <c r="AH32" s="32" t="str">
        <f>IF(AH$5&lt;=$U$8,IF(SUM($U32:U32)=0,"",SUM($U32:U32)),"")</f>
        <v/>
      </c>
      <c r="AI32" s="32" t="str">
        <f>IF(AI$5&lt;=$U$8,IF(SUM($U32:V32)=0,"",SUM($U32:V32)),"")</f>
        <v/>
      </c>
      <c r="AJ32" s="32">
        <f>IF(AJ$5&lt;=$U$8,IF(SUM($U32:W32)=0,"",SUM($U32:W32)),"")</f>
        <v>2</v>
      </c>
      <c r="AK32" s="32">
        <f>IF(AK$5&lt;=$U$8,IF(SUM($U32:X32)=0,"",SUM($U32:X32)),"")</f>
        <v>2</v>
      </c>
      <c r="AL32" s="32">
        <f>IF(AL$5&lt;=$U$8,IF(SUM($U32:Y32)=0,"",SUM($U32:Y32)),"")</f>
        <v>2</v>
      </c>
      <c r="AM32" s="32">
        <f>IF(AM$5&lt;=$U$8,IF(SUM($U32:Z32)=0,"",SUM($U32:Z32)),"")</f>
        <v>3</v>
      </c>
      <c r="AN32" s="32">
        <f>IF(AN$5&lt;=$U$8,IF(SUM($U32:AA32)=0,"",SUM($U32:AA32)),"")</f>
        <v>3</v>
      </c>
      <c r="AO32" s="32">
        <f>IF(AO$5&lt;=$U$8,IF(SUM($U32:AB32)=0,"",SUM($U32:AB32)),"")</f>
        <v>3</v>
      </c>
      <c r="AP32" s="32">
        <f>IF(AP$5&lt;=$U$8,IF(SUM($U32:AC32)=0,"",SUM($U32:AC32)),"")</f>
        <v>3</v>
      </c>
      <c r="AQ32" s="32">
        <f>IF(AQ$5&lt;=$U$8,IF(SUM($U32:AD32)=0,"",SUM($U32:AD32)),"")</f>
        <v>4</v>
      </c>
      <c r="AR32" s="32">
        <f>IF(AR$5&lt;=$U$8,IF(SUM($U32:AE32)=0,"",SUM($U32:AE32)),"")</f>
        <v>4</v>
      </c>
      <c r="AS32" s="532">
        <f>IF(AS$5&lt;=$U$8,IF(SUM($U32:AF32)=0,"",SUM($U32:AF32)),"")</f>
        <v>4</v>
      </c>
      <c r="AT32" s="533"/>
      <c r="AU32" s="535" t="s">
        <v>385</v>
      </c>
      <c r="AV32" s="535"/>
      <c r="AW32" s="559"/>
      <c r="AX32" s="549" t="s">
        <v>449</v>
      </c>
      <c r="AY32" s="550" t="s">
        <v>450</v>
      </c>
      <c r="AZ32" s="524"/>
      <c r="BA32" s="524"/>
      <c r="BB32" s="544"/>
      <c r="BC32" s="560"/>
      <c r="BD32" s="541" t="s">
        <v>645</v>
      </c>
      <c r="BE32" s="512" t="s">
        <v>646</v>
      </c>
      <c r="BF32" s="542" t="s">
        <v>446</v>
      </c>
      <c r="BG32" s="542" t="s">
        <v>446</v>
      </c>
      <c r="BH32" s="544"/>
      <c r="BI32" s="544"/>
      <c r="BJ32" s="544"/>
      <c r="BK32" s="560"/>
      <c r="BL32" s="511" t="s">
        <v>810</v>
      </c>
      <c r="BM32" s="510" t="s">
        <v>811</v>
      </c>
      <c r="BN32" s="544"/>
      <c r="BO32" s="560"/>
      <c r="BP32" s="511" t="s">
        <v>939</v>
      </c>
      <c r="BQ32" s="510" t="s">
        <v>939</v>
      </c>
      <c r="BR32" s="653" t="s">
        <v>486</v>
      </c>
      <c r="BS32" s="652"/>
      <c r="BT32" s="652"/>
    </row>
    <row r="33" spans="1:82" s="306" customFormat="1" ht="42.75" customHeight="1" thickBot="1" x14ac:dyDescent="0.3">
      <c r="A33" s="304" t="s">
        <v>239</v>
      </c>
      <c r="B33" s="338" t="s">
        <v>112</v>
      </c>
      <c r="C33" s="346">
        <v>0.7</v>
      </c>
      <c r="D33" s="311" t="s">
        <v>113</v>
      </c>
      <c r="E33" s="304" t="s">
        <v>264</v>
      </c>
      <c r="F33" s="342" t="s">
        <v>270</v>
      </c>
      <c r="G33" s="342" t="s">
        <v>295</v>
      </c>
      <c r="H33" s="446" t="s">
        <v>491</v>
      </c>
      <c r="I33" s="498" t="s">
        <v>491</v>
      </c>
      <c r="J33" s="338" t="s">
        <v>38</v>
      </c>
      <c r="K33" s="338"/>
      <c r="L33" s="346"/>
      <c r="M33" s="346"/>
      <c r="N33" s="346"/>
      <c r="O33" s="335">
        <v>8</v>
      </c>
      <c r="P33" s="451" t="s">
        <v>469</v>
      </c>
      <c r="Q33" s="377" t="s">
        <v>838</v>
      </c>
      <c r="R33" s="304" t="s">
        <v>262</v>
      </c>
      <c r="S33" s="7" t="s">
        <v>44</v>
      </c>
      <c r="T33" s="7" t="s">
        <v>43</v>
      </c>
      <c r="U33" s="272" t="str">
        <f t="shared" ref="U33:AF33" si="38">IF(U31=0,"",U32/U31)</f>
        <v/>
      </c>
      <c r="V33" s="272" t="str">
        <f t="shared" si="38"/>
        <v/>
      </c>
      <c r="W33" s="272">
        <f t="shared" si="38"/>
        <v>2</v>
      </c>
      <c r="X33" s="272" t="str">
        <f t="shared" si="38"/>
        <v/>
      </c>
      <c r="Y33" s="272" t="str">
        <f t="shared" si="38"/>
        <v/>
      </c>
      <c r="Z33" s="272">
        <f t="shared" si="38"/>
        <v>1</v>
      </c>
      <c r="AA33" s="272" t="str">
        <f t="shared" si="38"/>
        <v/>
      </c>
      <c r="AB33" s="272" t="str">
        <f t="shared" si="38"/>
        <v/>
      </c>
      <c r="AC33" s="272" t="str">
        <f t="shared" si="38"/>
        <v/>
      </c>
      <c r="AD33" s="477">
        <f t="shared" si="38"/>
        <v>1</v>
      </c>
      <c r="AE33" s="272" t="str">
        <f t="shared" si="38"/>
        <v/>
      </c>
      <c r="AF33" s="272" t="str">
        <f t="shared" si="38"/>
        <v/>
      </c>
      <c r="AG33" s="538">
        <f t="shared" ref="AG33" si="39">IF(AG31=0,"",AG32/AG31)</f>
        <v>1.3333333333333333</v>
      </c>
      <c r="AH33" s="107" t="str">
        <f>IF(AH$8&lt;=$AJ$8,IF(OR(AH31="",AH32=""),"",AH32/AH31),"")</f>
        <v/>
      </c>
      <c r="AI33" s="107" t="str">
        <f t="shared" ref="AI33:AO33" si="40">IF(AI$8&lt;=$AJ$8,IF(OR(AI31="",AI32=""),"",AI32/AI31),"")</f>
        <v/>
      </c>
      <c r="AJ33" s="107">
        <f t="shared" si="40"/>
        <v>2</v>
      </c>
      <c r="AK33" s="107">
        <f t="shared" si="40"/>
        <v>2</v>
      </c>
      <c r="AL33" s="107">
        <f t="shared" si="40"/>
        <v>2</v>
      </c>
      <c r="AM33" s="107">
        <f t="shared" si="40"/>
        <v>1.5</v>
      </c>
      <c r="AN33" s="107">
        <f t="shared" si="40"/>
        <v>1.5</v>
      </c>
      <c r="AO33" s="107">
        <f t="shared" si="40"/>
        <v>1.5</v>
      </c>
      <c r="AP33" s="107">
        <f>IF(AP$5&lt;=$AJ$5,IF(OR(AP31="",AP32=""),"",AP32/AP31),"")</f>
        <v>1.5</v>
      </c>
      <c r="AQ33" s="107">
        <f t="shared" ref="AQ33" si="41">IF(AQ$5&lt;=$AJ$5,IF(OR(AQ31="",AQ32=""),"",AQ32/AQ31),"")</f>
        <v>1.3333333333333333</v>
      </c>
      <c r="AR33" s="107">
        <f t="shared" ref="AR33" si="42">IF(AR$5&lt;=$AJ$5,IF(OR(AR31="",AR32=""),"",AR32/AR31),"")</f>
        <v>1.3333333333333333</v>
      </c>
      <c r="AS33" s="539">
        <f t="shared" ref="AS33" si="43">IF(AS$5&lt;=$AJ$5,IF(OR(AS31="",AS32=""),"",AS32/AS31),"")</f>
        <v>1.3333333333333333</v>
      </c>
      <c r="AT33" s="533"/>
      <c r="AU33" s="540"/>
      <c r="AV33" s="524"/>
      <c r="AW33" s="55" t="s">
        <v>410</v>
      </c>
      <c r="AX33" s="524"/>
      <c r="AY33" s="524"/>
      <c r="AZ33" s="524"/>
      <c r="BA33" s="524"/>
      <c r="BB33" s="524"/>
      <c r="BC33" s="524"/>
      <c r="BD33" s="524"/>
      <c r="BE33" s="524"/>
      <c r="BF33" s="524"/>
      <c r="BG33" s="524"/>
      <c r="BH33" s="524"/>
      <c r="BI33" s="524"/>
      <c r="BJ33" s="524"/>
      <c r="BK33" s="524"/>
      <c r="BL33" s="524"/>
      <c r="BM33" s="524"/>
      <c r="BN33" s="524"/>
      <c r="BO33" s="524"/>
      <c r="BP33" s="524"/>
      <c r="BQ33" s="524"/>
      <c r="BR33" s="652"/>
      <c r="BS33" s="652"/>
      <c r="BT33" s="652"/>
    </row>
    <row r="34" spans="1:82" s="306" customFormat="1" ht="42.75" customHeight="1" thickBot="1" x14ac:dyDescent="0.3">
      <c r="A34" s="304" t="s">
        <v>239</v>
      </c>
      <c r="B34" s="338" t="s">
        <v>112</v>
      </c>
      <c r="C34" s="346">
        <v>0.7</v>
      </c>
      <c r="D34" s="311" t="s">
        <v>113</v>
      </c>
      <c r="E34" s="304" t="s">
        <v>264</v>
      </c>
      <c r="F34" s="342" t="s">
        <v>270</v>
      </c>
      <c r="G34" s="342" t="s">
        <v>295</v>
      </c>
      <c r="H34" s="446" t="s">
        <v>491</v>
      </c>
      <c r="I34" s="498" t="s">
        <v>491</v>
      </c>
      <c r="J34" s="338" t="s">
        <v>38</v>
      </c>
      <c r="K34" s="338"/>
      <c r="L34" s="346"/>
      <c r="M34" s="346"/>
      <c r="N34" s="346"/>
      <c r="O34" s="335">
        <v>8</v>
      </c>
      <c r="P34" s="451" t="s">
        <v>469</v>
      </c>
      <c r="Q34" s="377" t="s">
        <v>838</v>
      </c>
      <c r="R34" s="304" t="s">
        <v>262</v>
      </c>
      <c r="S34" s="7" t="s">
        <v>45</v>
      </c>
      <c r="T34" s="7" t="s">
        <v>41</v>
      </c>
      <c r="U34" s="32">
        <v>0</v>
      </c>
      <c r="V34" s="32">
        <v>0</v>
      </c>
      <c r="W34" s="32"/>
      <c r="X34" s="32"/>
      <c r="Y34" s="13"/>
      <c r="Z34" s="32"/>
      <c r="AA34" s="32">
        <v>1</v>
      </c>
      <c r="AB34" s="32"/>
      <c r="AC34" s="32"/>
      <c r="AD34" s="476"/>
      <c r="AE34" s="32"/>
      <c r="AF34" s="32">
        <v>1</v>
      </c>
      <c r="AG34" s="531">
        <f>SUM(U34:AF34)</f>
        <v>2</v>
      </c>
      <c r="AH34" s="32" t="str">
        <f>IF(AH$5&lt;=$U$8,IF(SUM($U34:U34)=0,"",SUM($U34:U34)),"")</f>
        <v/>
      </c>
      <c r="AI34" s="32" t="str">
        <f>IF(AI$5&lt;=$U$8,IF(SUM($U34:V34)=0,"",SUM($U34:V34)),"")</f>
        <v/>
      </c>
      <c r="AJ34" s="32" t="str">
        <f>IF(AJ$5&lt;=$U$8,IF(SUM($U34:W34)=0,"",SUM($U34:W34)),"")</f>
        <v/>
      </c>
      <c r="AK34" s="32" t="str">
        <f>IF(AK$5&lt;=$U$8,IF(SUM($U34:X34)=0,"",SUM($U34:X34)),"")</f>
        <v/>
      </c>
      <c r="AL34" s="32" t="str">
        <f>IF(AL$5&lt;=$U$8,IF(SUM($U34:Y34)=0,"",SUM($U34:Y34)),"")</f>
        <v/>
      </c>
      <c r="AM34" s="32" t="str">
        <f>IF(AM$5&lt;=$U$8,IF(SUM($U34:Z34)=0,"",SUM($U34:Z34)),"")</f>
        <v/>
      </c>
      <c r="AN34" s="32">
        <f>IF(AN$5&lt;=$U$8,IF(SUM($U34:AA34)=0,"",SUM($U34:AA34)),"")</f>
        <v>1</v>
      </c>
      <c r="AO34" s="32">
        <f>IF(AO$5&lt;=$U$8,IF(SUM($U34:AB34)=0,"",SUM($U34:AB34)),"")</f>
        <v>1</v>
      </c>
      <c r="AP34" s="32">
        <f>IF(AP$8&lt;=$U$8,IF(SUM($U34:AC34)=0,"",SUM($U34:AC34)),"")</f>
        <v>1</v>
      </c>
      <c r="AQ34" s="32">
        <f>IF(AQ$5&lt;=$U$8,IF(SUM($U34:AD34)=0,"",SUM($U34:AD34)),"")</f>
        <v>1</v>
      </c>
      <c r="AR34" s="32">
        <f>IF(AR$5&lt;=$U$8,IF(SUM($U34:AE34)=0,"",SUM($U34:AE34)),"")</f>
        <v>1</v>
      </c>
      <c r="AS34" s="532">
        <f>IF(AS$5&lt;=$U$8,IF(SUM($U34:AF34)=0,"",SUM($U34:AF34)),"")</f>
        <v>2</v>
      </c>
      <c r="AT34" s="533"/>
      <c r="AU34" s="32"/>
      <c r="AV34" s="545"/>
      <c r="AW34" s="557" t="s">
        <v>386</v>
      </c>
      <c r="AX34" s="524"/>
      <c r="AY34" s="524"/>
      <c r="AZ34" s="524"/>
      <c r="BA34" s="524"/>
      <c r="BB34" s="524"/>
      <c r="BC34" s="524"/>
      <c r="BD34" s="524"/>
      <c r="BE34" s="524"/>
      <c r="BF34" s="524"/>
      <c r="BG34" s="524"/>
      <c r="BH34" s="524"/>
      <c r="BI34" s="524"/>
      <c r="BJ34" s="524"/>
      <c r="BK34" s="524"/>
      <c r="BL34" s="524"/>
      <c r="BM34" s="524"/>
      <c r="BN34" s="524"/>
      <c r="BO34" s="524"/>
      <c r="BP34" s="524"/>
      <c r="BQ34" s="524"/>
      <c r="BR34" s="652"/>
      <c r="BS34" s="652"/>
      <c r="BT34" s="652"/>
    </row>
    <row r="35" spans="1:82" s="306" customFormat="1" ht="42.75" customHeight="1" thickBot="1" x14ac:dyDescent="0.3">
      <c r="A35" s="304" t="s">
        <v>239</v>
      </c>
      <c r="B35" s="338" t="s">
        <v>112</v>
      </c>
      <c r="C35" s="346">
        <v>0.7</v>
      </c>
      <c r="D35" s="311" t="s">
        <v>113</v>
      </c>
      <c r="E35" s="304" t="s">
        <v>264</v>
      </c>
      <c r="F35" s="342" t="s">
        <v>270</v>
      </c>
      <c r="G35" s="342" t="s">
        <v>295</v>
      </c>
      <c r="H35" s="446" t="s">
        <v>491</v>
      </c>
      <c r="I35" s="498" t="s">
        <v>491</v>
      </c>
      <c r="J35" s="338" t="s">
        <v>38</v>
      </c>
      <c r="K35" s="338"/>
      <c r="L35" s="346"/>
      <c r="M35" s="346"/>
      <c r="N35" s="346"/>
      <c r="O35" s="335">
        <v>8</v>
      </c>
      <c r="P35" s="451" t="s">
        <v>469</v>
      </c>
      <c r="Q35" s="377" t="s">
        <v>838</v>
      </c>
      <c r="R35" s="304" t="s">
        <v>262</v>
      </c>
      <c r="S35" s="7" t="s">
        <v>45</v>
      </c>
      <c r="T35" s="7" t="s">
        <v>42</v>
      </c>
      <c r="U35" s="32">
        <v>1</v>
      </c>
      <c r="V35" s="32">
        <v>1</v>
      </c>
      <c r="W35" s="32">
        <v>1</v>
      </c>
      <c r="X35" s="32">
        <v>1</v>
      </c>
      <c r="Y35" s="32">
        <v>1</v>
      </c>
      <c r="Z35" s="32">
        <v>1</v>
      </c>
      <c r="AA35" s="32">
        <v>1</v>
      </c>
      <c r="AB35" s="32">
        <v>1</v>
      </c>
      <c r="AC35" s="32">
        <v>2</v>
      </c>
      <c r="AD35" s="476">
        <v>1</v>
      </c>
      <c r="AE35" s="32">
        <v>1</v>
      </c>
      <c r="AF35" s="333">
        <v>1</v>
      </c>
      <c r="AG35" s="534">
        <f>SUM(U35:AF35)</f>
        <v>13</v>
      </c>
      <c r="AH35" s="32">
        <f>IF(AH$5&lt;=$U$8,IF(SUM($U35:U35)=0,"",SUM($U35:U35)),"")</f>
        <v>1</v>
      </c>
      <c r="AI35" s="32">
        <f>IF(AI$5&lt;=$U$8,IF(SUM($U35:V35)=0,"",SUM($U35:V35)),"")</f>
        <v>2</v>
      </c>
      <c r="AJ35" s="32">
        <f>IF(AJ$5&lt;=$U$8,IF(SUM($U35:W35)=0,"",SUM($U35:W35)),"")</f>
        <v>3</v>
      </c>
      <c r="AK35" s="32">
        <f>IF(AK$5&lt;=$U$8,IF(SUM($U35:X35)=0,"",SUM($U35:X35)),"")</f>
        <v>4</v>
      </c>
      <c r="AL35" s="32">
        <f>IF(AL$5&lt;=$U$8,IF(SUM($U35:Y35)=0,"",SUM($U35:Y35)),"")</f>
        <v>5</v>
      </c>
      <c r="AM35" s="32">
        <f>IF(AM$5&lt;=$U$8,IF(SUM($U35:Z35)=0,"",SUM($U35:Z35)),"")</f>
        <v>6</v>
      </c>
      <c r="AN35" s="32">
        <f>IF(AN$5&lt;=$U$8,IF(SUM($U35:AA35)=0,"",SUM($U35:AA35)),"")</f>
        <v>7</v>
      </c>
      <c r="AO35" s="32">
        <f>IF(AO$5&lt;=$U$8,IF(SUM($U35:AB35)=0,"",SUM($U35:AB35)),"")</f>
        <v>8</v>
      </c>
      <c r="AP35" s="32">
        <f>IF(AP$5&lt;=$U$8,IF(SUM($U35:AC35)=0,"",SUM($U35:AC35)),"")</f>
        <v>10</v>
      </c>
      <c r="AQ35" s="32">
        <f>IF(AQ$5&lt;=$U$8,IF(SUM($U35:AD35)=0,"",SUM($U35:AD35)),"")</f>
        <v>11</v>
      </c>
      <c r="AR35" s="32">
        <f>IF(AR$5&lt;=$U$8,IF(SUM($U35:AE35)=0,"",SUM($U35:AE35)),"")</f>
        <v>12</v>
      </c>
      <c r="AS35" s="532">
        <f>IF(AS$5&lt;=$U$8,IF(SUM($U35:AF35)=0,"",SUM($U35:AF35)),"")</f>
        <v>13</v>
      </c>
      <c r="AT35" s="533" t="s">
        <v>336</v>
      </c>
      <c r="AU35" s="32" t="s">
        <v>335</v>
      </c>
      <c r="AV35" s="535"/>
      <c r="AW35" s="535" t="s">
        <v>411</v>
      </c>
      <c r="AX35" s="518" t="s">
        <v>439</v>
      </c>
      <c r="AY35" s="518" t="s">
        <v>440</v>
      </c>
      <c r="AZ35" s="518" t="s">
        <v>336</v>
      </c>
      <c r="BA35" s="518" t="s">
        <v>531</v>
      </c>
      <c r="BB35" s="518" t="s">
        <v>439</v>
      </c>
      <c r="BC35" s="518" t="s">
        <v>565</v>
      </c>
      <c r="BD35" s="518" t="s">
        <v>439</v>
      </c>
      <c r="BE35" s="518" t="s">
        <v>633</v>
      </c>
      <c r="BF35" s="518" t="s">
        <v>439</v>
      </c>
      <c r="BG35" s="518" t="s">
        <v>659</v>
      </c>
      <c r="BH35" s="518" t="s">
        <v>336</v>
      </c>
      <c r="BI35" s="518" t="s">
        <v>725</v>
      </c>
      <c r="BJ35" s="518" t="s">
        <v>774</v>
      </c>
      <c r="BK35" s="519" t="s">
        <v>775</v>
      </c>
      <c r="BL35" s="524" t="s">
        <v>821</v>
      </c>
      <c r="BM35" s="518" t="s">
        <v>835</v>
      </c>
      <c r="BN35" s="518" t="s">
        <v>439</v>
      </c>
      <c r="BO35" s="518" t="s">
        <v>870</v>
      </c>
      <c r="BP35" s="518" t="s">
        <v>336</v>
      </c>
      <c r="BQ35" s="518" t="s">
        <v>949</v>
      </c>
      <c r="BR35" s="652"/>
      <c r="BS35" s="652"/>
      <c r="BT35" s="652"/>
    </row>
    <row r="36" spans="1:82" s="306" customFormat="1" ht="42.75" customHeight="1" thickBot="1" x14ac:dyDescent="0.3">
      <c r="A36" s="308" t="s">
        <v>239</v>
      </c>
      <c r="B36" s="301" t="s">
        <v>112</v>
      </c>
      <c r="C36" s="305">
        <v>0.7</v>
      </c>
      <c r="D36" s="310" t="s">
        <v>113</v>
      </c>
      <c r="E36" s="308" t="s">
        <v>264</v>
      </c>
      <c r="F36" s="309" t="s">
        <v>270</v>
      </c>
      <c r="G36" s="309" t="s">
        <v>295</v>
      </c>
      <c r="H36" s="446" t="s">
        <v>491</v>
      </c>
      <c r="I36" s="498" t="s">
        <v>491</v>
      </c>
      <c r="J36" s="301" t="s">
        <v>38</v>
      </c>
      <c r="K36" s="301"/>
      <c r="L36" s="305"/>
      <c r="M36" s="305"/>
      <c r="N36" s="305"/>
      <c r="O36" s="387">
        <v>8</v>
      </c>
      <c r="P36" s="451" t="s">
        <v>469</v>
      </c>
      <c r="Q36" s="377" t="s">
        <v>838</v>
      </c>
      <c r="R36" s="308" t="s">
        <v>262</v>
      </c>
      <c r="S36" s="382" t="s">
        <v>45</v>
      </c>
      <c r="T36" s="382" t="s">
        <v>43</v>
      </c>
      <c r="U36" s="272" t="str">
        <f t="shared" ref="U36:AF36" si="44">IF(U34=0,"",U35/U34)</f>
        <v/>
      </c>
      <c r="V36" s="272" t="str">
        <f t="shared" si="44"/>
        <v/>
      </c>
      <c r="W36" s="272" t="str">
        <f t="shared" si="44"/>
        <v/>
      </c>
      <c r="X36" s="272" t="str">
        <f t="shared" si="44"/>
        <v/>
      </c>
      <c r="Y36" s="272" t="str">
        <f t="shared" si="44"/>
        <v/>
      </c>
      <c r="Z36" s="272" t="str">
        <f t="shared" si="44"/>
        <v/>
      </c>
      <c r="AA36" s="272">
        <f t="shared" si="44"/>
        <v>1</v>
      </c>
      <c r="AB36" s="272" t="str">
        <f t="shared" si="44"/>
        <v/>
      </c>
      <c r="AC36" s="272" t="str">
        <f t="shared" si="44"/>
        <v/>
      </c>
      <c r="AD36" s="477" t="str">
        <f t="shared" si="44"/>
        <v/>
      </c>
      <c r="AE36" s="272" t="str">
        <f t="shared" si="44"/>
        <v/>
      </c>
      <c r="AF36" s="272">
        <f t="shared" si="44"/>
        <v>1</v>
      </c>
      <c r="AG36" s="546">
        <f t="shared" ref="AG36" si="45">IF(AG34=0,"",AG35/AG34)</f>
        <v>6.5</v>
      </c>
      <c r="AH36" s="107" t="str">
        <f t="shared" ref="AH36:AO36" si="46">IF(AH$8&lt;=$AJ$8,IF(OR(AH34="",AH35=""),"",AH35/AH34),"")</f>
        <v/>
      </c>
      <c r="AI36" s="107" t="str">
        <f t="shared" si="46"/>
        <v/>
      </c>
      <c r="AJ36" s="107" t="str">
        <f t="shared" si="46"/>
        <v/>
      </c>
      <c r="AK36" s="107" t="str">
        <f t="shared" si="46"/>
        <v/>
      </c>
      <c r="AL36" s="107" t="str">
        <f t="shared" si="46"/>
        <v/>
      </c>
      <c r="AM36" s="107" t="str">
        <f t="shared" si="46"/>
        <v/>
      </c>
      <c r="AN36" s="107">
        <f t="shared" si="46"/>
        <v>7</v>
      </c>
      <c r="AO36" s="107">
        <f t="shared" si="46"/>
        <v>8</v>
      </c>
      <c r="AP36" s="107">
        <f>IF(AP$5&lt;=$AJ$5,IF(OR(AP34="",AP35=""),"",AP35/AP34),"")</f>
        <v>10</v>
      </c>
      <c r="AQ36" s="107">
        <f t="shared" ref="AQ36" si="47">IF(AQ$5&lt;=$AJ$5,IF(OR(AQ34="",AQ35=""),"",AQ35/AQ34),"")</f>
        <v>11</v>
      </c>
      <c r="AR36" s="107">
        <f t="shared" ref="AR36" si="48">IF(AR$5&lt;=$AJ$5,IF(OR(AR34="",AR35=""),"",AR35/AR34),"")</f>
        <v>12</v>
      </c>
      <c r="AS36" s="539">
        <f t="shared" ref="AS36" si="49">IF(AS$5&lt;=$AJ$5,IF(OR(AS34="",AS35=""),"",AS35/AS34),"")</f>
        <v>6.5</v>
      </c>
      <c r="AT36" s="533"/>
      <c r="AU36" s="32"/>
      <c r="AV36" s="535"/>
      <c r="AW36" s="535"/>
      <c r="AX36" s="524"/>
      <c r="AY36" s="524"/>
      <c r="AZ36" s="524"/>
      <c r="BA36" s="524"/>
      <c r="BB36" s="524"/>
      <c r="BC36" s="524"/>
      <c r="BD36" s="524"/>
      <c r="BE36" s="524"/>
      <c r="BF36" s="524"/>
      <c r="BG36" s="524"/>
      <c r="BH36" s="524"/>
      <c r="BI36" s="524"/>
      <c r="BJ36" s="524"/>
      <c r="BK36" s="524"/>
      <c r="BL36" s="524"/>
      <c r="BM36" s="524"/>
      <c r="BN36" s="524"/>
      <c r="BO36" s="524"/>
      <c r="BP36" s="524"/>
      <c r="BQ36" s="524"/>
      <c r="BR36" s="652"/>
      <c r="BS36" s="652"/>
      <c r="BT36" s="652"/>
    </row>
    <row r="37" spans="1:82" s="427" customFormat="1" ht="33.75" customHeight="1" x14ac:dyDescent="0.25">
      <c r="A37" s="371" t="s">
        <v>239</v>
      </c>
      <c r="B37" s="423" t="s">
        <v>112</v>
      </c>
      <c r="C37" s="424">
        <v>0.7</v>
      </c>
      <c r="D37" s="372" t="s">
        <v>113</v>
      </c>
      <c r="E37" s="371" t="s">
        <v>264</v>
      </c>
      <c r="F37" s="423" t="s">
        <v>270</v>
      </c>
      <c r="G37" s="423" t="s">
        <v>296</v>
      </c>
      <c r="H37" s="446" t="s">
        <v>491</v>
      </c>
      <c r="I37" s="498" t="s">
        <v>491</v>
      </c>
      <c r="J37" s="423" t="s">
        <v>38</v>
      </c>
      <c r="K37" s="423">
        <v>998</v>
      </c>
      <c r="L37" s="424">
        <v>1</v>
      </c>
      <c r="M37" s="424">
        <v>1</v>
      </c>
      <c r="N37" s="424">
        <v>1</v>
      </c>
      <c r="O37" s="424">
        <v>1</v>
      </c>
      <c r="P37" s="451" t="s">
        <v>469</v>
      </c>
      <c r="Q37" s="373" t="s">
        <v>839</v>
      </c>
      <c r="R37" s="371" t="s">
        <v>208</v>
      </c>
      <c r="S37" s="445" t="s">
        <v>40</v>
      </c>
      <c r="T37" s="445" t="s">
        <v>41</v>
      </c>
      <c r="U37" s="21"/>
      <c r="V37" s="21"/>
      <c r="W37" s="21">
        <v>1</v>
      </c>
      <c r="X37" s="21">
        <v>1</v>
      </c>
      <c r="Y37" s="21">
        <v>1</v>
      </c>
      <c r="Z37" s="21"/>
      <c r="AA37" s="21"/>
      <c r="AB37" s="21">
        <v>1</v>
      </c>
      <c r="AC37" s="21"/>
      <c r="AD37" s="478"/>
      <c r="AE37" s="21">
        <v>1</v>
      </c>
      <c r="AF37" s="21"/>
      <c r="AG37" s="531">
        <f>SUM(U37:AF37)</f>
        <v>5</v>
      </c>
      <c r="AH37" s="13" t="str">
        <f>IF(AH$5&lt;=$U$8,IF(SUM($U37:U37)=0,"",SUM($U37:U37)),"")</f>
        <v/>
      </c>
      <c r="AI37" s="13" t="str">
        <f>IF(AI$5&lt;=$U$8,IF(SUM($U37:V37)=0,"",SUM($U37:V37)),"")</f>
        <v/>
      </c>
      <c r="AJ37" s="13">
        <f>IF(AJ$5&lt;=$U$8,IF(SUM($U37:W37)=0,"",SUM($U37:W37)),"")</f>
        <v>1</v>
      </c>
      <c r="AK37" s="13">
        <f>IF(AK$5&lt;=$U$8,IF(SUM($U37:X37)=0,"",SUM($U37:X37)),"")</f>
        <v>2</v>
      </c>
      <c r="AL37" s="13">
        <f>IF(AL$5&lt;=$U$8,IF(SUM($U37:Y37)=0,"",SUM($U37:Y37)),"")</f>
        <v>3</v>
      </c>
      <c r="AM37" s="13">
        <f>IF(AM$5&lt;=$U$8,IF(SUM($U10:Z10)=0,"",SUM($U10:Z10)),"")</f>
        <v>3</v>
      </c>
      <c r="AN37" s="13">
        <f>IF(AN$5&lt;=$U$8,IF(SUM($U10:AA10)=0,"",SUM($U10:AA10)),"")</f>
        <v>3</v>
      </c>
      <c r="AO37" s="13">
        <f>IF(AO$5&lt;=$U$8,IF(SUM($U10:AB10)=0,"",SUM($U10:AB10)),"")</f>
        <v>3</v>
      </c>
      <c r="AP37" s="13">
        <f>IF(AP$8&lt;=$U$8,IF(SUM($U10:AC10)=0,"",SUM($U10:AC10)),"")</f>
        <v>4</v>
      </c>
      <c r="AQ37" s="13">
        <f>IF(AQ$5&lt;=$U$8,IF(SUM($U37:AD37)=0,"",SUM($U37:AD37)),"")</f>
        <v>4</v>
      </c>
      <c r="AR37" s="13">
        <f>IF(AR$5&lt;=$U$8,IF(SUM($U37:AE37)=0,"",SUM($U37:AE37)),"")</f>
        <v>5</v>
      </c>
      <c r="AS37" s="561">
        <f>IF(AS$5&lt;=$U$8,IF(SUM($U37:AF37)=0,"",SUM($U37:AF37)),"")</f>
        <v>5</v>
      </c>
      <c r="AT37" s="562"/>
      <c r="AU37" s="13"/>
      <c r="AV37" s="535"/>
      <c r="AW37" s="535"/>
      <c r="AX37" s="518"/>
      <c r="AY37" s="518"/>
      <c r="AZ37" s="518"/>
      <c r="BA37" s="518"/>
      <c r="BB37" s="518"/>
      <c r="BC37" s="518"/>
      <c r="BD37" s="518"/>
      <c r="BE37" s="518"/>
      <c r="BF37" s="518"/>
      <c r="BG37" s="518"/>
      <c r="BH37" s="518"/>
      <c r="BI37" s="518"/>
      <c r="BJ37" s="518"/>
      <c r="BK37" s="518"/>
      <c r="BL37" s="518"/>
      <c r="BM37" s="518"/>
      <c r="BN37" s="518"/>
      <c r="BO37" s="518"/>
      <c r="BP37" s="518"/>
      <c r="BQ37" s="518"/>
      <c r="BR37" s="651"/>
      <c r="BS37" s="651"/>
      <c r="BT37" s="651"/>
      <c r="BU37" s="523"/>
      <c r="BV37" s="523"/>
      <c r="BW37" s="523"/>
      <c r="BX37" s="523"/>
      <c r="BY37" s="523"/>
      <c r="BZ37" s="523"/>
      <c r="CA37" s="523"/>
      <c r="CB37" s="523"/>
      <c r="CC37" s="523"/>
      <c r="CD37" s="523"/>
    </row>
    <row r="38" spans="1:82" ht="33.75" customHeight="1" x14ac:dyDescent="0.25">
      <c r="A38" s="304" t="s">
        <v>239</v>
      </c>
      <c r="B38" s="338" t="s">
        <v>112</v>
      </c>
      <c r="C38" s="346">
        <v>0.7</v>
      </c>
      <c r="D38" s="311" t="s">
        <v>113</v>
      </c>
      <c r="E38" s="304" t="s">
        <v>264</v>
      </c>
      <c r="F38" s="342" t="s">
        <v>270</v>
      </c>
      <c r="G38" s="342" t="s">
        <v>296</v>
      </c>
      <c r="H38" s="446" t="s">
        <v>491</v>
      </c>
      <c r="I38" s="498" t="s">
        <v>491</v>
      </c>
      <c r="J38" s="338" t="s">
        <v>38</v>
      </c>
      <c r="K38" s="338">
        <v>998</v>
      </c>
      <c r="L38" s="341">
        <v>1</v>
      </c>
      <c r="M38" s="341">
        <v>1</v>
      </c>
      <c r="N38" s="341">
        <v>1</v>
      </c>
      <c r="O38" s="341">
        <v>1</v>
      </c>
      <c r="P38" s="451" t="s">
        <v>469</v>
      </c>
      <c r="Q38" s="373" t="s">
        <v>839</v>
      </c>
      <c r="R38" s="307" t="s">
        <v>208</v>
      </c>
      <c r="S38" s="7" t="s">
        <v>40</v>
      </c>
      <c r="T38" s="7" t="s">
        <v>42</v>
      </c>
      <c r="U38" s="13">
        <v>0</v>
      </c>
      <c r="V38" s="13">
        <v>0</v>
      </c>
      <c r="W38" s="13">
        <v>1</v>
      </c>
      <c r="X38" s="13">
        <v>1</v>
      </c>
      <c r="Y38" s="13">
        <v>1</v>
      </c>
      <c r="Z38" s="13">
        <v>0</v>
      </c>
      <c r="AA38" s="13">
        <v>0</v>
      </c>
      <c r="AB38" s="13">
        <v>1</v>
      </c>
      <c r="AC38" s="467">
        <v>0</v>
      </c>
      <c r="AD38" s="479">
        <v>0</v>
      </c>
      <c r="AE38" s="13">
        <v>0</v>
      </c>
      <c r="AF38" s="12">
        <v>1</v>
      </c>
      <c r="AG38" s="534">
        <f>SUM(U38:AF38)</f>
        <v>5</v>
      </c>
      <c r="AH38" s="32" t="str">
        <f>IF(AH$5&lt;=$U$8,IF(SUM($U38:U38)=0,"",SUM($U38:U38)),"")</f>
        <v/>
      </c>
      <c r="AI38" s="32" t="str">
        <f>IF(AI$5&lt;=$U$8,IF(SUM($U38:V38)=0,"",SUM($U38:V38)),"")</f>
        <v/>
      </c>
      <c r="AJ38" s="32">
        <f>IF(AJ$5&lt;=$U$8,IF(SUM($U38:W38)=0,"",SUM($U38:W38)),"")</f>
        <v>1</v>
      </c>
      <c r="AK38" s="32">
        <f>IF(AK$5&lt;=$U$8,IF(SUM($U38:X38)=0,"",SUM($U38:X38)),"")</f>
        <v>2</v>
      </c>
      <c r="AL38" s="32">
        <f>IF(AL$5&lt;=$U$8,IF(SUM($U38:Y38)=0,"",SUM($U38:Y38)),"")</f>
        <v>3</v>
      </c>
      <c r="AM38" s="32">
        <f>IF(AM$5&lt;=$U$8,IF(SUM($U38:Z38)=0,"",SUM($U38:Z38)),"")</f>
        <v>3</v>
      </c>
      <c r="AN38" s="32">
        <f>IF(AN$5&lt;=$U$8,IF(SUM($U38:AA38)=0,"",SUM($U38:AA38)),"")</f>
        <v>3</v>
      </c>
      <c r="AO38" s="32">
        <f>IF(AO$5&lt;=$U$8,IF(SUM($U38:AB38)=0,"",SUM($U38:AB38)),"")</f>
        <v>4</v>
      </c>
      <c r="AP38" s="32">
        <f>IF(AP$5&lt;=$U$8,IF(SUM($U38:AC38)=0,"",SUM($U38:AC38)),"")</f>
        <v>4</v>
      </c>
      <c r="AQ38" s="32">
        <f>IF(AQ$5&lt;=$U$8,IF(SUM($U38:AD38)=0,"",SUM($U38:AD38)),"")</f>
        <v>4</v>
      </c>
      <c r="AR38" s="32">
        <f>IF(AR$5&lt;=$U$8,IF(SUM($U38:AE38)=0,"",SUM($U38:AE38)),"")</f>
        <v>4</v>
      </c>
      <c r="AS38" s="532">
        <f>IF(AS$5&lt;=$U$8,IF(SUM($U38:AF38)=0,"",SUM($U38:AF38)),"")</f>
        <v>5</v>
      </c>
      <c r="AT38" s="533" t="s">
        <v>341</v>
      </c>
      <c r="AU38" s="32" t="s">
        <v>342</v>
      </c>
      <c r="AV38" s="533" t="s">
        <v>341</v>
      </c>
      <c r="AW38" s="32"/>
      <c r="AX38" s="518" t="s">
        <v>464</v>
      </c>
      <c r="AY38" s="518" t="s">
        <v>463</v>
      </c>
      <c r="AZ38" s="518" t="s">
        <v>517</v>
      </c>
      <c r="BA38" s="15" t="s">
        <v>518</v>
      </c>
      <c r="BB38" s="15" t="s">
        <v>575</v>
      </c>
      <c r="BC38" s="15" t="s">
        <v>576</v>
      </c>
      <c r="BD38" s="518" t="s">
        <v>341</v>
      </c>
      <c r="BE38" s="15" t="s">
        <v>402</v>
      </c>
      <c r="BF38" s="518" t="s">
        <v>341</v>
      </c>
      <c r="BG38" s="518" t="s">
        <v>402</v>
      </c>
      <c r="BH38" s="519" t="s">
        <v>711</v>
      </c>
      <c r="BI38" s="34" t="s">
        <v>712</v>
      </c>
      <c r="BJ38" s="15" t="s">
        <v>341</v>
      </c>
      <c r="BK38" s="15" t="s">
        <v>402</v>
      </c>
      <c r="BL38" s="518" t="s">
        <v>707</v>
      </c>
      <c r="BM38" s="15" t="s">
        <v>714</v>
      </c>
      <c r="BN38" s="518" t="s">
        <v>855</v>
      </c>
      <c r="BO38" s="518" t="s">
        <v>860</v>
      </c>
      <c r="BP38" s="518" t="s">
        <v>931</v>
      </c>
      <c r="BQ38" s="518" t="s">
        <v>932</v>
      </c>
    </row>
    <row r="39" spans="1:82" ht="33.75" customHeight="1" thickBot="1" x14ac:dyDescent="0.3">
      <c r="A39" s="304" t="s">
        <v>239</v>
      </c>
      <c r="B39" s="338" t="s">
        <v>112</v>
      </c>
      <c r="C39" s="346">
        <v>0.7</v>
      </c>
      <c r="D39" s="311" t="s">
        <v>113</v>
      </c>
      <c r="E39" s="304" t="s">
        <v>264</v>
      </c>
      <c r="F39" s="342" t="s">
        <v>270</v>
      </c>
      <c r="G39" s="342" t="s">
        <v>296</v>
      </c>
      <c r="H39" s="446" t="s">
        <v>491</v>
      </c>
      <c r="I39" s="498" t="s">
        <v>491</v>
      </c>
      <c r="J39" s="338" t="s">
        <v>38</v>
      </c>
      <c r="K39" s="338">
        <v>998</v>
      </c>
      <c r="L39" s="341">
        <v>1</v>
      </c>
      <c r="M39" s="341">
        <v>1</v>
      </c>
      <c r="N39" s="341">
        <v>1</v>
      </c>
      <c r="O39" s="341">
        <v>1</v>
      </c>
      <c r="P39" s="451" t="s">
        <v>469</v>
      </c>
      <c r="Q39" s="373" t="s">
        <v>839</v>
      </c>
      <c r="R39" s="307" t="s">
        <v>208</v>
      </c>
      <c r="S39" s="7" t="s">
        <v>40</v>
      </c>
      <c r="T39" s="7" t="s">
        <v>43</v>
      </c>
      <c r="U39" s="272" t="str">
        <f t="shared" ref="U39:W39" si="50">IF(U37=0,"",U38/U37)</f>
        <v/>
      </c>
      <c r="V39" s="272" t="str">
        <f t="shared" si="50"/>
        <v/>
      </c>
      <c r="W39" s="272">
        <f t="shared" si="50"/>
        <v>1</v>
      </c>
      <c r="X39" s="272">
        <f>IF(X37=0,"",X38/X37)</f>
        <v>1</v>
      </c>
      <c r="Y39" s="272"/>
      <c r="Z39" s="272"/>
      <c r="AA39" s="272"/>
      <c r="AB39" s="272"/>
      <c r="AC39" s="272"/>
      <c r="AD39" s="477"/>
      <c r="AE39" s="272"/>
      <c r="AF39" s="272"/>
      <c r="AG39" s="547">
        <f t="shared" ref="AG39" si="51">IF(AG37=0,"",AG38/AG37)</f>
        <v>1</v>
      </c>
      <c r="AH39" s="107" t="str">
        <f>IF(AH$8&lt;=$AJ$8,IF(OR(AH37="",AH38=""),"",AH38/AH37),"")</f>
        <v/>
      </c>
      <c r="AI39" s="107" t="str">
        <f t="shared" ref="AI39:AO39" si="52">IF(AI$8&lt;=$AJ$8,IF(OR(AI37="",AI38=""),"",AI38/AI37),"")</f>
        <v/>
      </c>
      <c r="AJ39" s="107">
        <f t="shared" si="52"/>
        <v>1</v>
      </c>
      <c r="AK39" s="107">
        <f t="shared" si="52"/>
        <v>1</v>
      </c>
      <c r="AL39" s="107">
        <f t="shared" si="52"/>
        <v>1</v>
      </c>
      <c r="AM39" s="107">
        <f t="shared" si="52"/>
        <v>1</v>
      </c>
      <c r="AN39" s="107">
        <f t="shared" si="52"/>
        <v>1</v>
      </c>
      <c r="AO39" s="107">
        <f t="shared" si="52"/>
        <v>1.3333333333333333</v>
      </c>
      <c r="AP39" s="107">
        <f>IF(AP$5&lt;=$AJ$5,IF(OR(AP37="",AP38=""),"",AP38/AP37),"")</f>
        <v>1</v>
      </c>
      <c r="AQ39" s="107">
        <f t="shared" ref="AQ39" si="53">IF(AQ$5&lt;=$AJ$5,IF(OR(AQ37="",AQ38=""),"",AQ38/AQ37),"")</f>
        <v>1</v>
      </c>
      <c r="AR39" s="107">
        <f t="shared" ref="AR39" si="54">IF(AR$5&lt;=$AJ$5,IF(OR(AR37="",AR38=""),"",AR38/AR37),"")</f>
        <v>0.8</v>
      </c>
      <c r="AS39" s="539">
        <f t="shared" ref="AS39" si="55">IF(AS$5&lt;=$AJ$5,IF(OR(AS37="",AS38=""),"",AS38/AS37),"")</f>
        <v>1</v>
      </c>
      <c r="AT39" s="533"/>
      <c r="AU39" s="32"/>
      <c r="AV39" s="535"/>
      <c r="AW39" s="535"/>
      <c r="AX39" s="518"/>
      <c r="AY39" s="518"/>
      <c r="AZ39" s="518"/>
      <c r="BA39" s="518"/>
      <c r="BB39" s="518"/>
      <c r="BC39" s="518"/>
      <c r="BD39" s="518"/>
      <c r="BE39" s="518"/>
      <c r="BF39" s="518"/>
      <c r="BG39" s="518"/>
      <c r="BH39" s="518"/>
      <c r="BI39" s="518"/>
      <c r="BJ39" s="518"/>
      <c r="BK39" s="518"/>
      <c r="BL39" s="518" t="s">
        <v>707</v>
      </c>
      <c r="BM39" s="15" t="s">
        <v>714</v>
      </c>
      <c r="BN39" s="518"/>
      <c r="BO39" s="518"/>
      <c r="BP39" s="518"/>
      <c r="BQ39" s="518"/>
    </row>
    <row r="40" spans="1:82" ht="33.75" customHeight="1" x14ac:dyDescent="0.25">
      <c r="A40" s="304" t="s">
        <v>239</v>
      </c>
      <c r="B40" s="338" t="s">
        <v>112</v>
      </c>
      <c r="C40" s="346">
        <v>0.7</v>
      </c>
      <c r="D40" s="311" t="s">
        <v>113</v>
      </c>
      <c r="E40" s="304" t="s">
        <v>264</v>
      </c>
      <c r="F40" s="342" t="s">
        <v>270</v>
      </c>
      <c r="G40" s="342" t="s">
        <v>296</v>
      </c>
      <c r="H40" s="446" t="s">
        <v>491</v>
      </c>
      <c r="I40" s="498" t="s">
        <v>491</v>
      </c>
      <c r="J40" s="338" t="s">
        <v>38</v>
      </c>
      <c r="K40" s="338">
        <v>277</v>
      </c>
      <c r="L40" s="341">
        <v>1</v>
      </c>
      <c r="M40" s="341">
        <v>1</v>
      </c>
      <c r="N40" s="341">
        <v>1</v>
      </c>
      <c r="O40" s="341">
        <v>1</v>
      </c>
      <c r="P40" s="451" t="s">
        <v>469</v>
      </c>
      <c r="Q40" s="373" t="s">
        <v>839</v>
      </c>
      <c r="R40" s="307" t="s">
        <v>208</v>
      </c>
      <c r="S40" s="7" t="s">
        <v>44</v>
      </c>
      <c r="T40" s="7" t="s">
        <v>41</v>
      </c>
      <c r="U40" s="32"/>
      <c r="V40" s="32"/>
      <c r="W40" s="32">
        <v>1</v>
      </c>
      <c r="X40" s="32">
        <v>1</v>
      </c>
      <c r="Y40" s="32">
        <v>1</v>
      </c>
      <c r="Z40" s="32"/>
      <c r="AA40" s="32">
        <v>1</v>
      </c>
      <c r="AB40" s="32"/>
      <c r="AC40" s="32">
        <v>1</v>
      </c>
      <c r="AD40" s="476">
        <v>1</v>
      </c>
      <c r="AE40" s="32">
        <v>1</v>
      </c>
      <c r="AF40" s="32"/>
      <c r="AG40" s="531">
        <f>SUM(U40:AF40)</f>
        <v>7</v>
      </c>
      <c r="AH40" s="32" t="str">
        <f>IF(AH$5&lt;=$U$8,IF(SUM($U40:U40)=0,"",SUM($U40:U40)),"")</f>
        <v/>
      </c>
      <c r="AI40" s="32" t="str">
        <f>IF(AI$5&lt;=$U$8,IF(SUM($U40:V40)=0,"",SUM($U40:V40)),"")</f>
        <v/>
      </c>
      <c r="AJ40" s="32">
        <f>IF(AJ$5&lt;=$U$8,IF(SUM($U40:W40)=0,"",SUM($U40:W40)),"")</f>
        <v>1</v>
      </c>
      <c r="AK40" s="32">
        <f>IF(AK$5&lt;=$U$8,IF(SUM($U40:X40)=0,"",SUM($U40:X40)),"")</f>
        <v>2</v>
      </c>
      <c r="AL40" s="32">
        <f>IF(AL$5&lt;=$U$8,IF(SUM($U40:Y40)=0,"",SUM($U40:Y40)),"")</f>
        <v>3</v>
      </c>
      <c r="AM40" s="32">
        <f>IF(AM$5&lt;=$U$8,IF(SUM($U40:Z40)=0,"",SUM($U40:Z40)),"")</f>
        <v>3</v>
      </c>
      <c r="AN40" s="32">
        <f>IF(AN$5&lt;=$U$8,IF(SUM($U40:AA40)=0,"",SUM($U40:AA40)),"")</f>
        <v>4</v>
      </c>
      <c r="AO40" s="32">
        <f>IF(AO$5&lt;=$U$8,IF(SUM($U40:AB40)=0,"",SUM($U40:AB40)),"")</f>
        <v>4</v>
      </c>
      <c r="AP40" s="32">
        <f>IF(AP$8&lt;=$U$8,IF(SUM($U40:AC40)=0,"",SUM($U40:AC40)),"")</f>
        <v>5</v>
      </c>
      <c r="AQ40" s="32">
        <f>IF(AQ$5&lt;=$U$8,IF(SUM($U40:AD40)=0,"",SUM($U40:AD40)),"")</f>
        <v>6</v>
      </c>
      <c r="AR40" s="32">
        <f>IF(AR$5&lt;=$U$8,IF(SUM($U40:AE40)=0,"",SUM($U40:AE40)),"")</f>
        <v>7</v>
      </c>
      <c r="AS40" s="532">
        <f>IF(AS$5&lt;=$U$8,IF(SUM($U40:AF40)=0,"",SUM($U40:AF40)),"")</f>
        <v>7</v>
      </c>
      <c r="AT40" s="533"/>
      <c r="AU40" s="540"/>
      <c r="AV40" s="535"/>
      <c r="AW40" s="535"/>
      <c r="AX40" s="518"/>
      <c r="AY40" s="518"/>
      <c r="AZ40" s="518"/>
      <c r="BA40" s="518"/>
      <c r="BB40" s="518"/>
      <c r="BC40" s="518"/>
      <c r="BD40" s="518"/>
      <c r="BE40" s="518"/>
      <c r="BF40" s="518"/>
      <c r="BG40" s="518"/>
      <c r="BH40" s="518"/>
      <c r="BI40" s="518"/>
      <c r="BJ40" s="518"/>
      <c r="BK40" s="518"/>
      <c r="BL40" s="518" t="s">
        <v>707</v>
      </c>
      <c r="BM40" s="15" t="s">
        <v>714</v>
      </c>
      <c r="BN40" s="518"/>
      <c r="BO40" s="518"/>
      <c r="BP40" s="518"/>
      <c r="BQ40" s="518"/>
    </row>
    <row r="41" spans="1:82" ht="33.75" customHeight="1" x14ac:dyDescent="0.25">
      <c r="A41" s="304" t="s">
        <v>239</v>
      </c>
      <c r="B41" s="338" t="s">
        <v>112</v>
      </c>
      <c r="C41" s="346">
        <v>0.7</v>
      </c>
      <c r="D41" s="311" t="s">
        <v>113</v>
      </c>
      <c r="E41" s="304" t="s">
        <v>264</v>
      </c>
      <c r="F41" s="342" t="s">
        <v>270</v>
      </c>
      <c r="G41" s="342" t="s">
        <v>296</v>
      </c>
      <c r="H41" s="446" t="s">
        <v>491</v>
      </c>
      <c r="I41" s="498" t="s">
        <v>491</v>
      </c>
      <c r="J41" s="338" t="s">
        <v>38</v>
      </c>
      <c r="K41" s="338">
        <v>277</v>
      </c>
      <c r="L41" s="341">
        <v>1</v>
      </c>
      <c r="M41" s="341">
        <v>1</v>
      </c>
      <c r="N41" s="341">
        <v>1</v>
      </c>
      <c r="O41" s="341">
        <v>1</v>
      </c>
      <c r="P41" s="451" t="s">
        <v>469</v>
      </c>
      <c r="Q41" s="373" t="s">
        <v>839</v>
      </c>
      <c r="R41" s="307" t="s">
        <v>208</v>
      </c>
      <c r="S41" s="7" t="s">
        <v>44</v>
      </c>
      <c r="T41" s="7" t="s">
        <v>42</v>
      </c>
      <c r="U41" s="13"/>
      <c r="V41" s="13">
        <v>1</v>
      </c>
      <c r="W41" s="13">
        <v>1</v>
      </c>
      <c r="X41" s="32">
        <v>1</v>
      </c>
      <c r="Y41" s="13">
        <v>1</v>
      </c>
      <c r="Z41" s="13">
        <v>1</v>
      </c>
      <c r="AA41" s="13">
        <v>1</v>
      </c>
      <c r="AB41" s="13">
        <v>0</v>
      </c>
      <c r="AC41" s="13">
        <v>1</v>
      </c>
      <c r="AD41" s="479">
        <v>0</v>
      </c>
      <c r="AE41" s="13">
        <v>0</v>
      </c>
      <c r="AF41" s="12">
        <v>0</v>
      </c>
      <c r="AG41" s="534">
        <f>SUM(U41:AF41)</f>
        <v>7</v>
      </c>
      <c r="AH41" s="32" t="str">
        <f>IF(AH$5&lt;=$U$8,IF(SUM($U41:U41)=0,"",SUM($U41:U41)),"")</f>
        <v/>
      </c>
      <c r="AI41" s="32">
        <f>IF(AI$5&lt;=$U$8,IF(SUM($U41:V41)=0,"",SUM($U41:V41)),"")</f>
        <v>1</v>
      </c>
      <c r="AJ41" s="32">
        <f>IF(AJ$5&lt;=$U$8,IF(SUM($U41:W41)=0,"",SUM($U41:W41)),"")</f>
        <v>2</v>
      </c>
      <c r="AK41" s="32">
        <f>IF(AK$5&lt;=$U$8,IF(SUM($U41:X41)=0,"",SUM($U41:X41)),"")</f>
        <v>3</v>
      </c>
      <c r="AL41" s="32">
        <f>IF(AL$5&lt;=$U$8,IF(SUM($U41:Y41)=0,"",SUM($U41:Y41)),"")</f>
        <v>4</v>
      </c>
      <c r="AM41" s="32">
        <f>IF(AM$5&lt;=$U$8,IF(SUM($U41:Z41)=0,"",SUM($U41:Z41)),"")</f>
        <v>5</v>
      </c>
      <c r="AN41" s="32">
        <f>IF(AN$5&lt;=$U$8,IF(SUM($U41:AA41)=0,"",SUM($U41:AA41)),"")</f>
        <v>6</v>
      </c>
      <c r="AO41" s="32">
        <f>IF(AO$5&lt;=$U$8,IF(SUM($U41:AB41)=0,"",SUM($U41:AB41)),"")</f>
        <v>6</v>
      </c>
      <c r="AP41" s="32">
        <f>IF(AP$5&lt;=$U$8,IF(SUM($U41:AC41)=0,"",SUM($U41:AC41)),"")</f>
        <v>7</v>
      </c>
      <c r="AQ41" s="32">
        <f>IF(AQ$5&lt;=$U$8,IF(SUM($U41:AD41)=0,"",SUM($U41:AD41)),"")</f>
        <v>7</v>
      </c>
      <c r="AR41" s="32">
        <f>IF(AR$5&lt;=$U$8,IF(SUM($U41:AE41)=0,"",SUM($U41:AE41)),"")</f>
        <v>7</v>
      </c>
      <c r="AS41" s="532">
        <f>IF(AS$5&lt;=$U$8,IF(SUM($U41:AF41)=0,"",SUM($U41:AF41)),"")</f>
        <v>7</v>
      </c>
      <c r="AT41" s="533"/>
      <c r="AU41" s="540"/>
      <c r="AV41" s="533" t="s">
        <v>393</v>
      </c>
      <c r="AW41" s="32" t="s">
        <v>394</v>
      </c>
      <c r="AX41" s="541" t="s">
        <v>451</v>
      </c>
      <c r="AY41" s="510" t="s">
        <v>452</v>
      </c>
      <c r="AZ41" s="541" t="s">
        <v>539</v>
      </c>
      <c r="BA41" s="512" t="s">
        <v>540</v>
      </c>
      <c r="BB41" s="541" t="s">
        <v>589</v>
      </c>
      <c r="BC41" s="512" t="s">
        <v>590</v>
      </c>
      <c r="BD41" s="541" t="s">
        <v>647</v>
      </c>
      <c r="BE41" s="512" t="s">
        <v>648</v>
      </c>
      <c r="BF41" s="541" t="s">
        <v>668</v>
      </c>
      <c r="BG41" s="512" t="s">
        <v>669</v>
      </c>
      <c r="BH41" s="563"/>
      <c r="BI41" s="563"/>
      <c r="BJ41" s="512" t="s">
        <v>764</v>
      </c>
      <c r="BK41" s="512" t="s">
        <v>765</v>
      </c>
      <c r="BL41" s="563"/>
      <c r="BM41" s="563"/>
      <c r="BN41" s="563"/>
      <c r="BO41" s="563"/>
      <c r="BP41" s="510" t="s">
        <v>939</v>
      </c>
      <c r="BQ41" s="510" t="s">
        <v>939</v>
      </c>
    </row>
    <row r="42" spans="1:82" ht="33.75" customHeight="1" thickBot="1" x14ac:dyDescent="0.3">
      <c r="A42" s="304" t="s">
        <v>239</v>
      </c>
      <c r="B42" s="338" t="s">
        <v>112</v>
      </c>
      <c r="C42" s="346">
        <v>0.7</v>
      </c>
      <c r="D42" s="311" t="s">
        <v>113</v>
      </c>
      <c r="E42" s="304" t="s">
        <v>264</v>
      </c>
      <c r="F42" s="342" t="s">
        <v>270</v>
      </c>
      <c r="G42" s="342" t="s">
        <v>296</v>
      </c>
      <c r="H42" s="446" t="s">
        <v>491</v>
      </c>
      <c r="I42" s="498" t="s">
        <v>491</v>
      </c>
      <c r="J42" s="338" t="s">
        <v>38</v>
      </c>
      <c r="K42" s="338">
        <v>277</v>
      </c>
      <c r="L42" s="341">
        <v>1</v>
      </c>
      <c r="M42" s="341">
        <v>1</v>
      </c>
      <c r="N42" s="341">
        <v>1</v>
      </c>
      <c r="O42" s="341">
        <v>1</v>
      </c>
      <c r="P42" s="451" t="s">
        <v>469</v>
      </c>
      <c r="Q42" s="373" t="s">
        <v>839</v>
      </c>
      <c r="R42" s="307" t="s">
        <v>208</v>
      </c>
      <c r="S42" s="7" t="s">
        <v>44</v>
      </c>
      <c r="T42" s="7" t="s">
        <v>43</v>
      </c>
      <c r="U42" s="272" t="str">
        <f t="shared" ref="U42:AF42" si="56">IF(U40=0,"",U41/U40)</f>
        <v/>
      </c>
      <c r="V42" s="272" t="str">
        <f t="shared" si="56"/>
        <v/>
      </c>
      <c r="W42" s="272">
        <f t="shared" si="56"/>
        <v>1</v>
      </c>
      <c r="X42" s="272">
        <f t="shared" si="56"/>
        <v>1</v>
      </c>
      <c r="Y42" s="272">
        <f t="shared" si="56"/>
        <v>1</v>
      </c>
      <c r="Z42" s="272" t="str">
        <f t="shared" si="56"/>
        <v/>
      </c>
      <c r="AA42" s="272">
        <f t="shared" si="56"/>
        <v>1</v>
      </c>
      <c r="AB42" s="272" t="str">
        <f t="shared" si="56"/>
        <v/>
      </c>
      <c r="AC42" s="272">
        <f t="shared" si="56"/>
        <v>1</v>
      </c>
      <c r="AD42" s="477">
        <f t="shared" si="56"/>
        <v>0</v>
      </c>
      <c r="AE42" s="272">
        <f t="shared" si="56"/>
        <v>0</v>
      </c>
      <c r="AF42" s="272" t="str">
        <f t="shared" si="56"/>
        <v/>
      </c>
      <c r="AG42" s="547">
        <f t="shared" ref="AG42" si="57">IF(AG40=0,"",AG41/AG40)</f>
        <v>1</v>
      </c>
      <c r="AH42" s="107" t="str">
        <f>IF(AH$8&lt;=$AJ$8,IF(OR(AH40="",AH41=""),"",AH41/AH40),"")</f>
        <v/>
      </c>
      <c r="AI42" s="107" t="str">
        <f t="shared" ref="AI42:AO42" si="58">IF(AI$8&lt;=$AJ$8,IF(OR(AI40="",AI41=""),"",AI41/AI40),"")</f>
        <v/>
      </c>
      <c r="AJ42" s="107">
        <f t="shared" si="58"/>
        <v>2</v>
      </c>
      <c r="AK42" s="107">
        <f t="shared" si="58"/>
        <v>1.5</v>
      </c>
      <c r="AL42" s="107">
        <f t="shared" si="58"/>
        <v>1.3333333333333333</v>
      </c>
      <c r="AM42" s="107">
        <f t="shared" si="58"/>
        <v>1.6666666666666667</v>
      </c>
      <c r="AN42" s="107">
        <f t="shared" si="58"/>
        <v>1.5</v>
      </c>
      <c r="AO42" s="107">
        <f t="shared" si="58"/>
        <v>1.5</v>
      </c>
      <c r="AP42" s="107">
        <f>IF(AP$5&lt;=$AJ$5,IF(OR(AP40="",AP41=""),"",AP41/AP40),"")</f>
        <v>1.4</v>
      </c>
      <c r="AQ42" s="107">
        <f t="shared" ref="AQ42" si="59">IF(AQ$5&lt;=$AJ$5,IF(OR(AQ40="",AQ41=""),"",AQ41/AQ40),"")</f>
        <v>1.1666666666666667</v>
      </c>
      <c r="AR42" s="107">
        <f t="shared" ref="AR42" si="60">IF(AR$5&lt;=$AJ$5,IF(OR(AR40="",AR41=""),"",AR41/AR40),"")</f>
        <v>1</v>
      </c>
      <c r="AS42" s="539">
        <f t="shared" ref="AS42" si="61">IF(AS$5&lt;=$AJ$5,IF(OR(AS40="",AS41=""),"",AS41/AS40),"")</f>
        <v>1</v>
      </c>
      <c r="AT42" s="533"/>
      <c r="AU42" s="540"/>
      <c r="AV42" s="535"/>
      <c r="AW42" s="535"/>
      <c r="AX42" s="518"/>
      <c r="AY42" s="518"/>
      <c r="AZ42" s="518"/>
      <c r="BA42" s="518"/>
      <c r="BB42" s="518"/>
      <c r="BC42" s="518"/>
      <c r="BD42" s="518"/>
      <c r="BE42" s="518"/>
      <c r="BF42" s="518"/>
      <c r="BG42" s="518"/>
      <c r="BH42" s="518"/>
      <c r="BI42" s="518"/>
      <c r="BJ42" s="518"/>
      <c r="BK42" s="518"/>
      <c r="BL42" s="518"/>
      <c r="BM42" s="518"/>
      <c r="BN42" s="518"/>
      <c r="BO42" s="518"/>
      <c r="BP42" s="518"/>
      <c r="BQ42" s="518"/>
    </row>
    <row r="43" spans="1:82" ht="33.75" customHeight="1" x14ac:dyDescent="0.25">
      <c r="A43" s="304" t="s">
        <v>239</v>
      </c>
      <c r="B43" s="338" t="s">
        <v>112</v>
      </c>
      <c r="C43" s="346">
        <v>0.7</v>
      </c>
      <c r="D43" s="311" t="s">
        <v>113</v>
      </c>
      <c r="E43" s="304" t="s">
        <v>264</v>
      </c>
      <c r="F43" s="342" t="s">
        <v>270</v>
      </c>
      <c r="G43" s="342" t="s">
        <v>296</v>
      </c>
      <c r="H43" s="446" t="s">
        <v>491</v>
      </c>
      <c r="I43" s="498" t="s">
        <v>491</v>
      </c>
      <c r="J43" s="338" t="s">
        <v>38</v>
      </c>
      <c r="K43" s="338">
        <v>7283</v>
      </c>
      <c r="L43" s="341">
        <v>1</v>
      </c>
      <c r="M43" s="341">
        <v>1</v>
      </c>
      <c r="N43" s="341">
        <v>1</v>
      </c>
      <c r="O43" s="341">
        <v>1</v>
      </c>
      <c r="P43" s="451" t="s">
        <v>469</v>
      </c>
      <c r="Q43" s="373" t="s">
        <v>839</v>
      </c>
      <c r="R43" s="307" t="s">
        <v>208</v>
      </c>
      <c r="S43" s="7" t="s">
        <v>45</v>
      </c>
      <c r="T43" s="7" t="s">
        <v>41</v>
      </c>
      <c r="U43" s="13"/>
      <c r="V43" s="13"/>
      <c r="W43" s="32">
        <v>3</v>
      </c>
      <c r="X43" s="32"/>
      <c r="Y43" s="32"/>
      <c r="Z43" s="32">
        <v>3</v>
      </c>
      <c r="AA43" s="32"/>
      <c r="AB43" s="32"/>
      <c r="AC43" s="32">
        <v>3</v>
      </c>
      <c r="AD43" s="476"/>
      <c r="AE43" s="32"/>
      <c r="AF43" s="32">
        <v>1</v>
      </c>
      <c r="AG43" s="531">
        <f>SUM(U43:AF43)</f>
        <v>10</v>
      </c>
      <c r="AH43" s="32" t="str">
        <f>IF(AH$5&lt;=$U$8,IF(SUM($U43:U43)=0,"",SUM($U43:U43)),"")</f>
        <v/>
      </c>
      <c r="AI43" s="32" t="str">
        <f>IF(AI$5&lt;=$U$8,IF(SUM($U43:V43)=0,"",SUM($U43:V43)),"")</f>
        <v/>
      </c>
      <c r="AJ43" s="32">
        <f>IF(AJ$5&lt;=$U$8,IF(SUM($U43:W43)=0,"",SUM($U43:W43)),"")</f>
        <v>3</v>
      </c>
      <c r="AK43" s="32">
        <f>IF(AK$5&lt;=$U$8,IF(SUM($U43:X43)=0,"",SUM($U43:X43)),"")</f>
        <v>3</v>
      </c>
      <c r="AL43" s="32">
        <f>IF(AL$5&lt;=$U$8,IF(SUM($U43:Y43)=0,"",SUM($U43:Y43)),"")</f>
        <v>3</v>
      </c>
      <c r="AM43" s="32">
        <f>IF(AM$5&lt;=$U$8,IF(SUM($U43:Z43)=0,"",SUM($U43:Z43)),"")</f>
        <v>6</v>
      </c>
      <c r="AN43" s="32">
        <f>IF(AN$5&lt;=$U$8,IF(SUM($U43:AA43)=0,"",SUM($U43:AA43)),"")</f>
        <v>6</v>
      </c>
      <c r="AO43" s="32">
        <f>IF(AO$5&lt;=$U$8,IF(SUM($U43:AB43)=0,"",SUM($U43:AB43)),"")</f>
        <v>6</v>
      </c>
      <c r="AP43" s="32">
        <f>IF(AP$8&lt;=$U$8,IF(SUM($U43:AC43)=0,"",SUM($U43:AC43)),"")</f>
        <v>9</v>
      </c>
      <c r="AQ43" s="32">
        <f>IF(AQ$5&lt;=$U$8,IF(SUM($U43:AD43)=0,"",SUM($U43:AD43)),"")</f>
        <v>9</v>
      </c>
      <c r="AR43" s="32">
        <f>IF(AR$5&lt;=$U$8,IF(SUM($U43:AE43)=0,"",SUM($U43:AE43)),"")</f>
        <v>9</v>
      </c>
      <c r="AS43" s="532">
        <f>IF(AS$5&lt;=$U$8,IF(SUM($U43:AF43)=0,"",SUM($U43:AF43)),"")</f>
        <v>10</v>
      </c>
      <c r="AT43" s="533"/>
      <c r="AU43" s="32"/>
      <c r="AV43" s="535"/>
      <c r="AW43" s="535"/>
      <c r="AX43" s="518"/>
      <c r="AY43" s="518"/>
      <c r="AZ43" s="518"/>
      <c r="BA43" s="518"/>
      <c r="BB43" s="518"/>
      <c r="BC43" s="518"/>
      <c r="BD43" s="518"/>
      <c r="BE43" s="518"/>
      <c r="BF43" s="518"/>
      <c r="BG43" s="518"/>
      <c r="BH43" s="518"/>
      <c r="BI43" s="518"/>
      <c r="BJ43" s="518"/>
      <c r="BK43" s="518"/>
      <c r="BL43" s="518"/>
      <c r="BM43" s="518"/>
      <c r="BN43" s="518"/>
      <c r="BO43" s="518"/>
      <c r="BP43" s="518"/>
      <c r="BQ43" s="518"/>
    </row>
    <row r="44" spans="1:82" ht="33.75" customHeight="1" x14ac:dyDescent="0.25">
      <c r="A44" s="304" t="s">
        <v>239</v>
      </c>
      <c r="B44" s="338" t="s">
        <v>112</v>
      </c>
      <c r="C44" s="346">
        <v>0.7</v>
      </c>
      <c r="D44" s="311" t="s">
        <v>113</v>
      </c>
      <c r="E44" s="304" t="s">
        <v>264</v>
      </c>
      <c r="F44" s="342" t="s">
        <v>270</v>
      </c>
      <c r="G44" s="342" t="s">
        <v>296</v>
      </c>
      <c r="H44" s="446" t="s">
        <v>491</v>
      </c>
      <c r="I44" s="498" t="s">
        <v>491</v>
      </c>
      <c r="J44" s="338" t="s">
        <v>38</v>
      </c>
      <c r="K44" s="338">
        <v>7283</v>
      </c>
      <c r="L44" s="341">
        <v>1</v>
      </c>
      <c r="M44" s="341">
        <v>1</v>
      </c>
      <c r="N44" s="341">
        <v>1</v>
      </c>
      <c r="O44" s="341">
        <v>1</v>
      </c>
      <c r="P44" s="451" t="s">
        <v>469</v>
      </c>
      <c r="Q44" s="373" t="s">
        <v>839</v>
      </c>
      <c r="R44" s="307" t="s">
        <v>208</v>
      </c>
      <c r="S44" s="7" t="s">
        <v>45</v>
      </c>
      <c r="T44" s="7" t="s">
        <v>42</v>
      </c>
      <c r="U44" s="13">
        <v>1</v>
      </c>
      <c r="V44" s="13">
        <v>0</v>
      </c>
      <c r="W44" s="13">
        <v>2</v>
      </c>
      <c r="X44" s="13">
        <v>1</v>
      </c>
      <c r="Y44" s="13">
        <v>2</v>
      </c>
      <c r="Z44" s="13">
        <v>1</v>
      </c>
      <c r="AA44" s="13">
        <v>0</v>
      </c>
      <c r="AB44" s="13">
        <v>2</v>
      </c>
      <c r="AC44" s="13">
        <v>2</v>
      </c>
      <c r="AD44" s="479">
        <v>1</v>
      </c>
      <c r="AE44" s="13">
        <v>0</v>
      </c>
      <c r="AF44" s="13">
        <v>0</v>
      </c>
      <c r="AG44" s="534">
        <f>SUM(U44:AF44)</f>
        <v>12</v>
      </c>
      <c r="AH44" s="32">
        <f>IF(AH$5&lt;=$U$8,IF(SUM($U44:U44)=0,"",SUM($U44:U44)),"")</f>
        <v>1</v>
      </c>
      <c r="AI44" s="32">
        <f>IF(AI$5&lt;=$U$8,IF(SUM($U44:V44)=0,"",SUM($U44:V44)),"")</f>
        <v>1</v>
      </c>
      <c r="AJ44" s="32">
        <f>IF(AJ$5&lt;=$U$8,IF(SUM($U44:W44)=0,"",SUM($U44:W44)),"")</f>
        <v>3</v>
      </c>
      <c r="AK44" s="32">
        <f>IF(AK$5&lt;=$U$8,IF(SUM($U44:X44)=0,"",SUM($U44:X44)),"")</f>
        <v>4</v>
      </c>
      <c r="AL44" s="32">
        <f>IF(AL$5&lt;=$U$8,IF(SUM($U44:Y44)=0,"",SUM($U44:Y44)),"")</f>
        <v>6</v>
      </c>
      <c r="AM44" s="32">
        <f>IF(AM$5&lt;=$U$8,IF(SUM($U44:Z44)=0,"",SUM($U44:Z44)),"")</f>
        <v>7</v>
      </c>
      <c r="AN44" s="32">
        <f>IF(AN$5&lt;=$U$8,IF(SUM($U44:AA44)=0,"",SUM($U44:AA44)),"")</f>
        <v>7</v>
      </c>
      <c r="AO44" s="32">
        <f>IF(AO$5&lt;=$U$8,IF(SUM($U44:AB44)=0,"",SUM($U44:AB44)),"")</f>
        <v>9</v>
      </c>
      <c r="AP44" s="32">
        <f>IF(AP$5&lt;=$U$8,IF(SUM($U44:AC44)=0,"",SUM($U44:AC44)),"")</f>
        <v>11</v>
      </c>
      <c r="AQ44" s="32">
        <f>IF(AQ$5&lt;=$U$8,IF(SUM($U44:AD44)=0,"",SUM($U44:AD44)),"")</f>
        <v>12</v>
      </c>
      <c r="AR44" s="32">
        <f>IF(AR$5&lt;=$U$8,IF(SUM($U44:AE44)=0,"",SUM($U44:AE44)),"")</f>
        <v>12</v>
      </c>
      <c r="AS44" s="532">
        <f>IF(AS$5&lt;=$U$8,IF(SUM($U44:AF44)=0,"",SUM($U44:AF44)),"")</f>
        <v>12</v>
      </c>
      <c r="AT44" s="533" t="s">
        <v>332</v>
      </c>
      <c r="AU44" s="32" t="s">
        <v>331</v>
      </c>
      <c r="AV44" s="535"/>
      <c r="AW44" s="535" t="s">
        <v>382</v>
      </c>
      <c r="AX44" s="518" t="s">
        <v>332</v>
      </c>
      <c r="AY44" s="518" t="s">
        <v>441</v>
      </c>
      <c r="AZ44" s="518" t="s">
        <v>528</v>
      </c>
      <c r="BA44" s="518" t="s">
        <v>532</v>
      </c>
      <c r="BB44" s="518" t="s">
        <v>562</v>
      </c>
      <c r="BC44" s="518" t="s">
        <v>566</v>
      </c>
      <c r="BD44" s="518" t="s">
        <v>562</v>
      </c>
      <c r="BE44" s="518" t="s">
        <v>634</v>
      </c>
      <c r="BF44" s="518"/>
      <c r="BG44" s="518" t="s">
        <v>660</v>
      </c>
      <c r="BH44" s="518" t="s">
        <v>562</v>
      </c>
      <c r="BI44" s="518" t="s">
        <v>726</v>
      </c>
      <c r="BJ44" s="518" t="s">
        <v>562</v>
      </c>
      <c r="BK44" s="518" t="s">
        <v>776</v>
      </c>
      <c r="BL44" s="518" t="s">
        <v>562</v>
      </c>
      <c r="BM44" s="518" t="s">
        <v>822</v>
      </c>
      <c r="BN44" s="518"/>
      <c r="BO44" s="518"/>
      <c r="BP44" s="518"/>
      <c r="BQ44" s="518" t="s">
        <v>947</v>
      </c>
    </row>
    <row r="45" spans="1:82" ht="33.75" customHeight="1" thickBot="1" x14ac:dyDescent="0.3">
      <c r="A45" s="383" t="s">
        <v>239</v>
      </c>
      <c r="B45" s="343" t="s">
        <v>112</v>
      </c>
      <c r="C45" s="347">
        <v>0.7</v>
      </c>
      <c r="D45" s="384" t="s">
        <v>113</v>
      </c>
      <c r="E45" s="383" t="s">
        <v>264</v>
      </c>
      <c r="F45" s="339" t="s">
        <v>270</v>
      </c>
      <c r="G45" s="339" t="s">
        <v>296</v>
      </c>
      <c r="H45" s="446" t="s">
        <v>491</v>
      </c>
      <c r="I45" s="498" t="s">
        <v>491</v>
      </c>
      <c r="J45" s="343" t="s">
        <v>38</v>
      </c>
      <c r="K45" s="343">
        <v>7283</v>
      </c>
      <c r="L45" s="360">
        <v>1</v>
      </c>
      <c r="M45" s="360">
        <v>1</v>
      </c>
      <c r="N45" s="360">
        <v>1</v>
      </c>
      <c r="O45" s="360">
        <v>1</v>
      </c>
      <c r="P45" s="451" t="s">
        <v>469</v>
      </c>
      <c r="Q45" s="373" t="s">
        <v>839</v>
      </c>
      <c r="R45" s="388" t="s">
        <v>208</v>
      </c>
      <c r="S45" s="444" t="s">
        <v>45</v>
      </c>
      <c r="T45" s="444" t="s">
        <v>43</v>
      </c>
      <c r="U45" s="272" t="str">
        <f t="shared" ref="U45:AF45" si="62">IF(U43=0,"",U44/U43)</f>
        <v/>
      </c>
      <c r="V45" s="272" t="str">
        <f t="shared" si="62"/>
        <v/>
      </c>
      <c r="W45" s="272">
        <f t="shared" si="62"/>
        <v>0.66666666666666663</v>
      </c>
      <c r="X45" s="272" t="str">
        <f t="shared" si="62"/>
        <v/>
      </c>
      <c r="Y45" s="272" t="str">
        <f t="shared" si="62"/>
        <v/>
      </c>
      <c r="Z45" s="272">
        <f t="shared" si="62"/>
        <v>0.33333333333333331</v>
      </c>
      <c r="AA45" s="272" t="str">
        <f t="shared" si="62"/>
        <v/>
      </c>
      <c r="AB45" s="272" t="str">
        <f t="shared" si="62"/>
        <v/>
      </c>
      <c r="AC45" s="272">
        <f t="shared" si="62"/>
        <v>0.66666666666666663</v>
      </c>
      <c r="AD45" s="477" t="str">
        <f t="shared" si="62"/>
        <v/>
      </c>
      <c r="AE45" s="272" t="str">
        <f t="shared" si="62"/>
        <v/>
      </c>
      <c r="AF45" s="272">
        <f t="shared" si="62"/>
        <v>0</v>
      </c>
      <c r="AG45" s="564">
        <f t="shared" ref="AG45" si="63">IF(AG43=0,"",AG44/AG43)</f>
        <v>1.2</v>
      </c>
      <c r="AH45" s="107" t="str">
        <f>IF(AH$8&lt;=$AJ$8,IF(OR(AH43="",AH44=""),"",AH44/AH43),"")</f>
        <v/>
      </c>
      <c r="AI45" s="107" t="str">
        <f t="shared" ref="AI45:AO45" si="64">IF(AI$8&lt;=$AJ$8,IF(OR(AI43="",AI44=""),"",AI44/AI43),"")</f>
        <v/>
      </c>
      <c r="AJ45" s="107">
        <f t="shared" si="64"/>
        <v>1</v>
      </c>
      <c r="AK45" s="107">
        <f t="shared" si="64"/>
        <v>1.3333333333333333</v>
      </c>
      <c r="AL45" s="107">
        <f t="shared" si="64"/>
        <v>2</v>
      </c>
      <c r="AM45" s="107">
        <f t="shared" si="64"/>
        <v>1.1666666666666667</v>
      </c>
      <c r="AN45" s="107">
        <f t="shared" si="64"/>
        <v>1.1666666666666667</v>
      </c>
      <c r="AO45" s="107">
        <f t="shared" si="64"/>
        <v>1.5</v>
      </c>
      <c r="AP45" s="107">
        <f>IF(AP$5&lt;=$AJ$5,IF(OR(AP43="",AP44=""),"",AP44/AP43),"")</f>
        <v>1.2222222222222223</v>
      </c>
      <c r="AQ45" s="107">
        <f t="shared" ref="AQ45" si="65">IF(AQ$5&lt;=$AJ$5,IF(OR(AQ43="",AQ44=""),"",AQ44/AQ43),"")</f>
        <v>1.3333333333333333</v>
      </c>
      <c r="AR45" s="107">
        <f t="shared" ref="AR45" si="66">IF(AR$5&lt;=$AJ$5,IF(OR(AR43="",AR44=""),"",AR44/AR43),"")</f>
        <v>1.3333333333333333</v>
      </c>
      <c r="AS45" s="539">
        <f t="shared" ref="AS45" si="67">IF(AS$5&lt;=$AJ$5,IF(OR(AS43="",AS44=""),"",AS44/AS43),"")</f>
        <v>1.2</v>
      </c>
      <c r="AT45" s="533"/>
      <c r="AU45" s="32"/>
      <c r="AV45" s="535"/>
      <c r="AW45" s="535"/>
      <c r="AX45" s="518"/>
      <c r="AY45" s="518"/>
      <c r="AZ45" s="518"/>
      <c r="BA45" s="518"/>
      <c r="BB45" s="518"/>
      <c r="BC45" s="518"/>
      <c r="BD45" s="518"/>
      <c r="BE45" s="518"/>
      <c r="BF45" s="518"/>
      <c r="BG45" s="518"/>
      <c r="BH45" s="518"/>
      <c r="BI45" s="518"/>
      <c r="BJ45" s="518"/>
      <c r="BK45" s="518"/>
      <c r="BL45" s="518"/>
      <c r="BM45" s="518"/>
      <c r="BN45" s="518"/>
      <c r="BO45" s="518"/>
      <c r="BP45" s="518"/>
      <c r="BQ45" s="518"/>
    </row>
    <row r="46" spans="1:82" ht="39.75" customHeight="1" thickBot="1" x14ac:dyDescent="0.3">
      <c r="A46" s="374" t="s">
        <v>239</v>
      </c>
      <c r="B46" s="375" t="s">
        <v>112</v>
      </c>
      <c r="C46" s="376">
        <v>0.7</v>
      </c>
      <c r="D46" s="377" t="s">
        <v>113</v>
      </c>
      <c r="E46" s="374" t="s">
        <v>264</v>
      </c>
      <c r="F46" s="378" t="s">
        <v>270</v>
      </c>
      <c r="G46" s="378" t="s">
        <v>297</v>
      </c>
      <c r="H46" s="446" t="s">
        <v>491</v>
      </c>
      <c r="I46" s="498" t="s">
        <v>491</v>
      </c>
      <c r="J46" s="375" t="s">
        <v>38</v>
      </c>
      <c r="K46" s="375">
        <v>177</v>
      </c>
      <c r="L46" s="376">
        <v>1</v>
      </c>
      <c r="M46" s="376">
        <v>1</v>
      </c>
      <c r="N46" s="376">
        <v>1</v>
      </c>
      <c r="O46" s="376">
        <v>1</v>
      </c>
      <c r="P46" s="451" t="s">
        <v>469</v>
      </c>
      <c r="Q46" s="390" t="s">
        <v>840</v>
      </c>
      <c r="R46" s="374" t="s">
        <v>258</v>
      </c>
      <c r="S46" s="379" t="s">
        <v>40</v>
      </c>
      <c r="T46" s="379" t="s">
        <v>41</v>
      </c>
      <c r="U46" s="381"/>
      <c r="V46" s="381"/>
      <c r="W46" s="381">
        <v>15</v>
      </c>
      <c r="X46" s="381"/>
      <c r="Y46" s="381"/>
      <c r="Z46" s="381"/>
      <c r="AA46" s="381"/>
      <c r="AB46" s="381"/>
      <c r="AC46" s="381"/>
      <c r="AD46" s="483"/>
      <c r="AE46" s="381"/>
      <c r="AF46" s="381"/>
      <c r="AG46" s="531">
        <f>SUM(U46:AF46)</f>
        <v>15</v>
      </c>
      <c r="AH46" s="32" t="str">
        <f>IF(AH$5&lt;=$U$8,IF(SUM($U46:U46)=0,"",SUM($U46:U46)),"")</f>
        <v/>
      </c>
      <c r="AI46" s="32" t="str">
        <f>IF(AI$5&lt;=$U$8,IF(SUM($U46:V46)=0,"",SUM($U46:V46)),"")</f>
        <v/>
      </c>
      <c r="AJ46" s="32">
        <f>IF(AJ$5&lt;=$U$8,IF(SUM($U46:W46)=0,"",SUM($U46:W46)),"")</f>
        <v>15</v>
      </c>
      <c r="AK46" s="32">
        <f>IF(AK$5&lt;=$U$8,IF(SUM($U46:X46)=0,"",SUM($U46:X46)),"")</f>
        <v>15</v>
      </c>
      <c r="AL46" s="32">
        <f>IF(AL$5&lt;=$U$8,IF(SUM($U46:Y46)=0,"",SUM($U46:Y46)),"")</f>
        <v>15</v>
      </c>
      <c r="AM46" s="32">
        <f>IF(AM$5&lt;=$U$8,IF(SUM($U46:Z46)=0,"",SUM($U46:Z46)),"")</f>
        <v>15</v>
      </c>
      <c r="AN46" s="32">
        <f>IF(AN$5&lt;=$U$8,IF(SUM($U46:AA46)=0,"",SUM($U46:AA46)),"")</f>
        <v>15</v>
      </c>
      <c r="AO46" s="32">
        <f>IF(AO$5&lt;=$U$8,IF(SUM($U46:AB46)=0,"",SUM($U46:AB46)),"")</f>
        <v>15</v>
      </c>
      <c r="AP46" s="32">
        <f>IF(AP$8&lt;=$U$8,IF(SUM($U46:AC46)=0,"",SUM($U46:AC46)),"")</f>
        <v>15</v>
      </c>
      <c r="AQ46" s="32">
        <f>IF(AQ$5&lt;=$U$8,IF(SUM($U46:AD46)=0,"",SUM($U46:AD46)),"")</f>
        <v>15</v>
      </c>
      <c r="AR46" s="32">
        <f>IF(AR$5&lt;=$U$8,IF(SUM($U46:AE46)=0,"",SUM($U46:AE46)),"")</f>
        <v>15</v>
      </c>
      <c r="AS46" s="532">
        <f>IF(AS$5&lt;=$U$8,IF(SUM($U46:AF46)=0,"",SUM($U46:AF46)),"")</f>
        <v>15</v>
      </c>
      <c r="AT46" s="533"/>
      <c r="AU46" s="32"/>
      <c r="AV46" s="535"/>
      <c r="AW46" s="535"/>
      <c r="AX46" s="518"/>
      <c r="AY46" s="518"/>
      <c r="AZ46" s="518"/>
      <c r="BA46" s="518"/>
      <c r="BB46" s="518"/>
      <c r="BC46" s="518"/>
      <c r="BD46" s="518"/>
      <c r="BE46" s="518"/>
      <c r="BF46" s="518"/>
      <c r="BG46" s="518"/>
      <c r="BH46" s="518"/>
      <c r="BI46" s="518"/>
      <c r="BJ46" s="518"/>
      <c r="BK46" s="518"/>
      <c r="BL46" s="518"/>
      <c r="BM46" s="518"/>
      <c r="BN46" s="518"/>
      <c r="BO46" s="518"/>
      <c r="BP46" s="518"/>
      <c r="BQ46" s="518"/>
    </row>
    <row r="47" spans="1:82" ht="39.75" customHeight="1" thickBot="1" x14ac:dyDescent="0.3">
      <c r="A47" s="304" t="s">
        <v>239</v>
      </c>
      <c r="B47" s="338" t="s">
        <v>112</v>
      </c>
      <c r="C47" s="346">
        <v>0.7</v>
      </c>
      <c r="D47" s="311" t="s">
        <v>113</v>
      </c>
      <c r="E47" s="304" t="s">
        <v>264</v>
      </c>
      <c r="F47" s="342" t="s">
        <v>270</v>
      </c>
      <c r="G47" s="342" t="s">
        <v>297</v>
      </c>
      <c r="H47" s="446" t="s">
        <v>491</v>
      </c>
      <c r="I47" s="498" t="s">
        <v>491</v>
      </c>
      <c r="J47" s="338" t="s">
        <v>38</v>
      </c>
      <c r="K47" s="338">
        <v>177</v>
      </c>
      <c r="L47" s="346">
        <v>1</v>
      </c>
      <c r="M47" s="346">
        <v>1</v>
      </c>
      <c r="N47" s="346">
        <v>1</v>
      </c>
      <c r="O47" s="346">
        <v>1</v>
      </c>
      <c r="P47" s="451" t="s">
        <v>469</v>
      </c>
      <c r="Q47" s="390" t="s">
        <v>840</v>
      </c>
      <c r="R47" s="304" t="s">
        <v>258</v>
      </c>
      <c r="S47" s="7" t="s">
        <v>40</v>
      </c>
      <c r="T47" s="7" t="s">
        <v>42</v>
      </c>
      <c r="U47" s="13">
        <v>0</v>
      </c>
      <c r="V47" s="13">
        <v>0</v>
      </c>
      <c r="W47" s="13">
        <v>15</v>
      </c>
      <c r="X47" s="13">
        <v>0</v>
      </c>
      <c r="Y47" s="13">
        <v>0</v>
      </c>
      <c r="Z47" s="13">
        <v>0</v>
      </c>
      <c r="AA47" s="13">
        <v>0</v>
      </c>
      <c r="AB47" s="13">
        <v>0</v>
      </c>
      <c r="AC47" s="467">
        <v>0</v>
      </c>
      <c r="AD47" s="479">
        <v>0</v>
      </c>
      <c r="AE47" s="13">
        <v>0</v>
      </c>
      <c r="AF47" s="12">
        <v>0</v>
      </c>
      <c r="AG47" s="534">
        <f>SUM(U47:AF47)</f>
        <v>15</v>
      </c>
      <c r="AH47" s="32" t="str">
        <f>IF(AH$5&lt;=$U$8,IF(SUM($U47:U47)=0,"",SUM($U47:U47)),"")</f>
        <v/>
      </c>
      <c r="AI47" s="32" t="str">
        <f>IF(AI$5&lt;=$U$8,IF(SUM($U47:V47)=0,"",SUM($U47:V47)),"")</f>
        <v/>
      </c>
      <c r="AJ47" s="32">
        <f>IF(AJ$5&lt;=$U$8,IF(SUM($U47:W47)=0,"",SUM($U47:W47)),"")</f>
        <v>15</v>
      </c>
      <c r="AK47" s="32">
        <f>IF(AK$5&lt;=$U$8,IF(SUM($U47:X47)=0,"",SUM($U47:X47)),"")</f>
        <v>15</v>
      </c>
      <c r="AL47" s="32">
        <f>IF(AL$5&lt;=$U$8,IF(SUM($U47:Y47)=0,"",SUM($U47:Y47)),"")</f>
        <v>15</v>
      </c>
      <c r="AM47" s="32">
        <f>IF(AM$5&lt;=$U$8,IF(SUM($U47:Z47)=0,"",SUM($U47:Z47)),"")</f>
        <v>15</v>
      </c>
      <c r="AN47" s="32">
        <f>IF(AN$5&lt;=$U$8,IF(SUM($U47:AA47)=0,"",SUM($U47:AA47)),"")</f>
        <v>15</v>
      </c>
      <c r="AO47" s="32">
        <f>IF(AO$5&lt;=$U$8,IF(SUM($U47:AB47)=0,"",SUM($U47:AB47)),"")</f>
        <v>15</v>
      </c>
      <c r="AP47" s="32">
        <f>IF(AP$5&lt;=$U$8,IF(SUM($U47:AC47)=0,"",SUM($U47:AC47)),"")</f>
        <v>15</v>
      </c>
      <c r="AQ47" s="32">
        <f>IF(AQ$5&lt;=$U$8,IF(SUM($U47:AD47)=0,"",SUM($U47:AD47)),"")</f>
        <v>15</v>
      </c>
      <c r="AR47" s="32">
        <f>IF(AR$5&lt;=$U$8,IF(SUM($U47:AE47)=0,"",SUM($U47:AE47)),"")</f>
        <v>15</v>
      </c>
      <c r="AS47" s="532">
        <f>IF(AS$5&lt;=$U$8,IF(SUM($U47:AF47)=0,"",SUM($U47:AF47)),"")</f>
        <v>15</v>
      </c>
      <c r="AT47" s="533" t="s">
        <v>341</v>
      </c>
      <c r="AU47" s="32" t="s">
        <v>342</v>
      </c>
      <c r="AV47" s="533" t="s">
        <v>341</v>
      </c>
      <c r="AW47" s="32" t="s">
        <v>342</v>
      </c>
      <c r="AX47" s="518" t="s">
        <v>466</v>
      </c>
      <c r="AY47" s="518" t="s">
        <v>465</v>
      </c>
      <c r="AZ47" s="518" t="s">
        <v>341</v>
      </c>
      <c r="BA47" s="15" t="s">
        <v>402</v>
      </c>
      <c r="BB47" s="15" t="s">
        <v>341</v>
      </c>
      <c r="BC47" s="15" t="s">
        <v>402</v>
      </c>
      <c r="BD47" s="518" t="s">
        <v>341</v>
      </c>
      <c r="BE47" s="15" t="s">
        <v>402</v>
      </c>
      <c r="BF47" s="518" t="s">
        <v>341</v>
      </c>
      <c r="BG47" s="518" t="s">
        <v>402</v>
      </c>
      <c r="BH47" s="518" t="s">
        <v>707</v>
      </c>
      <c r="BI47" s="15" t="s">
        <v>710</v>
      </c>
      <c r="BJ47" s="15" t="s">
        <v>707</v>
      </c>
      <c r="BK47" s="15" t="s">
        <v>710</v>
      </c>
      <c r="BL47" s="518" t="s">
        <v>707</v>
      </c>
      <c r="BM47" s="15" t="s">
        <v>714</v>
      </c>
      <c r="BN47" s="518" t="s">
        <v>707</v>
      </c>
      <c r="BO47" s="518" t="s">
        <v>861</v>
      </c>
      <c r="BP47" s="518" t="s">
        <v>707</v>
      </c>
      <c r="BQ47" s="518" t="s">
        <v>933</v>
      </c>
    </row>
    <row r="48" spans="1:82" ht="39.75" customHeight="1" thickBot="1" x14ac:dyDescent="0.3">
      <c r="A48" s="304" t="s">
        <v>239</v>
      </c>
      <c r="B48" s="338" t="s">
        <v>112</v>
      </c>
      <c r="C48" s="346">
        <v>0.7</v>
      </c>
      <c r="D48" s="311" t="s">
        <v>113</v>
      </c>
      <c r="E48" s="304" t="s">
        <v>264</v>
      </c>
      <c r="F48" s="342" t="s">
        <v>270</v>
      </c>
      <c r="G48" s="342" t="s">
        <v>297</v>
      </c>
      <c r="H48" s="446" t="s">
        <v>491</v>
      </c>
      <c r="I48" s="498" t="s">
        <v>491</v>
      </c>
      <c r="J48" s="338" t="s">
        <v>38</v>
      </c>
      <c r="K48" s="338">
        <v>177</v>
      </c>
      <c r="L48" s="346">
        <v>1</v>
      </c>
      <c r="M48" s="346">
        <v>1</v>
      </c>
      <c r="N48" s="346">
        <v>1</v>
      </c>
      <c r="O48" s="346">
        <v>1</v>
      </c>
      <c r="P48" s="451" t="s">
        <v>469</v>
      </c>
      <c r="Q48" s="390" t="s">
        <v>840</v>
      </c>
      <c r="R48" s="304" t="s">
        <v>258</v>
      </c>
      <c r="S48" s="7" t="s">
        <v>40</v>
      </c>
      <c r="T48" s="7" t="s">
        <v>43</v>
      </c>
      <c r="U48" s="272" t="str">
        <f t="shared" ref="U48:AF48" si="68">IF(U46=0,"",U47/U46)</f>
        <v/>
      </c>
      <c r="V48" s="272" t="str">
        <f t="shared" si="68"/>
        <v/>
      </c>
      <c r="W48" s="272">
        <f t="shared" si="68"/>
        <v>1</v>
      </c>
      <c r="X48" s="272" t="str">
        <f t="shared" si="68"/>
        <v/>
      </c>
      <c r="Y48" s="272" t="str">
        <f t="shared" si="68"/>
        <v/>
      </c>
      <c r="Z48" s="272" t="str">
        <f t="shared" si="68"/>
        <v/>
      </c>
      <c r="AA48" s="272" t="str">
        <f t="shared" si="68"/>
        <v/>
      </c>
      <c r="AB48" s="272" t="str">
        <f t="shared" si="68"/>
        <v/>
      </c>
      <c r="AC48" s="272" t="str">
        <f t="shared" si="68"/>
        <v/>
      </c>
      <c r="AD48" s="477" t="str">
        <f t="shared" si="68"/>
        <v/>
      </c>
      <c r="AE48" s="272" t="str">
        <f t="shared" si="68"/>
        <v/>
      </c>
      <c r="AF48" s="272" t="str">
        <f t="shared" si="68"/>
        <v/>
      </c>
      <c r="AG48" s="547">
        <f t="shared" ref="AG48" si="69">IF(AG46=0,"",AG47/AG46)</f>
        <v>1</v>
      </c>
      <c r="AH48" s="107" t="str">
        <f>IF(AH$8&lt;=$AJ$8,IF(OR(AH46="",AH47=""),"",AH47/AH46),"")</f>
        <v/>
      </c>
      <c r="AI48" s="107" t="str">
        <f t="shared" ref="AI48:AO48" si="70">IF(AI$8&lt;=$AJ$8,IF(OR(AI46="",AI47=""),"",AI47/AI46),"")</f>
        <v/>
      </c>
      <c r="AJ48" s="107">
        <f t="shared" si="70"/>
        <v>1</v>
      </c>
      <c r="AK48" s="107">
        <f t="shared" si="70"/>
        <v>1</v>
      </c>
      <c r="AL48" s="107">
        <f t="shared" si="70"/>
        <v>1</v>
      </c>
      <c r="AM48" s="107">
        <f t="shared" si="70"/>
        <v>1</v>
      </c>
      <c r="AN48" s="107">
        <f t="shared" si="70"/>
        <v>1</v>
      </c>
      <c r="AO48" s="107">
        <f t="shared" si="70"/>
        <v>1</v>
      </c>
      <c r="AP48" s="107">
        <f>IF(AP$5&lt;=$AJ$5,IF(OR(AP46="",AP47=""),"",AP47/AP46),"")</f>
        <v>1</v>
      </c>
      <c r="AQ48" s="107">
        <f t="shared" ref="AQ48" si="71">IF(AQ$5&lt;=$AJ$5,IF(OR(AQ46="",AQ47=""),"",AQ47/AQ46),"")</f>
        <v>1</v>
      </c>
      <c r="AR48" s="107">
        <f t="shared" ref="AR48" si="72">IF(AR$5&lt;=$AJ$5,IF(OR(AR46="",AR47=""),"",AR47/AR46),"")</f>
        <v>1</v>
      </c>
      <c r="AS48" s="539">
        <f t="shared" ref="AS48" si="73">IF(AS$5&lt;=$AJ$5,IF(OR(AS46="",AS47=""),"",AS47/AS46),"")</f>
        <v>1</v>
      </c>
      <c r="AT48" s="533"/>
      <c r="AU48" s="32"/>
      <c r="AV48" s="535"/>
      <c r="AW48" s="535"/>
      <c r="AX48" s="518"/>
      <c r="AY48" s="518"/>
      <c r="AZ48" s="518"/>
      <c r="BA48" s="518"/>
      <c r="BB48" s="518"/>
      <c r="BC48" s="518"/>
      <c r="BD48" s="518"/>
      <c r="BE48" s="518"/>
      <c r="BF48" s="518"/>
      <c r="BG48" s="518"/>
      <c r="BH48" s="518"/>
      <c r="BI48" s="518"/>
      <c r="BJ48" s="518"/>
      <c r="BK48" s="518"/>
      <c r="BL48" s="518" t="s">
        <v>707</v>
      </c>
      <c r="BM48" s="15" t="s">
        <v>714</v>
      </c>
      <c r="BN48" s="518"/>
      <c r="BO48" s="518"/>
      <c r="BP48" s="518"/>
      <c r="BQ48" s="518"/>
    </row>
    <row r="49" spans="1:69" ht="39.75" customHeight="1" thickBot="1" x14ac:dyDescent="0.3">
      <c r="A49" s="304" t="s">
        <v>239</v>
      </c>
      <c r="B49" s="338" t="s">
        <v>112</v>
      </c>
      <c r="C49" s="346">
        <v>0.7</v>
      </c>
      <c r="D49" s="311" t="s">
        <v>113</v>
      </c>
      <c r="E49" s="304" t="s">
        <v>264</v>
      </c>
      <c r="F49" s="342" t="s">
        <v>270</v>
      </c>
      <c r="G49" s="342" t="s">
        <v>297</v>
      </c>
      <c r="H49" s="446" t="s">
        <v>491</v>
      </c>
      <c r="I49" s="498" t="s">
        <v>491</v>
      </c>
      <c r="J49" s="338" t="s">
        <v>38</v>
      </c>
      <c r="K49" s="338">
        <v>177</v>
      </c>
      <c r="L49" s="346">
        <v>1</v>
      </c>
      <c r="M49" s="346">
        <v>1</v>
      </c>
      <c r="N49" s="346">
        <v>1</v>
      </c>
      <c r="O49" s="346">
        <v>1</v>
      </c>
      <c r="P49" s="451" t="s">
        <v>469</v>
      </c>
      <c r="Q49" s="390" t="s">
        <v>840</v>
      </c>
      <c r="R49" s="304" t="s">
        <v>258</v>
      </c>
      <c r="S49" s="7" t="s">
        <v>44</v>
      </c>
      <c r="T49" s="7" t="s">
        <v>41</v>
      </c>
      <c r="U49" s="32"/>
      <c r="V49" s="32">
        <v>10</v>
      </c>
      <c r="W49" s="32"/>
      <c r="X49" s="32"/>
      <c r="Y49" s="32"/>
      <c r="Z49" s="32">
        <v>5</v>
      </c>
      <c r="AA49" s="32"/>
      <c r="AB49" s="32"/>
      <c r="AC49" s="32"/>
      <c r="AD49" s="476">
        <v>5</v>
      </c>
      <c r="AE49" s="32"/>
      <c r="AF49" s="32"/>
      <c r="AG49" s="531">
        <f>SUM(U49:AF49)</f>
        <v>20</v>
      </c>
      <c r="AH49" s="32" t="str">
        <f>IF(AH$5&lt;=$U$8,IF(SUM($U49:U49)=0,"",SUM($U49:U49)),"")</f>
        <v/>
      </c>
      <c r="AI49" s="32">
        <f>IF(AI$5&lt;=$U$8,IF(SUM($U49:V49)=0,"",SUM($U49:V49)),"")</f>
        <v>10</v>
      </c>
      <c r="AJ49" s="32">
        <f>IF(AJ$5&lt;=$U$8,IF(SUM($U49:W49)=0,"",SUM($U49:W49)),"")</f>
        <v>10</v>
      </c>
      <c r="AK49" s="32">
        <f>IF(AK$5&lt;=$U$8,IF(SUM($U49:X49)=0,"",SUM($U49:X49)),"")</f>
        <v>10</v>
      </c>
      <c r="AL49" s="32">
        <f>IF(AL$5&lt;=$U$8,IF(SUM($U49:Y49)=0,"",SUM($U49:Y49)),"")</f>
        <v>10</v>
      </c>
      <c r="AM49" s="32">
        <f>IF(AM$5&lt;=$U$8,IF(SUM($U49:Z49)=0,"",SUM($U49:Z49)),"")</f>
        <v>15</v>
      </c>
      <c r="AN49" s="32">
        <f>IF(AN$5&lt;=$U$8,IF(SUM($U49:AA49)=0,"",SUM($U49:AA49)),"")</f>
        <v>15</v>
      </c>
      <c r="AO49" s="32">
        <f>IF(AO$5&lt;=$U$8,IF(SUM($U49:AB49)=0,"",SUM($U49:AB49)),"")</f>
        <v>15</v>
      </c>
      <c r="AP49" s="32">
        <f>IF(AP$8&lt;=$U$8,IF(SUM($U49:AC49)=0,"",SUM($U49:AC49)),"")</f>
        <v>15</v>
      </c>
      <c r="AQ49" s="32">
        <f>IF(AQ$5&lt;=$U$8,IF(SUM($U49:AD49)=0,"",SUM($U49:AD49)),"")</f>
        <v>20</v>
      </c>
      <c r="AR49" s="32">
        <f>IF(AR$5&lt;=$U$8,IF(SUM($U49:AE49)=0,"",SUM($U49:AE49)),"")</f>
        <v>20</v>
      </c>
      <c r="AS49" s="532">
        <f>IF(AS$5&lt;=$U$8,IF(SUM($U49:AF49)=0,"",SUM($U49:AF49)),"")</f>
        <v>20</v>
      </c>
      <c r="AT49" s="533"/>
      <c r="AU49" s="540"/>
      <c r="AV49" s="535"/>
      <c r="AW49" s="535"/>
      <c r="AX49" s="518"/>
      <c r="AY49" s="518"/>
      <c r="AZ49" s="518"/>
      <c r="BA49" s="518"/>
      <c r="BB49" s="518"/>
      <c r="BC49" s="518"/>
      <c r="BD49" s="518"/>
      <c r="BE49" s="518"/>
      <c r="BF49" s="518"/>
      <c r="BG49" s="518"/>
      <c r="BH49" s="518"/>
      <c r="BI49" s="518"/>
      <c r="BJ49" s="518"/>
      <c r="BK49" s="518"/>
      <c r="BL49" s="518" t="s">
        <v>707</v>
      </c>
      <c r="BM49" s="15" t="s">
        <v>714</v>
      </c>
      <c r="BN49" s="518"/>
      <c r="BO49" s="518"/>
      <c r="BP49" s="518"/>
      <c r="BQ49" s="518"/>
    </row>
    <row r="50" spans="1:69" ht="39.75" customHeight="1" thickBot="1" x14ac:dyDescent="0.3">
      <c r="A50" s="304" t="s">
        <v>239</v>
      </c>
      <c r="B50" s="338" t="s">
        <v>112</v>
      </c>
      <c r="C50" s="346">
        <v>0.7</v>
      </c>
      <c r="D50" s="311" t="s">
        <v>113</v>
      </c>
      <c r="E50" s="304" t="s">
        <v>264</v>
      </c>
      <c r="F50" s="342" t="s">
        <v>270</v>
      </c>
      <c r="G50" s="342" t="s">
        <v>297</v>
      </c>
      <c r="H50" s="446" t="s">
        <v>491</v>
      </c>
      <c r="I50" s="498" t="s">
        <v>491</v>
      </c>
      <c r="J50" s="338" t="s">
        <v>38</v>
      </c>
      <c r="K50" s="338">
        <v>177</v>
      </c>
      <c r="L50" s="346">
        <v>1</v>
      </c>
      <c r="M50" s="346">
        <v>1</v>
      </c>
      <c r="N50" s="346">
        <v>1</v>
      </c>
      <c r="O50" s="346">
        <v>1</v>
      </c>
      <c r="P50" s="451" t="s">
        <v>469</v>
      </c>
      <c r="Q50" s="390" t="s">
        <v>840</v>
      </c>
      <c r="R50" s="304" t="s">
        <v>258</v>
      </c>
      <c r="S50" s="7" t="s">
        <v>44</v>
      </c>
      <c r="T50" s="7" t="s">
        <v>42</v>
      </c>
      <c r="U50" s="13">
        <v>10</v>
      </c>
      <c r="V50" s="13">
        <v>10</v>
      </c>
      <c r="W50" s="13">
        <v>0</v>
      </c>
      <c r="X50" s="32">
        <v>22</v>
      </c>
      <c r="Y50" s="13">
        <v>28</v>
      </c>
      <c r="Z50" s="13">
        <v>0</v>
      </c>
      <c r="AA50" s="13">
        <v>0</v>
      </c>
      <c r="AB50" s="13">
        <v>9</v>
      </c>
      <c r="AC50" s="13">
        <v>0</v>
      </c>
      <c r="AD50" s="479">
        <v>33</v>
      </c>
      <c r="AE50" s="13">
        <v>26</v>
      </c>
      <c r="AF50" s="12">
        <v>14</v>
      </c>
      <c r="AG50" s="534">
        <f>SUM(U50:AF50)</f>
        <v>152</v>
      </c>
      <c r="AH50" s="32">
        <f>IF(AH$5&lt;=$U$8,IF(SUM($U50:U50)=0,"",SUM($U50:U50)),"")</f>
        <v>10</v>
      </c>
      <c r="AI50" s="32">
        <f>IF(AI$5&lt;=$U$8,IF(SUM($U50:V50)=0,"",SUM($U50:V50)),"")</f>
        <v>20</v>
      </c>
      <c r="AJ50" s="32">
        <f>IF(AJ$5&lt;=$U$8,IF(SUM($U50:W50)=0,"",SUM($U50:W50)),"")</f>
        <v>20</v>
      </c>
      <c r="AK50" s="32">
        <f>IF(AK$5&lt;=$U$8,IF(SUM($U50:X50)=0,"",SUM($U50:X50)),"")</f>
        <v>42</v>
      </c>
      <c r="AL50" s="32">
        <f>IF(AL$5&lt;=$U$8,IF(SUM($U50:Y50)=0,"",SUM($U50:Y50)),"")</f>
        <v>70</v>
      </c>
      <c r="AM50" s="32">
        <f>IF(AM$5&lt;=$U$8,IF(SUM($U50:Z50)=0,"",SUM($U50:Z50)),"")</f>
        <v>70</v>
      </c>
      <c r="AN50" s="32">
        <f>IF(AN$5&lt;=$U$8,IF(SUM($U50:AA50)=0,"",SUM($U50:AA50)),"")</f>
        <v>70</v>
      </c>
      <c r="AO50" s="32">
        <f>IF(AO$5&lt;=$U$8,IF(SUM($U50:AB50)=0,"",SUM($U50:AB50)),"")</f>
        <v>79</v>
      </c>
      <c r="AP50" s="32">
        <f>IF(AP$5&lt;=$U$8,IF(SUM($U50:AC50)=0,"",SUM($U50:AC50)),"")</f>
        <v>79</v>
      </c>
      <c r="AQ50" s="32">
        <f>IF(AQ$5&lt;=$U$8,IF(SUM($U50:AD50)=0,"",SUM($U50:AD50)),"")</f>
        <v>112</v>
      </c>
      <c r="AR50" s="32">
        <f>IF(AR$5&lt;=$U$8,IF(SUM($U50:AE50)=0,"",SUM($U50:AE50)),"")</f>
        <v>138</v>
      </c>
      <c r="AS50" s="532">
        <f>IF(AS$5&lt;=$U$8,IF(SUM($U50:AF50)=0,"",SUM($U50:AF50)),"")</f>
        <v>152</v>
      </c>
      <c r="AT50" s="565" t="s">
        <v>355</v>
      </c>
      <c r="AU50" s="550" t="s">
        <v>356</v>
      </c>
      <c r="AV50" s="565" t="s">
        <v>395</v>
      </c>
      <c r="AW50" s="550" t="s">
        <v>396</v>
      </c>
      <c r="AX50" s="518"/>
      <c r="AY50" s="533" t="s">
        <v>446</v>
      </c>
      <c r="AZ50" s="541" t="s">
        <v>541</v>
      </c>
      <c r="BA50" s="512" t="s">
        <v>542</v>
      </c>
      <c r="BB50" s="541" t="s">
        <v>591</v>
      </c>
      <c r="BC50" s="512" t="s">
        <v>592</v>
      </c>
      <c r="BD50" s="541" t="s">
        <v>649</v>
      </c>
      <c r="BE50" s="541" t="s">
        <v>649</v>
      </c>
      <c r="BF50" s="542" t="s">
        <v>446</v>
      </c>
      <c r="BG50" s="542" t="s">
        <v>446</v>
      </c>
      <c r="BH50" s="510" t="s">
        <v>733</v>
      </c>
      <c r="BI50" s="510" t="s">
        <v>734</v>
      </c>
      <c r="BJ50" s="560"/>
      <c r="BK50" s="560"/>
      <c r="BL50" s="510" t="s">
        <v>812</v>
      </c>
      <c r="BM50" s="512" t="s">
        <v>813</v>
      </c>
      <c r="BN50" s="510" t="s">
        <v>882</v>
      </c>
      <c r="BO50" s="512" t="s">
        <v>883</v>
      </c>
      <c r="BP50" s="512" t="s">
        <v>940</v>
      </c>
      <c r="BQ50" s="512" t="s">
        <v>941</v>
      </c>
    </row>
    <row r="51" spans="1:69" ht="39.75" customHeight="1" thickBot="1" x14ac:dyDescent="0.3">
      <c r="A51" s="304" t="s">
        <v>239</v>
      </c>
      <c r="B51" s="338" t="s">
        <v>112</v>
      </c>
      <c r="C51" s="346">
        <v>0.7</v>
      </c>
      <c r="D51" s="311" t="s">
        <v>113</v>
      </c>
      <c r="E51" s="304" t="s">
        <v>264</v>
      </c>
      <c r="F51" s="342" t="s">
        <v>270</v>
      </c>
      <c r="G51" s="342" t="s">
        <v>297</v>
      </c>
      <c r="H51" s="446" t="s">
        <v>491</v>
      </c>
      <c r="I51" s="498" t="s">
        <v>491</v>
      </c>
      <c r="J51" s="338" t="s">
        <v>38</v>
      </c>
      <c r="K51" s="338">
        <v>177</v>
      </c>
      <c r="L51" s="346">
        <v>1</v>
      </c>
      <c r="M51" s="346">
        <v>1</v>
      </c>
      <c r="N51" s="346">
        <v>1</v>
      </c>
      <c r="O51" s="346">
        <v>1</v>
      </c>
      <c r="P51" s="451" t="s">
        <v>469</v>
      </c>
      <c r="Q51" s="390" t="s">
        <v>840</v>
      </c>
      <c r="R51" s="304" t="s">
        <v>258</v>
      </c>
      <c r="S51" s="7" t="s">
        <v>44</v>
      </c>
      <c r="T51" s="7" t="s">
        <v>43</v>
      </c>
      <c r="U51" s="272" t="str">
        <f t="shared" ref="U51:AF51" si="74">IF(U49=0,"",U50/U49)</f>
        <v/>
      </c>
      <c r="V51" s="272">
        <f t="shared" si="74"/>
        <v>1</v>
      </c>
      <c r="W51" s="272" t="str">
        <f t="shared" si="74"/>
        <v/>
      </c>
      <c r="X51" s="272" t="str">
        <f t="shared" si="74"/>
        <v/>
      </c>
      <c r="Y51" s="272" t="str">
        <f t="shared" si="74"/>
        <v/>
      </c>
      <c r="Z51" s="272">
        <f t="shared" si="74"/>
        <v>0</v>
      </c>
      <c r="AA51" s="272" t="str">
        <f t="shared" si="74"/>
        <v/>
      </c>
      <c r="AB51" s="272" t="str">
        <f t="shared" si="74"/>
        <v/>
      </c>
      <c r="AC51" s="272" t="str">
        <f t="shared" si="74"/>
        <v/>
      </c>
      <c r="AD51" s="477">
        <f t="shared" si="74"/>
        <v>6.6</v>
      </c>
      <c r="AE51" s="272" t="str">
        <f t="shared" si="74"/>
        <v/>
      </c>
      <c r="AF51" s="272" t="str">
        <f t="shared" si="74"/>
        <v/>
      </c>
      <c r="AG51" s="547">
        <f t="shared" ref="AG51" si="75">IF(AG49=0,"",AG50/AG49)</f>
        <v>7.6</v>
      </c>
      <c r="AH51" s="107" t="str">
        <f>IF(AH$8&lt;=$AJ$8,IF(OR(AH49="",AH50=""),"",AH50/AH49),"")</f>
        <v/>
      </c>
      <c r="AI51" s="107">
        <f t="shared" ref="AI51:AO51" si="76">IF(AI$8&lt;=$AJ$8,IF(OR(AI49="",AI50=""),"",AI50/AI49),"")</f>
        <v>2</v>
      </c>
      <c r="AJ51" s="107">
        <f t="shared" si="76"/>
        <v>2</v>
      </c>
      <c r="AK51" s="107">
        <f t="shared" si="76"/>
        <v>4.2</v>
      </c>
      <c r="AL51" s="107">
        <f t="shared" si="76"/>
        <v>7</v>
      </c>
      <c r="AM51" s="107">
        <f t="shared" si="76"/>
        <v>4.666666666666667</v>
      </c>
      <c r="AN51" s="107">
        <f t="shared" si="76"/>
        <v>4.666666666666667</v>
      </c>
      <c r="AO51" s="107">
        <f t="shared" si="76"/>
        <v>5.2666666666666666</v>
      </c>
      <c r="AP51" s="107">
        <f>IF(AP$5&lt;=$AJ$5,IF(OR(AP49="",AP50=""),"",AP50/AP49),"")</f>
        <v>5.2666666666666666</v>
      </c>
      <c r="AQ51" s="107">
        <f t="shared" ref="AQ51" si="77">IF(AQ$5&lt;=$AJ$5,IF(OR(AQ49="",AQ50=""),"",AQ50/AQ49),"")</f>
        <v>5.6</v>
      </c>
      <c r="AR51" s="107">
        <f t="shared" ref="AR51" si="78">IF(AR$5&lt;=$AJ$5,IF(OR(AR49="",AR50=""),"",AR50/AR49),"")</f>
        <v>6.9</v>
      </c>
      <c r="AS51" s="539">
        <f t="shared" ref="AS51" si="79">IF(AS$5&lt;=$AJ$5,IF(OR(AS49="",AS50=""),"",AS50/AS49),"")</f>
        <v>7.6</v>
      </c>
      <c r="AT51" s="533"/>
      <c r="AU51" s="540"/>
      <c r="AV51" s="535"/>
      <c r="AW51" s="535"/>
      <c r="AX51" s="518"/>
      <c r="AY51" s="518"/>
      <c r="AZ51" s="518"/>
      <c r="BA51" s="518"/>
      <c r="BB51" s="518"/>
      <c r="BC51" s="518"/>
      <c r="BD51" s="518"/>
      <c r="BE51" s="518"/>
      <c r="BF51" s="518"/>
      <c r="BG51" s="518"/>
      <c r="BH51" s="518"/>
      <c r="BI51" s="518"/>
      <c r="BJ51" s="518"/>
      <c r="BK51" s="518"/>
      <c r="BL51" s="518"/>
      <c r="BM51" s="518"/>
      <c r="BN51" s="518"/>
      <c r="BO51" s="518"/>
      <c r="BP51" s="518"/>
      <c r="BQ51" s="518"/>
    </row>
    <row r="52" spans="1:69" ht="39.75" customHeight="1" thickBot="1" x14ac:dyDescent="0.3">
      <c r="A52" s="304" t="s">
        <v>239</v>
      </c>
      <c r="B52" s="338" t="s">
        <v>112</v>
      </c>
      <c r="C52" s="346">
        <v>0.7</v>
      </c>
      <c r="D52" s="311" t="s">
        <v>113</v>
      </c>
      <c r="E52" s="304" t="s">
        <v>264</v>
      </c>
      <c r="F52" s="342" t="s">
        <v>270</v>
      </c>
      <c r="G52" s="342" t="s">
        <v>297</v>
      </c>
      <c r="H52" s="446" t="s">
        <v>491</v>
      </c>
      <c r="I52" s="498" t="s">
        <v>491</v>
      </c>
      <c r="J52" s="338" t="s">
        <v>38</v>
      </c>
      <c r="K52" s="338">
        <v>177</v>
      </c>
      <c r="L52" s="346">
        <v>1</v>
      </c>
      <c r="M52" s="346">
        <v>1</v>
      </c>
      <c r="N52" s="346">
        <v>1</v>
      </c>
      <c r="O52" s="346">
        <v>1</v>
      </c>
      <c r="P52" s="451" t="s">
        <v>469</v>
      </c>
      <c r="Q52" s="390" t="s">
        <v>840</v>
      </c>
      <c r="R52" s="304" t="s">
        <v>258</v>
      </c>
      <c r="S52" s="7" t="s">
        <v>45</v>
      </c>
      <c r="T52" s="7" t="s">
        <v>41</v>
      </c>
      <c r="U52" s="13"/>
      <c r="V52" s="13"/>
      <c r="W52" s="13">
        <v>10</v>
      </c>
      <c r="X52" s="13"/>
      <c r="Y52" s="13"/>
      <c r="Z52" s="13">
        <v>12</v>
      </c>
      <c r="AA52" s="13"/>
      <c r="AB52" s="13"/>
      <c r="AC52" s="13">
        <v>13</v>
      </c>
      <c r="AD52" s="479"/>
      <c r="AE52" s="13"/>
      <c r="AF52" s="13">
        <v>11</v>
      </c>
      <c r="AG52" s="531">
        <f>SUM(U52:AF52)</f>
        <v>46</v>
      </c>
      <c r="AH52" s="32" t="str">
        <f>IF(AH$5&lt;=$U$8,IF(SUM($U52:U52)=0,"",SUM($U52:U52)),"")</f>
        <v/>
      </c>
      <c r="AI52" s="32" t="str">
        <f>IF(AI$5&lt;=$U$8,IF(SUM($U52:V52)=0,"",SUM($U52:V52)),"")</f>
        <v/>
      </c>
      <c r="AJ52" s="32">
        <f>IF(AJ$5&lt;=$U$8,IF(SUM($U52:W52)=0,"",SUM($U52:W52)),"")</f>
        <v>10</v>
      </c>
      <c r="AK52" s="32">
        <f>IF(AK$5&lt;=$U$8,IF(SUM($U52:X52)=0,"",SUM($U52:X52)),"")</f>
        <v>10</v>
      </c>
      <c r="AL52" s="32">
        <f>IF(AL$5&lt;=$U$8,IF(SUM($U52:Y52)=0,"",SUM($U52:Y52)),"")</f>
        <v>10</v>
      </c>
      <c r="AM52" s="32">
        <f>IF(AM$5&lt;=$U$8,IF(SUM($U52:Z52)=0,"",SUM($U52:Z52)),"")</f>
        <v>22</v>
      </c>
      <c r="AN52" s="32">
        <f>IF(AN$5&lt;=$U$8,IF(SUM($U52:AA52)=0,"",SUM($U52:AA52)),"")</f>
        <v>22</v>
      </c>
      <c r="AO52" s="32">
        <f>IF(AO$5&lt;=$U$8,IF(SUM($U52:AB52)=0,"",SUM($U52:AB52)),"")</f>
        <v>22</v>
      </c>
      <c r="AP52" s="32">
        <f>IF(AP$8&lt;=$U$8,IF(SUM($U52:AC52)=0,"",SUM($U52:AC52)),"")</f>
        <v>35</v>
      </c>
      <c r="AQ52" s="32">
        <f>IF(AQ$5&lt;=$U$8,IF(SUM($U52:AD52)=0,"",SUM($U52:AD52)),"")</f>
        <v>35</v>
      </c>
      <c r="AR52" s="32">
        <f>IF(AR$5&lt;=$U$8,IF(SUM($U52:AE52)=0,"",SUM($U52:AE52)),"")</f>
        <v>35</v>
      </c>
      <c r="AS52" s="532">
        <f>IF(AS$5&lt;=$U$8,IF(SUM($U52:AF52)=0,"",SUM($U52:AF52)),"")</f>
        <v>46</v>
      </c>
      <c r="AT52" s="566"/>
      <c r="AU52" s="32"/>
      <c r="AV52" s="535"/>
      <c r="AW52" s="535"/>
      <c r="AX52" s="518"/>
      <c r="AY52" s="518"/>
      <c r="AZ52" s="518"/>
      <c r="BA52" s="518"/>
      <c r="BB52" s="518"/>
      <c r="BC52" s="518"/>
      <c r="BD52" s="518"/>
      <c r="BE52" s="518"/>
      <c r="BF52" s="518"/>
      <c r="BG52" s="518"/>
      <c r="BH52" s="518"/>
      <c r="BI52" s="518"/>
      <c r="BJ52" s="518"/>
      <c r="BK52" s="518"/>
      <c r="BL52" s="518"/>
      <c r="BM52" s="518"/>
      <c r="BN52" s="518"/>
      <c r="BO52" s="518"/>
      <c r="BP52" s="518"/>
      <c r="BQ52" s="518"/>
    </row>
    <row r="53" spans="1:69" ht="39.75" customHeight="1" thickBot="1" x14ac:dyDescent="0.3">
      <c r="A53" s="304" t="s">
        <v>239</v>
      </c>
      <c r="B53" s="338" t="s">
        <v>112</v>
      </c>
      <c r="C53" s="346">
        <v>0.7</v>
      </c>
      <c r="D53" s="311" t="s">
        <v>113</v>
      </c>
      <c r="E53" s="304" t="s">
        <v>264</v>
      </c>
      <c r="F53" s="342" t="s">
        <v>270</v>
      </c>
      <c r="G53" s="342" t="s">
        <v>297</v>
      </c>
      <c r="H53" s="446" t="s">
        <v>491</v>
      </c>
      <c r="I53" s="498" t="s">
        <v>491</v>
      </c>
      <c r="J53" s="338" t="s">
        <v>38</v>
      </c>
      <c r="K53" s="338">
        <v>177</v>
      </c>
      <c r="L53" s="346">
        <v>1</v>
      </c>
      <c r="M53" s="346">
        <v>1</v>
      </c>
      <c r="N53" s="346">
        <v>1</v>
      </c>
      <c r="O53" s="346">
        <v>1</v>
      </c>
      <c r="P53" s="451" t="s">
        <v>469</v>
      </c>
      <c r="Q53" s="390" t="s">
        <v>840</v>
      </c>
      <c r="R53" s="304" t="s">
        <v>258</v>
      </c>
      <c r="S53" s="7" t="s">
        <v>45</v>
      </c>
      <c r="T53" s="7" t="s">
        <v>42</v>
      </c>
      <c r="U53" s="13">
        <v>29</v>
      </c>
      <c r="V53" s="13">
        <v>0</v>
      </c>
      <c r="W53" s="13">
        <v>0</v>
      </c>
      <c r="X53" s="13">
        <v>1</v>
      </c>
      <c r="Y53" s="13">
        <v>26</v>
      </c>
      <c r="Z53" s="13">
        <v>7</v>
      </c>
      <c r="AA53" s="13">
        <v>0</v>
      </c>
      <c r="AB53" s="13">
        <v>18</v>
      </c>
      <c r="AC53" s="13">
        <v>10</v>
      </c>
      <c r="AD53" s="479">
        <v>0</v>
      </c>
      <c r="AE53" s="13">
        <v>15</v>
      </c>
      <c r="AF53" s="12">
        <v>47</v>
      </c>
      <c r="AG53" s="534">
        <f>SUM(U53:AF53)</f>
        <v>153</v>
      </c>
      <c r="AH53" s="32">
        <f>IF(AH$5&lt;=$U$8,IF(SUM($U53:U53)=0,"",SUM($U53:U53)),"")</f>
        <v>29</v>
      </c>
      <c r="AI53" s="32">
        <f>IF(AI$5&lt;=$U$8,IF(SUM($U53:V53)=0,"",SUM($U53:V53)),"")</f>
        <v>29</v>
      </c>
      <c r="AJ53" s="32">
        <f>IF(AJ$5&lt;=$U$8,IF(SUM($U53:W53)=0,"",SUM($U53:W53)),"")</f>
        <v>29</v>
      </c>
      <c r="AK53" s="32">
        <f>IF(AK$5&lt;=$U$8,IF(SUM($U53:X53)=0,"",SUM($U53:X53)),"")</f>
        <v>30</v>
      </c>
      <c r="AL53" s="32">
        <f>IF(AL$5&lt;=$U$8,IF(SUM($U53:Y53)=0,"",SUM($U53:Y53)),"")</f>
        <v>56</v>
      </c>
      <c r="AM53" s="32">
        <f>IF(AM$5&lt;=$U$8,IF(SUM($U53:Z53)=0,"",SUM($U53:Z53)),"")</f>
        <v>63</v>
      </c>
      <c r="AN53" s="32">
        <f>IF(AN$5&lt;=$U$8,IF(SUM($U53:AA53)=0,"",SUM($U53:AA53)),"")</f>
        <v>63</v>
      </c>
      <c r="AO53" s="32">
        <f>IF(AO$5&lt;=$U$8,IF(SUM($U53:AB53)=0,"",SUM($U53:AB53)),"")</f>
        <v>81</v>
      </c>
      <c r="AP53" s="32">
        <f>IF(AP$5&lt;=$U$8,IF(SUM($U53:AC53)=0,"",SUM($U53:AC53)),"")</f>
        <v>91</v>
      </c>
      <c r="AQ53" s="32">
        <f>IF(AQ$5&lt;=$U$8,IF(SUM($U53:AD53)=0,"",SUM($U53:AD53)),"")</f>
        <v>91</v>
      </c>
      <c r="AR53" s="32">
        <f>IF(AR$5&lt;=$U$8,IF(SUM($U53:AE53)=0,"",SUM($U53:AE53)),"")</f>
        <v>106</v>
      </c>
      <c r="AS53" s="532">
        <f>IF(AS$5&lt;=$U$8,IF(SUM($U53:AF53)=0,"",SUM($U53:AF53)),"")</f>
        <v>153</v>
      </c>
      <c r="AT53" s="533" t="s">
        <v>338</v>
      </c>
      <c r="AU53" s="32" t="s">
        <v>337</v>
      </c>
      <c r="AV53" s="535"/>
      <c r="AW53" s="535" t="s">
        <v>382</v>
      </c>
      <c r="AX53" s="518"/>
      <c r="AY53" s="518" t="s">
        <v>442</v>
      </c>
      <c r="AZ53" s="518" t="s">
        <v>533</v>
      </c>
      <c r="BA53" s="518" t="s">
        <v>534</v>
      </c>
      <c r="BB53" s="518" t="s">
        <v>567</v>
      </c>
      <c r="BC53" s="518" t="s">
        <v>568</v>
      </c>
      <c r="BD53" s="518" t="s">
        <v>635</v>
      </c>
      <c r="BE53" s="518" t="s">
        <v>636</v>
      </c>
      <c r="BF53" s="518"/>
      <c r="BG53" s="518" t="s">
        <v>661</v>
      </c>
      <c r="BH53" s="518" t="s">
        <v>567</v>
      </c>
      <c r="BI53" s="518" t="s">
        <v>727</v>
      </c>
      <c r="BJ53" s="518" t="s">
        <v>567</v>
      </c>
      <c r="BK53" s="518" t="s">
        <v>777</v>
      </c>
      <c r="BL53" s="518"/>
      <c r="BM53" s="518"/>
      <c r="BN53" s="518" t="s">
        <v>533</v>
      </c>
      <c r="BO53" s="518" t="s">
        <v>871</v>
      </c>
      <c r="BP53" s="518" t="s">
        <v>533</v>
      </c>
      <c r="BQ53" s="518" t="s">
        <v>950</v>
      </c>
    </row>
    <row r="54" spans="1:69" ht="39.75" customHeight="1" thickBot="1" x14ac:dyDescent="0.3">
      <c r="A54" s="308" t="s">
        <v>239</v>
      </c>
      <c r="B54" s="301" t="s">
        <v>112</v>
      </c>
      <c r="C54" s="305">
        <v>0.7</v>
      </c>
      <c r="D54" s="310" t="s">
        <v>113</v>
      </c>
      <c r="E54" s="308" t="s">
        <v>264</v>
      </c>
      <c r="F54" s="309" t="s">
        <v>270</v>
      </c>
      <c r="G54" s="309" t="s">
        <v>297</v>
      </c>
      <c r="H54" s="446" t="s">
        <v>491</v>
      </c>
      <c r="I54" s="498" t="s">
        <v>491</v>
      </c>
      <c r="J54" s="301" t="s">
        <v>38</v>
      </c>
      <c r="K54" s="301">
        <v>177</v>
      </c>
      <c r="L54" s="305">
        <v>1</v>
      </c>
      <c r="M54" s="305">
        <v>1</v>
      </c>
      <c r="N54" s="305">
        <v>1</v>
      </c>
      <c r="O54" s="305">
        <v>1</v>
      </c>
      <c r="P54" s="451" t="s">
        <v>469</v>
      </c>
      <c r="Q54" s="390" t="s">
        <v>840</v>
      </c>
      <c r="R54" s="308" t="s">
        <v>258</v>
      </c>
      <c r="S54" s="382" t="s">
        <v>45</v>
      </c>
      <c r="T54" s="382" t="s">
        <v>43</v>
      </c>
      <c r="U54" s="272" t="str">
        <f t="shared" ref="U54:AF54" si="80">IF(U52=0,"",U53/U52)</f>
        <v/>
      </c>
      <c r="V54" s="272" t="str">
        <f t="shared" si="80"/>
        <v/>
      </c>
      <c r="W54" s="272">
        <f t="shared" si="80"/>
        <v>0</v>
      </c>
      <c r="X54" s="272" t="str">
        <f t="shared" si="80"/>
        <v/>
      </c>
      <c r="Y54" s="272" t="str">
        <f t="shared" si="80"/>
        <v/>
      </c>
      <c r="Z54" s="272">
        <f t="shared" si="80"/>
        <v>0.58333333333333337</v>
      </c>
      <c r="AA54" s="272" t="str">
        <f t="shared" si="80"/>
        <v/>
      </c>
      <c r="AB54" s="272" t="str">
        <f t="shared" si="80"/>
        <v/>
      </c>
      <c r="AC54" s="272">
        <f t="shared" si="80"/>
        <v>0.76923076923076927</v>
      </c>
      <c r="AD54" s="477" t="str">
        <f t="shared" si="80"/>
        <v/>
      </c>
      <c r="AE54" s="272" t="str">
        <f t="shared" si="80"/>
        <v/>
      </c>
      <c r="AF54" s="272">
        <f t="shared" si="80"/>
        <v>4.2727272727272725</v>
      </c>
      <c r="AG54" s="567">
        <f t="shared" ref="AG54" si="81">IF(AG52=0,"",AG53/AG52)</f>
        <v>3.3260869565217392</v>
      </c>
      <c r="AH54" s="107" t="str">
        <f>IF(AH$8&lt;=$AJ$8,IF(OR(AH52="",AH53=""),"",AH53/AH52),"")</f>
        <v/>
      </c>
      <c r="AI54" s="107" t="str">
        <f t="shared" ref="AI54:AO54" si="82">IF(AI$8&lt;=$AJ$8,IF(OR(AI52="",AI53=""),"",AI53/AI52),"")</f>
        <v/>
      </c>
      <c r="AJ54" s="107">
        <f t="shared" si="82"/>
        <v>2.9</v>
      </c>
      <c r="AK54" s="107">
        <f t="shared" si="82"/>
        <v>3</v>
      </c>
      <c r="AL54" s="107">
        <f t="shared" si="82"/>
        <v>5.6</v>
      </c>
      <c r="AM54" s="107">
        <f t="shared" si="82"/>
        <v>2.8636363636363638</v>
      </c>
      <c r="AN54" s="107">
        <f t="shared" si="82"/>
        <v>2.8636363636363638</v>
      </c>
      <c r="AO54" s="107">
        <f t="shared" si="82"/>
        <v>3.6818181818181817</v>
      </c>
      <c r="AP54" s="107">
        <f>IF(AP$5&lt;=$AJ$5,IF(OR(AP52="",AP53=""),"",AP53/AP52),"")</f>
        <v>2.6</v>
      </c>
      <c r="AQ54" s="107">
        <f t="shared" ref="AQ54" si="83">IF(AQ$5&lt;=$AJ$5,IF(OR(AQ52="",AQ53=""),"",AQ53/AQ52),"")</f>
        <v>2.6</v>
      </c>
      <c r="AR54" s="107">
        <f t="shared" ref="AR54" si="84">IF(AR$5&lt;=$AJ$5,IF(OR(AR52="",AR53=""),"",AR53/AR52),"")</f>
        <v>3.0285714285714285</v>
      </c>
      <c r="AS54" s="539">
        <f t="shared" ref="AS54" si="85">IF(AS$5&lt;=$AJ$5,IF(OR(AS52="",AS53=""),"",AS53/AS52),"")</f>
        <v>3.3260869565217392</v>
      </c>
      <c r="AT54" s="566"/>
      <c r="AU54" s="32"/>
      <c r="AV54" s="535"/>
      <c r="AW54" s="535"/>
      <c r="AX54" s="518"/>
      <c r="AY54" s="518"/>
      <c r="AZ54" s="518"/>
      <c r="BA54" s="518"/>
      <c r="BB54" s="518"/>
      <c r="BC54" s="518"/>
      <c r="BD54" s="518"/>
      <c r="BE54" s="518"/>
      <c r="BF54" s="518"/>
      <c r="BG54" s="518"/>
      <c r="BH54" s="518"/>
      <c r="BI54" s="518"/>
      <c r="BJ54" s="518"/>
      <c r="BK54" s="518"/>
      <c r="BL54" s="518"/>
      <c r="BM54" s="518"/>
      <c r="BN54" s="518"/>
      <c r="BO54" s="518"/>
      <c r="BP54" s="518"/>
      <c r="BQ54" s="518"/>
    </row>
    <row r="55" spans="1:69" ht="54" customHeight="1" x14ac:dyDescent="0.25">
      <c r="A55" s="371" t="s">
        <v>239</v>
      </c>
      <c r="B55" s="345" t="s">
        <v>112</v>
      </c>
      <c r="C55" s="349">
        <v>0.7</v>
      </c>
      <c r="D55" s="372" t="s">
        <v>113</v>
      </c>
      <c r="E55" s="371" t="s">
        <v>264</v>
      </c>
      <c r="F55" s="340" t="s">
        <v>270</v>
      </c>
      <c r="G55" s="340" t="s">
        <v>298</v>
      </c>
      <c r="H55" s="446" t="s">
        <v>491</v>
      </c>
      <c r="I55" s="498" t="s">
        <v>491</v>
      </c>
      <c r="J55" s="345" t="s">
        <v>38</v>
      </c>
      <c r="K55" s="345">
        <v>441</v>
      </c>
      <c r="L55" s="389">
        <v>112</v>
      </c>
      <c r="M55" s="389">
        <v>152</v>
      </c>
      <c r="N55" s="389">
        <v>127</v>
      </c>
      <c r="O55" s="389">
        <v>50</v>
      </c>
      <c r="P55" s="451" t="s">
        <v>469</v>
      </c>
      <c r="Q55" s="373" t="s">
        <v>841</v>
      </c>
      <c r="R55" s="371" t="s">
        <v>54</v>
      </c>
      <c r="S55" s="445" t="s">
        <v>40</v>
      </c>
      <c r="T55" s="445" t="s">
        <v>41</v>
      </c>
      <c r="U55" s="21"/>
      <c r="V55" s="21">
        <v>1</v>
      </c>
      <c r="W55" s="21">
        <v>1</v>
      </c>
      <c r="X55" s="21">
        <v>1</v>
      </c>
      <c r="Y55" s="21">
        <v>1</v>
      </c>
      <c r="Z55" s="21">
        <v>1</v>
      </c>
      <c r="AA55" s="21">
        <v>1</v>
      </c>
      <c r="AB55" s="21">
        <v>1</v>
      </c>
      <c r="AC55" s="21">
        <v>1</v>
      </c>
      <c r="AD55" s="478">
        <v>1</v>
      </c>
      <c r="AE55" s="21">
        <v>2</v>
      </c>
      <c r="AF55" s="21">
        <v>1</v>
      </c>
      <c r="AG55" s="531">
        <f>SUM(U55:AF55)</f>
        <v>12</v>
      </c>
      <c r="AH55" s="32" t="str">
        <f>IF(AH$5&lt;=$U$8,IF(SUM($U55:U55)=0,"",SUM($U55:U55)),"")</f>
        <v/>
      </c>
      <c r="AI55" s="32">
        <f>IF(AI$5&lt;=$U$8,IF(SUM($U55:V55)=0,"",SUM($U55:V55)),"")</f>
        <v>1</v>
      </c>
      <c r="AJ55" s="32">
        <f>IF(AJ$5&lt;=$U$8,IF(SUM($U55:W55)=0,"",SUM($U55:W55)),"")</f>
        <v>2</v>
      </c>
      <c r="AK55" s="32">
        <f>IF(AK$5&lt;=$U$8,IF(SUM($U55:X55)=0,"",SUM($U55:X55)),"")</f>
        <v>3</v>
      </c>
      <c r="AL55" s="32">
        <f>IF(AL$5&lt;=$U$8,IF(SUM($U55:Y55)=0,"",SUM($U55:Y55)),"")</f>
        <v>4</v>
      </c>
      <c r="AM55" s="32">
        <f>IF(AM$5&lt;=$U$8,IF(SUM($U55:Z55)=0,"",SUM($U55:Z55)),"")</f>
        <v>5</v>
      </c>
      <c r="AN55" s="32">
        <f>IF(AN$5&lt;=$U$8,IF(SUM($U55:AA55)=0,"",SUM($U55:AA55)),"")</f>
        <v>6</v>
      </c>
      <c r="AO55" s="32">
        <f>IF(AO$5&lt;=$U$8,IF(SUM($U55:AB55)=0,"",SUM($U55:AB55)),"")</f>
        <v>7</v>
      </c>
      <c r="AP55" s="32">
        <f>IF(AP$8&lt;=$U$8,IF(SUM($U55:AC55)=0,"",SUM($U55:AC55)),"")</f>
        <v>8</v>
      </c>
      <c r="AQ55" s="32">
        <f>IF(AQ$5&lt;=$U$8,IF(SUM($U55:AD55)=0,"",SUM($U55:AD55)),"")</f>
        <v>9</v>
      </c>
      <c r="AR55" s="32">
        <f>IF(AR$5&lt;=$U$8,IF(SUM($U55:AE55)=0,"",SUM($U55:AE55)),"")</f>
        <v>11</v>
      </c>
      <c r="AS55" s="532">
        <f>IF(AS$5&lt;=$U$8,IF(SUM($U55:AF55)=0,"",SUM($U55:AF55)),"")</f>
        <v>12</v>
      </c>
      <c r="AT55" s="533"/>
      <c r="AU55" s="32"/>
      <c r="AV55" s="568"/>
      <c r="AW55" s="568"/>
      <c r="AX55" s="518"/>
      <c r="AY55" s="518"/>
      <c r="AZ55" s="518"/>
      <c r="BA55" s="518"/>
      <c r="BB55" s="518"/>
      <c r="BC55" s="518"/>
      <c r="BD55" s="518"/>
      <c r="BE55" s="518"/>
      <c r="BF55" s="518"/>
      <c r="BG55" s="518"/>
      <c r="BH55" s="518"/>
      <c r="BI55" s="518"/>
      <c r="BJ55" s="518"/>
      <c r="BK55" s="518"/>
      <c r="BL55" s="518"/>
      <c r="BM55" s="518"/>
      <c r="BN55" s="518"/>
      <c r="BO55" s="518"/>
      <c r="BP55" s="518"/>
      <c r="BQ55" s="518"/>
    </row>
    <row r="56" spans="1:69" ht="50.1" customHeight="1" x14ac:dyDescent="0.25">
      <c r="A56" s="304" t="s">
        <v>239</v>
      </c>
      <c r="B56" s="338" t="s">
        <v>112</v>
      </c>
      <c r="C56" s="346">
        <v>0.7</v>
      </c>
      <c r="D56" s="311" t="s">
        <v>113</v>
      </c>
      <c r="E56" s="304" t="s">
        <v>264</v>
      </c>
      <c r="F56" s="342" t="s">
        <v>270</v>
      </c>
      <c r="G56" s="342" t="s">
        <v>298</v>
      </c>
      <c r="H56" s="446" t="s">
        <v>491</v>
      </c>
      <c r="I56" s="498" t="s">
        <v>491</v>
      </c>
      <c r="J56" s="338" t="s">
        <v>38</v>
      </c>
      <c r="K56" s="338">
        <v>400</v>
      </c>
      <c r="L56" s="320">
        <v>112</v>
      </c>
      <c r="M56" s="320">
        <v>152</v>
      </c>
      <c r="N56" s="320">
        <v>127</v>
      </c>
      <c r="O56" s="320">
        <v>50</v>
      </c>
      <c r="P56" s="451" t="s">
        <v>469</v>
      </c>
      <c r="Q56" s="373" t="s">
        <v>841</v>
      </c>
      <c r="R56" s="304" t="s">
        <v>54</v>
      </c>
      <c r="S56" s="7" t="s">
        <v>40</v>
      </c>
      <c r="T56" s="7" t="s">
        <v>42</v>
      </c>
      <c r="U56" s="13">
        <v>2</v>
      </c>
      <c r="V56" s="13">
        <v>4</v>
      </c>
      <c r="W56" s="13">
        <v>5</v>
      </c>
      <c r="X56" s="13">
        <v>4</v>
      </c>
      <c r="Y56" s="13">
        <v>6</v>
      </c>
      <c r="Z56" s="13">
        <v>2</v>
      </c>
      <c r="AA56" s="13">
        <v>6</v>
      </c>
      <c r="AB56" s="13">
        <v>3</v>
      </c>
      <c r="AC56" s="13">
        <v>1</v>
      </c>
      <c r="AD56" s="479">
        <v>3</v>
      </c>
      <c r="AE56" s="13">
        <v>3</v>
      </c>
      <c r="AF56" s="12">
        <v>1</v>
      </c>
      <c r="AG56" s="534">
        <f>SUM(U56:AF56)</f>
        <v>40</v>
      </c>
      <c r="AH56" s="32">
        <f>IF(AH$5&lt;=$U$8,IF(SUM($U56:U56)=0,"",SUM($U56:U56)),"")</f>
        <v>2</v>
      </c>
      <c r="AI56" s="32">
        <f>IF(AI$5&lt;=$U$8,IF(SUM($U56:V56)=0,"",SUM($U56:V56)),"")</f>
        <v>6</v>
      </c>
      <c r="AJ56" s="32">
        <f>IF(AJ$5&lt;=$U$8,IF(SUM($U56:W56)=0,"",SUM($U56:W56)),"")</f>
        <v>11</v>
      </c>
      <c r="AK56" s="32">
        <f>IF(AK$5&lt;=$U$8,IF(SUM($U56:X56)=0,"",SUM($U56:X56)),"")</f>
        <v>15</v>
      </c>
      <c r="AL56" s="32">
        <f>IF(AL$5&lt;=$U$8,IF(SUM($U56:Y56)=0,"",SUM($U56:Y56)),"")</f>
        <v>21</v>
      </c>
      <c r="AM56" s="32">
        <f>IF(AM$5&lt;=$U$8,IF(SUM($U56:Z56)=0,"",SUM($U56:Z56)),"")</f>
        <v>23</v>
      </c>
      <c r="AN56" s="32">
        <f>IF(AN$5&lt;=$U$8,IF(SUM($U56:AA56)=0,"",SUM($U56:AA56)),"")</f>
        <v>29</v>
      </c>
      <c r="AO56" s="32">
        <f>IF(AO$5&lt;=$U$8,IF(SUM($U56:AB56)=0,"",SUM($U56:AB56)),"")</f>
        <v>32</v>
      </c>
      <c r="AP56" s="32">
        <f>IF(AP$5&lt;=$U$8,IF(SUM($U56:AC56)=0,"",SUM($U56:AC56)),"")</f>
        <v>33</v>
      </c>
      <c r="AQ56" s="32">
        <f>IF(AQ$5&lt;=$U$8,IF(SUM($U56:AD56)=0,"",SUM($U56:AD56)),"")</f>
        <v>36</v>
      </c>
      <c r="AR56" s="32">
        <f>IF(AR$5&lt;=$U$8,IF(SUM($U56:AE56)=0,"",SUM($U56:AE56)),"")</f>
        <v>39</v>
      </c>
      <c r="AS56" s="532">
        <f>IF(AS$5&lt;=$U$8,IF(SUM($U56:AF56)=0,"",SUM($U56:AF56)),"")</f>
        <v>40</v>
      </c>
      <c r="AT56" s="533" t="s">
        <v>343</v>
      </c>
      <c r="AU56" s="32" t="s">
        <v>345</v>
      </c>
      <c r="AV56" s="32" t="s">
        <v>343</v>
      </c>
      <c r="AW56" s="535" t="s">
        <v>374</v>
      </c>
      <c r="AX56" s="518" t="s">
        <v>424</v>
      </c>
      <c r="AY56" s="518" t="s">
        <v>427</v>
      </c>
      <c r="AZ56" s="518" t="s">
        <v>424</v>
      </c>
      <c r="BA56" s="15" t="s">
        <v>519</v>
      </c>
      <c r="BB56" s="15" t="s">
        <v>343</v>
      </c>
      <c r="BC56" s="15" t="s">
        <v>577</v>
      </c>
      <c r="BD56" s="518" t="s">
        <v>343</v>
      </c>
      <c r="BE56" s="518" t="s">
        <v>618</v>
      </c>
      <c r="BF56" s="519" t="s">
        <v>676</v>
      </c>
      <c r="BG56" s="34" t="s">
        <v>678</v>
      </c>
      <c r="BH56" s="518" t="s">
        <v>343</v>
      </c>
      <c r="BI56" s="15" t="s">
        <v>713</v>
      </c>
      <c r="BJ56" s="15" t="s">
        <v>343</v>
      </c>
      <c r="BK56" s="15" t="s">
        <v>753</v>
      </c>
      <c r="BL56" s="518" t="s">
        <v>797</v>
      </c>
      <c r="BM56" s="15" t="s">
        <v>799</v>
      </c>
      <c r="BN56" s="518" t="s">
        <v>862</v>
      </c>
      <c r="BO56" s="15" t="s">
        <v>863</v>
      </c>
      <c r="BP56" s="518" t="s">
        <v>862</v>
      </c>
      <c r="BQ56" s="518" t="s">
        <v>934</v>
      </c>
    </row>
    <row r="57" spans="1:69" ht="57" customHeight="1" thickBot="1" x14ac:dyDescent="0.3">
      <c r="A57" s="304" t="s">
        <v>239</v>
      </c>
      <c r="B57" s="338" t="s">
        <v>112</v>
      </c>
      <c r="C57" s="346">
        <v>0.7</v>
      </c>
      <c r="D57" s="311" t="s">
        <v>113</v>
      </c>
      <c r="E57" s="304" t="s">
        <v>264</v>
      </c>
      <c r="F57" s="342" t="s">
        <v>270</v>
      </c>
      <c r="G57" s="342" t="s">
        <v>298</v>
      </c>
      <c r="H57" s="446" t="s">
        <v>491</v>
      </c>
      <c r="I57" s="498" t="s">
        <v>491</v>
      </c>
      <c r="J57" s="338" t="s">
        <v>38</v>
      </c>
      <c r="K57" s="338">
        <v>400</v>
      </c>
      <c r="L57" s="320">
        <v>112</v>
      </c>
      <c r="M57" s="320">
        <v>152</v>
      </c>
      <c r="N57" s="320">
        <v>127</v>
      </c>
      <c r="O57" s="320">
        <v>50</v>
      </c>
      <c r="P57" s="451" t="s">
        <v>469</v>
      </c>
      <c r="Q57" s="373" t="s">
        <v>841</v>
      </c>
      <c r="R57" s="304" t="s">
        <v>54</v>
      </c>
      <c r="S57" s="7" t="s">
        <v>40</v>
      </c>
      <c r="T57" s="7" t="s">
        <v>43</v>
      </c>
      <c r="U57" s="272" t="str">
        <f t="shared" ref="U57:AF57" si="86">IF(U55=0,"",U56/U55)</f>
        <v/>
      </c>
      <c r="V57" s="272">
        <f t="shared" si="86"/>
        <v>4</v>
      </c>
      <c r="W57" s="272">
        <f t="shared" si="86"/>
        <v>5</v>
      </c>
      <c r="X57" s="272">
        <f t="shared" si="86"/>
        <v>4</v>
      </c>
      <c r="Y57" s="272">
        <f t="shared" si="86"/>
        <v>6</v>
      </c>
      <c r="Z57" s="272">
        <f t="shared" si="86"/>
        <v>2</v>
      </c>
      <c r="AA57" s="272">
        <f t="shared" si="86"/>
        <v>6</v>
      </c>
      <c r="AB57" s="272">
        <f t="shared" si="86"/>
        <v>3</v>
      </c>
      <c r="AC57" s="272">
        <f t="shared" si="86"/>
        <v>1</v>
      </c>
      <c r="AD57" s="477">
        <f t="shared" si="86"/>
        <v>3</v>
      </c>
      <c r="AE57" s="272">
        <f t="shared" si="86"/>
        <v>1.5</v>
      </c>
      <c r="AF57" s="272">
        <f t="shared" si="86"/>
        <v>1</v>
      </c>
      <c r="AG57" s="547">
        <f t="shared" ref="AG57" si="87">IF(AG55=0,"",AG56/AG55)</f>
        <v>3.3333333333333335</v>
      </c>
      <c r="AH57" s="107" t="str">
        <f>IF(AH$8&lt;=$AJ$8,IF(OR(AH55="",AH56=""),"",AH56/AH55),"")</f>
        <v/>
      </c>
      <c r="AI57" s="107">
        <f t="shared" ref="AI57:AO57" si="88">IF(AI$8&lt;=$AJ$8,IF(OR(AI55="",AI56=""),"",AI56/AI55),"")</f>
        <v>6</v>
      </c>
      <c r="AJ57" s="107">
        <f t="shared" si="88"/>
        <v>5.5</v>
      </c>
      <c r="AK57" s="107">
        <f t="shared" si="88"/>
        <v>5</v>
      </c>
      <c r="AL57" s="107">
        <f t="shared" si="88"/>
        <v>5.25</v>
      </c>
      <c r="AM57" s="107">
        <f t="shared" si="88"/>
        <v>4.5999999999999996</v>
      </c>
      <c r="AN57" s="107">
        <f t="shared" si="88"/>
        <v>4.833333333333333</v>
      </c>
      <c r="AO57" s="107">
        <f t="shared" si="88"/>
        <v>4.5714285714285712</v>
      </c>
      <c r="AP57" s="107">
        <f>IF(AP$5&lt;=$AJ$5,IF(OR(AP55="",AP56=""),"",AP56/AP55),"")</f>
        <v>4.125</v>
      </c>
      <c r="AQ57" s="107">
        <f t="shared" ref="AQ57" si="89">IF(AQ$5&lt;=$AJ$5,IF(OR(AQ55="",AQ56=""),"",AQ56/AQ55),"")</f>
        <v>4</v>
      </c>
      <c r="AR57" s="107">
        <f t="shared" ref="AR57" si="90">IF(AR$5&lt;=$AJ$5,IF(OR(AR55="",AR56=""),"",AR56/AR55),"")</f>
        <v>3.5454545454545454</v>
      </c>
      <c r="AS57" s="539">
        <f t="shared" ref="AS57" si="91">IF(AS$5&lt;=$AJ$5,IF(OR(AS55="",AS56=""),"",AS56/AS55),"")</f>
        <v>3.3333333333333335</v>
      </c>
      <c r="AT57" s="533"/>
      <c r="AU57" s="32"/>
      <c r="AV57" s="518"/>
      <c r="AW57" s="518"/>
      <c r="AX57" s="518"/>
      <c r="AY57" s="518"/>
      <c r="AZ57" s="518"/>
      <c r="BA57" s="518"/>
      <c r="BB57" s="518"/>
      <c r="BC57" s="518"/>
      <c r="BD57" s="518"/>
      <c r="BE57" s="518"/>
      <c r="BF57" s="518"/>
      <c r="BG57" s="518"/>
      <c r="BH57" s="518"/>
      <c r="BI57" s="518"/>
      <c r="BJ57" s="518"/>
      <c r="BK57" s="518"/>
      <c r="BL57" s="518"/>
      <c r="BM57" s="518"/>
      <c r="BN57" s="518"/>
      <c r="BO57" s="518"/>
      <c r="BP57" s="518"/>
      <c r="BQ57" s="518"/>
    </row>
    <row r="58" spans="1:69" ht="48.75" customHeight="1" x14ac:dyDescent="0.25">
      <c r="A58" s="304" t="s">
        <v>239</v>
      </c>
      <c r="B58" s="338" t="s">
        <v>112</v>
      </c>
      <c r="C58" s="346">
        <v>0.7</v>
      </c>
      <c r="D58" s="311" t="s">
        <v>113</v>
      </c>
      <c r="E58" s="304" t="s">
        <v>264</v>
      </c>
      <c r="F58" s="342" t="s">
        <v>270</v>
      </c>
      <c r="G58" s="342" t="s">
        <v>298</v>
      </c>
      <c r="H58" s="446" t="s">
        <v>491</v>
      </c>
      <c r="I58" s="498" t="s">
        <v>491</v>
      </c>
      <c r="J58" s="338" t="s">
        <v>38</v>
      </c>
      <c r="K58" s="338">
        <v>441</v>
      </c>
      <c r="L58" s="320">
        <v>112</v>
      </c>
      <c r="M58" s="320">
        <v>152</v>
      </c>
      <c r="N58" s="320">
        <v>127</v>
      </c>
      <c r="O58" s="320">
        <v>50</v>
      </c>
      <c r="P58" s="451" t="s">
        <v>469</v>
      </c>
      <c r="Q58" s="373" t="s">
        <v>841</v>
      </c>
      <c r="R58" s="304" t="s">
        <v>54</v>
      </c>
      <c r="S58" s="7" t="s">
        <v>44</v>
      </c>
      <c r="T58" s="7" t="s">
        <v>41</v>
      </c>
      <c r="U58" s="13"/>
      <c r="V58" s="13"/>
      <c r="W58" s="13">
        <v>2</v>
      </c>
      <c r="X58" s="13">
        <v>2</v>
      </c>
      <c r="Y58" s="13">
        <v>1</v>
      </c>
      <c r="Z58" s="13">
        <v>2</v>
      </c>
      <c r="AA58" s="13">
        <v>1</v>
      </c>
      <c r="AB58" s="13">
        <v>2</v>
      </c>
      <c r="AC58" s="13">
        <v>1</v>
      </c>
      <c r="AD58" s="479">
        <v>2</v>
      </c>
      <c r="AE58" s="13">
        <v>1</v>
      </c>
      <c r="AF58" s="13"/>
      <c r="AG58" s="531">
        <f>SUM(U58:AF58)</f>
        <v>14</v>
      </c>
      <c r="AH58" s="32" t="str">
        <f>IF(AH$5&lt;=$U$8,IF(SUM($U58:U58)=0,"",SUM($U58:U58)),"")</f>
        <v/>
      </c>
      <c r="AI58" s="32" t="str">
        <f>IF(AI$5&lt;=$U$8,IF(SUM($U58:V58)=0,"",SUM($U58:V58)),"")</f>
        <v/>
      </c>
      <c r="AJ58" s="32">
        <f>IF(AJ$5&lt;=$U$8,IF(SUM($U58:W58)=0,"",SUM($U58:W58)),"")</f>
        <v>2</v>
      </c>
      <c r="AK58" s="32">
        <f>IF(AK$5&lt;=$U$8,IF(SUM($U58:X58)=0,"",SUM($U58:X58)),"")</f>
        <v>4</v>
      </c>
      <c r="AL58" s="32">
        <f>IF(AL$5&lt;=$U$8,IF(SUM($U58:Y58)=0,"",SUM($U58:Y58)),"")</f>
        <v>5</v>
      </c>
      <c r="AM58" s="32">
        <f>IF(AM$5&lt;=$U$8,IF(SUM($U58:Z58)=0,"",SUM($U58:Z58)),"")</f>
        <v>7</v>
      </c>
      <c r="AN58" s="32">
        <f>IF(AN$5&lt;=$U$8,IF(SUM($U58:AA58)=0,"",SUM($U58:AA58)),"")</f>
        <v>8</v>
      </c>
      <c r="AO58" s="32">
        <f>IF(AO$5&lt;=$U$8,IF(SUM($U58:AB58)=0,"",SUM($U58:AB58)),"")</f>
        <v>10</v>
      </c>
      <c r="AP58" s="32">
        <f>IF(AP$8&lt;=$U$8,IF(SUM($U58:AC58)=0,"",SUM($U58:AC58)),"")</f>
        <v>11</v>
      </c>
      <c r="AQ58" s="32">
        <f>IF(AQ$5&lt;=$U$8,IF(SUM($U58:AD58)=0,"",SUM($U58:AD58)),"")</f>
        <v>13</v>
      </c>
      <c r="AR58" s="32">
        <f>IF(AR$5&lt;=$U$8,IF(SUM($U58:AE58)=0,"",SUM($U58:AE58)),"")</f>
        <v>14</v>
      </c>
      <c r="AS58" s="532">
        <f>IF(AS$5&lt;=$U$8,IF(SUM($U58:AF58)=0,"",SUM($U58:AF58)),"")</f>
        <v>14</v>
      </c>
      <c r="AT58" s="533"/>
      <c r="AU58" s="540"/>
      <c r="AV58" s="518"/>
      <c r="AW58" s="518"/>
      <c r="AX58" s="518"/>
      <c r="AY58" s="518"/>
      <c r="AZ58" s="518"/>
      <c r="BA58" s="518"/>
      <c r="BB58" s="518"/>
      <c r="BC58" s="518"/>
      <c r="BD58" s="518"/>
      <c r="BE58" s="518"/>
      <c r="BF58" s="518"/>
      <c r="BG58" s="518"/>
      <c r="BH58" s="518"/>
      <c r="BI58" s="518"/>
      <c r="BJ58" s="518"/>
      <c r="BK58" s="518"/>
      <c r="BL58" s="518"/>
      <c r="BM58" s="518"/>
      <c r="BN58" s="518"/>
      <c r="BO58" s="518"/>
      <c r="BP58" s="518"/>
      <c r="BQ58" s="518"/>
    </row>
    <row r="59" spans="1:69" ht="55.5" customHeight="1" x14ac:dyDescent="0.25">
      <c r="A59" s="304" t="s">
        <v>239</v>
      </c>
      <c r="B59" s="338" t="s">
        <v>112</v>
      </c>
      <c r="C59" s="346">
        <v>0.7</v>
      </c>
      <c r="D59" s="311" t="s">
        <v>113</v>
      </c>
      <c r="E59" s="304" t="s">
        <v>264</v>
      </c>
      <c r="F59" s="342" t="s">
        <v>270</v>
      </c>
      <c r="G59" s="342" t="s">
        <v>298</v>
      </c>
      <c r="H59" s="446" t="s">
        <v>491</v>
      </c>
      <c r="I59" s="498" t="s">
        <v>491</v>
      </c>
      <c r="J59" s="338" t="s">
        <v>38</v>
      </c>
      <c r="K59" s="338">
        <v>400</v>
      </c>
      <c r="L59" s="320">
        <v>112</v>
      </c>
      <c r="M59" s="320">
        <v>152</v>
      </c>
      <c r="N59" s="320">
        <v>127</v>
      </c>
      <c r="O59" s="320">
        <v>50</v>
      </c>
      <c r="P59" s="451" t="s">
        <v>469</v>
      </c>
      <c r="Q59" s="373" t="s">
        <v>841</v>
      </c>
      <c r="R59" s="304" t="s">
        <v>54</v>
      </c>
      <c r="S59" s="7" t="s">
        <v>44</v>
      </c>
      <c r="T59" s="7" t="s">
        <v>42</v>
      </c>
      <c r="U59" s="13">
        <v>1</v>
      </c>
      <c r="V59" s="13">
        <v>10</v>
      </c>
      <c r="W59" s="13">
        <v>5</v>
      </c>
      <c r="X59" s="32">
        <v>3</v>
      </c>
      <c r="Y59" s="13">
        <v>2</v>
      </c>
      <c r="Z59" s="13">
        <v>3</v>
      </c>
      <c r="AA59" s="13">
        <v>3</v>
      </c>
      <c r="AB59" s="13">
        <v>4</v>
      </c>
      <c r="AC59" s="13">
        <v>2</v>
      </c>
      <c r="AD59" s="479">
        <v>5</v>
      </c>
      <c r="AE59" s="13">
        <v>3</v>
      </c>
      <c r="AF59" s="12">
        <v>9</v>
      </c>
      <c r="AG59" s="534">
        <f>SUM(U59:AF59)</f>
        <v>50</v>
      </c>
      <c r="AH59" s="32">
        <f>IF(AH$5&lt;=$U$8,IF(SUM($U59:U59)=0,"",SUM($U59:U59)),"")</f>
        <v>1</v>
      </c>
      <c r="AI59" s="32">
        <f>IF(AI$5&lt;=$U$8,IF(SUM($U59:V59)=0,"",SUM($U59:V59)),"")</f>
        <v>11</v>
      </c>
      <c r="AJ59" s="32">
        <f>IF(AJ$5&lt;=$U$8,IF(SUM($U59:W59)=0,"",SUM($U59:W59)),"")</f>
        <v>16</v>
      </c>
      <c r="AK59" s="32">
        <f>IF(AK$5&lt;=$U$8,IF(SUM($U59:X59)=0,"",SUM($U59:X59)),"")</f>
        <v>19</v>
      </c>
      <c r="AL59" s="32">
        <f>IF(AL$5&lt;=$U$8,IF(SUM($U59:Y59)=0,"",SUM($U59:Y59)),"")</f>
        <v>21</v>
      </c>
      <c r="AM59" s="32">
        <f>IF(AM$5&lt;=$U$8,IF(SUM($U59:Z59)=0,"",SUM($U59:Z59)),"")</f>
        <v>24</v>
      </c>
      <c r="AN59" s="32">
        <f>IF(AN$5&lt;=$U$8,IF(SUM($U59:AA59)=0,"",SUM($U59:AA59)),"")</f>
        <v>27</v>
      </c>
      <c r="AO59" s="32">
        <f>IF(AO$5&lt;=$U$8,IF(SUM($U59:AB59)=0,"",SUM($U59:AB59)),"")</f>
        <v>31</v>
      </c>
      <c r="AP59" s="32">
        <f>IF(AP$5&lt;=$U$8,IF(SUM($U59:AC59)=0,"",SUM($U59:AC59)),"")</f>
        <v>33</v>
      </c>
      <c r="AQ59" s="32">
        <f>IF(AQ$5&lt;=$U$8,IF(SUM($U59:AD59)=0,"",SUM($U59:AD59)),"")</f>
        <v>38</v>
      </c>
      <c r="AR59" s="32">
        <f>IF(AR$5&lt;=$U$8,IF(SUM($U59:AE59)=0,"",SUM($U59:AE59)),"")</f>
        <v>41</v>
      </c>
      <c r="AS59" s="532">
        <f>IF(AS$5&lt;=$U$8,IF(SUM($U59:AF59)=0,"",SUM($U59:AF59)),"")</f>
        <v>50</v>
      </c>
      <c r="AT59" s="565" t="s">
        <v>357</v>
      </c>
      <c r="AU59" s="550" t="s">
        <v>358</v>
      </c>
      <c r="AV59" s="541" t="s">
        <v>397</v>
      </c>
      <c r="AW59" s="512" t="s">
        <v>398</v>
      </c>
      <c r="AX59" s="541" t="s">
        <v>453</v>
      </c>
      <c r="AY59" s="512" t="s">
        <v>454</v>
      </c>
      <c r="AZ59" s="541" t="s">
        <v>543</v>
      </c>
      <c r="BA59" s="512" t="s">
        <v>544</v>
      </c>
      <c r="BB59" s="541" t="s">
        <v>593</v>
      </c>
      <c r="BC59" s="512" t="s">
        <v>594</v>
      </c>
      <c r="BD59" s="541" t="s">
        <v>650</v>
      </c>
      <c r="BE59" s="512" t="s">
        <v>651</v>
      </c>
      <c r="BF59" s="541" t="s">
        <v>670</v>
      </c>
      <c r="BG59" s="512" t="s">
        <v>671</v>
      </c>
      <c r="BH59" s="512" t="s">
        <v>735</v>
      </c>
      <c r="BI59" s="512" t="s">
        <v>736</v>
      </c>
      <c r="BJ59" s="512" t="s">
        <v>766</v>
      </c>
      <c r="BK59" s="512" t="s">
        <v>767</v>
      </c>
      <c r="BL59" s="512" t="s">
        <v>814</v>
      </c>
      <c r="BM59" s="569" t="s">
        <v>815</v>
      </c>
      <c r="BN59" s="512" t="s">
        <v>884</v>
      </c>
      <c r="BO59" s="569" t="s">
        <v>885</v>
      </c>
      <c r="BP59" s="513" t="s">
        <v>942</v>
      </c>
      <c r="BQ59" s="513" t="s">
        <v>943</v>
      </c>
    </row>
    <row r="60" spans="1:69" ht="54.75" customHeight="1" thickBot="1" x14ac:dyDescent="0.3">
      <c r="A60" s="304" t="s">
        <v>239</v>
      </c>
      <c r="B60" s="338" t="s">
        <v>112</v>
      </c>
      <c r="C60" s="346">
        <v>0.7</v>
      </c>
      <c r="D60" s="311" t="s">
        <v>113</v>
      </c>
      <c r="E60" s="304" t="s">
        <v>264</v>
      </c>
      <c r="F60" s="342" t="s">
        <v>270</v>
      </c>
      <c r="G60" s="342" t="s">
        <v>298</v>
      </c>
      <c r="H60" s="446" t="s">
        <v>491</v>
      </c>
      <c r="I60" s="498" t="s">
        <v>491</v>
      </c>
      <c r="J60" s="338" t="s">
        <v>38</v>
      </c>
      <c r="K60" s="338">
        <v>400</v>
      </c>
      <c r="L60" s="320">
        <v>112</v>
      </c>
      <c r="M60" s="320">
        <v>152</v>
      </c>
      <c r="N60" s="320">
        <v>127</v>
      </c>
      <c r="O60" s="320">
        <v>50</v>
      </c>
      <c r="P60" s="451" t="s">
        <v>469</v>
      </c>
      <c r="Q60" s="373" t="s">
        <v>841</v>
      </c>
      <c r="R60" s="304" t="s">
        <v>54</v>
      </c>
      <c r="S60" s="7" t="s">
        <v>44</v>
      </c>
      <c r="T60" s="7" t="s">
        <v>43</v>
      </c>
      <c r="U60" s="272" t="str">
        <f t="shared" ref="U60:AF60" si="92">IF(U58=0,"",U59/U58)</f>
        <v/>
      </c>
      <c r="V60" s="272" t="str">
        <f t="shared" si="92"/>
        <v/>
      </c>
      <c r="W60" s="272">
        <f t="shared" si="92"/>
        <v>2.5</v>
      </c>
      <c r="X60" s="272">
        <f t="shared" si="92"/>
        <v>1.5</v>
      </c>
      <c r="Y60" s="272">
        <f t="shared" si="92"/>
        <v>2</v>
      </c>
      <c r="Z60" s="272">
        <f t="shared" si="92"/>
        <v>1.5</v>
      </c>
      <c r="AA60" s="272">
        <f t="shared" si="92"/>
        <v>3</v>
      </c>
      <c r="AB60" s="272">
        <f t="shared" si="92"/>
        <v>2</v>
      </c>
      <c r="AC60" s="272">
        <f t="shared" si="92"/>
        <v>2</v>
      </c>
      <c r="AD60" s="477">
        <f t="shared" si="92"/>
        <v>2.5</v>
      </c>
      <c r="AE60" s="272">
        <f t="shared" si="92"/>
        <v>3</v>
      </c>
      <c r="AF60" s="272" t="str">
        <f t="shared" si="92"/>
        <v/>
      </c>
      <c r="AG60" s="547">
        <f t="shared" ref="AG60" si="93">IF(AG58=0,"",AG59/AG58)</f>
        <v>3.5714285714285716</v>
      </c>
      <c r="AH60" s="107" t="str">
        <f>IF(AH$8&lt;=$AJ$8,IF(OR(AH58="",AH59=""),"",AH59/AH58),"")</f>
        <v/>
      </c>
      <c r="AI60" s="107" t="str">
        <f t="shared" ref="AI60:AO60" si="94">IF(AI$8&lt;=$AJ$8,IF(OR(AI58="",AI59=""),"",AI59/AI58),"")</f>
        <v/>
      </c>
      <c r="AJ60" s="107">
        <f t="shared" si="94"/>
        <v>8</v>
      </c>
      <c r="AK60" s="107">
        <f t="shared" si="94"/>
        <v>4.75</v>
      </c>
      <c r="AL60" s="107">
        <f t="shared" si="94"/>
        <v>4.2</v>
      </c>
      <c r="AM60" s="107">
        <f t="shared" si="94"/>
        <v>3.4285714285714284</v>
      </c>
      <c r="AN60" s="107">
        <f t="shared" si="94"/>
        <v>3.375</v>
      </c>
      <c r="AO60" s="107">
        <f t="shared" si="94"/>
        <v>3.1</v>
      </c>
      <c r="AP60" s="107">
        <f>IF(AP$5&lt;=$AJ$5,IF(OR(AP58="",AP59=""),"",AP59/AP58),"")</f>
        <v>3</v>
      </c>
      <c r="AQ60" s="107">
        <f t="shared" ref="AQ60" si="95">IF(AQ$5&lt;=$AJ$5,IF(OR(AQ58="",AQ59=""),"",AQ59/AQ58),"")</f>
        <v>2.9230769230769229</v>
      </c>
      <c r="AR60" s="107">
        <f t="shared" ref="AR60" si="96">IF(AR$5&lt;=$AJ$5,IF(OR(AR58="",AR59=""),"",AR59/AR58),"")</f>
        <v>2.9285714285714284</v>
      </c>
      <c r="AS60" s="539">
        <f t="shared" ref="AS60" si="97">IF(AS$5&lt;=$AJ$5,IF(OR(AS58="",AS59=""),"",AS59/AS58),"")</f>
        <v>3.5714285714285716</v>
      </c>
      <c r="AT60" s="533"/>
      <c r="AU60" s="540"/>
      <c r="AV60" s="518"/>
      <c r="AW60" s="518"/>
      <c r="AX60" s="518"/>
      <c r="AY60" s="518"/>
      <c r="AZ60" s="518"/>
      <c r="BA60" s="518"/>
      <c r="BB60" s="518"/>
      <c r="BC60" s="518"/>
      <c r="BD60" s="518"/>
      <c r="BE60" s="518"/>
      <c r="BF60" s="518"/>
      <c r="BG60" s="518"/>
      <c r="BH60" s="518"/>
      <c r="BI60" s="518"/>
      <c r="BJ60" s="518"/>
      <c r="BK60" s="518"/>
      <c r="BL60" s="518"/>
      <c r="BM60" s="518"/>
      <c r="BN60" s="518"/>
      <c r="BO60" s="518"/>
      <c r="BP60" s="518"/>
      <c r="BQ60" s="518"/>
    </row>
    <row r="61" spans="1:69" ht="49.5" customHeight="1" x14ac:dyDescent="0.25">
      <c r="A61" s="304" t="s">
        <v>239</v>
      </c>
      <c r="B61" s="338" t="s">
        <v>112</v>
      </c>
      <c r="C61" s="346">
        <v>0.7</v>
      </c>
      <c r="D61" s="311" t="s">
        <v>113</v>
      </c>
      <c r="E61" s="304" t="s">
        <v>264</v>
      </c>
      <c r="F61" s="342" t="s">
        <v>270</v>
      </c>
      <c r="G61" s="342" t="s">
        <v>298</v>
      </c>
      <c r="H61" s="446" t="s">
        <v>491</v>
      </c>
      <c r="I61" s="498" t="s">
        <v>491</v>
      </c>
      <c r="J61" s="338" t="s">
        <v>38</v>
      </c>
      <c r="K61" s="338">
        <v>441</v>
      </c>
      <c r="L61" s="320">
        <v>112</v>
      </c>
      <c r="M61" s="320">
        <v>152</v>
      </c>
      <c r="N61" s="320">
        <v>127</v>
      </c>
      <c r="O61" s="320">
        <v>50</v>
      </c>
      <c r="P61" s="451" t="s">
        <v>469</v>
      </c>
      <c r="Q61" s="373" t="s">
        <v>841</v>
      </c>
      <c r="R61" s="304" t="s">
        <v>54</v>
      </c>
      <c r="S61" s="7" t="s">
        <v>45</v>
      </c>
      <c r="T61" s="7" t="s">
        <v>41</v>
      </c>
      <c r="U61" s="33"/>
      <c r="V61" s="33">
        <v>2</v>
      </c>
      <c r="W61" s="33">
        <v>3</v>
      </c>
      <c r="X61" s="33">
        <v>2</v>
      </c>
      <c r="Y61" s="33">
        <v>3</v>
      </c>
      <c r="Z61" s="33">
        <v>2</v>
      </c>
      <c r="AA61" s="33">
        <v>3</v>
      </c>
      <c r="AB61" s="33">
        <v>2</v>
      </c>
      <c r="AC61" s="33">
        <v>2</v>
      </c>
      <c r="AD61" s="482">
        <v>2</v>
      </c>
      <c r="AE61" s="33">
        <v>2</v>
      </c>
      <c r="AF61" s="33">
        <v>1</v>
      </c>
      <c r="AG61" s="531">
        <f>SUM(U61:AF61)</f>
        <v>24</v>
      </c>
      <c r="AH61" s="32" t="str">
        <f>IF(AH$5&lt;=$U$8,IF(SUM($U61:U61)=0,"",SUM($U61:U61)),"")</f>
        <v/>
      </c>
      <c r="AI61" s="32">
        <f>IF(AI$5&lt;=$U$8,IF(SUM($U61:V61)=0,"",SUM($U61:V61)),"")</f>
        <v>2</v>
      </c>
      <c r="AJ61" s="32">
        <f>IF(AJ$5&lt;=$U$8,IF(SUM($U61:W61)=0,"",SUM($U61:W61)),"")</f>
        <v>5</v>
      </c>
      <c r="AK61" s="32">
        <f>IF(AK$5&lt;=$U$8,IF(SUM($U61:X61)=0,"",SUM($U61:X61)),"")</f>
        <v>7</v>
      </c>
      <c r="AL61" s="32">
        <f>IF(AL$5&lt;=$U$8,IF(SUM($U61:Y61)=0,"",SUM($U61:Y61)),"")</f>
        <v>10</v>
      </c>
      <c r="AM61" s="32">
        <f>IF(AM$5&lt;=$U$8,IF(SUM($U61:Z61)=0,"",SUM($U61:Z61)),"")</f>
        <v>12</v>
      </c>
      <c r="AN61" s="32">
        <f>IF(AN$5&lt;=$U$8,IF(SUM($U61:AA61)=0,"",SUM($U61:AA61)),"")</f>
        <v>15</v>
      </c>
      <c r="AO61" s="32">
        <f>IF(AO$5&lt;=$U$8,IF(SUM($U61:AB61)=0,"",SUM($U61:AB61)),"")</f>
        <v>17</v>
      </c>
      <c r="AP61" s="32">
        <f>IF(AP$8&lt;=$U$8,IF(SUM($U61:AC61)=0,"",SUM($U61:AC61)),"")</f>
        <v>19</v>
      </c>
      <c r="AQ61" s="32">
        <f>IF(AQ$5&lt;=$U$8,IF(SUM($U61:AD61)=0,"",SUM($U61:AD61)),"")</f>
        <v>21</v>
      </c>
      <c r="AR61" s="32">
        <f>IF(AR$5&lt;=$U$8,IF(SUM($U61:AE61)=0,"",SUM($U61:AE61)),"")</f>
        <v>23</v>
      </c>
      <c r="AS61" s="532">
        <f>IF(AS$5&lt;=$U$8,IF(SUM($U61:AF61)=0,"",SUM($U61:AF61)),"")</f>
        <v>24</v>
      </c>
      <c r="AT61" s="566"/>
      <c r="AU61" s="32"/>
      <c r="AV61" s="518"/>
      <c r="AW61" s="518"/>
      <c r="AX61" s="518"/>
      <c r="AY61" s="518"/>
      <c r="AZ61" s="518"/>
      <c r="BA61" s="518"/>
      <c r="BB61" s="518"/>
      <c r="BC61" s="518"/>
      <c r="BD61" s="518"/>
      <c r="BE61" s="518"/>
      <c r="BF61" s="518"/>
      <c r="BG61" s="518"/>
      <c r="BH61" s="518"/>
      <c r="BI61" s="518"/>
      <c r="BJ61" s="518"/>
      <c r="BK61" s="518"/>
      <c r="BL61" s="518"/>
      <c r="BM61" s="518"/>
      <c r="BN61" s="518"/>
      <c r="BO61" s="518"/>
      <c r="BP61" s="518"/>
      <c r="BQ61" s="518"/>
    </row>
    <row r="62" spans="1:69" ht="41.25" customHeight="1" x14ac:dyDescent="0.25">
      <c r="A62" s="304" t="s">
        <v>239</v>
      </c>
      <c r="B62" s="338" t="s">
        <v>112</v>
      </c>
      <c r="C62" s="346">
        <v>0.7</v>
      </c>
      <c r="D62" s="311" t="s">
        <v>113</v>
      </c>
      <c r="E62" s="304" t="s">
        <v>264</v>
      </c>
      <c r="F62" s="342" t="s">
        <v>270</v>
      </c>
      <c r="G62" s="342" t="s">
        <v>298</v>
      </c>
      <c r="H62" s="446" t="s">
        <v>491</v>
      </c>
      <c r="I62" s="498" t="s">
        <v>491</v>
      </c>
      <c r="J62" s="338" t="s">
        <v>38</v>
      </c>
      <c r="K62" s="338">
        <v>400</v>
      </c>
      <c r="L62" s="320">
        <v>112</v>
      </c>
      <c r="M62" s="320">
        <v>152</v>
      </c>
      <c r="N62" s="320">
        <v>127</v>
      </c>
      <c r="O62" s="320">
        <v>50</v>
      </c>
      <c r="P62" s="451" t="s">
        <v>469</v>
      </c>
      <c r="Q62" s="373" t="s">
        <v>841</v>
      </c>
      <c r="R62" s="304" t="s">
        <v>54</v>
      </c>
      <c r="S62" s="7" t="s">
        <v>45</v>
      </c>
      <c r="T62" s="7" t="s">
        <v>42</v>
      </c>
      <c r="U62" s="13">
        <v>2</v>
      </c>
      <c r="V62" s="32">
        <v>8</v>
      </c>
      <c r="W62" s="32">
        <v>6</v>
      </c>
      <c r="X62" s="32">
        <v>14</v>
      </c>
      <c r="Y62" s="32">
        <v>5</v>
      </c>
      <c r="Z62" s="32">
        <v>6</v>
      </c>
      <c r="AA62" s="32">
        <v>3</v>
      </c>
      <c r="AB62" s="32">
        <v>2</v>
      </c>
      <c r="AC62" s="32">
        <v>4</v>
      </c>
      <c r="AD62" s="476">
        <v>4</v>
      </c>
      <c r="AE62" s="32">
        <v>3</v>
      </c>
      <c r="AF62" s="333">
        <v>9</v>
      </c>
      <c r="AG62" s="534">
        <f>SUM(U62:AF62)</f>
        <v>66</v>
      </c>
      <c r="AH62" s="32">
        <f>IF(AH$5&lt;=$U$8,IF(SUM($U62:U62)=0,"",SUM($U62:U62)),"")</f>
        <v>2</v>
      </c>
      <c r="AI62" s="32">
        <f>IF(AI$5&lt;=$U$8,IF(SUM($U62:V62)=0,"",SUM($U62:V62)),"")</f>
        <v>10</v>
      </c>
      <c r="AJ62" s="32">
        <f>IF(AJ$5&lt;=$U$8,IF(SUM($U62:W62)=0,"",SUM($U62:W62)),"")</f>
        <v>16</v>
      </c>
      <c r="AK62" s="32">
        <f>IF(AK$5&lt;=$U$8,IF(SUM($U62:X62)=0,"",SUM($U62:X62)),"")</f>
        <v>30</v>
      </c>
      <c r="AL62" s="32">
        <f>IF(AL$5&lt;=$U$8,IF(SUM($U62:Y62)=0,"",SUM($U62:Y62)),"")</f>
        <v>35</v>
      </c>
      <c r="AM62" s="32">
        <f>IF(AM$5&lt;=$U$8,IF(SUM($U62:Z62)=0,"",SUM($U62:Z62)),"")</f>
        <v>41</v>
      </c>
      <c r="AN62" s="32">
        <f>IF(AN$5&lt;=$U$8,IF(SUM($U62:AA62)=0,"",SUM($U62:AA62)),"")</f>
        <v>44</v>
      </c>
      <c r="AO62" s="32">
        <f>IF(AO$5&lt;=$U$8,IF(SUM($U62:AB62)=0,"",SUM($U62:AB62)),"")</f>
        <v>46</v>
      </c>
      <c r="AP62" s="32">
        <f>IF(AP$5&lt;=$U$8,IF(SUM($U62:AC62)=0,"",SUM($U62:AC62)),"")</f>
        <v>50</v>
      </c>
      <c r="AQ62" s="32">
        <f>IF(AQ$5&lt;=$U$8,IF(SUM($U62:AD62)=0,"",SUM($U62:AD62)),"")</f>
        <v>54</v>
      </c>
      <c r="AR62" s="32">
        <f>IF(AR$5&lt;=$U$8,IF(SUM($U62:AE62)=0,"",SUM($U62:AE62)),"")</f>
        <v>57</v>
      </c>
      <c r="AS62" s="532">
        <f>IF(AS$5&lt;=$U$8,IF(SUM($U62:AF62)=0,"",SUM($U62:AF62)),"")</f>
        <v>66</v>
      </c>
      <c r="AT62" s="556" t="s">
        <v>334</v>
      </c>
      <c r="AU62" s="32" t="s">
        <v>339</v>
      </c>
      <c r="AV62" s="518"/>
      <c r="AW62" s="518" t="s">
        <v>387</v>
      </c>
      <c r="AX62" s="518" t="s">
        <v>334</v>
      </c>
      <c r="AY62" s="518" t="s">
        <v>443</v>
      </c>
      <c r="AZ62" s="518" t="s">
        <v>334</v>
      </c>
      <c r="BA62" s="518" t="s">
        <v>535</v>
      </c>
      <c r="BB62" s="518" t="s">
        <v>334</v>
      </c>
      <c r="BC62" s="518" t="s">
        <v>569</v>
      </c>
      <c r="BD62" s="518" t="s">
        <v>334</v>
      </c>
      <c r="BE62" s="518" t="s">
        <v>637</v>
      </c>
      <c r="BF62" s="518" t="s">
        <v>334</v>
      </c>
      <c r="BG62" s="518" t="s">
        <v>662</v>
      </c>
      <c r="BH62" s="518" t="s">
        <v>334</v>
      </c>
      <c r="BI62" s="518" t="s">
        <v>728</v>
      </c>
      <c r="BJ62" s="518" t="s">
        <v>334</v>
      </c>
      <c r="BK62" s="518" t="s">
        <v>778</v>
      </c>
      <c r="BL62" s="518" t="s">
        <v>819</v>
      </c>
      <c r="BM62" s="518" t="s">
        <v>823</v>
      </c>
      <c r="BN62" s="518" t="s">
        <v>868</v>
      </c>
      <c r="BO62" s="518" t="s">
        <v>872</v>
      </c>
      <c r="BP62" s="518" t="s">
        <v>868</v>
      </c>
      <c r="BQ62" s="518" t="s">
        <v>951</v>
      </c>
    </row>
    <row r="63" spans="1:69" ht="53.25" customHeight="1" thickBot="1" x14ac:dyDescent="0.3">
      <c r="A63" s="383" t="s">
        <v>239</v>
      </c>
      <c r="B63" s="343" t="s">
        <v>112</v>
      </c>
      <c r="C63" s="347">
        <v>0.7</v>
      </c>
      <c r="D63" s="384" t="s">
        <v>113</v>
      </c>
      <c r="E63" s="383" t="s">
        <v>264</v>
      </c>
      <c r="F63" s="339" t="s">
        <v>270</v>
      </c>
      <c r="G63" s="339" t="s">
        <v>298</v>
      </c>
      <c r="H63" s="446" t="s">
        <v>491</v>
      </c>
      <c r="I63" s="498" t="s">
        <v>491</v>
      </c>
      <c r="J63" s="343" t="s">
        <v>38</v>
      </c>
      <c r="K63" s="343">
        <v>400</v>
      </c>
      <c r="L63" s="391">
        <v>112</v>
      </c>
      <c r="M63" s="391">
        <v>152</v>
      </c>
      <c r="N63" s="391">
        <v>127</v>
      </c>
      <c r="O63" s="391">
        <v>50</v>
      </c>
      <c r="P63" s="451" t="s">
        <v>469</v>
      </c>
      <c r="Q63" s="373" t="s">
        <v>841</v>
      </c>
      <c r="R63" s="383" t="s">
        <v>54</v>
      </c>
      <c r="S63" s="444" t="s">
        <v>45</v>
      </c>
      <c r="T63" s="444" t="s">
        <v>43</v>
      </c>
      <c r="U63" s="272" t="str">
        <f t="shared" ref="U63:AF63" si="98">IF(U61=0,"",U62/U61)</f>
        <v/>
      </c>
      <c r="V63" s="272">
        <f t="shared" si="98"/>
        <v>4</v>
      </c>
      <c r="W63" s="272">
        <f t="shared" si="98"/>
        <v>2</v>
      </c>
      <c r="X63" s="272">
        <f t="shared" si="98"/>
        <v>7</v>
      </c>
      <c r="Y63" s="272">
        <f t="shared" si="98"/>
        <v>1.6666666666666667</v>
      </c>
      <c r="Z63" s="272">
        <f t="shared" si="98"/>
        <v>3</v>
      </c>
      <c r="AA63" s="272">
        <f t="shared" si="98"/>
        <v>1</v>
      </c>
      <c r="AB63" s="272">
        <f t="shared" si="98"/>
        <v>1</v>
      </c>
      <c r="AC63" s="272">
        <f t="shared" si="98"/>
        <v>2</v>
      </c>
      <c r="AD63" s="477">
        <f t="shared" si="98"/>
        <v>2</v>
      </c>
      <c r="AE63" s="272">
        <f t="shared" si="98"/>
        <v>1.5</v>
      </c>
      <c r="AF63" s="272">
        <f t="shared" si="98"/>
        <v>9</v>
      </c>
      <c r="AG63" s="570">
        <f>IF(AG61=0,"",AG62/AG61)</f>
        <v>2.75</v>
      </c>
      <c r="AH63" s="107" t="str">
        <f>IF(AH$8&lt;=$AJ$8,IF(OR(AH61="",AH62=""),"",AH62/AH61),"")</f>
        <v/>
      </c>
      <c r="AI63" s="107">
        <f t="shared" ref="AI63:AO63" si="99">IF(AI$8&lt;=$AJ$8,IF(OR(AI61="",AI62=""),"",AI62/AI61),"")</f>
        <v>5</v>
      </c>
      <c r="AJ63" s="107">
        <f t="shared" si="99"/>
        <v>3.2</v>
      </c>
      <c r="AK63" s="107">
        <f t="shared" si="99"/>
        <v>4.2857142857142856</v>
      </c>
      <c r="AL63" s="107">
        <f t="shared" si="99"/>
        <v>3.5</v>
      </c>
      <c r="AM63" s="107">
        <f t="shared" si="99"/>
        <v>3.4166666666666665</v>
      </c>
      <c r="AN63" s="107">
        <f t="shared" si="99"/>
        <v>2.9333333333333331</v>
      </c>
      <c r="AO63" s="107">
        <f t="shared" si="99"/>
        <v>2.7058823529411766</v>
      </c>
      <c r="AP63" s="107">
        <f>IF(AP$5&lt;=$AJ$5,IF(OR(AP61="",AP62=""),"",AP62/AP61),"")</f>
        <v>2.6315789473684212</v>
      </c>
      <c r="AQ63" s="107">
        <f t="shared" ref="AQ63" si="100">IF(AQ$5&lt;=$AJ$5,IF(OR(AQ61="",AQ62=""),"",AQ62/AQ61),"")</f>
        <v>2.5714285714285716</v>
      </c>
      <c r="AR63" s="107">
        <f t="shared" ref="AR63" si="101">IF(AR$5&lt;=$AJ$5,IF(OR(AR61="",AR62=""),"",AR62/AR61),"")</f>
        <v>2.4782608695652173</v>
      </c>
      <c r="AS63" s="539">
        <f t="shared" ref="AS63" si="102">IF(AS$5&lt;=$AJ$5,IF(OR(AS61="",AS62=""),"",AS62/AS61),"")</f>
        <v>2.75</v>
      </c>
      <c r="AT63" s="566"/>
      <c r="AU63" s="32"/>
      <c r="AV63" s="518"/>
      <c r="AW63" s="518"/>
      <c r="AX63" s="518"/>
      <c r="AY63" s="518"/>
      <c r="AZ63" s="518"/>
      <c r="BA63" s="518"/>
      <c r="BB63" s="518"/>
      <c r="BC63" s="518"/>
      <c r="BD63" s="518"/>
      <c r="BE63" s="518"/>
      <c r="BF63" s="518"/>
      <c r="BG63" s="518"/>
      <c r="BH63" s="518"/>
      <c r="BI63" s="518"/>
      <c r="BJ63" s="518"/>
      <c r="BK63" s="518"/>
      <c r="BL63" s="518"/>
      <c r="BM63" s="518"/>
      <c r="BN63" s="518"/>
      <c r="BO63" s="518"/>
      <c r="BP63" s="518"/>
      <c r="BQ63" s="518"/>
    </row>
    <row r="64" spans="1:69" ht="45.75" customHeight="1" thickBot="1" x14ac:dyDescent="0.3">
      <c r="A64" s="374" t="s">
        <v>239</v>
      </c>
      <c r="B64" s="375" t="s">
        <v>112</v>
      </c>
      <c r="C64" s="376">
        <v>0.7</v>
      </c>
      <c r="D64" s="377" t="s">
        <v>113</v>
      </c>
      <c r="E64" s="374" t="s">
        <v>265</v>
      </c>
      <c r="F64" s="375" t="s">
        <v>271</v>
      </c>
      <c r="G64" s="375" t="s">
        <v>299</v>
      </c>
      <c r="H64" s="446" t="s">
        <v>491</v>
      </c>
      <c r="I64" s="498" t="s">
        <v>491</v>
      </c>
      <c r="J64" s="375" t="s">
        <v>38</v>
      </c>
      <c r="K64" s="375">
        <v>88</v>
      </c>
      <c r="L64" s="375">
        <v>22</v>
      </c>
      <c r="M64" s="375">
        <v>22</v>
      </c>
      <c r="N64" s="375">
        <v>22</v>
      </c>
      <c r="O64" s="375">
        <v>22</v>
      </c>
      <c r="P64" s="451" t="s">
        <v>469</v>
      </c>
      <c r="Q64" s="377" t="s">
        <v>842</v>
      </c>
      <c r="R64" s="374" t="s">
        <v>211</v>
      </c>
      <c r="S64" s="379" t="s">
        <v>40</v>
      </c>
      <c r="T64" s="379" t="s">
        <v>41</v>
      </c>
      <c r="U64" s="381"/>
      <c r="V64" s="381"/>
      <c r="W64" s="381"/>
      <c r="X64" s="381"/>
      <c r="Y64" s="381">
        <v>2</v>
      </c>
      <c r="Z64" s="381"/>
      <c r="AA64" s="381"/>
      <c r="AB64" s="381"/>
      <c r="AC64" s="381">
        <v>3</v>
      </c>
      <c r="AD64" s="483"/>
      <c r="AE64" s="381"/>
      <c r="AF64" s="381"/>
      <c r="AG64" s="531">
        <f>SUM(U64:AF64)</f>
        <v>5</v>
      </c>
      <c r="AH64" s="32" t="str">
        <f>IF(AH$5&lt;=$U$8,IF(SUM($U64:U64)=0,"",SUM($U64:U64)),"")</f>
        <v/>
      </c>
      <c r="AI64" s="32" t="str">
        <f>IF(AI$5&lt;=$U$8,IF(SUM($U64:V64)=0,"",SUM($U64:V64)),"")</f>
        <v/>
      </c>
      <c r="AJ64" s="32" t="str">
        <f>IF(AJ$5&lt;=$U$8,IF(SUM($U64:W64)=0,"",SUM($U64:W64)),"")</f>
        <v/>
      </c>
      <c r="AK64" s="32" t="str">
        <f>IF(AK$5&lt;=$U$8,IF(SUM($U64:X64)=0,"",SUM($U64:X64)),"")</f>
        <v/>
      </c>
      <c r="AL64" s="32">
        <f>IF(AL$5&lt;=$U$8,IF(SUM($U64:Y64)=0,"",SUM($U64:Y64)),"")</f>
        <v>2</v>
      </c>
      <c r="AM64" s="32">
        <f>IF(AM$5&lt;=$U$8,IF(SUM($U64:Z64)=0,"",SUM($U64:Z64)),"")</f>
        <v>2</v>
      </c>
      <c r="AN64" s="32">
        <f>IF(AN$5&lt;=$U$8,IF(SUM($U64:AA64)=0,"",SUM($U64:AA64)),"")</f>
        <v>2</v>
      </c>
      <c r="AO64" s="32">
        <f>IF(AO$5&lt;=$U$8,IF(SUM($U64:AB64)=0,"",SUM($U64:AB64)),"")</f>
        <v>2</v>
      </c>
      <c r="AP64" s="32">
        <f>IF(AP$8&lt;=$U$8,IF(SUM($U64:AC64)=0,"",SUM($U64:AC64)),"")</f>
        <v>5</v>
      </c>
      <c r="AQ64" s="32">
        <f>IF(AQ$5&lt;=$U$8,IF(SUM($U64:AD64)=0,"",SUM($U64:AD64)),"")</f>
        <v>5</v>
      </c>
      <c r="AR64" s="32">
        <f>IF(AR$5&lt;=$U$8,IF(SUM($U64:AE64)=0,"",SUM($U64:AE64)),"")</f>
        <v>5</v>
      </c>
      <c r="AS64" s="532">
        <f>IF(AS$5&lt;=$U$8,IF(SUM($U64:AF64)=0,"",SUM($U64:AF64)),"")</f>
        <v>5</v>
      </c>
      <c r="AT64" s="571"/>
      <c r="AU64" s="522"/>
      <c r="AV64" s="518"/>
      <c r="AW64" s="518"/>
      <c r="AX64" s="518"/>
      <c r="AY64" s="518"/>
      <c r="AZ64" s="518"/>
      <c r="BA64" s="518"/>
      <c r="BB64" s="518"/>
      <c r="BC64" s="518"/>
      <c r="BD64" s="518"/>
      <c r="BE64" s="518"/>
      <c r="BF64" s="518"/>
      <c r="BG64" s="518"/>
      <c r="BH64" s="518"/>
      <c r="BI64" s="518"/>
      <c r="BJ64" s="518"/>
      <c r="BK64" s="518"/>
      <c r="BL64" s="518"/>
      <c r="BM64" s="518"/>
      <c r="BN64" s="518"/>
      <c r="BO64" s="518"/>
      <c r="BP64" s="518"/>
      <c r="BQ64" s="518"/>
    </row>
    <row r="65" spans="1:69" ht="45.75" customHeight="1" thickBot="1" x14ac:dyDescent="0.3">
      <c r="A65" s="304" t="s">
        <v>239</v>
      </c>
      <c r="B65" s="338" t="s">
        <v>112</v>
      </c>
      <c r="C65" s="346">
        <v>0.7</v>
      </c>
      <c r="D65" s="311" t="s">
        <v>113</v>
      </c>
      <c r="E65" s="304" t="s">
        <v>265</v>
      </c>
      <c r="F65" s="338" t="s">
        <v>271</v>
      </c>
      <c r="G65" s="338" t="s">
        <v>299</v>
      </c>
      <c r="H65" s="446" t="s">
        <v>491</v>
      </c>
      <c r="I65" s="498" t="s">
        <v>491</v>
      </c>
      <c r="J65" s="338" t="s">
        <v>38</v>
      </c>
      <c r="K65" s="338">
        <v>88</v>
      </c>
      <c r="L65" s="338">
        <v>22</v>
      </c>
      <c r="M65" s="338">
        <v>22</v>
      </c>
      <c r="N65" s="338">
        <v>22</v>
      </c>
      <c r="O65" s="338">
        <v>22</v>
      </c>
      <c r="P65" s="451" t="s">
        <v>469</v>
      </c>
      <c r="Q65" s="377" t="s">
        <v>842</v>
      </c>
      <c r="R65" s="337" t="s">
        <v>211</v>
      </c>
      <c r="S65" s="7" t="s">
        <v>40</v>
      </c>
      <c r="T65" s="7" t="s">
        <v>42</v>
      </c>
      <c r="U65" s="13">
        <v>0</v>
      </c>
      <c r="V65" s="13">
        <v>0</v>
      </c>
      <c r="W65" s="13">
        <v>0</v>
      </c>
      <c r="X65" s="13">
        <v>0</v>
      </c>
      <c r="Y65" s="13">
        <v>0</v>
      </c>
      <c r="Z65" s="13">
        <v>5</v>
      </c>
      <c r="AA65" s="13">
        <v>0</v>
      </c>
      <c r="AB65" s="13">
        <v>0</v>
      </c>
      <c r="AC65" s="467">
        <v>0</v>
      </c>
      <c r="AD65" s="479">
        <v>0</v>
      </c>
      <c r="AE65" s="13">
        <v>0</v>
      </c>
      <c r="AF65" s="12">
        <v>0</v>
      </c>
      <c r="AG65" s="534">
        <f>SUM(U65:AF65)</f>
        <v>5</v>
      </c>
      <c r="AH65" s="32" t="str">
        <f>IF(AH$5&lt;=$U$8,IF(SUM($U65:U65)=0,"",SUM($U65:U65)),"")</f>
        <v/>
      </c>
      <c r="AI65" s="32" t="str">
        <f>IF(AI$5&lt;=$U$8,IF(SUM($U65:V65)=0,"",SUM($U65:V65)),"")</f>
        <v/>
      </c>
      <c r="AJ65" s="32" t="str">
        <f>IF(AJ$5&lt;=$U$8,IF(SUM($U65:W65)=0,"",SUM($U65:W65)),"")</f>
        <v/>
      </c>
      <c r="AK65" s="32" t="str">
        <f>IF(AK$5&lt;=$U$8,IF(SUM($U65:X65)=0,"",SUM($U65:X65)),"")</f>
        <v/>
      </c>
      <c r="AL65" s="32" t="str">
        <f>IF(AL$5&lt;=$U$8,IF(SUM($U65:Y65)=0,"",SUM($U65:Y65)),"")</f>
        <v/>
      </c>
      <c r="AM65" s="32">
        <f>IF(AM$5&lt;=$U$8,IF(SUM($U65:Z65)=0,"",SUM($U65:Z65)),"")</f>
        <v>5</v>
      </c>
      <c r="AN65" s="32">
        <f>IF(AN$5&lt;=$U$8,IF(SUM($U65:AA65)=0,"",SUM($U65:AA65)),"")</f>
        <v>5</v>
      </c>
      <c r="AO65" s="32">
        <f>IF(AO$5&lt;=$U$8,IF(SUM($U65:AB65)=0,"",SUM($U65:AB65)),"")</f>
        <v>5</v>
      </c>
      <c r="AP65" s="32">
        <f>IF(AP$5&lt;=$U$8,IF(SUM($U65:AC65)=0,"",SUM($U65:AC65)),"")</f>
        <v>5</v>
      </c>
      <c r="AQ65" s="32">
        <f>IF(AQ$5&lt;=$U$8,IF(SUM($U65:AD65)=0,"",SUM($U65:AD65)),"")</f>
        <v>5</v>
      </c>
      <c r="AR65" s="32">
        <f>IF(AR$5&lt;=$U$8,IF(SUM($U65:AE65)=0,"",SUM($U65:AE65)),"")</f>
        <v>5</v>
      </c>
      <c r="AS65" s="532">
        <f>IF(AS$5&lt;=$U$8,IF(SUM($U65:AF65)=0,"",SUM($U65:AF65)),"")</f>
        <v>5</v>
      </c>
      <c r="AT65" s="533" t="s">
        <v>341</v>
      </c>
      <c r="AU65" s="32" t="s">
        <v>342</v>
      </c>
      <c r="AV65" s="533" t="s">
        <v>341</v>
      </c>
      <c r="AW65" s="32" t="s">
        <v>342</v>
      </c>
      <c r="AX65" s="518" t="s">
        <v>341</v>
      </c>
      <c r="AY65" s="518" t="s">
        <v>426</v>
      </c>
      <c r="AZ65" s="518" t="s">
        <v>341</v>
      </c>
      <c r="BA65" s="15" t="s">
        <v>402</v>
      </c>
      <c r="BB65" s="15" t="s">
        <v>341</v>
      </c>
      <c r="BC65" s="15" t="s">
        <v>578</v>
      </c>
      <c r="BD65" s="518" t="s">
        <v>619</v>
      </c>
      <c r="BE65" s="518" t="s">
        <v>620</v>
      </c>
      <c r="BF65" s="518" t="s">
        <v>341</v>
      </c>
      <c r="BG65" s="518" t="s">
        <v>402</v>
      </c>
      <c r="BH65" s="518" t="s">
        <v>707</v>
      </c>
      <c r="BI65" s="15" t="s">
        <v>714</v>
      </c>
      <c r="BJ65" s="15" t="s">
        <v>707</v>
      </c>
      <c r="BK65" s="15" t="s">
        <v>754</v>
      </c>
      <c r="BL65" s="518" t="s">
        <v>707</v>
      </c>
      <c r="BM65" s="15" t="s">
        <v>800</v>
      </c>
      <c r="BN65" s="518" t="s">
        <v>707</v>
      </c>
      <c r="BO65" s="518" t="s">
        <v>754</v>
      </c>
      <c r="BP65" s="518" t="s">
        <v>707</v>
      </c>
      <c r="BQ65" s="518" t="s">
        <v>935</v>
      </c>
    </row>
    <row r="66" spans="1:69" ht="45.75" customHeight="1" thickBot="1" x14ac:dyDescent="0.3">
      <c r="A66" s="304" t="s">
        <v>239</v>
      </c>
      <c r="B66" s="338" t="s">
        <v>112</v>
      </c>
      <c r="C66" s="346">
        <v>0.7</v>
      </c>
      <c r="D66" s="311" t="s">
        <v>113</v>
      </c>
      <c r="E66" s="304" t="s">
        <v>265</v>
      </c>
      <c r="F66" s="338" t="s">
        <v>271</v>
      </c>
      <c r="G66" s="338" t="s">
        <v>299</v>
      </c>
      <c r="H66" s="446" t="s">
        <v>491</v>
      </c>
      <c r="I66" s="498" t="s">
        <v>491</v>
      </c>
      <c r="J66" s="338" t="s">
        <v>38</v>
      </c>
      <c r="K66" s="338">
        <v>88</v>
      </c>
      <c r="L66" s="338">
        <v>22</v>
      </c>
      <c r="M66" s="338">
        <v>22</v>
      </c>
      <c r="N66" s="338">
        <v>22</v>
      </c>
      <c r="O66" s="338">
        <v>22</v>
      </c>
      <c r="P66" s="451" t="s">
        <v>469</v>
      </c>
      <c r="Q66" s="377" t="s">
        <v>842</v>
      </c>
      <c r="R66" s="304" t="s">
        <v>211</v>
      </c>
      <c r="S66" s="7" t="s">
        <v>40</v>
      </c>
      <c r="T66" s="7" t="s">
        <v>43</v>
      </c>
      <c r="U66" s="272" t="str">
        <f t="shared" ref="U66:AF66" si="103">IF(U64=0,"",U65/U64)</f>
        <v/>
      </c>
      <c r="V66" s="272" t="str">
        <f t="shared" si="103"/>
        <v/>
      </c>
      <c r="W66" s="272" t="str">
        <f t="shared" si="103"/>
        <v/>
      </c>
      <c r="X66" s="272" t="str">
        <f t="shared" si="103"/>
        <v/>
      </c>
      <c r="Y66" s="272">
        <f t="shared" si="103"/>
        <v>0</v>
      </c>
      <c r="Z66" s="272" t="str">
        <f t="shared" si="103"/>
        <v/>
      </c>
      <c r="AA66" s="272" t="str">
        <f t="shared" si="103"/>
        <v/>
      </c>
      <c r="AB66" s="272" t="str">
        <f t="shared" si="103"/>
        <v/>
      </c>
      <c r="AC66" s="272">
        <f t="shared" si="103"/>
        <v>0</v>
      </c>
      <c r="AD66" s="477" t="str">
        <f t="shared" si="103"/>
        <v/>
      </c>
      <c r="AE66" s="272" t="str">
        <f t="shared" si="103"/>
        <v/>
      </c>
      <c r="AF66" s="272" t="str">
        <f t="shared" si="103"/>
        <v/>
      </c>
      <c r="AG66" s="547">
        <f t="shared" ref="AG66" si="104">IF(AG64=0,"",AG65/AG64)</f>
        <v>1</v>
      </c>
      <c r="AH66" s="107" t="str">
        <f>IF(AH$8&lt;=$AJ$8,IF(OR(AH64="",AH65=""),"",AH65/AH64),"")</f>
        <v/>
      </c>
      <c r="AI66" s="107" t="str">
        <f t="shared" ref="AI66:AO66" si="105">IF(AI$8&lt;=$AJ$8,IF(OR(AI64="",AI65=""),"",AI65/AI64),"")</f>
        <v/>
      </c>
      <c r="AJ66" s="107" t="str">
        <f t="shared" si="105"/>
        <v/>
      </c>
      <c r="AK66" s="107" t="str">
        <f t="shared" si="105"/>
        <v/>
      </c>
      <c r="AL66" s="107" t="str">
        <f t="shared" si="105"/>
        <v/>
      </c>
      <c r="AM66" s="107">
        <f t="shared" si="105"/>
        <v>2.5</v>
      </c>
      <c r="AN66" s="107">
        <f t="shared" si="105"/>
        <v>2.5</v>
      </c>
      <c r="AO66" s="107">
        <f t="shared" si="105"/>
        <v>2.5</v>
      </c>
      <c r="AP66" s="107">
        <f>IF(AP$5&lt;=$AJ$5,IF(OR(AP64="",AP65=""),"",AP65/AP64),"")</f>
        <v>1</v>
      </c>
      <c r="AQ66" s="107">
        <f t="shared" ref="AQ66" si="106">IF(AQ$5&lt;=$AJ$5,IF(OR(AQ64="",AQ65=""),"",AQ65/AQ64),"")</f>
        <v>1</v>
      </c>
      <c r="AR66" s="107">
        <f t="shared" ref="AR66" si="107">IF(AR$5&lt;=$AJ$5,IF(OR(AR64="",AR65=""),"",AR65/AR64),"")</f>
        <v>1</v>
      </c>
      <c r="AS66" s="539">
        <f t="shared" ref="AS66" si="108">IF(AS$5&lt;=$AJ$5,IF(OR(AS64="",AS65=""),"",AS65/AS64),"")</f>
        <v>1</v>
      </c>
      <c r="AT66" s="571"/>
      <c r="AU66" s="522"/>
      <c r="AV66" s="518"/>
      <c r="AW66" s="518"/>
      <c r="AX66" s="518"/>
      <c r="AY66" s="518"/>
      <c r="AZ66" s="518"/>
      <c r="BA66" s="518"/>
      <c r="BB66" s="518"/>
      <c r="BC66" s="518"/>
      <c r="BD66" s="518"/>
      <c r="BE66" s="518"/>
      <c r="BF66" s="518"/>
      <c r="BG66" s="518"/>
      <c r="BH66" s="518"/>
      <c r="BI66" s="518"/>
      <c r="BJ66" s="518"/>
      <c r="BK66" s="518"/>
      <c r="BL66" s="518"/>
      <c r="BM66" s="518"/>
      <c r="BN66" s="518"/>
      <c r="BO66" s="518"/>
      <c r="BP66" s="518"/>
      <c r="BQ66" s="518"/>
    </row>
    <row r="67" spans="1:69" ht="45.75" customHeight="1" thickBot="1" x14ac:dyDescent="0.3">
      <c r="A67" s="304" t="s">
        <v>239</v>
      </c>
      <c r="B67" s="338" t="s">
        <v>112</v>
      </c>
      <c r="C67" s="346">
        <v>0.7</v>
      </c>
      <c r="D67" s="311" t="s">
        <v>113</v>
      </c>
      <c r="E67" s="304" t="s">
        <v>265</v>
      </c>
      <c r="F67" s="338" t="s">
        <v>271</v>
      </c>
      <c r="G67" s="338" t="s">
        <v>299</v>
      </c>
      <c r="H67" s="446" t="s">
        <v>491</v>
      </c>
      <c r="I67" s="498" t="s">
        <v>491</v>
      </c>
      <c r="J67" s="338" t="s">
        <v>38</v>
      </c>
      <c r="K67" s="338">
        <v>88</v>
      </c>
      <c r="L67" s="338">
        <f t="shared" ref="L67:O72" si="109">+$K67/4</f>
        <v>22</v>
      </c>
      <c r="M67" s="338">
        <f t="shared" si="109"/>
        <v>22</v>
      </c>
      <c r="N67" s="338">
        <f t="shared" si="109"/>
        <v>22</v>
      </c>
      <c r="O67" s="338">
        <f t="shared" si="109"/>
        <v>22</v>
      </c>
      <c r="P67" s="451" t="s">
        <v>469</v>
      </c>
      <c r="Q67" s="377" t="s">
        <v>842</v>
      </c>
      <c r="R67" s="304" t="s">
        <v>211</v>
      </c>
      <c r="S67" s="7" t="s">
        <v>44</v>
      </c>
      <c r="T67" s="7" t="s">
        <v>41</v>
      </c>
      <c r="U67" s="13"/>
      <c r="V67" s="13"/>
      <c r="W67" s="13">
        <v>1</v>
      </c>
      <c r="X67" s="13">
        <v>1</v>
      </c>
      <c r="Y67" s="13">
        <v>1</v>
      </c>
      <c r="Z67" s="13">
        <v>1</v>
      </c>
      <c r="AA67" s="13">
        <v>1</v>
      </c>
      <c r="AB67" s="13"/>
      <c r="AC67" s="13">
        <v>1</v>
      </c>
      <c r="AD67" s="480"/>
      <c r="AE67" s="12">
        <v>1</v>
      </c>
      <c r="AF67" s="12"/>
      <c r="AG67" s="531">
        <f>SUM(U67:AF67)</f>
        <v>7</v>
      </c>
      <c r="AH67" s="32" t="str">
        <f>IF(AH$5&lt;=$U$8,IF(SUM($U67:U67)=0,"",SUM($U67:U67)),"")</f>
        <v/>
      </c>
      <c r="AI67" s="32" t="str">
        <f>IF(AI$5&lt;=$U$8,IF(SUM($U67:V67)=0,"",SUM($U67:V67)),"")</f>
        <v/>
      </c>
      <c r="AJ67" s="32">
        <f>IF(AJ$5&lt;=$U$8,IF(SUM($U67:W67)=0,"",SUM($U67:W67)),"")</f>
        <v>1</v>
      </c>
      <c r="AK67" s="32">
        <f>IF(AK$5&lt;=$U$8,IF(SUM($U67:X67)=0,"",SUM($U67:X67)),"")</f>
        <v>2</v>
      </c>
      <c r="AL67" s="32">
        <f>IF(AL$5&lt;=$U$8,IF(SUM($U67:Y67)=0,"",SUM($U67:Y67)),"")</f>
        <v>3</v>
      </c>
      <c r="AM67" s="32">
        <f>IF(AM$5&lt;=$U$8,IF(SUM($U67:Z67)=0,"",SUM($U67:Z67)),"")</f>
        <v>4</v>
      </c>
      <c r="AN67" s="32">
        <f>IF(AN$5&lt;=$U$8,IF(SUM($U67:AA67)=0,"",SUM($U67:AA67)),"")</f>
        <v>5</v>
      </c>
      <c r="AO67" s="32">
        <f>IF(AO$5&lt;=$U$8,IF(SUM($U67:AB67)=0,"",SUM($U67:AB67)),"")</f>
        <v>5</v>
      </c>
      <c r="AP67" s="32">
        <f>IF(AP$8&lt;=$U$8,IF(SUM($U67:AC67)=0,"",SUM($U67:AC67)),"")</f>
        <v>6</v>
      </c>
      <c r="AQ67" s="32">
        <f>IF(AQ$5&lt;=$U$8,IF(SUM($U67:AD67)=0,"",SUM($U67:AD67)),"")</f>
        <v>6</v>
      </c>
      <c r="AR67" s="32">
        <f>IF(AR$5&lt;=$U$8,IF(SUM($U67:AE67)=0,"",SUM($U67:AE67)),"")</f>
        <v>7</v>
      </c>
      <c r="AS67" s="532">
        <f>IF(AS$5&lt;=$U$8,IF(SUM($U67:AF67)=0,"",SUM($U67:AF67)),"")</f>
        <v>7</v>
      </c>
      <c r="AT67" s="571"/>
      <c r="AU67" s="572"/>
      <c r="AV67" s="518"/>
      <c r="AW67" s="518"/>
      <c r="AX67" s="518"/>
      <c r="AY67" s="518"/>
      <c r="AZ67" s="518"/>
      <c r="BA67" s="518"/>
      <c r="BB67" s="518"/>
      <c r="BC67" s="518"/>
      <c r="BD67" s="518"/>
      <c r="BE67" s="518"/>
      <c r="BF67" s="518"/>
      <c r="BG67" s="518"/>
      <c r="BH67" s="518"/>
      <c r="BI67" s="518"/>
      <c r="BJ67" s="518"/>
      <c r="BK67" s="518"/>
      <c r="BL67" s="518"/>
      <c r="BM67" s="518"/>
      <c r="BN67" s="518"/>
      <c r="BO67" s="518"/>
      <c r="BP67" s="518"/>
      <c r="BQ67" s="518"/>
    </row>
    <row r="68" spans="1:69" ht="45.75" customHeight="1" thickBot="1" x14ac:dyDescent="0.3">
      <c r="A68" s="304" t="s">
        <v>239</v>
      </c>
      <c r="B68" s="338" t="s">
        <v>112</v>
      </c>
      <c r="C68" s="346">
        <v>0.7</v>
      </c>
      <c r="D68" s="311" t="s">
        <v>113</v>
      </c>
      <c r="E68" s="304" t="s">
        <v>265</v>
      </c>
      <c r="F68" s="338" t="s">
        <v>271</v>
      </c>
      <c r="G68" s="338" t="s">
        <v>299</v>
      </c>
      <c r="H68" s="446" t="s">
        <v>491</v>
      </c>
      <c r="I68" s="498" t="s">
        <v>491</v>
      </c>
      <c r="J68" s="338" t="s">
        <v>38</v>
      </c>
      <c r="K68" s="338">
        <v>88</v>
      </c>
      <c r="L68" s="338">
        <f t="shared" si="109"/>
        <v>22</v>
      </c>
      <c r="M68" s="338">
        <f t="shared" si="109"/>
        <v>22</v>
      </c>
      <c r="N68" s="338">
        <f t="shared" si="109"/>
        <v>22</v>
      </c>
      <c r="O68" s="338">
        <f t="shared" si="109"/>
        <v>22</v>
      </c>
      <c r="P68" s="451" t="s">
        <v>469</v>
      </c>
      <c r="Q68" s="377" t="s">
        <v>842</v>
      </c>
      <c r="R68" s="304" t="s">
        <v>211</v>
      </c>
      <c r="S68" s="7" t="s">
        <v>44</v>
      </c>
      <c r="T68" s="7" t="s">
        <v>42</v>
      </c>
      <c r="U68" s="13"/>
      <c r="V68" s="13">
        <v>0</v>
      </c>
      <c r="W68" s="13">
        <v>2</v>
      </c>
      <c r="X68" s="32">
        <v>3</v>
      </c>
      <c r="Y68" s="13">
        <v>1</v>
      </c>
      <c r="Z68" s="13">
        <v>1</v>
      </c>
      <c r="AA68" s="13">
        <v>1</v>
      </c>
      <c r="AB68" s="13">
        <v>0</v>
      </c>
      <c r="AC68" s="13">
        <v>0</v>
      </c>
      <c r="AD68" s="479">
        <v>0</v>
      </c>
      <c r="AE68" s="13">
        <v>0</v>
      </c>
      <c r="AF68" s="12">
        <v>0</v>
      </c>
      <c r="AG68" s="534">
        <f>SUM(U68:AF68)</f>
        <v>8</v>
      </c>
      <c r="AH68" s="32" t="str">
        <f>IF(AH$5&lt;=$U$8,IF(SUM($U68:U68)=0,"",SUM($U68:U68)),"")</f>
        <v/>
      </c>
      <c r="AI68" s="32" t="str">
        <f>IF(AI$5&lt;=$U$8,IF(SUM($U68:V68)=0,"",SUM($U68:V68)),"")</f>
        <v/>
      </c>
      <c r="AJ68" s="32">
        <f>IF(AJ$5&lt;=$U$8,IF(SUM($U68:W68)=0,"",SUM($U68:W68)),"")</f>
        <v>2</v>
      </c>
      <c r="AK68" s="32">
        <f>IF(AK$5&lt;=$U$8,IF(SUM($U68:X68)=0,"",SUM($U68:X68)),"")</f>
        <v>5</v>
      </c>
      <c r="AL68" s="32">
        <f>IF(AL$5&lt;=$U$8,IF(SUM($U68:Y68)=0,"",SUM($U68:Y68)),"")</f>
        <v>6</v>
      </c>
      <c r="AM68" s="32">
        <f>IF(AM$5&lt;=$U$8,IF(SUM($U68:Z68)=0,"",SUM($U68:Z68)),"")</f>
        <v>7</v>
      </c>
      <c r="AN68" s="32">
        <f>IF(AN$5&lt;=$U$8,IF(SUM($U68:AA68)=0,"",SUM($U68:AA68)),"")</f>
        <v>8</v>
      </c>
      <c r="AO68" s="32">
        <f>IF(AO$5&lt;=$U$8,IF(SUM($U68:AB68)=0,"",SUM($U68:AB68)),"")</f>
        <v>8</v>
      </c>
      <c r="AP68" s="32">
        <f>IF(AP$5&lt;=$U$8,IF(SUM($U68:AC68)=0,"",SUM($U68:AC68)),"")</f>
        <v>8</v>
      </c>
      <c r="AQ68" s="32">
        <f>IF(AQ$5&lt;=$U$8,IF(SUM($U68:AD68)=0,"",SUM($U68:AD68)),"")</f>
        <v>8</v>
      </c>
      <c r="AR68" s="32">
        <f>IF(AR$5&lt;=$U$8,IF(SUM($U68:AE68)=0,"",SUM($U68:AE68)),"")</f>
        <v>8</v>
      </c>
      <c r="AS68" s="532">
        <f>IF(AS$5&lt;=$U$8,IF(SUM($U68:AF68)=0,"",SUM($U68:AF68)),"")</f>
        <v>8</v>
      </c>
      <c r="AT68" s="571"/>
      <c r="AU68" s="572"/>
      <c r="AV68" s="518"/>
      <c r="AW68" s="518"/>
      <c r="AX68" s="573" t="s">
        <v>455</v>
      </c>
      <c r="AY68" s="574" t="s">
        <v>456</v>
      </c>
      <c r="AZ68" s="573" t="s">
        <v>545</v>
      </c>
      <c r="BA68" s="574" t="s">
        <v>546</v>
      </c>
      <c r="BB68" s="573" t="s">
        <v>595</v>
      </c>
      <c r="BC68" s="574" t="s">
        <v>596</v>
      </c>
      <c r="BD68" s="573" t="s">
        <v>652</v>
      </c>
      <c r="BE68" s="574" t="s">
        <v>653</v>
      </c>
      <c r="BF68" s="573" t="s">
        <v>672</v>
      </c>
      <c r="BG68" s="574" t="s">
        <v>673</v>
      </c>
      <c r="BH68" s="575"/>
      <c r="BI68" s="575"/>
      <c r="BJ68" s="516" t="s">
        <v>768</v>
      </c>
      <c r="BK68" s="516" t="s">
        <v>769</v>
      </c>
      <c r="BL68" s="575"/>
      <c r="BM68" s="575"/>
      <c r="BN68" s="575"/>
      <c r="BO68" s="575"/>
      <c r="BP68" s="514" t="s">
        <v>939</v>
      </c>
      <c r="BQ68" s="514" t="s">
        <v>939</v>
      </c>
    </row>
    <row r="69" spans="1:69" ht="45.75" customHeight="1" thickBot="1" x14ac:dyDescent="0.3">
      <c r="A69" s="304" t="s">
        <v>239</v>
      </c>
      <c r="B69" s="338" t="s">
        <v>112</v>
      </c>
      <c r="C69" s="346">
        <v>0.7</v>
      </c>
      <c r="D69" s="311" t="s">
        <v>113</v>
      </c>
      <c r="E69" s="304" t="s">
        <v>265</v>
      </c>
      <c r="F69" s="338" t="s">
        <v>271</v>
      </c>
      <c r="G69" s="338" t="s">
        <v>299</v>
      </c>
      <c r="H69" s="446" t="s">
        <v>491</v>
      </c>
      <c r="I69" s="498" t="s">
        <v>491</v>
      </c>
      <c r="J69" s="338" t="s">
        <v>38</v>
      </c>
      <c r="K69" s="338">
        <v>88</v>
      </c>
      <c r="L69" s="338">
        <f t="shared" si="109"/>
        <v>22</v>
      </c>
      <c r="M69" s="338">
        <f t="shared" si="109"/>
        <v>22</v>
      </c>
      <c r="N69" s="338">
        <f t="shared" si="109"/>
        <v>22</v>
      </c>
      <c r="O69" s="338">
        <f t="shared" si="109"/>
        <v>22</v>
      </c>
      <c r="P69" s="451" t="s">
        <v>469</v>
      </c>
      <c r="Q69" s="377" t="s">
        <v>842</v>
      </c>
      <c r="R69" s="304" t="s">
        <v>211</v>
      </c>
      <c r="S69" s="7" t="s">
        <v>44</v>
      </c>
      <c r="T69" s="7" t="s">
        <v>43</v>
      </c>
      <c r="U69" s="272" t="str">
        <f t="shared" ref="U69:AF69" si="110">IF(U67=0,"",U68/U67)</f>
        <v/>
      </c>
      <c r="V69" s="272" t="str">
        <f t="shared" si="110"/>
        <v/>
      </c>
      <c r="W69" s="272">
        <f t="shared" si="110"/>
        <v>2</v>
      </c>
      <c r="X69" s="272">
        <f t="shared" si="110"/>
        <v>3</v>
      </c>
      <c r="Y69" s="272">
        <f t="shared" si="110"/>
        <v>1</v>
      </c>
      <c r="Z69" s="272">
        <f t="shared" si="110"/>
        <v>1</v>
      </c>
      <c r="AA69" s="272">
        <f t="shared" si="110"/>
        <v>1</v>
      </c>
      <c r="AB69" s="272" t="str">
        <f t="shared" si="110"/>
        <v/>
      </c>
      <c r="AC69" s="272">
        <f t="shared" si="110"/>
        <v>0</v>
      </c>
      <c r="AD69" s="477" t="str">
        <f t="shared" si="110"/>
        <v/>
      </c>
      <c r="AE69" s="272">
        <f t="shared" si="110"/>
        <v>0</v>
      </c>
      <c r="AF69" s="272" t="str">
        <f t="shared" si="110"/>
        <v/>
      </c>
      <c r="AG69" s="547">
        <f t="shared" ref="AG69" si="111">IF(AG67=0,"",AG68/AG67)</f>
        <v>1.1428571428571428</v>
      </c>
      <c r="AH69" s="107" t="str">
        <f>IF(AH$8&lt;=$AJ$8,IF(OR(AH67="",AH68=""),"",AH68/AH67),"")</f>
        <v/>
      </c>
      <c r="AI69" s="107" t="str">
        <f t="shared" ref="AI69:AO69" si="112">IF(AI$8&lt;=$AJ$8,IF(OR(AI67="",AI68=""),"",AI68/AI67),"")</f>
        <v/>
      </c>
      <c r="AJ69" s="107">
        <f t="shared" si="112"/>
        <v>2</v>
      </c>
      <c r="AK69" s="107">
        <f t="shared" si="112"/>
        <v>2.5</v>
      </c>
      <c r="AL69" s="107">
        <f t="shared" si="112"/>
        <v>2</v>
      </c>
      <c r="AM69" s="107">
        <f t="shared" si="112"/>
        <v>1.75</v>
      </c>
      <c r="AN69" s="107">
        <f t="shared" si="112"/>
        <v>1.6</v>
      </c>
      <c r="AO69" s="107">
        <f t="shared" si="112"/>
        <v>1.6</v>
      </c>
      <c r="AP69" s="107">
        <f>IF(AP$5&lt;=$AJ$5,IF(OR(AP67="",AP68=""),"",AP68/AP67),"")</f>
        <v>1.3333333333333333</v>
      </c>
      <c r="AQ69" s="107">
        <f t="shared" ref="AQ69" si="113">IF(AQ$5&lt;=$AJ$5,IF(OR(AQ67="",AQ68=""),"",AQ68/AQ67),"")</f>
        <v>1.3333333333333333</v>
      </c>
      <c r="AR69" s="107">
        <f t="shared" ref="AR69" si="114">IF(AR$5&lt;=$AJ$5,IF(OR(AR67="",AR68=""),"",AR68/AR67),"")</f>
        <v>1.1428571428571428</v>
      </c>
      <c r="AS69" s="539">
        <f t="shared" ref="AS69" si="115">IF(AS$5&lt;=$AJ$5,IF(OR(AS67="",AS68=""),"",AS68/AS67),"")</f>
        <v>1.1428571428571428</v>
      </c>
      <c r="AT69" s="571"/>
      <c r="AU69" s="572"/>
      <c r="AV69" s="518"/>
      <c r="AW69" s="518"/>
      <c r="AX69" s="518"/>
      <c r="AY69" s="518"/>
      <c r="AZ69" s="518"/>
      <c r="BA69" s="518"/>
      <c r="BB69" s="518"/>
      <c r="BC69" s="518"/>
      <c r="BD69" s="518"/>
      <c r="BE69" s="518"/>
      <c r="BF69" s="518"/>
      <c r="BG69" s="518"/>
      <c r="BH69" s="518"/>
      <c r="BI69" s="518"/>
      <c r="BJ69" s="518"/>
      <c r="BK69" s="518"/>
      <c r="BL69" s="518"/>
      <c r="BM69" s="518"/>
      <c r="BN69" s="518"/>
      <c r="BO69" s="518"/>
      <c r="BP69" s="518"/>
      <c r="BQ69" s="518"/>
    </row>
    <row r="70" spans="1:69" ht="45.75" customHeight="1" thickBot="1" x14ac:dyDescent="0.3">
      <c r="A70" s="304" t="s">
        <v>239</v>
      </c>
      <c r="B70" s="338" t="s">
        <v>112</v>
      </c>
      <c r="C70" s="346">
        <v>0.7</v>
      </c>
      <c r="D70" s="311" t="s">
        <v>113</v>
      </c>
      <c r="E70" s="304" t="s">
        <v>265</v>
      </c>
      <c r="F70" s="338" t="s">
        <v>271</v>
      </c>
      <c r="G70" s="338" t="s">
        <v>299</v>
      </c>
      <c r="H70" s="446" t="s">
        <v>491</v>
      </c>
      <c r="I70" s="498" t="s">
        <v>491</v>
      </c>
      <c r="J70" s="338" t="s">
        <v>38</v>
      </c>
      <c r="K70" s="338">
        <v>88</v>
      </c>
      <c r="L70" s="338">
        <f t="shared" si="109"/>
        <v>22</v>
      </c>
      <c r="M70" s="338">
        <f t="shared" si="109"/>
        <v>22</v>
      </c>
      <c r="N70" s="338">
        <f t="shared" si="109"/>
        <v>22</v>
      </c>
      <c r="O70" s="338">
        <f t="shared" si="109"/>
        <v>22</v>
      </c>
      <c r="P70" s="451" t="s">
        <v>469</v>
      </c>
      <c r="Q70" s="377" t="s">
        <v>842</v>
      </c>
      <c r="R70" s="304" t="s">
        <v>211</v>
      </c>
      <c r="S70" s="7" t="s">
        <v>45</v>
      </c>
      <c r="T70" s="7" t="s">
        <v>41</v>
      </c>
      <c r="U70" s="33"/>
      <c r="V70" s="33"/>
      <c r="W70" s="33"/>
      <c r="X70" s="33"/>
      <c r="Y70" s="33"/>
      <c r="Z70" s="33"/>
      <c r="AA70" s="33"/>
      <c r="AB70" s="33"/>
      <c r="AC70" s="33"/>
      <c r="AD70" s="482"/>
      <c r="AE70" s="33">
        <v>10</v>
      </c>
      <c r="AF70" s="33"/>
      <c r="AG70" s="531">
        <f>SUM(U70:AF70)</f>
        <v>10</v>
      </c>
      <c r="AH70" s="32" t="str">
        <f>IF(AH$5&lt;=$U$8,IF(SUM($U70:U70)=0,"",SUM($U70:U70)),"")</f>
        <v/>
      </c>
      <c r="AI70" s="32" t="str">
        <f>IF(AI$5&lt;=$U$8,IF(SUM($U70:V70)=0,"",SUM($U70:V70)),"")</f>
        <v/>
      </c>
      <c r="AJ70" s="32" t="str">
        <f>IF(AJ$5&lt;=$U$8,IF(SUM($U70:W70)=0,"",SUM($U70:W70)),"")</f>
        <v/>
      </c>
      <c r="AK70" s="32" t="str">
        <f>IF(AK$5&lt;=$U$8,IF(SUM($U70:X70)=0,"",SUM($U70:X70)),"")</f>
        <v/>
      </c>
      <c r="AL70" s="32" t="str">
        <f>IF(AL$5&lt;=$U$8,IF(SUM($U70:Y70)=0,"",SUM($U70:Y70)),"")</f>
        <v/>
      </c>
      <c r="AM70" s="32" t="str">
        <f>IF(AM$5&lt;=$U$8,IF(SUM($U70:Z70)=0,"",SUM($U70:Z70)),"")</f>
        <v/>
      </c>
      <c r="AN70" s="32" t="str">
        <f>IF(AN$5&lt;=$U$8,IF(SUM($U70:AA70)=0,"",SUM($U70:AA70)),"")</f>
        <v/>
      </c>
      <c r="AO70" s="32" t="str">
        <f>IF(AO$5&lt;=$U$8,IF(SUM($U70:AB70)=0,"",SUM($U70:AB70)),"")</f>
        <v/>
      </c>
      <c r="AP70" s="32" t="str">
        <f>IF(AP$8&lt;=$U$8,IF(SUM($U70:AC70)=0,"",SUM($U70:AC70)),"")</f>
        <v/>
      </c>
      <c r="AQ70" s="32" t="str">
        <f>IF(AQ$5&lt;=$U$8,IF(SUM($U70:AD70)=0,"",SUM($U70:AD70)),"")</f>
        <v/>
      </c>
      <c r="AR70" s="32">
        <f>IF(AR$5&lt;=$U$8,IF(SUM($U70:AE70)=0,"",SUM($U70:AE70)),"")</f>
        <v>10</v>
      </c>
      <c r="AS70" s="532">
        <f>IF(AS$5&lt;=$U$8,IF(SUM($U70:AF70)=0,"",SUM($U70:AF70)),"")</f>
        <v>10</v>
      </c>
      <c r="AT70" s="576"/>
      <c r="AU70" s="522"/>
      <c r="AV70" s="518"/>
      <c r="AW70" s="518"/>
      <c r="AX70" s="518"/>
      <c r="AY70" s="518"/>
      <c r="AZ70" s="518"/>
      <c r="BA70" s="518"/>
      <c r="BB70" s="518"/>
      <c r="BC70" s="518"/>
      <c r="BD70" s="518"/>
      <c r="BE70" s="518"/>
      <c r="BF70" s="518"/>
      <c r="BG70" s="518"/>
      <c r="BH70" s="518"/>
      <c r="BI70" s="518"/>
      <c r="BJ70" s="518"/>
      <c r="BK70" s="518"/>
      <c r="BL70" s="518"/>
      <c r="BM70" s="518"/>
      <c r="BN70" s="518"/>
      <c r="BO70" s="518"/>
      <c r="BP70" s="518"/>
      <c r="BQ70" s="518"/>
    </row>
    <row r="71" spans="1:69" ht="45.75" customHeight="1" thickBot="1" x14ac:dyDescent="0.3">
      <c r="A71" s="304" t="s">
        <v>239</v>
      </c>
      <c r="B71" s="338" t="s">
        <v>112</v>
      </c>
      <c r="C71" s="346">
        <v>0.7</v>
      </c>
      <c r="D71" s="311" t="s">
        <v>113</v>
      </c>
      <c r="E71" s="304" t="s">
        <v>265</v>
      </c>
      <c r="F71" s="338" t="s">
        <v>271</v>
      </c>
      <c r="G71" s="338" t="s">
        <v>299</v>
      </c>
      <c r="H71" s="446" t="s">
        <v>491</v>
      </c>
      <c r="I71" s="498" t="s">
        <v>491</v>
      </c>
      <c r="J71" s="338" t="s">
        <v>38</v>
      </c>
      <c r="K71" s="338">
        <v>88</v>
      </c>
      <c r="L71" s="338">
        <f t="shared" si="109"/>
        <v>22</v>
      </c>
      <c r="M71" s="338">
        <f t="shared" si="109"/>
        <v>22</v>
      </c>
      <c r="N71" s="338">
        <f t="shared" si="109"/>
        <v>22</v>
      </c>
      <c r="O71" s="338">
        <f t="shared" si="109"/>
        <v>22</v>
      </c>
      <c r="P71" s="451" t="s">
        <v>469</v>
      </c>
      <c r="Q71" s="377" t="s">
        <v>842</v>
      </c>
      <c r="R71" s="304" t="s">
        <v>211</v>
      </c>
      <c r="S71" s="7" t="s">
        <v>45</v>
      </c>
      <c r="T71" s="7" t="s">
        <v>42</v>
      </c>
      <c r="U71" s="13"/>
      <c r="V71" s="13">
        <v>0</v>
      </c>
      <c r="W71" s="32"/>
      <c r="X71" s="13"/>
      <c r="Y71" s="13"/>
      <c r="Z71" s="13">
        <v>0</v>
      </c>
      <c r="AA71" s="13">
        <v>0</v>
      </c>
      <c r="AB71" s="13"/>
      <c r="AC71" s="13"/>
      <c r="AD71" s="479"/>
      <c r="AE71" s="13">
        <v>14</v>
      </c>
      <c r="AF71" s="12">
        <v>0</v>
      </c>
      <c r="AG71" s="534">
        <f>SUM(U71:AF71)</f>
        <v>14</v>
      </c>
      <c r="AH71" s="32" t="str">
        <f>IF(AH$5&lt;=$U$8,IF(SUM($U71:U71)=0,"",SUM($U71:U71)),"")</f>
        <v/>
      </c>
      <c r="AI71" s="32" t="str">
        <f>IF(AI$5&lt;=$U$8,IF(SUM($U71:V71)=0,"",SUM($U71:V71)),"")</f>
        <v/>
      </c>
      <c r="AJ71" s="32" t="str">
        <f>IF(AJ$5&lt;=$U$8,IF(SUM($U71:W71)=0,"",SUM($U71:W71)),"")</f>
        <v/>
      </c>
      <c r="AK71" s="32" t="str">
        <f>IF(AK$5&lt;=$U$8,IF(SUM($U71:X71)=0,"",SUM($U71:X71)),"")</f>
        <v/>
      </c>
      <c r="AL71" s="32" t="str">
        <f>IF(AL$5&lt;=$U$8,IF(SUM($U71:Y71)=0,"",SUM($U71:Y71)),"")</f>
        <v/>
      </c>
      <c r="AM71" s="32" t="str">
        <f>IF(AM$5&lt;=$U$8,IF(SUM($U71:Z71)=0,"",SUM($U71:Z71)),"")</f>
        <v/>
      </c>
      <c r="AN71" s="32" t="str">
        <f>IF(AN$5&lt;=$U$8,IF(SUM($U71:AA71)=0,"",SUM($U71:AA71)),"")</f>
        <v/>
      </c>
      <c r="AO71" s="32" t="str">
        <f>IF(AO$5&lt;=$U$8,IF(SUM($U71:AB71)=0,"",SUM($U71:AB71)),"")</f>
        <v/>
      </c>
      <c r="AP71" s="32" t="str">
        <f>IF(AP$5&lt;=$U$8,IF(SUM($U71:AC71)=0,"",SUM($U71:AC71)),"")</f>
        <v/>
      </c>
      <c r="AQ71" s="32" t="str">
        <f>IF(AQ$5&lt;=$U$8,IF(SUM($U71:AD71)=0,"",SUM($U71:AD71)),"")</f>
        <v/>
      </c>
      <c r="AR71" s="32">
        <f>IF(AR$5&lt;=$U$8,IF(SUM($U71:AE71)=0,"",SUM($U71:AE71)),"")</f>
        <v>14</v>
      </c>
      <c r="AS71" s="532">
        <f>IF(AS$5&lt;=$U$8,IF(SUM($U71:AF71)=0,"",SUM($U71:AF71)),"")</f>
        <v>14</v>
      </c>
      <c r="AT71" s="576"/>
      <c r="AU71" s="522"/>
      <c r="AV71" s="518"/>
      <c r="AW71" s="518"/>
      <c r="AX71" s="518"/>
      <c r="AY71" s="518"/>
      <c r="AZ71" s="518"/>
      <c r="BA71" s="518"/>
      <c r="BB71" s="518"/>
      <c r="BC71" s="518"/>
      <c r="BD71" s="518"/>
      <c r="BE71" s="518"/>
      <c r="BF71" s="518"/>
      <c r="BG71" s="518"/>
      <c r="BH71" s="518"/>
      <c r="BI71" s="518"/>
      <c r="BJ71" s="518"/>
      <c r="BK71" s="518"/>
      <c r="BL71" s="518"/>
      <c r="BM71" s="518"/>
      <c r="BN71" s="518" t="s">
        <v>873</v>
      </c>
      <c r="BO71" s="518" t="s">
        <v>874</v>
      </c>
      <c r="BP71" s="518"/>
      <c r="BQ71" s="518" t="s">
        <v>947</v>
      </c>
    </row>
    <row r="72" spans="1:69" ht="45.75" customHeight="1" thickBot="1" x14ac:dyDescent="0.3">
      <c r="A72" s="308" t="s">
        <v>239</v>
      </c>
      <c r="B72" s="301" t="s">
        <v>112</v>
      </c>
      <c r="C72" s="305">
        <v>0.7</v>
      </c>
      <c r="D72" s="310" t="s">
        <v>113</v>
      </c>
      <c r="E72" s="308" t="s">
        <v>265</v>
      </c>
      <c r="F72" s="301" t="s">
        <v>271</v>
      </c>
      <c r="G72" s="301" t="s">
        <v>299</v>
      </c>
      <c r="H72" s="446" t="s">
        <v>491</v>
      </c>
      <c r="I72" s="498" t="s">
        <v>491</v>
      </c>
      <c r="J72" s="301" t="s">
        <v>38</v>
      </c>
      <c r="K72" s="301">
        <v>88</v>
      </c>
      <c r="L72" s="301">
        <f t="shared" si="109"/>
        <v>22</v>
      </c>
      <c r="M72" s="301">
        <f t="shared" si="109"/>
        <v>22</v>
      </c>
      <c r="N72" s="301">
        <f t="shared" si="109"/>
        <v>22</v>
      </c>
      <c r="O72" s="301">
        <f t="shared" si="109"/>
        <v>22</v>
      </c>
      <c r="P72" s="451" t="s">
        <v>469</v>
      </c>
      <c r="Q72" s="377" t="s">
        <v>842</v>
      </c>
      <c r="R72" s="308" t="s">
        <v>211</v>
      </c>
      <c r="S72" s="382" t="s">
        <v>45</v>
      </c>
      <c r="T72" s="382" t="s">
        <v>43</v>
      </c>
      <c r="U72" s="272" t="str">
        <f t="shared" ref="U72:X72" si="116">IF(U70=0,"",U71/U70)</f>
        <v/>
      </c>
      <c r="V72" s="272" t="str">
        <f t="shared" si="116"/>
        <v/>
      </c>
      <c r="W72" s="272" t="str">
        <f t="shared" si="116"/>
        <v/>
      </c>
      <c r="X72" s="272" t="str">
        <f t="shared" si="116"/>
        <v/>
      </c>
      <c r="Y72" s="272"/>
      <c r="Z72" s="272"/>
      <c r="AA72" s="272"/>
      <c r="AB72" s="272"/>
      <c r="AC72" s="272"/>
      <c r="AD72" s="477"/>
      <c r="AE72" s="272"/>
      <c r="AF72" s="272" t="str">
        <f t="shared" ref="AF72" si="117">IF(AF70=0,"",AF71/AF70)</f>
        <v/>
      </c>
      <c r="AG72" s="567">
        <f t="shared" ref="AG72" si="118">IF(AG70=0,"",AG71/AG70)</f>
        <v>1.4</v>
      </c>
      <c r="AH72" s="107" t="str">
        <f>IF(AH$8&lt;=$AJ$8,IF(OR(AH70="",AH71=""),"",AH71/AH70),"")</f>
        <v/>
      </c>
      <c r="AI72" s="107" t="str">
        <f t="shared" ref="AI72:AO72" si="119">IF(AI$8&lt;=$AJ$8,IF(OR(AI70="",AI71=""),"",AI71/AI70),"")</f>
        <v/>
      </c>
      <c r="AJ72" s="107" t="str">
        <f t="shared" si="119"/>
        <v/>
      </c>
      <c r="AK72" s="107" t="str">
        <f t="shared" si="119"/>
        <v/>
      </c>
      <c r="AL72" s="107" t="str">
        <f t="shared" si="119"/>
        <v/>
      </c>
      <c r="AM72" s="107" t="str">
        <f t="shared" si="119"/>
        <v/>
      </c>
      <c r="AN72" s="107" t="str">
        <f t="shared" si="119"/>
        <v/>
      </c>
      <c r="AO72" s="107" t="str">
        <f t="shared" si="119"/>
        <v/>
      </c>
      <c r="AP72" s="107" t="str">
        <f>IF(AP$5&lt;=$AJ$5,IF(OR(AP70="",AP71=""),"",AP71/AP70),"")</f>
        <v/>
      </c>
      <c r="AQ72" s="107" t="str">
        <f t="shared" ref="AQ72" si="120">IF(AQ$5&lt;=$AJ$5,IF(OR(AQ70="",AQ71=""),"",AQ71/AQ70),"")</f>
        <v/>
      </c>
      <c r="AR72" s="107">
        <f>IF(AR$5&lt;=$AJ$5,IF(OR(AR70="",AR71=""),"",AR71/AR70),"")</f>
        <v>1.4</v>
      </c>
      <c r="AS72" s="539">
        <f t="shared" ref="AS72" si="121">IF(AS$5&lt;=$AJ$5,IF(OR(AS70="",AS71=""),"",AS71/AS70),"")</f>
        <v>1.4</v>
      </c>
      <c r="AT72" s="576"/>
      <c r="AU72" s="522"/>
      <c r="AV72" s="518"/>
      <c r="AW72" s="518"/>
      <c r="AX72" s="518"/>
      <c r="AY72" s="518"/>
      <c r="AZ72" s="518"/>
      <c r="BA72" s="518"/>
      <c r="BB72" s="518"/>
      <c r="BC72" s="518"/>
      <c r="BD72" s="518"/>
      <c r="BE72" s="518"/>
      <c r="BF72" s="518"/>
      <c r="BG72" s="518"/>
      <c r="BH72" s="518"/>
      <c r="BI72" s="518"/>
      <c r="BJ72" s="518"/>
      <c r="BK72" s="518"/>
      <c r="BL72" s="518"/>
      <c r="BM72" s="518"/>
      <c r="BN72" s="518"/>
      <c r="BO72" s="518"/>
      <c r="BP72" s="518"/>
      <c r="BQ72" s="518"/>
    </row>
    <row r="73" spans="1:69" ht="45.75" customHeight="1" x14ac:dyDescent="0.25">
      <c r="A73" s="371" t="s">
        <v>239</v>
      </c>
      <c r="B73" s="345" t="s">
        <v>112</v>
      </c>
      <c r="C73" s="349">
        <v>0.7</v>
      </c>
      <c r="D73" s="372" t="s">
        <v>113</v>
      </c>
      <c r="E73" s="371" t="s">
        <v>265</v>
      </c>
      <c r="F73" s="345" t="s">
        <v>271</v>
      </c>
      <c r="G73" s="345" t="s">
        <v>300</v>
      </c>
      <c r="H73" s="446" t="s">
        <v>491</v>
      </c>
      <c r="I73" s="498" t="s">
        <v>491</v>
      </c>
      <c r="J73" s="345" t="s">
        <v>38</v>
      </c>
      <c r="K73" s="345">
        <v>73</v>
      </c>
      <c r="L73" s="345">
        <v>17</v>
      </c>
      <c r="M73" s="345">
        <v>25</v>
      </c>
      <c r="N73" s="345">
        <v>28</v>
      </c>
      <c r="O73" s="345">
        <v>3</v>
      </c>
      <c r="P73" s="451" t="s">
        <v>469</v>
      </c>
      <c r="Q73" s="372" t="s">
        <v>843</v>
      </c>
      <c r="R73" s="371" t="s">
        <v>212</v>
      </c>
      <c r="S73" s="445" t="s">
        <v>40</v>
      </c>
      <c r="T73" s="445" t="s">
        <v>41</v>
      </c>
      <c r="U73" s="208"/>
      <c r="V73" s="208"/>
      <c r="W73" s="208"/>
      <c r="X73" s="208"/>
      <c r="Y73" s="208"/>
      <c r="Z73" s="208">
        <v>1</v>
      </c>
      <c r="AA73" s="208"/>
      <c r="AB73" s="208"/>
      <c r="AC73" s="208"/>
      <c r="AD73" s="484"/>
      <c r="AE73" s="208"/>
      <c r="AF73" s="208"/>
      <c r="AG73" s="531">
        <f>SUM(U73:AF73)</f>
        <v>1</v>
      </c>
      <c r="AH73" s="32" t="str">
        <f>IF(AH$5&lt;=$U$8,IF(SUM($U73:U73)=0,"",SUM($U73:U73)),"")</f>
        <v/>
      </c>
      <c r="AI73" s="32" t="str">
        <f>IF(AI$5&lt;=$U$8,IF(SUM($U73:V73)=0,"",SUM($U73:V73)),"")</f>
        <v/>
      </c>
      <c r="AJ73" s="32" t="str">
        <f>IF(AJ$5&lt;=$U$8,IF(SUM($U73:W73)=0,"",SUM($U73:W73)),"")</f>
        <v/>
      </c>
      <c r="AK73" s="32" t="str">
        <f>IF(AK$5&lt;=$U$8,IF(SUM($U73:X73)=0,"",SUM($U73:X73)),"")</f>
        <v/>
      </c>
      <c r="AL73" s="32" t="str">
        <f>IF(AL$5&lt;=$U$8,IF(SUM($U73:Y73)=0,"",SUM($U73:Y73)),"")</f>
        <v/>
      </c>
      <c r="AM73" s="32">
        <f>IF(AM$5&lt;=$U$8,IF(SUM($U73:Z73)=0,"",SUM($U73:Z73)),"")</f>
        <v>1</v>
      </c>
      <c r="AN73" s="32">
        <f>IF(AN$5&lt;=$U$8,IF(SUM($U73:AA73)=0,"",SUM($U73:AA73)),"")</f>
        <v>1</v>
      </c>
      <c r="AO73" s="32">
        <f>IF(AO$5&lt;=$U$8,IF(SUM($U73:AB73)=0,"",SUM($U73:AB73)),"")</f>
        <v>1</v>
      </c>
      <c r="AP73" s="32">
        <f>IF(AP$8&lt;=$U$8,IF(SUM($U73:AC73)=0,"",SUM($U73:AC73)),"")</f>
        <v>1</v>
      </c>
      <c r="AQ73" s="32">
        <f>IF(AQ$5&lt;=$U$8,IF(SUM($U73:AD73)=0,"",SUM($U73:AD73)),"")</f>
        <v>1</v>
      </c>
      <c r="AR73" s="32">
        <f>IF(AR$5&lt;=$U$8,IF(SUM($U73:AE73)=0,"",SUM($U73:AE73)),"")</f>
        <v>1</v>
      </c>
      <c r="AS73" s="532">
        <f>IF(AS$5&lt;=$U$8,IF(SUM($U73:AF73)=0,"",SUM($U73:AF73)),"")</f>
        <v>1</v>
      </c>
      <c r="AT73" s="571"/>
      <c r="AU73" s="522"/>
      <c r="AV73" s="518"/>
      <c r="AW73" s="518"/>
      <c r="AX73" s="518"/>
      <c r="AY73" s="518"/>
      <c r="AZ73" s="518"/>
      <c r="BA73" s="518"/>
      <c r="BB73" s="518"/>
      <c r="BC73" s="518"/>
      <c r="BD73" s="518"/>
      <c r="BE73" s="518"/>
      <c r="BF73" s="518"/>
      <c r="BG73" s="518"/>
      <c r="BH73" s="518"/>
      <c r="BI73" s="518"/>
      <c r="BJ73" s="518"/>
      <c r="BK73" s="518"/>
      <c r="BL73" s="518"/>
      <c r="BM73" s="518"/>
      <c r="BN73" s="518"/>
      <c r="BO73" s="518"/>
      <c r="BP73" s="518"/>
      <c r="BQ73" s="518"/>
    </row>
    <row r="74" spans="1:69" ht="45.75" customHeight="1" x14ac:dyDescent="0.25">
      <c r="A74" s="304" t="s">
        <v>239</v>
      </c>
      <c r="B74" s="338" t="s">
        <v>112</v>
      </c>
      <c r="C74" s="346">
        <v>0.7</v>
      </c>
      <c r="D74" s="311" t="s">
        <v>113</v>
      </c>
      <c r="E74" s="304" t="s">
        <v>265</v>
      </c>
      <c r="F74" s="338" t="s">
        <v>271</v>
      </c>
      <c r="G74" s="338" t="s">
        <v>300</v>
      </c>
      <c r="H74" s="446" t="s">
        <v>491</v>
      </c>
      <c r="I74" s="498" t="s">
        <v>491</v>
      </c>
      <c r="J74" s="338" t="s">
        <v>38</v>
      </c>
      <c r="K74" s="338">
        <v>73</v>
      </c>
      <c r="L74" s="338">
        <v>17</v>
      </c>
      <c r="M74" s="338">
        <v>25</v>
      </c>
      <c r="N74" s="338">
        <v>28</v>
      </c>
      <c r="O74" s="338">
        <v>3</v>
      </c>
      <c r="P74" s="451" t="s">
        <v>469</v>
      </c>
      <c r="Q74" s="372" t="s">
        <v>843</v>
      </c>
      <c r="R74" s="304" t="s">
        <v>212</v>
      </c>
      <c r="S74" s="7" t="s">
        <v>40</v>
      </c>
      <c r="T74" s="7" t="s">
        <v>42</v>
      </c>
      <c r="U74" s="13">
        <v>0</v>
      </c>
      <c r="V74" s="13">
        <v>0</v>
      </c>
      <c r="W74" s="13">
        <v>0</v>
      </c>
      <c r="X74" s="13">
        <v>0</v>
      </c>
      <c r="Y74" s="13">
        <v>0</v>
      </c>
      <c r="Z74" s="13">
        <v>1</v>
      </c>
      <c r="AA74" s="13">
        <v>0</v>
      </c>
      <c r="AB74" s="13">
        <v>0</v>
      </c>
      <c r="AC74" s="467">
        <v>0</v>
      </c>
      <c r="AD74" s="479">
        <v>0</v>
      </c>
      <c r="AE74" s="13">
        <v>0</v>
      </c>
      <c r="AF74" s="12">
        <v>0</v>
      </c>
      <c r="AG74" s="534">
        <f>SUM(U74:AF74)</f>
        <v>1</v>
      </c>
      <c r="AH74" s="32" t="str">
        <f>IF(AH$5&lt;=$U$8,IF(SUM($U74:U74)=0,"",SUM($U74:U74)),"")</f>
        <v/>
      </c>
      <c r="AI74" s="32" t="str">
        <f>IF(AI$5&lt;=$U$8,IF(SUM($U74:V74)=0,"",SUM($U74:V74)),"")</f>
        <v/>
      </c>
      <c r="AJ74" s="32" t="str">
        <f>IF(AJ$5&lt;=$U$8,IF(SUM($U74:W74)=0,"",SUM($U74:W74)),"")</f>
        <v/>
      </c>
      <c r="AK74" s="32" t="str">
        <f>IF(AK$5&lt;=$U$8,IF(SUM($U74:X74)=0,"",SUM($U74:X74)),"")</f>
        <v/>
      </c>
      <c r="AL74" s="32" t="str">
        <f>IF(AL$5&lt;=$U$8,IF(SUM($U74:Y74)=0,"",SUM($U74:Y74)),"")</f>
        <v/>
      </c>
      <c r="AM74" s="32">
        <f>IF(AM$5&lt;=$U$8,IF(SUM($U74:Z74)=0,"",SUM($U74:Z74)),"")</f>
        <v>1</v>
      </c>
      <c r="AN74" s="32">
        <f>IF(AN$5&lt;=$U$8,IF(SUM($U74:AA74)=0,"",SUM($U74:AA74)),"")</f>
        <v>1</v>
      </c>
      <c r="AO74" s="32">
        <f>IF(AO$5&lt;=$U$8,IF(SUM($U74:AB74)=0,"",SUM($U74:AB74)),"")</f>
        <v>1</v>
      </c>
      <c r="AP74" s="32">
        <f>IF(AP$5&lt;=$U$8,IF(SUM($U74:AC74)=0,"",SUM($U74:AC74)),"")</f>
        <v>1</v>
      </c>
      <c r="AQ74" s="32">
        <f>IF(AQ$5&lt;=$U$8,IF(SUM($U74:AD74)=0,"",SUM($U74:AD74)),"")</f>
        <v>1</v>
      </c>
      <c r="AR74" s="32">
        <f>IF(AR$5&lt;=$U$8,IF(SUM($U74:AE74)=0,"",SUM($U74:AE74)),"")</f>
        <v>1</v>
      </c>
      <c r="AS74" s="532">
        <f>IF(AS$5&lt;=$U$8,IF(SUM($U74:AF74)=0,"",SUM($U74:AF74)),"")</f>
        <v>1</v>
      </c>
      <c r="AT74" s="533" t="s">
        <v>341</v>
      </c>
      <c r="AU74" s="32" t="s">
        <v>342</v>
      </c>
      <c r="AV74" s="533" t="s">
        <v>341</v>
      </c>
      <c r="AW74" s="32" t="s">
        <v>342</v>
      </c>
      <c r="AX74" s="518" t="s">
        <v>341</v>
      </c>
      <c r="AY74" s="518" t="s">
        <v>426</v>
      </c>
      <c r="AZ74" s="518" t="s">
        <v>341</v>
      </c>
      <c r="BA74" s="15" t="s">
        <v>402</v>
      </c>
      <c r="BB74" s="15" t="s">
        <v>341</v>
      </c>
      <c r="BC74" s="15" t="s">
        <v>402</v>
      </c>
      <c r="BD74" s="518" t="s">
        <v>621</v>
      </c>
      <c r="BE74" s="518" t="s">
        <v>622</v>
      </c>
      <c r="BF74" s="518" t="s">
        <v>341</v>
      </c>
      <c r="BG74" s="518" t="s">
        <v>402</v>
      </c>
      <c r="BH74" s="518" t="s">
        <v>707</v>
      </c>
      <c r="BI74" s="15" t="s">
        <v>714</v>
      </c>
      <c r="BJ74" s="15" t="s">
        <v>707</v>
      </c>
      <c r="BK74" s="15" t="s">
        <v>754</v>
      </c>
      <c r="BL74" s="518" t="s">
        <v>707</v>
      </c>
      <c r="BM74" s="15" t="s">
        <v>800</v>
      </c>
      <c r="BN74" s="518" t="s">
        <v>707</v>
      </c>
      <c r="BO74" s="518" t="s">
        <v>754</v>
      </c>
      <c r="BP74" s="518" t="s">
        <v>707</v>
      </c>
      <c r="BQ74" s="518" t="s">
        <v>935</v>
      </c>
    </row>
    <row r="75" spans="1:69" ht="45.75" customHeight="1" thickBot="1" x14ac:dyDescent="0.3">
      <c r="A75" s="304" t="s">
        <v>239</v>
      </c>
      <c r="B75" s="338" t="s">
        <v>112</v>
      </c>
      <c r="C75" s="346">
        <v>0.7</v>
      </c>
      <c r="D75" s="311" t="s">
        <v>113</v>
      </c>
      <c r="E75" s="304" t="s">
        <v>265</v>
      </c>
      <c r="F75" s="338" t="s">
        <v>271</v>
      </c>
      <c r="G75" s="338" t="s">
        <v>300</v>
      </c>
      <c r="H75" s="446" t="s">
        <v>491</v>
      </c>
      <c r="I75" s="498" t="s">
        <v>491</v>
      </c>
      <c r="J75" s="338" t="s">
        <v>38</v>
      </c>
      <c r="K75" s="338">
        <v>73</v>
      </c>
      <c r="L75" s="338">
        <v>17</v>
      </c>
      <c r="M75" s="338">
        <v>25</v>
      </c>
      <c r="N75" s="338">
        <v>28</v>
      </c>
      <c r="O75" s="338">
        <v>3</v>
      </c>
      <c r="P75" s="451" t="s">
        <v>469</v>
      </c>
      <c r="Q75" s="372" t="s">
        <v>843</v>
      </c>
      <c r="R75" s="304" t="s">
        <v>212</v>
      </c>
      <c r="S75" s="7" t="s">
        <v>40</v>
      </c>
      <c r="T75" s="7" t="s">
        <v>43</v>
      </c>
      <c r="U75" s="272" t="str">
        <f t="shared" ref="U75:AF75" si="122">IF(U73=0,"",U74/U73)</f>
        <v/>
      </c>
      <c r="V75" s="272" t="str">
        <f t="shared" si="122"/>
        <v/>
      </c>
      <c r="W75" s="272" t="str">
        <f t="shared" si="122"/>
        <v/>
      </c>
      <c r="X75" s="272" t="str">
        <f t="shared" si="122"/>
        <v/>
      </c>
      <c r="Y75" s="272" t="str">
        <f t="shared" si="122"/>
        <v/>
      </c>
      <c r="Z75" s="272">
        <f t="shared" si="122"/>
        <v>1</v>
      </c>
      <c r="AA75" s="272" t="str">
        <f t="shared" si="122"/>
        <v/>
      </c>
      <c r="AB75" s="272" t="str">
        <f t="shared" si="122"/>
        <v/>
      </c>
      <c r="AC75" s="272" t="str">
        <f t="shared" si="122"/>
        <v/>
      </c>
      <c r="AD75" s="477" t="str">
        <f t="shared" si="122"/>
        <v/>
      </c>
      <c r="AE75" s="272" t="str">
        <f t="shared" si="122"/>
        <v/>
      </c>
      <c r="AF75" s="272" t="str">
        <f t="shared" si="122"/>
        <v/>
      </c>
      <c r="AG75" s="547">
        <f>IF(AG73=0,"",AG74/AG73)</f>
        <v>1</v>
      </c>
      <c r="AH75" s="107" t="str">
        <f>IF(AH$8&lt;=$AJ$8,IF(OR(AH73="",AH74=""),"",AH74/AH73),"")</f>
        <v/>
      </c>
      <c r="AI75" s="107" t="str">
        <f t="shared" ref="AI75:AO75" si="123">IF(AI$8&lt;=$AJ$8,IF(OR(AI73="",AI74=""),"",AI74/AI73),"")</f>
        <v/>
      </c>
      <c r="AJ75" s="107" t="str">
        <f t="shared" si="123"/>
        <v/>
      </c>
      <c r="AK75" s="107" t="str">
        <f t="shared" si="123"/>
        <v/>
      </c>
      <c r="AL75" s="107" t="str">
        <f t="shared" si="123"/>
        <v/>
      </c>
      <c r="AM75" s="107">
        <f t="shared" si="123"/>
        <v>1</v>
      </c>
      <c r="AN75" s="107">
        <f t="shared" si="123"/>
        <v>1</v>
      </c>
      <c r="AO75" s="107">
        <f t="shared" si="123"/>
        <v>1</v>
      </c>
      <c r="AP75" s="107">
        <f>IF(AP$5&lt;=$AJ$5,IF(OR(AP73="",AP74=""),"",AP74/AP73),"")</f>
        <v>1</v>
      </c>
      <c r="AQ75" s="107">
        <f t="shared" ref="AQ75" si="124">IF(AQ$5&lt;=$AJ$5,IF(OR(AQ73="",AQ74=""),"",AQ74/AQ73),"")</f>
        <v>1</v>
      </c>
      <c r="AR75" s="107">
        <f t="shared" ref="AR75" si="125">IF(AR$5&lt;=$AJ$5,IF(OR(AR73="",AR74=""),"",AR74/AR73),"")</f>
        <v>1</v>
      </c>
      <c r="AS75" s="539">
        <f t="shared" ref="AS75" si="126">IF(AS$5&lt;=$AJ$5,IF(OR(AS73="",AS74=""),"",AS74/AS73),"")</f>
        <v>1</v>
      </c>
      <c r="AT75" s="571"/>
      <c r="AU75" s="522"/>
      <c r="AV75" s="518"/>
      <c r="AW75" s="518"/>
      <c r="AX75" s="518"/>
      <c r="AY75" s="518"/>
      <c r="AZ75" s="518"/>
      <c r="BA75" s="518"/>
      <c r="BB75" s="518"/>
      <c r="BC75" s="518"/>
      <c r="BD75" s="518"/>
      <c r="BE75" s="518"/>
      <c r="BF75" s="518"/>
      <c r="BG75" s="518"/>
      <c r="BH75" s="518"/>
      <c r="BI75" s="518"/>
      <c r="BJ75" s="518"/>
      <c r="BK75" s="518"/>
      <c r="BL75" s="518"/>
      <c r="BM75" s="518"/>
      <c r="BN75" s="518"/>
      <c r="BO75" s="518"/>
      <c r="BP75" s="518"/>
      <c r="BQ75" s="518"/>
    </row>
    <row r="76" spans="1:69" ht="45.75" customHeight="1" x14ac:dyDescent="0.25">
      <c r="A76" s="304" t="s">
        <v>239</v>
      </c>
      <c r="B76" s="338" t="s">
        <v>112</v>
      </c>
      <c r="C76" s="346">
        <v>0.7</v>
      </c>
      <c r="D76" s="311" t="s">
        <v>113</v>
      </c>
      <c r="E76" s="304" t="s">
        <v>265</v>
      </c>
      <c r="F76" s="338" t="s">
        <v>271</v>
      </c>
      <c r="G76" s="338" t="s">
        <v>300</v>
      </c>
      <c r="H76" s="446" t="s">
        <v>491</v>
      </c>
      <c r="I76" s="498" t="s">
        <v>491</v>
      </c>
      <c r="J76" s="338" t="s">
        <v>38</v>
      </c>
      <c r="K76" s="338">
        <v>73</v>
      </c>
      <c r="L76" s="338">
        <v>17</v>
      </c>
      <c r="M76" s="338">
        <v>25</v>
      </c>
      <c r="N76" s="338">
        <v>28</v>
      </c>
      <c r="O76" s="338">
        <v>3</v>
      </c>
      <c r="P76" s="451" t="s">
        <v>469</v>
      </c>
      <c r="Q76" s="372" t="s">
        <v>843</v>
      </c>
      <c r="R76" s="304" t="s">
        <v>212</v>
      </c>
      <c r="S76" s="7" t="s">
        <v>44</v>
      </c>
      <c r="T76" s="7" t="s">
        <v>41</v>
      </c>
      <c r="U76" s="126"/>
      <c r="V76" s="126"/>
      <c r="W76" s="13"/>
      <c r="X76" s="13"/>
      <c r="Y76" s="13">
        <v>1</v>
      </c>
      <c r="Z76" s="13"/>
      <c r="AA76" s="13"/>
      <c r="AB76" s="13"/>
      <c r="AC76" s="12"/>
      <c r="AD76" s="480"/>
      <c r="AE76" s="12"/>
      <c r="AF76" s="12"/>
      <c r="AG76" s="531">
        <f>SUM(U76:AF76)</f>
        <v>1</v>
      </c>
      <c r="AH76" s="32" t="str">
        <f>IF(AH$5&lt;=$U$8,IF(SUM($U76:U76)=0,"",SUM($U76:U76)),"")</f>
        <v/>
      </c>
      <c r="AI76" s="32" t="str">
        <f>IF(AI$5&lt;=$U$8,IF(SUM($U76:V76)=0,"",SUM($U76:V76)),"")</f>
        <v/>
      </c>
      <c r="AJ76" s="32" t="str">
        <f>IF(AJ$5&lt;=$U$8,IF(SUM($U76:W76)=0,"",SUM($U76:W76)),"")</f>
        <v/>
      </c>
      <c r="AK76" s="32" t="str">
        <f>IF(AK$5&lt;=$U$8,IF(SUM($U76:X76)=0,"",SUM($U76:X76)),"")</f>
        <v/>
      </c>
      <c r="AL76" s="32">
        <f>IF(AL$5&lt;=$U$8,IF(SUM($U76:Y76)=0,"",SUM($U76:Y76)),"")</f>
        <v>1</v>
      </c>
      <c r="AM76" s="32">
        <f>IF(AM$5&lt;=$U$8,IF(SUM($U76:Z76)=0,"",SUM($U76:Z76)),"")</f>
        <v>1</v>
      </c>
      <c r="AN76" s="32">
        <f>IF(AN$5&lt;=$U$8,IF(SUM($U76:AA76)=0,"",SUM($U76:AA76)),"")</f>
        <v>1</v>
      </c>
      <c r="AO76" s="32">
        <f>IF(AO$5&lt;=$U$8,IF(SUM($U76:AB76)=0,"",SUM($U76:AB76)),"")</f>
        <v>1</v>
      </c>
      <c r="AP76" s="32">
        <f>IF(AP$8&lt;=$U$8,IF(SUM($U76:AC76)=0,"",SUM($U76:AC76)),"")</f>
        <v>1</v>
      </c>
      <c r="AQ76" s="32">
        <f>IF(AQ$5&lt;=$U$8,IF(SUM($U76:AD76)=0,"",SUM($U76:AD76)),"")</f>
        <v>1</v>
      </c>
      <c r="AR76" s="32">
        <f>IF(AR$5&lt;=$U$8,IF(SUM($U76:AE76)=0,"",SUM($U76:AE76)),"")</f>
        <v>1</v>
      </c>
      <c r="AS76" s="532">
        <f>IF(AS$5&lt;=$U$8,IF(SUM($U76:AF76)=0,"",SUM($U76:AF76)),"")</f>
        <v>1</v>
      </c>
      <c r="AT76" s="576"/>
      <c r="AU76" s="572"/>
      <c r="AV76" s="518"/>
      <c r="AW76" s="518"/>
      <c r="AX76" s="518"/>
      <c r="AY76" s="518"/>
      <c r="AZ76" s="518"/>
      <c r="BA76" s="518"/>
      <c r="BB76" s="518"/>
      <c r="BC76" s="518"/>
      <c r="BD76" s="518"/>
      <c r="BE76" s="518"/>
      <c r="BF76" s="518"/>
      <c r="BG76" s="518"/>
      <c r="BH76" s="518"/>
      <c r="BI76" s="518"/>
      <c r="BJ76" s="518"/>
      <c r="BK76" s="518"/>
      <c r="BL76" s="518"/>
      <c r="BM76" s="518"/>
      <c r="BN76" s="518"/>
      <c r="BO76" s="518"/>
      <c r="BP76" s="518"/>
      <c r="BQ76" s="518"/>
    </row>
    <row r="77" spans="1:69" ht="45.75" customHeight="1" x14ac:dyDescent="0.25">
      <c r="A77" s="304" t="s">
        <v>239</v>
      </c>
      <c r="B77" s="338" t="s">
        <v>112</v>
      </c>
      <c r="C77" s="346">
        <v>0.7</v>
      </c>
      <c r="D77" s="311" t="s">
        <v>113</v>
      </c>
      <c r="E77" s="304" t="s">
        <v>265</v>
      </c>
      <c r="F77" s="338" t="s">
        <v>271</v>
      </c>
      <c r="G77" s="338" t="s">
        <v>300</v>
      </c>
      <c r="H77" s="446" t="s">
        <v>491</v>
      </c>
      <c r="I77" s="498" t="s">
        <v>491</v>
      </c>
      <c r="J77" s="338" t="s">
        <v>38</v>
      </c>
      <c r="K77" s="338">
        <v>73</v>
      </c>
      <c r="L77" s="338">
        <v>17</v>
      </c>
      <c r="M77" s="338">
        <v>25</v>
      </c>
      <c r="N77" s="338">
        <v>28</v>
      </c>
      <c r="O77" s="338">
        <v>3</v>
      </c>
      <c r="P77" s="451" t="s">
        <v>469</v>
      </c>
      <c r="Q77" s="372" t="s">
        <v>843</v>
      </c>
      <c r="R77" s="304" t="s">
        <v>212</v>
      </c>
      <c r="S77" s="7" t="s">
        <v>44</v>
      </c>
      <c r="T77" s="7" t="s">
        <v>42</v>
      </c>
      <c r="U77" s="13"/>
      <c r="V77" s="13">
        <v>0</v>
      </c>
      <c r="W77" s="13"/>
      <c r="X77" s="32"/>
      <c r="Y77" s="13">
        <v>1</v>
      </c>
      <c r="Z77" s="13">
        <v>0</v>
      </c>
      <c r="AA77" s="13">
        <v>0</v>
      </c>
      <c r="AB77" s="13">
        <v>0</v>
      </c>
      <c r="AC77" s="13">
        <v>0</v>
      </c>
      <c r="AD77" s="479">
        <v>0</v>
      </c>
      <c r="AE77" s="13">
        <v>0</v>
      </c>
      <c r="AF77" s="12">
        <v>0</v>
      </c>
      <c r="AG77" s="534">
        <f>SUM(U77:AF77)</f>
        <v>1</v>
      </c>
      <c r="AH77" s="32" t="str">
        <f>IF(AH$5&lt;=$U$8,IF(SUM($U77:U77)=0,"",SUM($U77:U77)),"")</f>
        <v/>
      </c>
      <c r="AI77" s="32" t="str">
        <f>IF(AI$5&lt;=$U$8,IF(SUM($U77:V77)=0,"",SUM($U77:V77)),"")</f>
        <v/>
      </c>
      <c r="AJ77" s="32" t="str">
        <f>IF(AJ$5&lt;=$U$8,IF(SUM($U77:W77)=0,"",SUM($U77:W77)),"")</f>
        <v/>
      </c>
      <c r="AK77" s="32" t="str">
        <f>IF(AK$5&lt;=$U$8,IF(SUM($U77:X77)=0,"",SUM($U77:X77)),"")</f>
        <v/>
      </c>
      <c r="AL77" s="32">
        <f>IF(AL$5&lt;=$U$8,IF(SUM($U77:Y77)=0,"",SUM($U77:Y77)),"")</f>
        <v>1</v>
      </c>
      <c r="AM77" s="32">
        <f>IF(AM$5&lt;=$U$8,IF(SUM($U77:Z77)=0,"",SUM($U77:Z77)),"")</f>
        <v>1</v>
      </c>
      <c r="AN77" s="32">
        <f>IF(AN$5&lt;=$U$8,IF(SUM($U77:AA77)=0,"",SUM($U77:AA77)),"")</f>
        <v>1</v>
      </c>
      <c r="AO77" s="32">
        <f>IF(AO$5&lt;=$U$8,IF(SUM($U77:AB77)=0,"",SUM($U77:AB77)),"")</f>
        <v>1</v>
      </c>
      <c r="AP77" s="32">
        <f>IF(AP$5&lt;=$U$8,IF(SUM($U77:AC77)=0,"",SUM($U77:AC77)),"")</f>
        <v>1</v>
      </c>
      <c r="AQ77" s="32">
        <f>IF(AQ$5&lt;=$U$8,IF(SUM($U77:AD77)=0,"",SUM($U77:AD77)),"")</f>
        <v>1</v>
      </c>
      <c r="AR77" s="32">
        <f>IF(AR$5&lt;=$U$8,IF(SUM($U77:AE77)=0,"",SUM($U77:AE77)),"")</f>
        <v>1</v>
      </c>
      <c r="AS77" s="532">
        <f>IF(AS$5&lt;=$U$8,IF(SUM($U77:AF77)=0,"",SUM($U77:AF77)),"")</f>
        <v>1</v>
      </c>
      <c r="AT77" s="576"/>
      <c r="AU77" s="572"/>
      <c r="AV77" s="518"/>
      <c r="AW77" s="518"/>
      <c r="AX77" s="518"/>
      <c r="AY77" s="571" t="s">
        <v>446</v>
      </c>
      <c r="AZ77" s="518"/>
      <c r="BA77" s="518"/>
      <c r="BB77" s="573" t="s">
        <v>597</v>
      </c>
      <c r="BC77" s="574" t="s">
        <v>598</v>
      </c>
      <c r="BD77" s="518"/>
      <c r="BE77" s="518"/>
      <c r="BF77" s="542" t="s">
        <v>446</v>
      </c>
      <c r="BG77" s="542" t="s">
        <v>446</v>
      </c>
      <c r="BH77" s="563"/>
      <c r="BI77" s="563"/>
      <c r="BJ77" s="560"/>
      <c r="BK77" s="560"/>
      <c r="BL77" s="560"/>
      <c r="BM77" s="560"/>
      <c r="BN77" s="560"/>
      <c r="BO77" s="560"/>
      <c r="BP77" s="510" t="s">
        <v>939</v>
      </c>
      <c r="BQ77" s="510" t="s">
        <v>939</v>
      </c>
    </row>
    <row r="78" spans="1:69" ht="45.75" customHeight="1" thickBot="1" x14ac:dyDescent="0.3">
      <c r="A78" s="304" t="s">
        <v>239</v>
      </c>
      <c r="B78" s="338" t="s">
        <v>112</v>
      </c>
      <c r="C78" s="346">
        <v>0.7</v>
      </c>
      <c r="D78" s="311" t="s">
        <v>113</v>
      </c>
      <c r="E78" s="304" t="s">
        <v>265</v>
      </c>
      <c r="F78" s="338" t="s">
        <v>271</v>
      </c>
      <c r="G78" s="338" t="s">
        <v>300</v>
      </c>
      <c r="H78" s="446" t="s">
        <v>491</v>
      </c>
      <c r="I78" s="498" t="s">
        <v>491</v>
      </c>
      <c r="J78" s="338" t="s">
        <v>38</v>
      </c>
      <c r="K78" s="338">
        <v>73</v>
      </c>
      <c r="L78" s="338">
        <v>17</v>
      </c>
      <c r="M78" s="338">
        <v>25</v>
      </c>
      <c r="N78" s="338">
        <v>28</v>
      </c>
      <c r="O78" s="338">
        <v>3</v>
      </c>
      <c r="P78" s="451" t="s">
        <v>469</v>
      </c>
      <c r="Q78" s="372" t="s">
        <v>843</v>
      </c>
      <c r="R78" s="304" t="s">
        <v>212</v>
      </c>
      <c r="S78" s="7" t="s">
        <v>44</v>
      </c>
      <c r="T78" s="7" t="s">
        <v>43</v>
      </c>
      <c r="U78" s="272" t="str">
        <f t="shared" ref="U78:AF78" si="127">IF(U76=0,"",U77/U76)</f>
        <v/>
      </c>
      <c r="V78" s="272" t="str">
        <f t="shared" si="127"/>
        <v/>
      </c>
      <c r="W78" s="272" t="str">
        <f t="shared" si="127"/>
        <v/>
      </c>
      <c r="X78" s="272" t="str">
        <f t="shared" si="127"/>
        <v/>
      </c>
      <c r="Y78" s="272">
        <f t="shared" si="127"/>
        <v>1</v>
      </c>
      <c r="Z78" s="272" t="str">
        <f t="shared" si="127"/>
        <v/>
      </c>
      <c r="AA78" s="272" t="str">
        <f t="shared" si="127"/>
        <v/>
      </c>
      <c r="AB78" s="272" t="str">
        <f t="shared" si="127"/>
        <v/>
      </c>
      <c r="AC78" s="272" t="str">
        <f t="shared" si="127"/>
        <v/>
      </c>
      <c r="AD78" s="477" t="str">
        <f t="shared" si="127"/>
        <v/>
      </c>
      <c r="AE78" s="272" t="str">
        <f t="shared" si="127"/>
        <v/>
      </c>
      <c r="AF78" s="272" t="str">
        <f t="shared" si="127"/>
        <v/>
      </c>
      <c r="AG78" s="547">
        <f t="shared" ref="AG78" si="128">IF(AG76=0,"",AG77/AG76)</f>
        <v>1</v>
      </c>
      <c r="AH78" s="107" t="str">
        <f>IF(AH$8&lt;=$AJ$8,IF(OR(AH76="",AH77=""),"",AH77/AH76),"")</f>
        <v/>
      </c>
      <c r="AI78" s="107" t="str">
        <f t="shared" ref="AI78:AO78" si="129">IF(AI$8&lt;=$AJ$8,IF(OR(AI76="",AI77=""),"",AI77/AI76),"")</f>
        <v/>
      </c>
      <c r="AJ78" s="107" t="str">
        <f t="shared" si="129"/>
        <v/>
      </c>
      <c r="AK78" s="107" t="str">
        <f t="shared" si="129"/>
        <v/>
      </c>
      <c r="AL78" s="107">
        <f t="shared" si="129"/>
        <v>1</v>
      </c>
      <c r="AM78" s="107">
        <f t="shared" si="129"/>
        <v>1</v>
      </c>
      <c r="AN78" s="107">
        <f t="shared" si="129"/>
        <v>1</v>
      </c>
      <c r="AO78" s="107">
        <f t="shared" si="129"/>
        <v>1</v>
      </c>
      <c r="AP78" s="107">
        <f>IF(AP$5&lt;=$AJ$5,IF(OR(AP76="",AP77=""),"",AP77/AP76),"")</f>
        <v>1</v>
      </c>
      <c r="AQ78" s="107">
        <f t="shared" ref="AQ78" si="130">IF(AQ$5&lt;=$AJ$5,IF(OR(AQ76="",AQ77=""),"",AQ77/AQ76),"")</f>
        <v>1</v>
      </c>
      <c r="AR78" s="107">
        <f t="shared" ref="AR78" si="131">IF(AR$5&lt;=$AJ$5,IF(OR(AR76="",AR77=""),"",AR77/AR76),"")</f>
        <v>1</v>
      </c>
      <c r="AS78" s="539">
        <f t="shared" ref="AS78" si="132">IF(AS$5&lt;=$AJ$5,IF(OR(AS76="",AS77=""),"",AS77/AS76),"")</f>
        <v>1</v>
      </c>
      <c r="AT78" s="576"/>
      <c r="AU78" s="572"/>
      <c r="AV78" s="518"/>
      <c r="AW78" s="518"/>
      <c r="AX78" s="518"/>
      <c r="AY78" s="576" t="s">
        <v>446</v>
      </c>
      <c r="AZ78" s="518"/>
      <c r="BA78" s="518"/>
      <c r="BB78" s="518"/>
      <c r="BC78" s="518"/>
      <c r="BD78" s="518"/>
      <c r="BE78" s="518"/>
      <c r="BF78" s="518"/>
      <c r="BG78" s="518"/>
      <c r="BH78" s="518"/>
      <c r="BI78" s="518"/>
      <c r="BJ78" s="518"/>
      <c r="BK78" s="518"/>
      <c r="BL78" s="518"/>
      <c r="BM78" s="518"/>
      <c r="BN78" s="518"/>
      <c r="BO78" s="518"/>
      <c r="BP78" s="518"/>
      <c r="BQ78" s="518"/>
    </row>
    <row r="79" spans="1:69" ht="45.75" customHeight="1" x14ac:dyDescent="0.25">
      <c r="A79" s="304" t="s">
        <v>239</v>
      </c>
      <c r="B79" s="338" t="s">
        <v>112</v>
      </c>
      <c r="C79" s="346">
        <v>0.7</v>
      </c>
      <c r="D79" s="311" t="s">
        <v>113</v>
      </c>
      <c r="E79" s="304" t="s">
        <v>265</v>
      </c>
      <c r="F79" s="338" t="s">
        <v>271</v>
      </c>
      <c r="G79" s="338" t="s">
        <v>300</v>
      </c>
      <c r="H79" s="446" t="s">
        <v>491</v>
      </c>
      <c r="I79" s="498" t="s">
        <v>491</v>
      </c>
      <c r="J79" s="338" t="s">
        <v>38</v>
      </c>
      <c r="K79" s="338">
        <v>73</v>
      </c>
      <c r="L79" s="338">
        <v>17</v>
      </c>
      <c r="M79" s="338">
        <v>25</v>
      </c>
      <c r="N79" s="338">
        <v>28</v>
      </c>
      <c r="O79" s="338">
        <v>3</v>
      </c>
      <c r="P79" s="451" t="s">
        <v>469</v>
      </c>
      <c r="Q79" s="372" t="s">
        <v>843</v>
      </c>
      <c r="R79" s="304" t="s">
        <v>212</v>
      </c>
      <c r="S79" s="7" t="s">
        <v>45</v>
      </c>
      <c r="T79" s="7" t="s">
        <v>41</v>
      </c>
      <c r="U79" s="33"/>
      <c r="V79" s="33"/>
      <c r="W79" s="33"/>
      <c r="X79" s="33"/>
      <c r="Y79" s="33"/>
      <c r="Z79" s="33">
        <v>1</v>
      </c>
      <c r="AA79" s="33"/>
      <c r="AB79" s="33"/>
      <c r="AC79" s="33"/>
      <c r="AD79" s="482"/>
      <c r="AE79" s="33" t="s">
        <v>46</v>
      </c>
      <c r="AF79" s="33"/>
      <c r="AG79" s="531">
        <f>SUM(U79:AF79)</f>
        <v>1</v>
      </c>
      <c r="AH79" s="32" t="str">
        <f>IF(AH$5&lt;=$U$8,IF(SUM($U79:U79)=0,"",SUM($U79:U79)),"")</f>
        <v/>
      </c>
      <c r="AI79" s="32" t="str">
        <f>IF(AI$5&lt;=$U$8,IF(SUM($U79:V79)=0,"",SUM($U79:V79)),"")</f>
        <v/>
      </c>
      <c r="AJ79" s="32" t="str">
        <f>IF(AJ$5&lt;=$U$8,IF(SUM($U79:W79)=0,"",SUM($U79:W79)),"")</f>
        <v/>
      </c>
      <c r="AK79" s="32" t="str">
        <f>IF(AK$5&lt;=$U$8,IF(SUM($U79:X79)=0,"",SUM($U79:X79)),"")</f>
        <v/>
      </c>
      <c r="AL79" s="32" t="str">
        <f>IF(AL$5&lt;=$U$8,IF(SUM($U79:Y79)=0,"",SUM($U79:Y79)),"")</f>
        <v/>
      </c>
      <c r="AM79" s="32">
        <f>IF(AM$5&lt;=$U$8,IF(SUM($U79:Z79)=0,"",SUM($U79:Z79)),"")</f>
        <v>1</v>
      </c>
      <c r="AN79" s="32">
        <f>IF(AN$5&lt;=$U$8,IF(SUM($U79:AA79)=0,"",SUM($U79:AA79)),"")</f>
        <v>1</v>
      </c>
      <c r="AO79" s="32">
        <f>IF(AO$5&lt;=$U$8,IF(SUM($U79:AB79)=0,"",SUM($U79:AB79)),"")</f>
        <v>1</v>
      </c>
      <c r="AP79" s="32">
        <f>IF(AP$8&lt;=$U$8,IF(SUM($U79:AC79)=0,"",SUM($U79:AC79)),"")</f>
        <v>1</v>
      </c>
      <c r="AQ79" s="32">
        <f>IF(AQ$5&lt;=$U$8,IF(SUM($U79:AD79)=0,"",SUM($U79:AD79)),"")</f>
        <v>1</v>
      </c>
      <c r="AR79" s="32">
        <f>IF(AR$5&lt;=$U$8,IF(SUM($U79:AE79)=0,"",SUM($U79:AE79)),"")</f>
        <v>1</v>
      </c>
      <c r="AS79" s="532">
        <f>IF(AS$5&lt;=$U$8,IF(SUM($U79:AF79)=0,"",SUM($U79:AF79)),"")</f>
        <v>1</v>
      </c>
      <c r="AT79" s="576"/>
      <c r="AU79" s="522"/>
      <c r="AV79" s="518"/>
      <c r="AW79" s="518"/>
      <c r="AX79" s="518"/>
      <c r="AY79" s="518"/>
      <c r="AZ79" s="518"/>
      <c r="BA79" s="518"/>
      <c r="BB79" s="518"/>
      <c r="BC79" s="518"/>
      <c r="BD79" s="518"/>
      <c r="BE79" s="518"/>
      <c r="BF79" s="518"/>
      <c r="BG79" s="518"/>
      <c r="BH79" s="518"/>
      <c r="BI79" s="518"/>
      <c r="BJ79" s="518"/>
      <c r="BK79" s="518"/>
      <c r="BL79" s="518"/>
      <c r="BM79" s="518"/>
      <c r="BN79" s="518"/>
      <c r="BO79" s="518"/>
      <c r="BP79" s="518"/>
      <c r="BQ79" s="518"/>
    </row>
    <row r="80" spans="1:69" ht="45.75" customHeight="1" x14ac:dyDescent="0.25">
      <c r="A80" s="304" t="s">
        <v>239</v>
      </c>
      <c r="B80" s="338" t="s">
        <v>112</v>
      </c>
      <c r="C80" s="346">
        <v>0.7</v>
      </c>
      <c r="D80" s="311" t="s">
        <v>113</v>
      </c>
      <c r="E80" s="304" t="s">
        <v>265</v>
      </c>
      <c r="F80" s="338" t="s">
        <v>271</v>
      </c>
      <c r="G80" s="338" t="s">
        <v>300</v>
      </c>
      <c r="H80" s="446" t="s">
        <v>491</v>
      </c>
      <c r="I80" s="498" t="s">
        <v>491</v>
      </c>
      <c r="J80" s="338" t="s">
        <v>38</v>
      </c>
      <c r="K80" s="338">
        <v>73</v>
      </c>
      <c r="L80" s="338">
        <v>17</v>
      </c>
      <c r="M80" s="338">
        <v>25</v>
      </c>
      <c r="N80" s="338">
        <v>28</v>
      </c>
      <c r="O80" s="338">
        <v>3</v>
      </c>
      <c r="P80" s="451" t="s">
        <v>469</v>
      </c>
      <c r="Q80" s="372" t="s">
        <v>843</v>
      </c>
      <c r="R80" s="304" t="s">
        <v>212</v>
      </c>
      <c r="S80" s="7" t="s">
        <v>45</v>
      </c>
      <c r="T80" s="7" t="s">
        <v>42</v>
      </c>
      <c r="U80" s="13"/>
      <c r="V80" s="13">
        <v>0</v>
      </c>
      <c r="W80" s="32"/>
      <c r="X80" s="13"/>
      <c r="Y80" s="13"/>
      <c r="Z80" s="13">
        <v>0</v>
      </c>
      <c r="AA80" s="13">
        <v>0</v>
      </c>
      <c r="AB80" s="13"/>
      <c r="AC80" s="13"/>
      <c r="AD80" s="479"/>
      <c r="AE80" s="13">
        <v>14</v>
      </c>
      <c r="AF80" s="12">
        <v>0</v>
      </c>
      <c r="AG80" s="534">
        <f>SUM(U80:AF80)</f>
        <v>14</v>
      </c>
      <c r="AH80" s="32" t="str">
        <f>IF(AH$5&lt;=$U$8,IF(SUM($U80:U80)=0,"",SUM($U80:U80)),"")</f>
        <v/>
      </c>
      <c r="AI80" s="32" t="str">
        <f>IF(AI$5&lt;=$U$8,IF(SUM($U80:V80)=0,"",SUM($U80:V80)),"")</f>
        <v/>
      </c>
      <c r="AJ80" s="32" t="str">
        <f>IF(AJ$5&lt;=$U$8,IF(SUM($U80:W80)=0,"",SUM($U80:W80)),"")</f>
        <v/>
      </c>
      <c r="AK80" s="32" t="str">
        <f>IF(AK$5&lt;=$U$8,IF(SUM($U80:X80)=0,"",SUM($U80:X80)),"")</f>
        <v/>
      </c>
      <c r="AL80" s="32" t="str">
        <f>IF(AL$5&lt;=$U$8,IF(SUM($U80:Y80)=0,"",SUM($U80:Y80)),"")</f>
        <v/>
      </c>
      <c r="AM80" s="32" t="str">
        <f>IF(AM$5&lt;=$U$8,IF(SUM($U80:Z80)=0,"",SUM($U80:Z80)),"")</f>
        <v/>
      </c>
      <c r="AN80" s="32" t="str">
        <f>IF(AN$5&lt;=$U$8,IF(SUM($U80:AA80)=0,"",SUM($U80:AA80)),"")</f>
        <v/>
      </c>
      <c r="AO80" s="32" t="str">
        <f>IF(AO$5&lt;=$U$8,IF(SUM($U80:AB80)=0,"",SUM($U80:AB80)),"")</f>
        <v/>
      </c>
      <c r="AP80" s="32" t="str">
        <f>IF(AP$5&lt;=$U$8,IF(SUM($U80:AC80)=0,"",SUM($U80:AC80)),"")</f>
        <v/>
      </c>
      <c r="AQ80" s="32" t="str">
        <f>IF(AQ$5&lt;=$U$8,IF(SUM($U80:AD80)=0,"",SUM($U80:AD80)),"")</f>
        <v/>
      </c>
      <c r="AR80" s="32">
        <f>IF(AR$5&lt;=$U$8,IF(SUM($U80:AE80)=0,"",SUM($U80:AE80)),"")</f>
        <v>14</v>
      </c>
      <c r="AS80" s="532">
        <f>IF(AS$5&lt;=$U$8,IF(SUM($U80:AF80)=0,"",SUM($U80:AF80)),"")</f>
        <v>14</v>
      </c>
      <c r="AT80" s="576"/>
      <c r="AU80" s="522"/>
      <c r="AV80" s="518"/>
      <c r="AW80" s="518"/>
      <c r="AX80" s="518"/>
      <c r="AY80" s="518"/>
      <c r="AZ80" s="518"/>
      <c r="BA80" s="518"/>
      <c r="BB80" s="518"/>
      <c r="BC80" s="518"/>
      <c r="BD80" s="518"/>
      <c r="BE80" s="518"/>
      <c r="BF80" s="518"/>
      <c r="BG80" s="518"/>
      <c r="BH80" s="518"/>
      <c r="BI80" s="518"/>
      <c r="BJ80" s="518"/>
      <c r="BK80" s="518"/>
      <c r="BL80" s="518"/>
      <c r="BM80" s="518"/>
      <c r="BN80" s="518" t="s">
        <v>873</v>
      </c>
      <c r="BO80" s="518" t="s">
        <v>874</v>
      </c>
      <c r="BP80" s="518"/>
      <c r="BQ80" s="518" t="s">
        <v>947</v>
      </c>
    </row>
    <row r="81" spans="1:82" ht="45.75" customHeight="1" thickBot="1" x14ac:dyDescent="0.3">
      <c r="A81" s="383" t="s">
        <v>239</v>
      </c>
      <c r="B81" s="343" t="s">
        <v>112</v>
      </c>
      <c r="C81" s="347">
        <v>0.7</v>
      </c>
      <c r="D81" s="384" t="s">
        <v>113</v>
      </c>
      <c r="E81" s="383" t="s">
        <v>265</v>
      </c>
      <c r="F81" s="343" t="s">
        <v>271</v>
      </c>
      <c r="G81" s="343" t="s">
        <v>300</v>
      </c>
      <c r="H81" s="446" t="s">
        <v>491</v>
      </c>
      <c r="I81" s="498" t="s">
        <v>491</v>
      </c>
      <c r="J81" s="343" t="s">
        <v>38</v>
      </c>
      <c r="K81" s="343">
        <v>73</v>
      </c>
      <c r="L81" s="343">
        <v>17</v>
      </c>
      <c r="M81" s="343">
        <v>25</v>
      </c>
      <c r="N81" s="343">
        <v>28</v>
      </c>
      <c r="O81" s="343">
        <v>3</v>
      </c>
      <c r="P81" s="451" t="s">
        <v>469</v>
      </c>
      <c r="Q81" s="372" t="s">
        <v>843</v>
      </c>
      <c r="R81" s="383" t="s">
        <v>212</v>
      </c>
      <c r="S81" s="444" t="s">
        <v>45</v>
      </c>
      <c r="T81" s="444" t="s">
        <v>43</v>
      </c>
      <c r="U81" s="272" t="str">
        <f t="shared" ref="U81:AF81" si="133">IF(U79=0,"",U80/U79)</f>
        <v/>
      </c>
      <c r="V81" s="272" t="str">
        <f t="shared" si="133"/>
        <v/>
      </c>
      <c r="W81" s="272" t="str">
        <f t="shared" si="133"/>
        <v/>
      </c>
      <c r="X81" s="272" t="s">
        <v>46</v>
      </c>
      <c r="Y81" s="272" t="str">
        <f t="shared" si="133"/>
        <v/>
      </c>
      <c r="Z81" s="272">
        <f t="shared" si="133"/>
        <v>0</v>
      </c>
      <c r="AA81" s="272" t="str">
        <f t="shared" si="133"/>
        <v/>
      </c>
      <c r="AB81" s="272" t="str">
        <f t="shared" si="133"/>
        <v/>
      </c>
      <c r="AC81" s="272" t="str">
        <f t="shared" si="133"/>
        <v/>
      </c>
      <c r="AD81" s="477" t="str">
        <f t="shared" si="133"/>
        <v/>
      </c>
      <c r="AE81" s="272" t="e">
        <f t="shared" si="133"/>
        <v>#VALUE!</v>
      </c>
      <c r="AF81" s="272" t="str">
        <f t="shared" si="133"/>
        <v/>
      </c>
      <c r="AG81" s="564">
        <f t="shared" ref="AG81" si="134">IF(AG79=0,"",AG80/AG79)</f>
        <v>14</v>
      </c>
      <c r="AH81" s="107" t="str">
        <f>IF(AH$8&lt;=$AJ$8,IF(OR(AH79="",AH80=""),"",AH80/AH79),"")</f>
        <v/>
      </c>
      <c r="AI81" s="107" t="str">
        <f t="shared" ref="AI81:AO81" si="135">IF(AI$8&lt;=$AJ$8,IF(OR(AI79="",AI80=""),"",AI80/AI79),"")</f>
        <v/>
      </c>
      <c r="AJ81" s="107" t="str">
        <f t="shared" si="135"/>
        <v/>
      </c>
      <c r="AK81" s="107" t="str">
        <f t="shared" si="135"/>
        <v/>
      </c>
      <c r="AL81" s="107" t="str">
        <f t="shared" si="135"/>
        <v/>
      </c>
      <c r="AM81" s="107" t="str">
        <f t="shared" si="135"/>
        <v/>
      </c>
      <c r="AN81" s="107" t="str">
        <f t="shared" si="135"/>
        <v/>
      </c>
      <c r="AO81" s="107" t="str">
        <f t="shared" si="135"/>
        <v/>
      </c>
      <c r="AP81" s="107" t="str">
        <f>IF(AP$5&lt;=$AJ$5,IF(OR(AP79="",AP80=""),"",AP80/AP79),"")</f>
        <v/>
      </c>
      <c r="AQ81" s="107" t="str">
        <f t="shared" ref="AQ81" si="136">IF(AQ$5&lt;=$AJ$5,IF(OR(AQ79="",AQ80=""),"",AQ80/AQ79),"")</f>
        <v/>
      </c>
      <c r="AR81" s="647">
        <f t="shared" ref="AR81" si="137">IF(AR$5&lt;=$AJ$5,IF(OR(AR79="",AR80=""),"",AR80/AR79),"")</f>
        <v>14</v>
      </c>
      <c r="AS81" s="648">
        <f t="shared" ref="AS81" si="138">IF(AS$5&lt;=$AJ$5,IF(OR(AS79="",AS80=""),"",AS80/AS79),"")</f>
        <v>14</v>
      </c>
      <c r="AT81" s="576"/>
      <c r="AU81" s="522"/>
      <c r="AV81" s="518"/>
      <c r="AW81" s="518"/>
      <c r="AX81" s="518"/>
      <c r="AY81" s="518"/>
      <c r="AZ81" s="518"/>
      <c r="BA81" s="518"/>
      <c r="BB81" s="518"/>
      <c r="BC81" s="518"/>
      <c r="BD81" s="518"/>
      <c r="BE81" s="518"/>
      <c r="BF81" s="518"/>
      <c r="BG81" s="518"/>
      <c r="BH81" s="518"/>
      <c r="BI81" s="518"/>
      <c r="BJ81" s="518"/>
      <c r="BK81" s="518"/>
      <c r="BL81" s="518"/>
      <c r="BM81" s="518"/>
      <c r="BN81" s="518"/>
      <c r="BO81" s="518"/>
      <c r="BP81" s="518"/>
      <c r="BQ81" s="518"/>
    </row>
    <row r="82" spans="1:82" ht="45.75" customHeight="1" thickBot="1" x14ac:dyDescent="0.3">
      <c r="A82" s="374" t="s">
        <v>239</v>
      </c>
      <c r="B82" s="375" t="s">
        <v>112</v>
      </c>
      <c r="C82" s="376">
        <v>0.7</v>
      </c>
      <c r="D82" s="377" t="s">
        <v>113</v>
      </c>
      <c r="E82" s="374" t="s">
        <v>265</v>
      </c>
      <c r="F82" s="375" t="s">
        <v>272</v>
      </c>
      <c r="G82" s="375" t="s">
        <v>301</v>
      </c>
      <c r="H82" s="446" t="s">
        <v>491</v>
      </c>
      <c r="I82" s="498" t="s">
        <v>491</v>
      </c>
      <c r="J82" s="375" t="s">
        <v>38</v>
      </c>
      <c r="K82" s="393">
        <v>81</v>
      </c>
      <c r="L82" s="393">
        <v>15</v>
      </c>
      <c r="M82" s="393">
        <v>23</v>
      </c>
      <c r="N82" s="393">
        <v>40</v>
      </c>
      <c r="O82" s="393">
        <v>3</v>
      </c>
      <c r="P82" s="451" t="s">
        <v>469</v>
      </c>
      <c r="Q82" s="377" t="s">
        <v>844</v>
      </c>
      <c r="R82" s="374" t="s">
        <v>92</v>
      </c>
      <c r="S82" s="379" t="s">
        <v>40</v>
      </c>
      <c r="T82" s="379" t="s">
        <v>41</v>
      </c>
      <c r="U82" s="380"/>
      <c r="V82" s="380"/>
      <c r="W82" s="380"/>
      <c r="X82" s="380"/>
      <c r="Y82" s="380"/>
      <c r="Z82" s="380">
        <v>1</v>
      </c>
      <c r="AA82" s="380"/>
      <c r="AB82" s="380"/>
      <c r="AC82" s="380"/>
      <c r="AD82" s="475"/>
      <c r="AE82" s="380"/>
      <c r="AF82" s="577"/>
      <c r="AG82" s="531">
        <f>SUM(U82:AF82)</f>
        <v>1</v>
      </c>
      <c r="AH82" s="32" t="str">
        <f>IF(AH$5&lt;=$U$8,IF(SUM($U82:U82)=0,"",SUM($U82:U82)),"")</f>
        <v/>
      </c>
      <c r="AI82" s="32" t="str">
        <f>IF(AI$5&lt;=$U$8,IF(SUM($U82:V82)=0,"",SUM($U82:V82)),"")</f>
        <v/>
      </c>
      <c r="AJ82" s="32" t="str">
        <f>IF(AJ$5&lt;=$U$8,IF(SUM($U82:W82)=0,"",SUM($U82:W82)),"")</f>
        <v/>
      </c>
      <c r="AK82" s="32" t="str">
        <f>IF(AK$5&lt;=$U$8,IF(SUM($U82:X82)=0,"",SUM($U82:X82)),"")</f>
        <v/>
      </c>
      <c r="AL82" s="32" t="str">
        <f>IF(AL$5&lt;=$U$8,IF(SUM($U82:Y82)=0,"",SUM($U82:Y82)),"")</f>
        <v/>
      </c>
      <c r="AM82" s="32">
        <f>IF(AM$5&lt;=$U$8,IF(SUM($U82:Z82)=0,"",SUM($U82:Z82)),"")</f>
        <v>1</v>
      </c>
      <c r="AN82" s="32">
        <f>IF(AN$5&lt;=$U$8,IF(SUM($U82:AA82)=0,"",SUM($U82:AA82)),"")</f>
        <v>1</v>
      </c>
      <c r="AO82" s="32">
        <f>IF(AO$5&lt;=$U$8,IF(SUM($U82:AB82)=0,"",SUM($U82:AB82)),"")</f>
        <v>1</v>
      </c>
      <c r="AP82" s="32">
        <f>IF(AP$8&lt;=$U$8,IF(SUM($U82:AC82)=0,"",SUM($U82:AC82)),"")</f>
        <v>1</v>
      </c>
      <c r="AQ82" s="32">
        <f>IF(AQ$5&lt;=$U$8,IF(SUM($U82:AD82)=0,"",SUM($U82:AD82)),"")</f>
        <v>1</v>
      </c>
      <c r="AR82" s="32">
        <f>IF(AR$5&lt;=$U$8,IF(SUM($U82:AE82)=0,"",SUM($U82:AE82)),"")</f>
        <v>1</v>
      </c>
      <c r="AS82" s="532">
        <f>IF(AS$5&lt;=$U$8,IF(SUM($U82:AF82)=0,"",SUM($U82:AF82)),"")</f>
        <v>1</v>
      </c>
      <c r="AT82" s="571"/>
      <c r="AU82" s="522"/>
      <c r="AV82" s="518"/>
      <c r="AW82" s="518"/>
      <c r="AX82" s="518"/>
      <c r="AY82" s="518"/>
      <c r="AZ82" s="518"/>
      <c r="BA82" s="518"/>
      <c r="BB82" s="518"/>
      <c r="BC82" s="518"/>
      <c r="BD82" s="518"/>
      <c r="BE82" s="518"/>
      <c r="BF82" s="518"/>
      <c r="BG82" s="518"/>
      <c r="BH82" s="518"/>
      <c r="BI82" s="518"/>
      <c r="BJ82" s="518"/>
      <c r="BK82" s="518"/>
      <c r="BL82" s="518"/>
      <c r="BM82" s="518"/>
      <c r="BN82" s="518"/>
      <c r="BO82" s="518"/>
      <c r="BP82" s="518"/>
      <c r="BQ82" s="518"/>
    </row>
    <row r="83" spans="1:82" ht="45.75" customHeight="1" thickBot="1" x14ac:dyDescent="0.3">
      <c r="A83" s="304" t="s">
        <v>239</v>
      </c>
      <c r="B83" s="338" t="s">
        <v>112</v>
      </c>
      <c r="C83" s="346">
        <v>0.7</v>
      </c>
      <c r="D83" s="311" t="s">
        <v>113</v>
      </c>
      <c r="E83" s="304" t="s">
        <v>265</v>
      </c>
      <c r="F83" s="338" t="s">
        <v>272</v>
      </c>
      <c r="G83" s="338" t="s">
        <v>301</v>
      </c>
      <c r="H83" s="446" t="s">
        <v>491</v>
      </c>
      <c r="I83" s="498" t="s">
        <v>491</v>
      </c>
      <c r="J83" s="338" t="s">
        <v>38</v>
      </c>
      <c r="K83" s="359">
        <v>81</v>
      </c>
      <c r="L83" s="359">
        <v>15</v>
      </c>
      <c r="M83" s="359">
        <v>23</v>
      </c>
      <c r="N83" s="359">
        <v>40</v>
      </c>
      <c r="O83" s="359">
        <v>3</v>
      </c>
      <c r="P83" s="451" t="s">
        <v>469</v>
      </c>
      <c r="Q83" s="377" t="s">
        <v>844</v>
      </c>
      <c r="R83" s="304" t="s">
        <v>92</v>
      </c>
      <c r="S83" s="7" t="s">
        <v>40</v>
      </c>
      <c r="T83" s="7" t="s">
        <v>42</v>
      </c>
      <c r="U83" s="13">
        <v>0</v>
      </c>
      <c r="V83" s="13">
        <v>0</v>
      </c>
      <c r="W83" s="13">
        <v>0</v>
      </c>
      <c r="X83" s="13">
        <v>0</v>
      </c>
      <c r="Y83" s="13">
        <v>0</v>
      </c>
      <c r="Z83" s="13">
        <v>1</v>
      </c>
      <c r="AA83" s="13">
        <v>0</v>
      </c>
      <c r="AB83" s="13">
        <v>0</v>
      </c>
      <c r="AC83" s="467">
        <v>0</v>
      </c>
      <c r="AD83" s="479">
        <v>0</v>
      </c>
      <c r="AE83" s="13">
        <v>0</v>
      </c>
      <c r="AF83" s="12">
        <v>0</v>
      </c>
      <c r="AG83" s="534">
        <f>SUM(U83:AF83)</f>
        <v>1</v>
      </c>
      <c r="AH83" s="32" t="str">
        <f>IF(AH$5&lt;=$U$8,IF(SUM($U83:U83)=0,"",SUM($U83:U83)),"")</f>
        <v/>
      </c>
      <c r="AI83" s="32" t="str">
        <f>IF(AI$5&lt;=$U$8,IF(SUM($U83:V83)=0,"",SUM($U83:V83)),"")</f>
        <v/>
      </c>
      <c r="AJ83" s="32" t="str">
        <f>IF(AJ$5&lt;=$U$8,IF(SUM($U83:W83)=0,"",SUM($U83:W83)),"")</f>
        <v/>
      </c>
      <c r="AK83" s="32" t="str">
        <f>IF(AK$5&lt;=$U$8,IF(SUM($U83:X83)=0,"",SUM($U83:X83)),"")</f>
        <v/>
      </c>
      <c r="AL83" s="32" t="str">
        <f>IF(AL$5&lt;=$U$8,IF(SUM($U83:Y83)=0,"",SUM($U83:Y83)),"")</f>
        <v/>
      </c>
      <c r="AM83" s="32">
        <f>IF(AM$5&lt;=$U$8,IF(SUM($U83:Z83)=0,"",SUM($U83:Z83)),"")</f>
        <v>1</v>
      </c>
      <c r="AN83" s="32">
        <f>IF(AN$5&lt;=$U$8,IF(SUM($U83:AA83)=0,"",SUM($U83:AA83)),"")</f>
        <v>1</v>
      </c>
      <c r="AO83" s="32">
        <f>IF(AO$5&lt;=$U$8,IF(SUM($U83:AB83)=0,"",SUM($U83:AB83)),"")</f>
        <v>1</v>
      </c>
      <c r="AP83" s="32">
        <f>IF(AP$5&lt;=$U$8,IF(SUM($U83:AC83)=0,"",SUM($U83:AC83)),"")</f>
        <v>1</v>
      </c>
      <c r="AQ83" s="32">
        <f>IF(AQ$5&lt;=$U$8,IF(SUM($U83:AD83)=0,"",SUM($U83:AD83)),"")</f>
        <v>1</v>
      </c>
      <c r="AR83" s="32">
        <f>IF(AR$5&lt;=$U$8,IF(SUM($U83:AE83)=0,"",SUM($U83:AE83)),"")</f>
        <v>1</v>
      </c>
      <c r="AS83" s="532">
        <f>IF(AS$5&lt;=$U$8,IF(SUM($U83:AF83)=0,"",SUM($U83:AF83)),"")</f>
        <v>1</v>
      </c>
      <c r="AT83" s="533" t="s">
        <v>341</v>
      </c>
      <c r="AU83" s="32" t="s">
        <v>342</v>
      </c>
      <c r="AV83" s="533" t="s">
        <v>341</v>
      </c>
      <c r="AW83" s="32" t="s">
        <v>342</v>
      </c>
      <c r="AX83" s="518" t="s">
        <v>341</v>
      </c>
      <c r="AY83" s="518" t="s">
        <v>426</v>
      </c>
      <c r="AZ83" s="518" t="s">
        <v>341</v>
      </c>
      <c r="BA83" s="15" t="s">
        <v>402</v>
      </c>
      <c r="BB83" s="15" t="s">
        <v>341</v>
      </c>
      <c r="BC83" s="15" t="s">
        <v>402</v>
      </c>
      <c r="BD83" s="518" t="s">
        <v>623</v>
      </c>
      <c r="BE83" s="518" t="s">
        <v>624</v>
      </c>
      <c r="BF83" s="518" t="s">
        <v>341</v>
      </c>
      <c r="BG83" s="518" t="s">
        <v>402</v>
      </c>
      <c r="BH83" s="518" t="s">
        <v>707</v>
      </c>
      <c r="BI83" s="15" t="s">
        <v>714</v>
      </c>
      <c r="BJ83" s="15" t="s">
        <v>707</v>
      </c>
      <c r="BK83" s="15" t="s">
        <v>754</v>
      </c>
      <c r="BL83" s="518" t="s">
        <v>707</v>
      </c>
      <c r="BM83" s="15" t="s">
        <v>800</v>
      </c>
      <c r="BN83" s="518" t="s">
        <v>707</v>
      </c>
      <c r="BO83" s="518" t="s">
        <v>754</v>
      </c>
      <c r="BP83" s="518" t="s">
        <v>707</v>
      </c>
      <c r="BQ83" s="518" t="s">
        <v>935</v>
      </c>
    </row>
    <row r="84" spans="1:82" ht="45.75" customHeight="1" thickBot="1" x14ac:dyDescent="0.3">
      <c r="A84" s="304" t="s">
        <v>239</v>
      </c>
      <c r="B84" s="338" t="s">
        <v>112</v>
      </c>
      <c r="C84" s="346">
        <v>0.7</v>
      </c>
      <c r="D84" s="311" t="s">
        <v>113</v>
      </c>
      <c r="E84" s="304" t="s">
        <v>265</v>
      </c>
      <c r="F84" s="338" t="s">
        <v>272</v>
      </c>
      <c r="G84" s="338" t="s">
        <v>301</v>
      </c>
      <c r="H84" s="446" t="s">
        <v>491</v>
      </c>
      <c r="I84" s="498" t="s">
        <v>491</v>
      </c>
      <c r="J84" s="338" t="s">
        <v>38</v>
      </c>
      <c r="K84" s="359">
        <v>81</v>
      </c>
      <c r="L84" s="359">
        <v>15</v>
      </c>
      <c r="M84" s="359">
        <v>23</v>
      </c>
      <c r="N84" s="359">
        <v>40</v>
      </c>
      <c r="O84" s="359">
        <v>3</v>
      </c>
      <c r="P84" s="451" t="s">
        <v>469</v>
      </c>
      <c r="Q84" s="377" t="s">
        <v>844</v>
      </c>
      <c r="R84" s="304" t="s">
        <v>92</v>
      </c>
      <c r="S84" s="7" t="s">
        <v>40</v>
      </c>
      <c r="T84" s="7" t="s">
        <v>43</v>
      </c>
      <c r="U84" s="272" t="str">
        <f t="shared" ref="U84:AF84" si="139">IF(U82=0,"",U83/U82)</f>
        <v/>
      </c>
      <c r="V84" s="272" t="str">
        <f t="shared" si="139"/>
        <v/>
      </c>
      <c r="W84" s="272" t="str">
        <f t="shared" si="139"/>
        <v/>
      </c>
      <c r="X84" s="272" t="str">
        <f t="shared" si="139"/>
        <v/>
      </c>
      <c r="Y84" s="272" t="str">
        <f t="shared" si="139"/>
        <v/>
      </c>
      <c r="Z84" s="272">
        <f t="shared" si="139"/>
        <v>1</v>
      </c>
      <c r="AA84" s="272" t="str">
        <f t="shared" si="139"/>
        <v/>
      </c>
      <c r="AB84" s="272" t="str">
        <f t="shared" si="139"/>
        <v/>
      </c>
      <c r="AC84" s="272" t="str">
        <f t="shared" si="139"/>
        <v/>
      </c>
      <c r="AD84" s="477" t="str">
        <f t="shared" si="139"/>
        <v/>
      </c>
      <c r="AE84" s="272" t="str">
        <f t="shared" si="139"/>
        <v/>
      </c>
      <c r="AF84" s="272" t="str">
        <f t="shared" si="139"/>
        <v/>
      </c>
      <c r="AG84" s="547">
        <f t="shared" ref="AG84" si="140">IF(AG82=0,"",AG83/AG82)</f>
        <v>1</v>
      </c>
      <c r="AH84" s="107" t="str">
        <f>IF(AH$8&lt;=$AJ$8,IF(OR(AH82="",AH83=""),"",AH83/AH82),"")</f>
        <v/>
      </c>
      <c r="AI84" s="107" t="str">
        <f t="shared" ref="AI84:AO84" si="141">IF(AI$8&lt;=$AJ$8,IF(OR(AI82="",AI83=""),"",AI83/AI82),"")</f>
        <v/>
      </c>
      <c r="AJ84" s="107" t="str">
        <f t="shared" si="141"/>
        <v/>
      </c>
      <c r="AK84" s="107" t="str">
        <f t="shared" si="141"/>
        <v/>
      </c>
      <c r="AL84" s="107" t="str">
        <f t="shared" si="141"/>
        <v/>
      </c>
      <c r="AM84" s="107">
        <f t="shared" si="141"/>
        <v>1</v>
      </c>
      <c r="AN84" s="107">
        <f t="shared" si="141"/>
        <v>1</v>
      </c>
      <c r="AO84" s="107">
        <f t="shared" si="141"/>
        <v>1</v>
      </c>
      <c r="AP84" s="107">
        <f>IF(AP$5&lt;=$AJ$5,IF(OR(AP82="",AP83=""),"",AP83/AP82),"")</f>
        <v>1</v>
      </c>
      <c r="AQ84" s="107">
        <f t="shared" ref="AQ84" si="142">IF(AQ$5&lt;=$AJ$5,IF(OR(AQ82="",AQ83=""),"",AQ83/AQ82),"")</f>
        <v>1</v>
      </c>
      <c r="AR84" s="107">
        <f t="shared" ref="AR84" si="143">IF(AR$5&lt;=$AJ$5,IF(OR(AR82="",AR83=""),"",AR83/AR82),"")</f>
        <v>1</v>
      </c>
      <c r="AS84" s="539">
        <f t="shared" ref="AS84" si="144">IF(AS$5&lt;=$AJ$5,IF(OR(AS82="",AS83=""),"",AS83/AS82),"")</f>
        <v>1</v>
      </c>
      <c r="AT84" s="571"/>
      <c r="AU84" s="522"/>
      <c r="AV84" s="518"/>
      <c r="AW84" s="518"/>
      <c r="AX84" s="518"/>
      <c r="AY84" s="518"/>
      <c r="AZ84" s="518"/>
      <c r="BA84" s="518"/>
      <c r="BB84" s="518"/>
      <c r="BC84" s="518"/>
      <c r="BD84" s="518"/>
      <c r="BE84" s="518"/>
      <c r="BF84" s="518"/>
      <c r="BG84" s="518"/>
      <c r="BH84" s="518"/>
      <c r="BI84" s="518"/>
      <c r="BJ84" s="518"/>
      <c r="BK84" s="518"/>
      <c r="BL84" s="518"/>
      <c r="BM84" s="518"/>
      <c r="BN84" s="518"/>
      <c r="BO84" s="518"/>
      <c r="BP84" s="518"/>
      <c r="BQ84" s="518"/>
    </row>
    <row r="85" spans="1:82" ht="45.75" customHeight="1" thickBot="1" x14ac:dyDescent="0.3">
      <c r="A85" s="304" t="s">
        <v>239</v>
      </c>
      <c r="B85" s="338" t="s">
        <v>112</v>
      </c>
      <c r="C85" s="346">
        <v>0.7</v>
      </c>
      <c r="D85" s="311" t="s">
        <v>113</v>
      </c>
      <c r="E85" s="304" t="s">
        <v>265</v>
      </c>
      <c r="F85" s="338" t="s">
        <v>272</v>
      </c>
      <c r="G85" s="338" t="s">
        <v>301</v>
      </c>
      <c r="H85" s="446" t="s">
        <v>491</v>
      </c>
      <c r="I85" s="498" t="s">
        <v>491</v>
      </c>
      <c r="J85" s="338" t="s">
        <v>38</v>
      </c>
      <c r="K85" s="359">
        <v>81</v>
      </c>
      <c r="L85" s="359">
        <v>15</v>
      </c>
      <c r="M85" s="359">
        <v>23</v>
      </c>
      <c r="N85" s="359">
        <v>40</v>
      </c>
      <c r="O85" s="359">
        <v>3</v>
      </c>
      <c r="P85" s="451" t="s">
        <v>469</v>
      </c>
      <c r="Q85" s="377" t="s">
        <v>844</v>
      </c>
      <c r="R85" s="304" t="s">
        <v>92</v>
      </c>
      <c r="S85" s="7" t="s">
        <v>44</v>
      </c>
      <c r="T85" s="7" t="s">
        <v>41</v>
      </c>
      <c r="U85" s="13"/>
      <c r="V85" s="13"/>
      <c r="W85" s="13"/>
      <c r="X85" s="13">
        <v>1</v>
      </c>
      <c r="Y85" s="13"/>
      <c r="Z85" s="13"/>
      <c r="AA85" s="13"/>
      <c r="AB85" s="13"/>
      <c r="AC85" s="12"/>
      <c r="AD85" s="480"/>
      <c r="AE85" s="12"/>
      <c r="AF85" s="12"/>
      <c r="AG85" s="531">
        <f>SUM(U85:AF85)</f>
        <v>1</v>
      </c>
      <c r="AH85" s="32" t="str">
        <f>IF(AH$5&lt;=$U$8,IF(SUM($U85:U85)=0,"",SUM($U85:U85)),"")</f>
        <v/>
      </c>
      <c r="AI85" s="32" t="str">
        <f>IF(AI$5&lt;=$U$8,IF(SUM($U85:V85)=0,"",SUM($U85:V85)),"")</f>
        <v/>
      </c>
      <c r="AJ85" s="32" t="str">
        <f>IF(AJ$5&lt;=$U$8,IF(SUM($U85:W85)=0,"",SUM($U85:W85)),"")</f>
        <v/>
      </c>
      <c r="AK85" s="32">
        <f>IF(AK$5&lt;=$U$8,IF(SUM($U85:X85)=0,"",SUM($U85:X85)),"")</f>
        <v>1</v>
      </c>
      <c r="AL85" s="32">
        <f>IF(AL$5&lt;=$U$8,IF(SUM($U85:Y85)=0,"",SUM($U85:Y85)),"")</f>
        <v>1</v>
      </c>
      <c r="AM85" s="32">
        <f>IF(AM$5&lt;=$U$8,IF(SUM($U85:Z85)=0,"",SUM($U85:Z85)),"")</f>
        <v>1</v>
      </c>
      <c r="AN85" s="32">
        <f>IF(AN$5&lt;=$U$8,IF(SUM($U85:AA85)=0,"",SUM($U85:AA85)),"")</f>
        <v>1</v>
      </c>
      <c r="AO85" s="32">
        <f>IF(AO$5&lt;=$U$8,IF(SUM($U85:AB85)=0,"",SUM($U85:AB85)),"")</f>
        <v>1</v>
      </c>
      <c r="AP85" s="32">
        <f>IF(AP$8&lt;=$U$8,IF(SUM($U85:AC85)=0,"",SUM($U85:AC85)),"")</f>
        <v>1</v>
      </c>
      <c r="AQ85" s="32">
        <f>IF(AQ$5&lt;=$U$8,IF(SUM($U85:AD85)=0,"",SUM($U85:AD85)),"")</f>
        <v>1</v>
      </c>
      <c r="AR85" s="32">
        <f>IF(AR$5&lt;=$U$8,IF(SUM($U85:AE85)=0,"",SUM($U85:AE85)),"")</f>
        <v>1</v>
      </c>
      <c r="AS85" s="532">
        <f>IF(AS$5&lt;=$U$8,IF(SUM($U85:AF85)=0,"",SUM($U85:AF85)),"")</f>
        <v>1</v>
      </c>
      <c r="AT85" s="576"/>
      <c r="AU85" s="572"/>
      <c r="AV85" s="518"/>
      <c r="AW85" s="518"/>
      <c r="AX85" s="518"/>
      <c r="AY85" s="518"/>
      <c r="AZ85" s="518"/>
      <c r="BA85" s="518"/>
      <c r="BB85" s="518"/>
      <c r="BC85" s="518"/>
      <c r="BD85" s="518"/>
      <c r="BE85" s="518"/>
      <c r="BF85" s="518"/>
      <c r="BG85" s="518"/>
      <c r="BH85" s="518"/>
      <c r="BI85" s="518"/>
      <c r="BJ85" s="518"/>
      <c r="BK85" s="518"/>
      <c r="BL85" s="518"/>
      <c r="BM85" s="518"/>
      <c r="BN85" s="518"/>
      <c r="BO85" s="518"/>
      <c r="BP85" s="518"/>
      <c r="BQ85" s="518"/>
    </row>
    <row r="86" spans="1:82" ht="45.75" customHeight="1" thickBot="1" x14ac:dyDescent="0.3">
      <c r="A86" s="304" t="s">
        <v>239</v>
      </c>
      <c r="B86" s="338" t="s">
        <v>112</v>
      </c>
      <c r="C86" s="346">
        <v>0.7</v>
      </c>
      <c r="D86" s="311" t="s">
        <v>113</v>
      </c>
      <c r="E86" s="304" t="s">
        <v>265</v>
      </c>
      <c r="F86" s="338" t="s">
        <v>272</v>
      </c>
      <c r="G86" s="338" t="s">
        <v>301</v>
      </c>
      <c r="H86" s="446" t="s">
        <v>491</v>
      </c>
      <c r="I86" s="498" t="s">
        <v>491</v>
      </c>
      <c r="J86" s="338" t="s">
        <v>38</v>
      </c>
      <c r="K86" s="359">
        <v>81</v>
      </c>
      <c r="L86" s="359">
        <v>15</v>
      </c>
      <c r="M86" s="359">
        <v>23</v>
      </c>
      <c r="N86" s="359">
        <v>40</v>
      </c>
      <c r="O86" s="359">
        <v>3</v>
      </c>
      <c r="P86" s="451" t="s">
        <v>469</v>
      </c>
      <c r="Q86" s="377" t="s">
        <v>844</v>
      </c>
      <c r="R86" s="304" t="s">
        <v>92</v>
      </c>
      <c r="S86" s="7" t="s">
        <v>44</v>
      </c>
      <c r="T86" s="7" t="s">
        <v>42</v>
      </c>
      <c r="U86" s="13"/>
      <c r="V86" s="13">
        <v>0</v>
      </c>
      <c r="W86" s="13"/>
      <c r="X86" s="32">
        <v>1</v>
      </c>
      <c r="Y86" s="13"/>
      <c r="Z86" s="13">
        <v>0</v>
      </c>
      <c r="AA86" s="13">
        <v>0</v>
      </c>
      <c r="AB86" s="13">
        <v>0</v>
      </c>
      <c r="AC86" s="13">
        <v>0</v>
      </c>
      <c r="AD86" s="479">
        <v>0</v>
      </c>
      <c r="AE86" s="13">
        <v>0</v>
      </c>
      <c r="AF86" s="12">
        <v>0</v>
      </c>
      <c r="AG86" s="534">
        <f>SUM(U86:AF86)</f>
        <v>1</v>
      </c>
      <c r="AH86" s="32" t="str">
        <f>IF(AH$5&lt;=$U$8,IF(SUM($U86:U86)=0,"",SUM($U86:U86)),"")</f>
        <v/>
      </c>
      <c r="AI86" s="32" t="str">
        <f>IF(AI$5&lt;=$U$8,IF(SUM($U86:V86)=0,"",SUM($U86:V86)),"")</f>
        <v/>
      </c>
      <c r="AJ86" s="32" t="str">
        <f>IF(AJ$5&lt;=$U$8,IF(SUM($U86:W86)=0,"",SUM($U86:W86)),"")</f>
        <v/>
      </c>
      <c r="AK86" s="32">
        <f>IF(AK$5&lt;=$U$8,IF(SUM($U86:X86)=0,"",SUM($U86:X86)),"")</f>
        <v>1</v>
      </c>
      <c r="AL86" s="32">
        <f>IF(AL$5&lt;=$U$8,IF(SUM($U86:Y86)=0,"",SUM($U86:Y86)),"")</f>
        <v>1</v>
      </c>
      <c r="AM86" s="32">
        <f>IF(AM$5&lt;=$U$8,IF(SUM($U86:Z86)=0,"",SUM($U86:Z86)),"")</f>
        <v>1</v>
      </c>
      <c r="AN86" s="32">
        <f>IF(AN$5&lt;=$U$8,IF(SUM($U86:AA86)=0,"",SUM($U86:AA86)),"")</f>
        <v>1</v>
      </c>
      <c r="AO86" s="32">
        <f>IF(AO$5&lt;=$U$8,IF(SUM($U86:AB86)=0,"",SUM($U86:AB86)),"")</f>
        <v>1</v>
      </c>
      <c r="AP86" s="32">
        <f>IF(AP$5&lt;=$U$8,IF(SUM($U86:AC86)=0,"",SUM($U86:AC86)),"")</f>
        <v>1</v>
      </c>
      <c r="AQ86" s="32">
        <f>IF(AQ$5&lt;=$U$8,IF(SUM($U86:AD86)=0,"",SUM($U86:AD86)),"")</f>
        <v>1</v>
      </c>
      <c r="AR86" s="32">
        <f>IF(AR$5&lt;=$U$8,IF(SUM($U86:AE86)=0,"",SUM($U86:AE86)),"")</f>
        <v>1</v>
      </c>
      <c r="AS86" s="532">
        <f>IF(AS$5&lt;=$U$8,IF(SUM($U86:AF86)=0,"",SUM($U86:AF86)),"")</f>
        <v>1</v>
      </c>
      <c r="AT86" s="576"/>
      <c r="AU86" s="572"/>
      <c r="AV86" s="518"/>
      <c r="AW86" s="518"/>
      <c r="AX86" s="518"/>
      <c r="AY86" s="571" t="s">
        <v>446</v>
      </c>
      <c r="AZ86" s="573" t="s">
        <v>547</v>
      </c>
      <c r="BA86" s="578" t="s">
        <v>548</v>
      </c>
      <c r="BB86" s="563"/>
      <c r="BC86" s="560"/>
      <c r="BD86" s="518"/>
      <c r="BE86" s="15"/>
      <c r="BF86" s="542" t="s">
        <v>446</v>
      </c>
      <c r="BG86" s="542" t="s">
        <v>446</v>
      </c>
      <c r="BH86" s="563"/>
      <c r="BI86" s="563"/>
      <c r="BJ86" s="563"/>
      <c r="BK86" s="563"/>
      <c r="BL86" s="563"/>
      <c r="BM86" s="563"/>
      <c r="BN86" s="563"/>
      <c r="BO86" s="563"/>
      <c r="BP86" s="510" t="s">
        <v>939</v>
      </c>
      <c r="BQ86" s="510" t="s">
        <v>939</v>
      </c>
    </row>
    <row r="87" spans="1:82" ht="45.75" customHeight="1" thickBot="1" x14ac:dyDescent="0.3">
      <c r="A87" s="304" t="s">
        <v>239</v>
      </c>
      <c r="B87" s="338" t="s">
        <v>112</v>
      </c>
      <c r="C87" s="346">
        <v>0.7</v>
      </c>
      <c r="D87" s="311" t="s">
        <v>113</v>
      </c>
      <c r="E87" s="304" t="s">
        <v>265</v>
      </c>
      <c r="F87" s="338" t="s">
        <v>272</v>
      </c>
      <c r="G87" s="338" t="s">
        <v>301</v>
      </c>
      <c r="H87" s="446" t="s">
        <v>491</v>
      </c>
      <c r="I87" s="498" t="s">
        <v>491</v>
      </c>
      <c r="J87" s="338" t="s">
        <v>38</v>
      </c>
      <c r="K87" s="359">
        <v>81</v>
      </c>
      <c r="L87" s="359">
        <v>15</v>
      </c>
      <c r="M87" s="359">
        <v>23</v>
      </c>
      <c r="N87" s="359">
        <v>40</v>
      </c>
      <c r="O87" s="359">
        <v>3</v>
      </c>
      <c r="P87" s="451" t="s">
        <v>469</v>
      </c>
      <c r="Q87" s="377" t="s">
        <v>844</v>
      </c>
      <c r="R87" s="304" t="s">
        <v>92</v>
      </c>
      <c r="S87" s="7" t="s">
        <v>44</v>
      </c>
      <c r="T87" s="7" t="s">
        <v>43</v>
      </c>
      <c r="U87" s="272" t="str">
        <f t="shared" ref="U87:AF87" si="145">IF(U85=0,"",U86/U85)</f>
        <v/>
      </c>
      <c r="V87" s="272" t="str">
        <f t="shared" si="145"/>
        <v/>
      </c>
      <c r="W87" s="272" t="str">
        <f t="shared" si="145"/>
        <v/>
      </c>
      <c r="X87" s="272">
        <f t="shared" si="145"/>
        <v>1</v>
      </c>
      <c r="Y87" s="272" t="str">
        <f t="shared" si="145"/>
        <v/>
      </c>
      <c r="Z87" s="272" t="str">
        <f t="shared" si="145"/>
        <v/>
      </c>
      <c r="AA87" s="272" t="str">
        <f t="shared" si="145"/>
        <v/>
      </c>
      <c r="AB87" s="272" t="str">
        <f t="shared" si="145"/>
        <v/>
      </c>
      <c r="AC87" s="272" t="str">
        <f t="shared" si="145"/>
        <v/>
      </c>
      <c r="AD87" s="477" t="str">
        <f t="shared" si="145"/>
        <v/>
      </c>
      <c r="AE87" s="272" t="str">
        <f t="shared" si="145"/>
        <v/>
      </c>
      <c r="AF87" s="272" t="str">
        <f t="shared" si="145"/>
        <v/>
      </c>
      <c r="AG87" s="547">
        <f t="shared" ref="AG87" si="146">IF(AG85=0,"",AG86/AG85)</f>
        <v>1</v>
      </c>
      <c r="AH87" s="107" t="str">
        <f>IF(AH$8&lt;=$AJ$8,IF(OR(AH85="",AH86=""),"",AH86/AH85),"")</f>
        <v/>
      </c>
      <c r="AI87" s="107" t="str">
        <f t="shared" ref="AI87:AO87" si="147">IF(AI$8&lt;=$AJ$8,IF(OR(AI85="",AI86=""),"",AI86/AI85),"")</f>
        <v/>
      </c>
      <c r="AJ87" s="107" t="str">
        <f t="shared" si="147"/>
        <v/>
      </c>
      <c r="AK87" s="107">
        <f t="shared" si="147"/>
        <v>1</v>
      </c>
      <c r="AL87" s="107">
        <f t="shared" si="147"/>
        <v>1</v>
      </c>
      <c r="AM87" s="107">
        <f t="shared" si="147"/>
        <v>1</v>
      </c>
      <c r="AN87" s="107">
        <f t="shared" si="147"/>
        <v>1</v>
      </c>
      <c r="AO87" s="107">
        <f t="shared" si="147"/>
        <v>1</v>
      </c>
      <c r="AP87" s="107">
        <f>IF(AP$5&lt;=$AJ$5,IF(OR(AP85="",AP86=""),"",AP86/AP85),"")</f>
        <v>1</v>
      </c>
      <c r="AQ87" s="107">
        <f t="shared" ref="AQ87" si="148">IF(AQ$5&lt;=$AJ$5,IF(OR(AQ85="",AQ86=""),"",AQ86/AQ85),"")</f>
        <v>1</v>
      </c>
      <c r="AR87" s="107">
        <f t="shared" ref="AR87" si="149">IF(AR$5&lt;=$AJ$5,IF(OR(AR85="",AR86=""),"",AR86/AR85),"")</f>
        <v>1</v>
      </c>
      <c r="AS87" s="539">
        <f t="shared" ref="AS87" si="150">IF(AS$5&lt;=$AJ$5,IF(OR(AS85="",AS86=""),"",AS86/AS85),"")</f>
        <v>1</v>
      </c>
      <c r="AT87" s="576"/>
      <c r="AU87" s="572"/>
      <c r="AV87" s="518"/>
      <c r="AW87" s="518"/>
      <c r="AX87" s="518"/>
      <c r="AY87" s="518"/>
      <c r="AZ87" s="518"/>
      <c r="BA87" s="518"/>
      <c r="BB87" s="518"/>
      <c r="BC87" s="518"/>
      <c r="BD87" s="518"/>
      <c r="BE87" s="518"/>
      <c r="BF87" s="518"/>
      <c r="BG87" s="518"/>
      <c r="BH87" s="518"/>
      <c r="BI87" s="518"/>
      <c r="BJ87" s="518"/>
      <c r="BK87" s="518"/>
      <c r="BL87" s="518"/>
      <c r="BM87" s="518"/>
      <c r="BN87" s="518"/>
      <c r="BO87" s="518"/>
      <c r="BP87" s="518"/>
      <c r="BQ87" s="518"/>
    </row>
    <row r="88" spans="1:82" ht="45.75" customHeight="1" thickBot="1" x14ac:dyDescent="0.3">
      <c r="A88" s="304" t="s">
        <v>239</v>
      </c>
      <c r="B88" s="338" t="s">
        <v>112</v>
      </c>
      <c r="C88" s="346">
        <v>0.7</v>
      </c>
      <c r="D88" s="311" t="s">
        <v>113</v>
      </c>
      <c r="E88" s="304" t="s">
        <v>265</v>
      </c>
      <c r="F88" s="338" t="s">
        <v>272</v>
      </c>
      <c r="G88" s="338" t="s">
        <v>301</v>
      </c>
      <c r="H88" s="446" t="s">
        <v>491</v>
      </c>
      <c r="I88" s="498" t="s">
        <v>491</v>
      </c>
      <c r="J88" s="338" t="s">
        <v>38</v>
      </c>
      <c r="K88" s="359">
        <v>81</v>
      </c>
      <c r="L88" s="359">
        <v>15</v>
      </c>
      <c r="M88" s="359">
        <v>23</v>
      </c>
      <c r="N88" s="359">
        <v>40</v>
      </c>
      <c r="O88" s="359">
        <v>3</v>
      </c>
      <c r="P88" s="451" t="s">
        <v>469</v>
      </c>
      <c r="Q88" s="377" t="s">
        <v>844</v>
      </c>
      <c r="R88" s="304" t="s">
        <v>92</v>
      </c>
      <c r="S88" s="7" t="s">
        <v>45</v>
      </c>
      <c r="T88" s="7" t="s">
        <v>41</v>
      </c>
      <c r="U88" s="13"/>
      <c r="V88" s="13"/>
      <c r="W88" s="13"/>
      <c r="X88" s="13"/>
      <c r="Y88" s="13"/>
      <c r="Z88" s="13">
        <v>1</v>
      </c>
      <c r="AA88" s="13"/>
      <c r="AB88" s="13"/>
      <c r="AC88" s="13"/>
      <c r="AD88" s="479"/>
      <c r="AE88" s="32" t="s">
        <v>46</v>
      </c>
      <c r="AF88" s="12"/>
      <c r="AG88" s="531">
        <f>SUM(U88:AF88)</f>
        <v>1</v>
      </c>
      <c r="AH88" s="32" t="str">
        <f>IF(AH$5&lt;=$U$8,IF(SUM($U88:U88)=0,"",SUM($U88:U88)),"")</f>
        <v/>
      </c>
      <c r="AI88" s="32" t="str">
        <f>IF(AI$5&lt;=$U$8,IF(SUM($U88:V88)=0,"",SUM($U88:V88)),"")</f>
        <v/>
      </c>
      <c r="AJ88" s="32" t="str">
        <f>IF(AJ$5&lt;=$U$8,IF(SUM($U88:W88)=0,"",SUM($U88:W88)),"")</f>
        <v/>
      </c>
      <c r="AK88" s="32" t="str">
        <f>IF(AK$5&lt;=$U$8,IF(SUM($U88:X88)=0,"",SUM($U88:X88)),"")</f>
        <v/>
      </c>
      <c r="AL88" s="32" t="str">
        <f>IF(AL$5&lt;=$U$8,IF(SUM($U88:Y88)=0,"",SUM($U88:Y88)),"")</f>
        <v/>
      </c>
      <c r="AM88" s="32">
        <f>IF(AM$5&lt;=$U$8,IF(SUM($U88:Z88)=0,"",SUM($U88:Z88)),"")</f>
        <v>1</v>
      </c>
      <c r="AN88" s="32">
        <f>IF(AN$5&lt;=$U$8,IF(SUM($U88:AA88)=0,"",SUM($U88:AA88)),"")</f>
        <v>1</v>
      </c>
      <c r="AO88" s="32">
        <f>IF(AO$5&lt;=$U$8,IF(SUM($U88:AB88)=0,"",SUM($U88:AB88)),"")</f>
        <v>1</v>
      </c>
      <c r="AP88" s="32">
        <f>IF(AP$8&lt;=$U$8,IF(SUM($U88:AC88)=0,"",SUM($U88:AC88)),"")</f>
        <v>1</v>
      </c>
      <c r="AQ88" s="32">
        <f>IF(AQ$5&lt;=$U$8,IF(SUM($U88:AD88)=0,"",SUM($U88:AD88)),"")</f>
        <v>1</v>
      </c>
      <c r="AR88" s="32">
        <f>IF(AR$5&lt;=$U$8,IF(SUM($U88:AE88)=0,"",SUM($U88:AE88)),"")</f>
        <v>1</v>
      </c>
      <c r="AS88" s="532">
        <f>IF(AS$5&lt;=$U$8,IF(SUM($U88:AF88)=0,"",SUM($U88:AF88)),"")</f>
        <v>1</v>
      </c>
      <c r="AT88" s="576"/>
      <c r="AU88" s="572"/>
      <c r="AV88" s="518"/>
      <c r="AW88" s="518"/>
      <c r="AX88" s="518"/>
      <c r="AY88" s="518"/>
      <c r="AZ88" s="518"/>
      <c r="BA88" s="518"/>
      <c r="BB88" s="518"/>
      <c r="BC88" s="518"/>
      <c r="BD88" s="518"/>
      <c r="BE88" s="518"/>
      <c r="BF88" s="518"/>
      <c r="BG88" s="518"/>
      <c r="BH88" s="518"/>
      <c r="BI88" s="518"/>
      <c r="BJ88" s="518"/>
      <c r="BK88" s="518"/>
      <c r="BL88" s="518"/>
      <c r="BM88" s="518"/>
      <c r="BN88" s="518"/>
      <c r="BO88" s="518"/>
      <c r="BP88" s="518"/>
      <c r="BQ88" s="518"/>
    </row>
    <row r="89" spans="1:82" ht="45.75" customHeight="1" thickBot="1" x14ac:dyDescent="0.3">
      <c r="A89" s="304" t="s">
        <v>239</v>
      </c>
      <c r="B89" s="338" t="s">
        <v>112</v>
      </c>
      <c r="C89" s="346">
        <v>0.7</v>
      </c>
      <c r="D89" s="311" t="s">
        <v>113</v>
      </c>
      <c r="E89" s="304" t="s">
        <v>265</v>
      </c>
      <c r="F89" s="338" t="s">
        <v>272</v>
      </c>
      <c r="G89" s="338" t="s">
        <v>301</v>
      </c>
      <c r="H89" s="446" t="s">
        <v>491</v>
      </c>
      <c r="I89" s="498" t="s">
        <v>491</v>
      </c>
      <c r="J89" s="338" t="s">
        <v>38</v>
      </c>
      <c r="K89" s="359">
        <v>81</v>
      </c>
      <c r="L89" s="359">
        <v>15</v>
      </c>
      <c r="M89" s="359">
        <v>23</v>
      </c>
      <c r="N89" s="359">
        <v>40</v>
      </c>
      <c r="O89" s="359">
        <v>3</v>
      </c>
      <c r="P89" s="451" t="s">
        <v>469</v>
      </c>
      <c r="Q89" s="377" t="s">
        <v>844</v>
      </c>
      <c r="R89" s="304" t="s">
        <v>92</v>
      </c>
      <c r="S89" s="7" t="s">
        <v>45</v>
      </c>
      <c r="T89" s="7" t="s">
        <v>42</v>
      </c>
      <c r="U89" s="13"/>
      <c r="V89" s="13">
        <v>0</v>
      </c>
      <c r="W89" s="13"/>
      <c r="X89" s="13"/>
      <c r="Y89" s="13"/>
      <c r="Z89" s="13">
        <v>0</v>
      </c>
      <c r="AA89" s="13">
        <v>0</v>
      </c>
      <c r="AB89" s="13"/>
      <c r="AC89" s="13"/>
      <c r="AD89" s="479"/>
      <c r="AE89" s="13">
        <v>0</v>
      </c>
      <c r="AF89" s="12">
        <v>1</v>
      </c>
      <c r="AG89" s="534">
        <f>SUM(U89:AF89)</f>
        <v>1</v>
      </c>
      <c r="AH89" s="32" t="str">
        <f>IF(AH$5&lt;=$U$8,IF(SUM($U89:U89)=0,"",SUM($U89:U89)),"")</f>
        <v/>
      </c>
      <c r="AI89" s="32" t="str">
        <f>IF(AI$5&lt;=$U$8,IF(SUM($U89:V89)=0,"",SUM($U89:V89)),"")</f>
        <v/>
      </c>
      <c r="AJ89" s="32" t="str">
        <f>IF(AJ$5&lt;=$U$8,IF(SUM($U89:W89)=0,"",SUM($U89:W89)),"")</f>
        <v/>
      </c>
      <c r="AK89" s="32" t="str">
        <f>IF(AK$5&lt;=$U$8,IF(SUM($U89:X89)=0,"",SUM($U89:X89)),"")</f>
        <v/>
      </c>
      <c r="AL89" s="32" t="str">
        <f>IF(AL$5&lt;=$U$8,IF(SUM($U89:Y89)=0,"",SUM($U89:Y89)),"")</f>
        <v/>
      </c>
      <c r="AM89" s="32" t="str">
        <f>IF(AM$5&lt;=$U$8,IF(SUM($U89:Z89)=0,"",SUM($U89:Z89)),"")</f>
        <v/>
      </c>
      <c r="AN89" s="32" t="str">
        <f>IF(AN$5&lt;=$U$8,IF(SUM($U89:AA89)=0,"",SUM($U89:AA89)),"")</f>
        <v/>
      </c>
      <c r="AO89" s="32" t="str">
        <f>IF(AO$5&lt;=$U$8,IF(SUM($U89:AB89)=0,"",SUM($U89:AB89)),"")</f>
        <v/>
      </c>
      <c r="AP89" s="32" t="str">
        <f>IF(AP$5&lt;=$U$8,IF(SUM($U89:AC89)=0,"",SUM($U89:AC89)),"")</f>
        <v/>
      </c>
      <c r="AQ89" s="32" t="str">
        <f>IF(AQ$5&lt;=$U$8,IF(SUM($U89:AD89)=0,"",SUM($U89:AD89)),"")</f>
        <v/>
      </c>
      <c r="AR89" s="32" t="str">
        <f>IF(AR$5&lt;=$U$8,IF(SUM($U89:AE89)=0,"",SUM($U89:AE89)),"")</f>
        <v/>
      </c>
      <c r="AS89" s="532">
        <f>IF(AS$5&lt;=$U$8,IF(SUM($U89:AF89)=0,"",SUM($U89:AF89)),"")</f>
        <v>1</v>
      </c>
      <c r="AT89" s="576"/>
      <c r="AU89" s="572"/>
      <c r="AV89" s="518"/>
      <c r="AW89" s="518"/>
      <c r="AX89" s="518"/>
      <c r="AY89" s="518"/>
      <c r="AZ89" s="518"/>
      <c r="BA89" s="518"/>
      <c r="BB89" s="518"/>
      <c r="BC89" s="518"/>
      <c r="BD89" s="518"/>
      <c r="BE89" s="518"/>
      <c r="BF89" s="518"/>
      <c r="BG89" s="518"/>
      <c r="BH89" s="518"/>
      <c r="BI89" s="518"/>
      <c r="BJ89" s="518"/>
      <c r="BK89" s="518"/>
      <c r="BL89" s="518"/>
      <c r="BM89" s="518"/>
      <c r="BN89" s="518"/>
      <c r="BO89" s="518"/>
      <c r="BP89" s="518" t="s">
        <v>952</v>
      </c>
      <c r="BQ89" s="518" t="s">
        <v>953</v>
      </c>
    </row>
    <row r="90" spans="1:82" ht="45.75" customHeight="1" thickBot="1" x14ac:dyDescent="0.3">
      <c r="A90" s="308" t="s">
        <v>239</v>
      </c>
      <c r="B90" s="301" t="s">
        <v>112</v>
      </c>
      <c r="C90" s="305">
        <v>0.7</v>
      </c>
      <c r="D90" s="310" t="s">
        <v>113</v>
      </c>
      <c r="E90" s="308" t="s">
        <v>265</v>
      </c>
      <c r="F90" s="301" t="s">
        <v>272</v>
      </c>
      <c r="G90" s="301" t="s">
        <v>301</v>
      </c>
      <c r="H90" s="446" t="s">
        <v>491</v>
      </c>
      <c r="I90" s="498" t="s">
        <v>491</v>
      </c>
      <c r="J90" s="301" t="s">
        <v>38</v>
      </c>
      <c r="K90" s="394">
        <v>81</v>
      </c>
      <c r="L90" s="394">
        <v>15</v>
      </c>
      <c r="M90" s="394">
        <v>23</v>
      </c>
      <c r="N90" s="394">
        <v>40</v>
      </c>
      <c r="O90" s="394">
        <v>3</v>
      </c>
      <c r="P90" s="451" t="s">
        <v>469</v>
      </c>
      <c r="Q90" s="377" t="s">
        <v>844</v>
      </c>
      <c r="R90" s="308" t="s">
        <v>92</v>
      </c>
      <c r="S90" s="382" t="s">
        <v>45</v>
      </c>
      <c r="T90" s="382" t="s">
        <v>43</v>
      </c>
      <c r="U90" s="272" t="str">
        <f t="shared" ref="U90:AF90" si="151">IF(U88=0,"",U89/U88)</f>
        <v/>
      </c>
      <c r="V90" s="272" t="str">
        <f t="shared" si="151"/>
        <v/>
      </c>
      <c r="W90" s="272" t="str">
        <f t="shared" si="151"/>
        <v/>
      </c>
      <c r="X90" s="272" t="str">
        <f t="shared" si="151"/>
        <v/>
      </c>
      <c r="Y90" s="272" t="str">
        <f t="shared" si="151"/>
        <v/>
      </c>
      <c r="Z90" s="272">
        <f t="shared" si="151"/>
        <v>0</v>
      </c>
      <c r="AA90" s="272" t="str">
        <f t="shared" si="151"/>
        <v/>
      </c>
      <c r="AB90" s="272" t="str">
        <f t="shared" si="151"/>
        <v/>
      </c>
      <c r="AC90" s="272" t="str">
        <f t="shared" si="151"/>
        <v/>
      </c>
      <c r="AD90" s="477" t="str">
        <f t="shared" si="151"/>
        <v/>
      </c>
      <c r="AE90" s="272" t="e">
        <f t="shared" si="151"/>
        <v>#VALUE!</v>
      </c>
      <c r="AF90" s="272" t="str">
        <f t="shared" si="151"/>
        <v/>
      </c>
      <c r="AG90" s="567">
        <f t="shared" ref="AG90" si="152">IF(AG88=0,"",AG89/AG88)</f>
        <v>1</v>
      </c>
      <c r="AH90" s="107" t="str">
        <f>IF(AH$8&lt;=$AJ$8,IF(OR(AH88="",AH89=""),"",AH89/AH88),"")</f>
        <v/>
      </c>
      <c r="AI90" s="107" t="str">
        <f t="shared" ref="AI90:AO90" si="153">IF(AI$8&lt;=$AJ$8,IF(OR(AI88="",AI89=""),"",AI89/AI88),"")</f>
        <v/>
      </c>
      <c r="AJ90" s="107" t="str">
        <f t="shared" si="153"/>
        <v/>
      </c>
      <c r="AK90" s="107" t="str">
        <f t="shared" si="153"/>
        <v/>
      </c>
      <c r="AL90" s="107" t="str">
        <f t="shared" si="153"/>
        <v/>
      </c>
      <c r="AM90" s="107" t="str">
        <f t="shared" si="153"/>
        <v/>
      </c>
      <c r="AN90" s="107" t="str">
        <f t="shared" si="153"/>
        <v/>
      </c>
      <c r="AO90" s="107" t="str">
        <f t="shared" si="153"/>
        <v/>
      </c>
      <c r="AP90" s="107" t="str">
        <f>IF(AP$5&lt;=$AJ$5,IF(OR(AP88="",AP89=""),"",AP89/AP88),"")</f>
        <v/>
      </c>
      <c r="AQ90" s="107" t="str">
        <f t="shared" ref="AQ90" si="154">IF(AQ$5&lt;=$AJ$5,IF(OR(AQ88="",AQ89=""),"",AQ89/AQ88),"")</f>
        <v/>
      </c>
      <c r="AR90" s="107" t="str">
        <f t="shared" ref="AR90" si="155">IF(AR$5&lt;=$AJ$5,IF(OR(AR88="",AR89=""),"",AR89/AR88),"")</f>
        <v/>
      </c>
      <c r="AS90" s="539">
        <f t="shared" ref="AS90" si="156">IF(AS$5&lt;=$AJ$5,IF(OR(AS88="",AS89=""),"",AS89/AS88),"")</f>
        <v>1</v>
      </c>
      <c r="AT90" s="576"/>
      <c r="AU90" s="572"/>
      <c r="AV90" s="518"/>
      <c r="AW90" s="518"/>
      <c r="AX90" s="518"/>
      <c r="AY90" s="518"/>
      <c r="AZ90" s="518"/>
      <c r="BA90" s="518"/>
      <c r="BB90" s="518"/>
      <c r="BC90" s="518"/>
      <c r="BD90" s="518"/>
      <c r="BE90" s="518"/>
      <c r="BF90" s="518"/>
      <c r="BG90" s="518"/>
      <c r="BH90" s="518"/>
      <c r="BI90" s="518"/>
      <c r="BJ90" s="518"/>
      <c r="BK90" s="518"/>
      <c r="BL90" s="518"/>
      <c r="BM90" s="518"/>
      <c r="BN90" s="518"/>
      <c r="BO90" s="518"/>
      <c r="BP90" s="518"/>
      <c r="BQ90" s="518"/>
    </row>
    <row r="91" spans="1:82" ht="33.75" customHeight="1" x14ac:dyDescent="0.25">
      <c r="A91" s="371" t="s">
        <v>239</v>
      </c>
      <c r="B91" s="345" t="s">
        <v>112</v>
      </c>
      <c r="C91" s="349">
        <v>0.7</v>
      </c>
      <c r="D91" s="372" t="s">
        <v>114</v>
      </c>
      <c r="E91" s="371" t="s">
        <v>266</v>
      </c>
      <c r="F91" s="345" t="s">
        <v>267</v>
      </c>
      <c r="G91" s="345" t="s">
        <v>302</v>
      </c>
      <c r="H91" s="446" t="s">
        <v>491</v>
      </c>
      <c r="I91" s="498" t="s">
        <v>491</v>
      </c>
      <c r="J91" s="345" t="s">
        <v>38</v>
      </c>
      <c r="K91" s="358">
        <v>32</v>
      </c>
      <c r="L91" s="345">
        <v>32</v>
      </c>
      <c r="M91" s="358">
        <v>32</v>
      </c>
      <c r="N91" s="358">
        <v>32</v>
      </c>
      <c r="O91" s="358">
        <v>32</v>
      </c>
      <c r="P91" s="451" t="s">
        <v>469</v>
      </c>
      <c r="Q91" s="372" t="s">
        <v>201</v>
      </c>
      <c r="R91" s="371" t="s">
        <v>67</v>
      </c>
      <c r="S91" s="443" t="s">
        <v>250</v>
      </c>
      <c r="T91" s="392" t="s">
        <v>41</v>
      </c>
      <c r="U91" s="21">
        <v>32</v>
      </c>
      <c r="V91" s="21">
        <v>32</v>
      </c>
      <c r="W91" s="21">
        <v>32</v>
      </c>
      <c r="X91" s="21">
        <v>32</v>
      </c>
      <c r="Y91" s="21">
        <v>32</v>
      </c>
      <c r="Z91" s="21">
        <v>32</v>
      </c>
      <c r="AA91" s="21">
        <v>32</v>
      </c>
      <c r="AB91" s="21">
        <v>32</v>
      </c>
      <c r="AC91" s="21">
        <v>32</v>
      </c>
      <c r="AD91" s="478">
        <v>32</v>
      </c>
      <c r="AE91" s="21">
        <v>32</v>
      </c>
      <c r="AF91" s="21">
        <v>32</v>
      </c>
      <c r="AG91" s="579">
        <v>32</v>
      </c>
      <c r="AH91" s="32">
        <f t="shared" ref="AH91:AI91" si="157">IF(AH$5&lt;=$U$8,U91,"")</f>
        <v>32</v>
      </c>
      <c r="AI91" s="32">
        <f t="shared" si="157"/>
        <v>32</v>
      </c>
      <c r="AJ91" s="32">
        <f t="shared" ref="AJ91:AS91" si="158">IF(AJ$5&lt;=$U$8,W91,"")</f>
        <v>32</v>
      </c>
      <c r="AK91" s="32">
        <f t="shared" si="158"/>
        <v>32</v>
      </c>
      <c r="AL91" s="32">
        <f t="shared" si="158"/>
        <v>32</v>
      </c>
      <c r="AM91" s="32">
        <f t="shared" si="158"/>
        <v>32</v>
      </c>
      <c r="AN91" s="32">
        <f t="shared" si="158"/>
        <v>32</v>
      </c>
      <c r="AO91" s="32">
        <f t="shared" si="158"/>
        <v>32</v>
      </c>
      <c r="AP91" s="32">
        <f t="shared" si="158"/>
        <v>32</v>
      </c>
      <c r="AQ91" s="32">
        <f t="shared" si="158"/>
        <v>32</v>
      </c>
      <c r="AR91" s="32">
        <f t="shared" si="158"/>
        <v>32</v>
      </c>
      <c r="AS91" s="532">
        <f t="shared" si="158"/>
        <v>32</v>
      </c>
      <c r="AT91" s="576"/>
      <c r="AU91" s="572"/>
      <c r="AV91" s="518"/>
      <c r="AW91" s="518"/>
      <c r="AX91" s="518"/>
      <c r="AY91" s="518"/>
      <c r="AZ91" s="518"/>
      <c r="BA91" s="518"/>
      <c r="BB91" s="518"/>
      <c r="BC91" s="518"/>
      <c r="BD91" s="518"/>
      <c r="BE91" s="518"/>
      <c r="BF91" s="518"/>
      <c r="BG91" s="518"/>
      <c r="BH91" s="518"/>
      <c r="BI91" s="518"/>
      <c r="BJ91" s="518"/>
      <c r="BK91" s="518"/>
      <c r="BL91" s="518"/>
      <c r="BM91" s="518"/>
      <c r="BN91" s="518"/>
      <c r="BO91" s="518"/>
      <c r="BP91" s="518"/>
      <c r="BQ91" s="518"/>
    </row>
    <row r="92" spans="1:82" ht="34.5" customHeight="1" x14ac:dyDescent="0.25">
      <c r="A92" s="304" t="s">
        <v>239</v>
      </c>
      <c r="B92" s="338" t="s">
        <v>112</v>
      </c>
      <c r="C92" s="346">
        <v>0.7</v>
      </c>
      <c r="D92" s="311" t="s">
        <v>114</v>
      </c>
      <c r="E92" s="304" t="s">
        <v>266</v>
      </c>
      <c r="F92" s="338" t="s">
        <v>267</v>
      </c>
      <c r="G92" s="338" t="s">
        <v>302</v>
      </c>
      <c r="H92" s="446" t="s">
        <v>491</v>
      </c>
      <c r="I92" s="498" t="s">
        <v>491</v>
      </c>
      <c r="J92" s="338" t="s">
        <v>38</v>
      </c>
      <c r="K92" s="353">
        <v>32</v>
      </c>
      <c r="L92" s="338">
        <v>32</v>
      </c>
      <c r="M92" s="353">
        <v>32</v>
      </c>
      <c r="N92" s="353">
        <v>32</v>
      </c>
      <c r="O92" s="353">
        <v>32</v>
      </c>
      <c r="P92" s="451" t="s">
        <v>469</v>
      </c>
      <c r="Q92" s="372" t="s">
        <v>201</v>
      </c>
      <c r="R92" s="304" t="s">
        <v>67</v>
      </c>
      <c r="S92" s="440" t="s">
        <v>250</v>
      </c>
      <c r="T92" s="303" t="s">
        <v>42</v>
      </c>
      <c r="U92" s="13">
        <v>18</v>
      </c>
      <c r="V92" s="13">
        <v>22</v>
      </c>
      <c r="W92" s="13">
        <v>24</v>
      </c>
      <c r="X92" s="13">
        <v>24</v>
      </c>
      <c r="Y92" s="13">
        <v>23</v>
      </c>
      <c r="Z92" s="13">
        <v>26</v>
      </c>
      <c r="AA92" s="13">
        <v>29</v>
      </c>
      <c r="AB92" s="13">
        <v>26</v>
      </c>
      <c r="AC92" s="13">
        <v>27</v>
      </c>
      <c r="AD92" s="479">
        <v>22</v>
      </c>
      <c r="AE92" s="13">
        <v>19</v>
      </c>
      <c r="AF92" s="12">
        <v>32</v>
      </c>
      <c r="AG92" s="534">
        <f>SUM(AF92:AF92)</f>
        <v>32</v>
      </c>
      <c r="AH92" s="580">
        <f>IF(AH$5&lt;=$U$8,AVERAGE(U92:$U92),"")</f>
        <v>18</v>
      </c>
      <c r="AI92" s="580">
        <f>IF(AI$5&lt;=$U$8,AVERAGE($V92:V92),"")</f>
        <v>22</v>
      </c>
      <c r="AJ92" s="580">
        <f>IF(AJ$5&lt;=$U$8,AVERAGE($W92:W92),"")</f>
        <v>24</v>
      </c>
      <c r="AK92" s="580">
        <f>IF(AK$5&lt;=$U$8,AVERAGE($X92:X92),"")</f>
        <v>24</v>
      </c>
      <c r="AL92" s="580">
        <f>IF(AL$5&lt;=$U$8,AVERAGE($Y92:Y92),"")</f>
        <v>23</v>
      </c>
      <c r="AM92" s="580">
        <f>IF(AM$5&lt;=$U$8,AVERAGE($Z92:Z92),"")</f>
        <v>26</v>
      </c>
      <c r="AN92" s="580">
        <f>IF(AN$5&lt;=$U$8,AVERAGE($AA92:AA92),"")</f>
        <v>29</v>
      </c>
      <c r="AO92" s="580">
        <f>IF(AO$5&lt;=$U$8,AVERAGE($AB92:AB92),"")</f>
        <v>26</v>
      </c>
      <c r="AP92" s="580">
        <f>IF(AP$5&lt;=$U$8,AVERAGE($AC92:AC92),"")</f>
        <v>27</v>
      </c>
      <c r="AQ92" s="580">
        <f>IF(AQ$5&lt;=$U$8,AVERAGE($AD92:AD92),"")</f>
        <v>22</v>
      </c>
      <c r="AR92" s="580">
        <f>IF(AR$5&lt;=$U$8,AVERAGE($AE92:AE92),"")</f>
        <v>19</v>
      </c>
      <c r="AS92" s="581">
        <f>IF(AS$5&lt;=$U$8,AVERAGE($AF92:AF92),"")</f>
        <v>32</v>
      </c>
      <c r="AT92" s="571" t="s">
        <v>346</v>
      </c>
      <c r="AV92" s="518" t="s">
        <v>375</v>
      </c>
      <c r="AW92" s="582" t="s">
        <v>399</v>
      </c>
      <c r="AX92" s="518" t="s">
        <v>444</v>
      </c>
      <c r="AY92" s="583" t="s">
        <v>457</v>
      </c>
      <c r="AZ92" s="518" t="s">
        <v>520</v>
      </c>
      <c r="BA92" s="34" t="s">
        <v>549</v>
      </c>
      <c r="BB92" s="518" t="s">
        <v>579</v>
      </c>
      <c r="BC92" s="518" t="s">
        <v>599</v>
      </c>
      <c r="BD92" s="15" t="s">
        <v>521</v>
      </c>
      <c r="BE92" s="15" t="s">
        <v>654</v>
      </c>
      <c r="BF92" s="518" t="s">
        <v>680</v>
      </c>
      <c r="BG92" s="518" t="s">
        <v>679</v>
      </c>
      <c r="BH92" s="563" t="s">
        <v>729</v>
      </c>
      <c r="BI92" s="584" t="s">
        <v>737</v>
      </c>
      <c r="BJ92" s="34" t="s">
        <v>781</v>
      </c>
      <c r="BK92" s="15" t="s">
        <v>779</v>
      </c>
      <c r="BL92" s="518" t="s">
        <v>827</v>
      </c>
      <c r="BM92" s="15" t="s">
        <v>833</v>
      </c>
      <c r="BN92" s="518" t="s">
        <v>801</v>
      </c>
      <c r="BO92" s="518" t="s">
        <v>886</v>
      </c>
      <c r="BP92" s="518" t="s">
        <v>801</v>
      </c>
      <c r="BQ92" s="518" t="s">
        <v>946</v>
      </c>
      <c r="BR92" s="656"/>
      <c r="BS92" s="657" t="s">
        <v>46</v>
      </c>
      <c r="BU92" s="777"/>
      <c r="BV92" s="777"/>
      <c r="BW92" s="777"/>
      <c r="BX92" s="777"/>
    </row>
    <row r="93" spans="1:82" ht="30.75" customHeight="1" thickBot="1" x14ac:dyDescent="0.3">
      <c r="A93" s="383" t="s">
        <v>239</v>
      </c>
      <c r="B93" s="343" t="s">
        <v>112</v>
      </c>
      <c r="C93" s="347">
        <v>0.7</v>
      </c>
      <c r="D93" s="384" t="s">
        <v>114</v>
      </c>
      <c r="E93" s="383" t="s">
        <v>266</v>
      </c>
      <c r="F93" s="343" t="s">
        <v>63</v>
      </c>
      <c r="G93" s="343" t="s">
        <v>302</v>
      </c>
      <c r="H93" s="446" t="s">
        <v>491</v>
      </c>
      <c r="I93" s="498" t="s">
        <v>491</v>
      </c>
      <c r="J93" s="343" t="s">
        <v>38</v>
      </c>
      <c r="K93" s="356">
        <v>32</v>
      </c>
      <c r="L93" s="343">
        <v>32</v>
      </c>
      <c r="M93" s="356">
        <v>32</v>
      </c>
      <c r="N93" s="356">
        <v>32</v>
      </c>
      <c r="O93" s="356">
        <v>32</v>
      </c>
      <c r="P93" s="451" t="s">
        <v>469</v>
      </c>
      <c r="Q93" s="372" t="s">
        <v>201</v>
      </c>
      <c r="R93" s="383" t="s">
        <v>67</v>
      </c>
      <c r="S93" s="441" t="s">
        <v>250</v>
      </c>
      <c r="T93" s="395" t="s">
        <v>421</v>
      </c>
      <c r="U93" s="272">
        <f>IF(U91=0,"",U92/U91)</f>
        <v>0.5625</v>
      </c>
      <c r="V93" s="272">
        <f>IF(V91=0,"",V92/V91)</f>
        <v>0.6875</v>
      </c>
      <c r="W93" s="272">
        <f t="shared" ref="W93:AF93" si="159">IF(W91=0,"",W92/W91)</f>
        <v>0.75</v>
      </c>
      <c r="X93" s="272">
        <f t="shared" si="159"/>
        <v>0.75</v>
      </c>
      <c r="Y93" s="272">
        <f t="shared" si="159"/>
        <v>0.71875</v>
      </c>
      <c r="Z93" s="272">
        <f t="shared" si="159"/>
        <v>0.8125</v>
      </c>
      <c r="AA93" s="272">
        <f t="shared" si="159"/>
        <v>0.90625</v>
      </c>
      <c r="AB93" s="272">
        <f t="shared" si="159"/>
        <v>0.8125</v>
      </c>
      <c r="AC93" s="272">
        <f t="shared" si="159"/>
        <v>0.84375</v>
      </c>
      <c r="AD93" s="477">
        <f t="shared" si="159"/>
        <v>0.6875</v>
      </c>
      <c r="AE93" s="272">
        <f t="shared" si="159"/>
        <v>0.59375</v>
      </c>
      <c r="AF93" s="272">
        <f t="shared" si="159"/>
        <v>1</v>
      </c>
      <c r="AG93" s="272">
        <f>IF(AG91=0,"",AG92/AG91)</f>
        <v>1</v>
      </c>
      <c r="AH93" s="272">
        <f t="shared" ref="AH93:AS93" si="160">IF(AH91=0,"",AH92/AH91)</f>
        <v>0.5625</v>
      </c>
      <c r="AI93" s="272">
        <f t="shared" si="160"/>
        <v>0.6875</v>
      </c>
      <c r="AJ93" s="272">
        <f t="shared" si="160"/>
        <v>0.75</v>
      </c>
      <c r="AK93" s="272">
        <f t="shared" si="160"/>
        <v>0.75</v>
      </c>
      <c r="AL93" s="272">
        <f t="shared" si="160"/>
        <v>0.71875</v>
      </c>
      <c r="AM93" s="272">
        <f t="shared" si="160"/>
        <v>0.8125</v>
      </c>
      <c r="AN93" s="272">
        <f t="shared" si="160"/>
        <v>0.90625</v>
      </c>
      <c r="AO93" s="272">
        <f t="shared" si="160"/>
        <v>0.8125</v>
      </c>
      <c r="AP93" s="272">
        <f t="shared" si="160"/>
        <v>0.84375</v>
      </c>
      <c r="AQ93" s="272">
        <f t="shared" si="160"/>
        <v>0.6875</v>
      </c>
      <c r="AR93" s="272">
        <f t="shared" si="160"/>
        <v>0.59375</v>
      </c>
      <c r="AS93" s="649">
        <f t="shared" si="160"/>
        <v>1</v>
      </c>
      <c r="AT93" s="576"/>
      <c r="AU93" s="572"/>
      <c r="AV93" s="518"/>
      <c r="AW93" s="518"/>
      <c r="AX93" s="518"/>
      <c r="AY93" s="585"/>
      <c r="AZ93" s="518"/>
      <c r="BA93" s="518"/>
      <c r="BB93" s="518"/>
      <c r="BC93" s="518"/>
      <c r="BD93" s="518"/>
      <c r="BE93" s="518"/>
      <c r="BF93" s="518"/>
      <c r="BG93" s="518"/>
      <c r="BH93" s="518"/>
      <c r="BI93" s="518"/>
      <c r="BJ93" s="518"/>
      <c r="BK93" s="518"/>
      <c r="BL93" s="518"/>
      <c r="BM93" s="518"/>
      <c r="BN93" s="518"/>
      <c r="BO93" s="518"/>
      <c r="BP93" s="518"/>
      <c r="BQ93" s="518"/>
      <c r="BS93" s="658" t="s">
        <v>46</v>
      </c>
    </row>
    <row r="94" spans="1:82" s="501" customFormat="1" ht="36" customHeight="1" thickBot="1" x14ac:dyDescent="0.3">
      <c r="A94" s="374" t="s">
        <v>239</v>
      </c>
      <c r="B94" s="375" t="s">
        <v>112</v>
      </c>
      <c r="C94" s="376">
        <v>0.7</v>
      </c>
      <c r="D94" s="377" t="s">
        <v>114</v>
      </c>
      <c r="E94" s="374" t="s">
        <v>266</v>
      </c>
      <c r="F94" s="375" t="s">
        <v>268</v>
      </c>
      <c r="G94" s="375" t="s">
        <v>303</v>
      </c>
      <c r="H94" s="500" t="s">
        <v>491</v>
      </c>
      <c r="I94" s="500" t="s">
        <v>491</v>
      </c>
      <c r="J94" s="396" t="s">
        <v>40</v>
      </c>
      <c r="K94" s="397">
        <v>998</v>
      </c>
      <c r="L94" s="376">
        <v>0.6</v>
      </c>
      <c r="M94" s="376">
        <v>0.7</v>
      </c>
      <c r="N94" s="376">
        <v>0.8</v>
      </c>
      <c r="O94" s="376">
        <v>1</v>
      </c>
      <c r="P94" s="451" t="s">
        <v>469</v>
      </c>
      <c r="Q94" s="377" t="s">
        <v>845</v>
      </c>
      <c r="R94" s="374" t="s">
        <v>70</v>
      </c>
      <c r="S94" s="379" t="s">
        <v>40</v>
      </c>
      <c r="T94" s="379" t="s">
        <v>41</v>
      </c>
      <c r="U94" s="508">
        <v>25</v>
      </c>
      <c r="V94" s="508">
        <v>34</v>
      </c>
      <c r="W94" s="380">
        <v>94</v>
      </c>
      <c r="X94" s="380">
        <v>61</v>
      </c>
      <c r="Y94" s="380">
        <v>47</v>
      </c>
      <c r="Z94" s="380">
        <v>37</v>
      </c>
      <c r="AA94" s="380">
        <v>33</v>
      </c>
      <c r="AB94" s="380">
        <v>12</v>
      </c>
      <c r="AC94" s="380">
        <v>25</v>
      </c>
      <c r="AD94" s="380">
        <v>22</v>
      </c>
      <c r="AE94" s="380">
        <v>34</v>
      </c>
      <c r="AF94" s="380">
        <v>0</v>
      </c>
      <c r="AG94" s="531">
        <f>SUM(U94:AF94)</f>
        <v>424</v>
      </c>
      <c r="AH94" s="32">
        <f>IF(AH$5&lt;=$U$8,IF(SUM($U94:U94)=0,"",SUM($U94:U94)),"")</f>
        <v>25</v>
      </c>
      <c r="AI94" s="32">
        <f>IF(AI$5&lt;=$U$8,IF(SUM($U94:V94)=0,"",SUM($U94:V94)),"")</f>
        <v>59</v>
      </c>
      <c r="AJ94" s="32">
        <f>IF(AJ$5&lt;=$U$8,IF(SUM($U94:W94)=0,"",SUM($U94:W94)),"")</f>
        <v>153</v>
      </c>
      <c r="AK94" s="32">
        <f>IF(AK$5&lt;=$U$8,IF(SUM($U94:X94)=0,"",SUM($U94:X94)),"")</f>
        <v>214</v>
      </c>
      <c r="AL94" s="32">
        <f>IF(AL$5&lt;=$U$8,IF(SUM($U94:Y94)=0,"",SUM($U94:Y94)),"")</f>
        <v>261</v>
      </c>
      <c r="AM94" s="32">
        <f>IF(AM$5&lt;=$U$8,IF(SUM($U94:Z94)=0,"",SUM($U94:Z94)),"")</f>
        <v>298</v>
      </c>
      <c r="AN94" s="32">
        <f>IF(AN$5&lt;=$U$8,IF(SUM($U94:AA94)=0,"",SUM($U94:AA94)),"")</f>
        <v>331</v>
      </c>
      <c r="AO94" s="32">
        <f>IF(AO$5&lt;=$U$8,IF(SUM($U94:AB94)=0,"",SUM($U94:AB94)),"")</f>
        <v>343</v>
      </c>
      <c r="AP94" s="32">
        <f>IF(AP$8&lt;=$U$8,IF(SUM($U94:AC94)=0,"",SUM($U94:AC94)),"")</f>
        <v>368</v>
      </c>
      <c r="AQ94" s="32">
        <f>IF(AQ$5&lt;=$U$8,IF(SUM($U94:AD94)=0,"",SUM($U94:AD94)),"")</f>
        <v>390</v>
      </c>
      <c r="AR94" s="32">
        <f>IF(AR$5&lt;=$U$8,IF(SUM($U94:AE94)=0,"",SUM($U94:AE94)),"")</f>
        <v>424</v>
      </c>
      <c r="AS94" s="532">
        <f>IF(AS$5&lt;=$U$8,IF(SUM($U94:AF94)=0,"",SUM($U94:AF94)),"")</f>
        <v>424</v>
      </c>
      <c r="AT94" s="576"/>
      <c r="AU94" s="522"/>
      <c r="AV94" s="518"/>
      <c r="AW94" s="518"/>
      <c r="AX94" s="518"/>
      <c r="AY94" s="518"/>
      <c r="AZ94" s="518"/>
      <c r="BA94" s="518"/>
      <c r="BB94" s="518"/>
      <c r="BC94" s="518"/>
      <c r="BD94" s="518"/>
      <c r="BE94" s="518"/>
      <c r="BF94" s="518"/>
      <c r="BG94" s="518"/>
      <c r="BH94" s="518"/>
      <c r="BI94" s="518"/>
      <c r="BJ94" s="518"/>
      <c r="BK94" s="518"/>
      <c r="BL94" s="518"/>
      <c r="BM94" s="518"/>
      <c r="BN94" s="518"/>
      <c r="BO94" s="518"/>
      <c r="BP94" s="518"/>
      <c r="BQ94" s="518"/>
      <c r="BR94" s="651"/>
      <c r="BS94" s="651"/>
      <c r="BT94" s="651"/>
      <c r="BU94" s="523"/>
      <c r="BV94" s="523"/>
      <c r="BW94" s="523"/>
      <c r="BX94" s="523"/>
      <c r="BY94" s="523"/>
      <c r="BZ94" s="523"/>
      <c r="CA94" s="523"/>
      <c r="CB94" s="523"/>
      <c r="CC94" s="523"/>
      <c r="CD94" s="523"/>
    </row>
    <row r="95" spans="1:82" ht="33.75" customHeight="1" thickBot="1" x14ac:dyDescent="0.3">
      <c r="A95" s="304" t="s">
        <v>239</v>
      </c>
      <c r="B95" s="338" t="s">
        <v>112</v>
      </c>
      <c r="C95" s="346">
        <v>0.7</v>
      </c>
      <c r="D95" s="311" t="s">
        <v>114</v>
      </c>
      <c r="E95" s="304" t="s">
        <v>266</v>
      </c>
      <c r="F95" s="338" t="s">
        <v>268</v>
      </c>
      <c r="G95" s="338" t="s">
        <v>303</v>
      </c>
      <c r="H95" s="446" t="s">
        <v>491</v>
      </c>
      <c r="I95" s="498" t="s">
        <v>491</v>
      </c>
      <c r="J95" s="352" t="s">
        <v>40</v>
      </c>
      <c r="K95" s="355">
        <v>998</v>
      </c>
      <c r="L95" s="346">
        <v>0.6</v>
      </c>
      <c r="M95" s="346">
        <v>0.7</v>
      </c>
      <c r="N95" s="346">
        <v>0.8</v>
      </c>
      <c r="O95" s="346">
        <v>1</v>
      </c>
      <c r="P95" s="451" t="s">
        <v>469</v>
      </c>
      <c r="Q95" s="377" t="s">
        <v>845</v>
      </c>
      <c r="R95" s="304" t="s">
        <v>70</v>
      </c>
      <c r="S95" s="7" t="s">
        <v>40</v>
      </c>
      <c r="T95" s="7" t="s">
        <v>42</v>
      </c>
      <c r="U95" s="13">
        <v>25</v>
      </c>
      <c r="V95" s="36">
        <v>35</v>
      </c>
      <c r="W95" s="36">
        <v>67</v>
      </c>
      <c r="X95" s="36">
        <v>74</v>
      </c>
      <c r="Y95" s="36">
        <v>53</v>
      </c>
      <c r="Z95" s="36">
        <v>294</v>
      </c>
      <c r="AA95" s="36">
        <v>38</v>
      </c>
      <c r="AB95" s="36">
        <v>28</v>
      </c>
      <c r="AC95" s="36">
        <v>32</v>
      </c>
      <c r="AD95" s="485">
        <v>33</v>
      </c>
      <c r="AE95" s="37">
        <v>0</v>
      </c>
      <c r="AF95" s="37">
        <v>0</v>
      </c>
      <c r="AG95" s="534">
        <f>SUM(U95:AF95)</f>
        <v>679</v>
      </c>
      <c r="AH95" s="32">
        <f>IF(AH$5&lt;=$U$8,IF(SUM($U95:U95)=0,"",SUM($U95:U95)),"")</f>
        <v>25</v>
      </c>
      <c r="AI95" s="32">
        <f>IF(AI$5&lt;=$U$8,IF(SUM($U95:V95)=0,"",SUM($U95:V95)),"")</f>
        <v>60</v>
      </c>
      <c r="AJ95" s="32">
        <f>IF(AJ$5&lt;=$U$8,IF(SUM($U95:W95)=0,"",SUM($U95:W95)),"")</f>
        <v>127</v>
      </c>
      <c r="AK95" s="32">
        <f>IF(AK$5&lt;=$U$8,IF(SUM($U95:X95)=0,"",SUM($U95:X95)),"")</f>
        <v>201</v>
      </c>
      <c r="AL95" s="32">
        <f>IF(AL$5&lt;=$U$8,IF(SUM($U95:Y95)=0,"",SUM($U95:Y95)),"")</f>
        <v>254</v>
      </c>
      <c r="AM95" s="32">
        <f>IF(AM$5&lt;=$U$8,IF(SUM($U95:Z95)=0,"",SUM($U95:Z95)),"")</f>
        <v>548</v>
      </c>
      <c r="AN95" s="32">
        <f>IF(AN$5&lt;=$U$8,IF(SUM($U95:AA95)=0,"",SUM($U95:AA95)),"")</f>
        <v>586</v>
      </c>
      <c r="AO95" s="32">
        <f>IF(AO$5&lt;=$U$8,IF(SUM($U95:AB95)=0,"",SUM($U95:AB95)),"")</f>
        <v>614</v>
      </c>
      <c r="AP95" s="32">
        <f>IF(AP$5&lt;=$U$8,IF(SUM($U95:AC95)=0,"",SUM($U95:AC95)),"")</f>
        <v>646</v>
      </c>
      <c r="AQ95" s="32">
        <f>IF(AQ$5&lt;=$U$8,IF(SUM($U95:AD95)=0,"",SUM($U95:AD95)),"")</f>
        <v>679</v>
      </c>
      <c r="AR95" s="32">
        <f>IF(AR$5&lt;=$U$8,IF(SUM($U95:AE95)=0,"",SUM($U95:AE95)),"")</f>
        <v>679</v>
      </c>
      <c r="AS95" s="532">
        <f>IF(AS$5&lt;=$U$8,IF(SUM($U95:AF95)=0,"",SUM($U95:AF95)),"")</f>
        <v>679</v>
      </c>
      <c r="AT95" s="586" t="s">
        <v>376</v>
      </c>
      <c r="AU95" s="522" t="s">
        <v>462</v>
      </c>
      <c r="AV95" s="535" t="s">
        <v>376</v>
      </c>
      <c r="AW95" s="587" t="s">
        <v>461</v>
      </c>
      <c r="AX95" s="518" t="s">
        <v>428</v>
      </c>
      <c r="AY95" s="518" t="s">
        <v>460</v>
      </c>
      <c r="AZ95" s="523" t="s">
        <v>521</v>
      </c>
      <c r="BA95" s="34" t="s">
        <v>527</v>
      </c>
      <c r="BB95" s="15" t="s">
        <v>521</v>
      </c>
      <c r="BC95" s="588" t="s">
        <v>580</v>
      </c>
      <c r="BD95" s="15" t="s">
        <v>521</v>
      </c>
      <c r="BE95" s="589" t="s">
        <v>625</v>
      </c>
      <c r="BF95" s="518" t="s">
        <v>681</v>
      </c>
      <c r="BG95" s="518" t="s">
        <v>682</v>
      </c>
      <c r="BH95" s="563" t="s">
        <v>715</v>
      </c>
      <c r="BI95" s="15" t="s">
        <v>716</v>
      </c>
      <c r="BJ95" s="34" t="s">
        <v>755</v>
      </c>
      <c r="BK95" s="15" t="s">
        <v>756</v>
      </c>
      <c r="BL95" s="518" t="s">
        <v>801</v>
      </c>
      <c r="BM95" s="15" t="s">
        <v>802</v>
      </c>
      <c r="BN95" s="518" t="s">
        <v>801</v>
      </c>
      <c r="BO95" s="518" t="s">
        <v>864</v>
      </c>
      <c r="BP95" s="518" t="s">
        <v>801</v>
      </c>
      <c r="BQ95" s="518" t="s">
        <v>936</v>
      </c>
    </row>
    <row r="96" spans="1:82" ht="33.75" customHeight="1" thickBot="1" x14ac:dyDescent="0.3">
      <c r="A96" s="304" t="s">
        <v>239</v>
      </c>
      <c r="B96" s="338" t="s">
        <v>112</v>
      </c>
      <c r="C96" s="346">
        <v>0.7</v>
      </c>
      <c r="D96" s="311" t="s">
        <v>114</v>
      </c>
      <c r="E96" s="304" t="s">
        <v>266</v>
      </c>
      <c r="F96" s="338" t="s">
        <v>268</v>
      </c>
      <c r="G96" s="338" t="s">
        <v>303</v>
      </c>
      <c r="H96" s="446" t="s">
        <v>491</v>
      </c>
      <c r="I96" s="498" t="s">
        <v>491</v>
      </c>
      <c r="J96" s="352" t="s">
        <v>40</v>
      </c>
      <c r="K96" s="355">
        <v>998</v>
      </c>
      <c r="L96" s="346">
        <v>0.6</v>
      </c>
      <c r="M96" s="346">
        <v>0.7</v>
      </c>
      <c r="N96" s="346">
        <v>0.8</v>
      </c>
      <c r="O96" s="346">
        <v>1</v>
      </c>
      <c r="P96" s="451" t="s">
        <v>469</v>
      </c>
      <c r="Q96" s="377" t="s">
        <v>845</v>
      </c>
      <c r="R96" s="304" t="s">
        <v>70</v>
      </c>
      <c r="S96" s="7" t="s">
        <v>40</v>
      </c>
      <c r="T96" s="7" t="s">
        <v>43</v>
      </c>
      <c r="U96" s="272">
        <f t="shared" ref="U96:AF96" si="161">IF(U94=0,"",U95/U94)</f>
        <v>1</v>
      </c>
      <c r="V96" s="272">
        <f t="shared" si="161"/>
        <v>1.0294117647058822</v>
      </c>
      <c r="W96" s="272">
        <f t="shared" si="161"/>
        <v>0.71276595744680848</v>
      </c>
      <c r="X96" s="272">
        <f t="shared" si="161"/>
        <v>1.2131147540983607</v>
      </c>
      <c r="Y96" s="272">
        <f t="shared" si="161"/>
        <v>1.1276595744680851</v>
      </c>
      <c r="Z96" s="272">
        <f t="shared" si="161"/>
        <v>7.9459459459459456</v>
      </c>
      <c r="AA96" s="272">
        <f t="shared" si="161"/>
        <v>1.1515151515151516</v>
      </c>
      <c r="AB96" s="272">
        <f t="shared" si="161"/>
        <v>2.3333333333333335</v>
      </c>
      <c r="AC96" s="272">
        <f t="shared" si="161"/>
        <v>1.28</v>
      </c>
      <c r="AD96" s="477">
        <f t="shared" si="161"/>
        <v>1.5</v>
      </c>
      <c r="AE96" s="272">
        <f t="shared" si="161"/>
        <v>0</v>
      </c>
      <c r="AF96" s="272" t="str">
        <f t="shared" si="161"/>
        <v/>
      </c>
      <c r="AG96" s="547">
        <f>IF(AG94=0,"",AG92/AG94)</f>
        <v>7.5471698113207544E-2</v>
      </c>
      <c r="AH96" s="107">
        <f>IF(AH$8&lt;=$AJ$8,IF(OR(AH94="",AH92=""),"",AH92/AH94),"")</f>
        <v>0.72</v>
      </c>
      <c r="AI96" s="107">
        <f>IF(AI$8&lt;=$AJ$8,IF(OR(AI94="",AI92=""),"",AI95/AI94),"")</f>
        <v>1.0169491525423728</v>
      </c>
      <c r="AJ96" s="107">
        <f t="shared" ref="AJ96:AO96" si="162">IF(AJ$8&lt;=$AJ$8,IF(OR(AJ94="",AJ92=""),"",AJ95/AJ94),"")</f>
        <v>0.83006535947712423</v>
      </c>
      <c r="AK96" s="107">
        <f t="shared" si="162"/>
        <v>0.93925233644859818</v>
      </c>
      <c r="AL96" s="107">
        <f t="shared" si="162"/>
        <v>0.97318007662835249</v>
      </c>
      <c r="AM96" s="107">
        <f t="shared" si="162"/>
        <v>1.8389261744966443</v>
      </c>
      <c r="AN96" s="107">
        <f t="shared" si="162"/>
        <v>1.7703927492447129</v>
      </c>
      <c r="AO96" s="107">
        <f t="shared" si="162"/>
        <v>1.7900874635568513</v>
      </c>
      <c r="AP96" s="107">
        <f>IF(AP$5&lt;=$AJ$5,IF(OR(AP94="",AP95=""),"",AP95/AP94),"")</f>
        <v>1.7554347826086956</v>
      </c>
      <c r="AQ96" s="107">
        <f t="shared" ref="AQ96:AS96" si="163">IF(AQ$5&lt;=$AJ$5,IF(OR(AQ94="",AQ95=""),"",AQ95/AQ94),"")</f>
        <v>1.7410256410256411</v>
      </c>
      <c r="AR96" s="107">
        <f t="shared" si="163"/>
        <v>1.6014150943396226</v>
      </c>
      <c r="AS96" s="107">
        <f t="shared" si="163"/>
        <v>1.6014150943396226</v>
      </c>
      <c r="AT96" s="576"/>
      <c r="AU96" s="522"/>
      <c r="AV96" s="518"/>
      <c r="AW96" s="518"/>
      <c r="AX96" s="518"/>
      <c r="AY96" s="518"/>
      <c r="AZ96" s="518"/>
      <c r="BA96" s="518"/>
      <c r="BB96" s="518"/>
      <c r="BC96" s="518"/>
      <c r="BD96" s="518"/>
      <c r="BE96" s="518"/>
      <c r="BF96" s="518"/>
      <c r="BG96" s="518"/>
      <c r="BH96" s="518"/>
      <c r="BI96" s="518"/>
      <c r="BJ96" s="518"/>
      <c r="BK96" s="518"/>
      <c r="BL96" s="518"/>
      <c r="BM96" s="518"/>
      <c r="BN96" s="518"/>
      <c r="BO96" s="518"/>
      <c r="BP96" s="518"/>
      <c r="BQ96" s="518"/>
      <c r="BU96" s="523" t="s">
        <v>46</v>
      </c>
    </row>
    <row r="97" spans="1:82" ht="37.5" customHeight="1" thickBot="1" x14ac:dyDescent="0.3">
      <c r="A97" s="304" t="s">
        <v>239</v>
      </c>
      <c r="B97" s="338" t="s">
        <v>112</v>
      </c>
      <c r="C97" s="346">
        <v>0.7</v>
      </c>
      <c r="D97" s="311" t="s">
        <v>114</v>
      </c>
      <c r="E97" s="304" t="s">
        <v>266</v>
      </c>
      <c r="F97" s="338" t="s">
        <v>268</v>
      </c>
      <c r="G97" s="338" t="s">
        <v>303</v>
      </c>
      <c r="H97" s="446" t="s">
        <v>491</v>
      </c>
      <c r="I97" s="498" t="s">
        <v>491</v>
      </c>
      <c r="J97" s="352" t="s">
        <v>44</v>
      </c>
      <c r="K97" s="353">
        <v>277</v>
      </c>
      <c r="L97" s="346">
        <v>0.7</v>
      </c>
      <c r="M97" s="346">
        <v>0.8</v>
      </c>
      <c r="N97" s="346">
        <v>0.9</v>
      </c>
      <c r="O97" s="346">
        <v>1</v>
      </c>
      <c r="P97" s="451" t="s">
        <v>469</v>
      </c>
      <c r="Q97" s="377" t="s">
        <v>845</v>
      </c>
      <c r="R97" s="304" t="s">
        <v>70</v>
      </c>
      <c r="S97" s="7" t="s">
        <v>44</v>
      </c>
      <c r="T97" s="7" t="s">
        <v>41</v>
      </c>
      <c r="U97" s="13">
        <v>11</v>
      </c>
      <c r="V97" s="13">
        <v>24</v>
      </c>
      <c r="W97" s="13">
        <v>31</v>
      </c>
      <c r="X97" s="13">
        <v>23</v>
      </c>
      <c r="Y97" s="13">
        <v>26</v>
      </c>
      <c r="Z97" s="13">
        <v>15</v>
      </c>
      <c r="AA97" s="32">
        <v>8</v>
      </c>
      <c r="AB97" s="13">
        <v>8</v>
      </c>
      <c r="AC97" s="13">
        <v>7</v>
      </c>
      <c r="AD97" s="479">
        <v>6</v>
      </c>
      <c r="AE97" s="13">
        <v>5</v>
      </c>
      <c r="AF97" s="12">
        <v>3</v>
      </c>
      <c r="AG97" s="531">
        <f>SUM(U97:AF97)</f>
        <v>167</v>
      </c>
      <c r="AH97" s="32">
        <f>IF(AH$5&lt;=$U$8,IF(SUM($U97:U97)=0,"",SUM($U97:U97)),"")</f>
        <v>11</v>
      </c>
      <c r="AI97" s="32">
        <f>IF(AI$5&lt;=$U$8,IF(SUM($U97:V97)=0,"",SUM($U97:V97)),"")</f>
        <v>35</v>
      </c>
      <c r="AJ97" s="32">
        <f>IF(AJ$5&lt;=$U$8,IF(SUM($U97:W97)=0,"",SUM($U97:W97)),"")</f>
        <v>66</v>
      </c>
      <c r="AK97" s="32">
        <f>IF(AK$5&lt;=$U$8,IF(SUM($U97:X97)=0,"",SUM($U97:X97)),"")</f>
        <v>89</v>
      </c>
      <c r="AL97" s="32">
        <f>IF(AL$5&lt;=$U$8,IF(SUM($U97:Y97)=0,"",SUM($U97:Y97)),"")</f>
        <v>115</v>
      </c>
      <c r="AM97" s="32">
        <f>IF(AM$5&lt;=$U$8,IF(SUM($U97:Z97)=0,"",SUM($U97:Z97)),"")</f>
        <v>130</v>
      </c>
      <c r="AN97" s="32">
        <f>IF(AN$5&lt;=$U$8,IF(SUM($U97:AA97)=0,"",SUM($U97:AA97)),"")</f>
        <v>138</v>
      </c>
      <c r="AO97" s="32">
        <f>IF(AO$5&lt;=$U$8,IF(SUM($U97:AB97)=0,"",SUM($U97:AB97)),"")</f>
        <v>146</v>
      </c>
      <c r="AP97" s="32">
        <f>IF(AP$8&lt;=$U$8,IF(SUM($U97:AC97)=0,"",SUM($U97:AC97)),"")</f>
        <v>153</v>
      </c>
      <c r="AQ97" s="32">
        <f>IF(AQ$5&lt;=$U$8,IF(SUM($U97:AD97)=0,"",SUM($U97:AD97)),"")</f>
        <v>159</v>
      </c>
      <c r="AR97" s="32">
        <f>IF(AR$5&lt;=$U$8,IF(SUM($U97:AE97)=0,"",SUM($U97:AE97)),"")</f>
        <v>164</v>
      </c>
      <c r="AS97" s="532">
        <f>IF(AS$5&lt;=$U$8,IF(SUM($U97:AF97)=0,"",SUM($U97:AF97)),"")</f>
        <v>167</v>
      </c>
      <c r="AT97" s="571"/>
      <c r="AU97" s="572"/>
      <c r="AV97" s="518"/>
      <c r="AW97" s="518"/>
      <c r="AX97" s="518"/>
      <c r="AY97" s="518"/>
      <c r="AZ97" s="518"/>
      <c r="BA97" s="518"/>
      <c r="BB97" s="518"/>
      <c r="BC97" s="518"/>
      <c r="BD97" s="518"/>
      <c r="BE97" s="518"/>
      <c r="BF97" s="518"/>
      <c r="BG97" s="518"/>
      <c r="BH97" s="518"/>
      <c r="BI97" s="518"/>
      <c r="BJ97" s="518"/>
      <c r="BK97" s="518"/>
      <c r="BL97" s="518"/>
      <c r="BM97" s="518"/>
      <c r="BN97" s="518"/>
      <c r="BO97" s="518"/>
      <c r="BP97" s="518"/>
      <c r="BQ97" s="518"/>
    </row>
    <row r="98" spans="1:82" ht="33.75" customHeight="1" thickBot="1" x14ac:dyDescent="0.3">
      <c r="A98" s="304" t="s">
        <v>239</v>
      </c>
      <c r="B98" s="338" t="s">
        <v>112</v>
      </c>
      <c r="C98" s="346">
        <v>0.7</v>
      </c>
      <c r="D98" s="311" t="s">
        <v>114</v>
      </c>
      <c r="E98" s="304" t="s">
        <v>266</v>
      </c>
      <c r="F98" s="338" t="s">
        <v>268</v>
      </c>
      <c r="G98" s="338" t="s">
        <v>303</v>
      </c>
      <c r="H98" s="446" t="s">
        <v>491</v>
      </c>
      <c r="I98" s="498" t="s">
        <v>491</v>
      </c>
      <c r="J98" s="352" t="s">
        <v>44</v>
      </c>
      <c r="K98" s="353">
        <v>277</v>
      </c>
      <c r="L98" s="346">
        <v>0.7</v>
      </c>
      <c r="M98" s="346">
        <v>0.8</v>
      </c>
      <c r="N98" s="346">
        <v>0.9</v>
      </c>
      <c r="O98" s="346">
        <v>1</v>
      </c>
      <c r="P98" s="451" t="s">
        <v>469</v>
      </c>
      <c r="Q98" s="377" t="s">
        <v>845</v>
      </c>
      <c r="R98" s="304" t="s">
        <v>70</v>
      </c>
      <c r="S98" s="7" t="s">
        <v>44</v>
      </c>
      <c r="T98" s="7" t="s">
        <v>42</v>
      </c>
      <c r="U98" s="13">
        <v>14</v>
      </c>
      <c r="V98" s="13">
        <v>22</v>
      </c>
      <c r="W98" s="13">
        <v>29</v>
      </c>
      <c r="X98" s="32">
        <v>31</v>
      </c>
      <c r="Y98" s="13">
        <v>27</v>
      </c>
      <c r="Z98" s="13">
        <v>12</v>
      </c>
      <c r="AA98" s="32">
        <v>12</v>
      </c>
      <c r="AB98" s="13">
        <v>9</v>
      </c>
      <c r="AC98" s="13">
        <v>14</v>
      </c>
      <c r="AD98" s="479">
        <v>10</v>
      </c>
      <c r="AE98" s="13">
        <v>52</v>
      </c>
      <c r="AF98" s="12">
        <v>5</v>
      </c>
      <c r="AG98" s="534">
        <f>SUM(U98:AF98)</f>
        <v>237</v>
      </c>
      <c r="AH98" s="32">
        <f>IF(AH$5&lt;=$U$8,IF(SUM($U98:U98)=0,"",SUM($U98:U98)),"")</f>
        <v>14</v>
      </c>
      <c r="AI98" s="32">
        <f>IF(AI$5&lt;=$U$8,IF(SUM($U98:V98)=0,"",SUM($U98:V98)),"")</f>
        <v>36</v>
      </c>
      <c r="AJ98" s="32">
        <f>IF(AJ$5&lt;=$U$8,IF(SUM($U98:W98)=0,"",SUM($U98:W98)),"")</f>
        <v>65</v>
      </c>
      <c r="AK98" s="32">
        <f>IF(AK$5&lt;=$U$8,IF(SUM($U98:X98)=0,"",SUM($U98:X98)),"")</f>
        <v>96</v>
      </c>
      <c r="AL98" s="32">
        <f>IF(AL$5&lt;=$U$8,IF(SUM($U98:Y98)=0,"",SUM($U98:Y98)),"")</f>
        <v>123</v>
      </c>
      <c r="AM98" s="32">
        <f>IF(AM$5&lt;=$U$8,IF(SUM($U98:Z98)=0,"",SUM($U98:Z98)),"")</f>
        <v>135</v>
      </c>
      <c r="AN98" s="32">
        <f>IF(AN$5&lt;=$U$8,IF(SUM($U98:AA98)=0,"",SUM($U98:AA98)),"")</f>
        <v>147</v>
      </c>
      <c r="AO98" s="32">
        <f>IF(AO$5&lt;=$U$8,IF(SUM($U98:AB98)=0,"",SUM($U98:AB98)),"")</f>
        <v>156</v>
      </c>
      <c r="AP98" s="32">
        <f>IF(AP$5&lt;=$U$8,IF(SUM($U98:AC98)=0,"",SUM($U98:AC98)),"")</f>
        <v>170</v>
      </c>
      <c r="AQ98" s="32">
        <f>IF(AQ$5&lt;=$U$8,IF(SUM($U98:AD98)=0,"",SUM($U98:AD98)),"")</f>
        <v>180</v>
      </c>
      <c r="AR98" s="32">
        <f>IF(AR$5&lt;=$U$8,IF(SUM($U98:AE98)=0,"",SUM($U98:AE98)),"")</f>
        <v>232</v>
      </c>
      <c r="AS98" s="532">
        <f>IF(AS$5&lt;=$U$8,IF(SUM($U98:AF98)=0,"",SUM($U98:AF98)),"")</f>
        <v>237</v>
      </c>
      <c r="AT98" s="590" t="s">
        <v>359</v>
      </c>
      <c r="AU98" s="563" t="s">
        <v>360</v>
      </c>
      <c r="AV98" s="563" t="s">
        <v>359</v>
      </c>
      <c r="AW98" s="563" t="s">
        <v>400</v>
      </c>
      <c r="AX98" s="563" t="s">
        <v>359</v>
      </c>
      <c r="AY98" s="563" t="s">
        <v>445</v>
      </c>
      <c r="AZ98" s="563" t="s">
        <v>359</v>
      </c>
      <c r="BA98" s="563" t="s">
        <v>550</v>
      </c>
      <c r="BB98" s="515" t="s">
        <v>359</v>
      </c>
      <c r="BC98" s="515" t="s">
        <v>600</v>
      </c>
      <c r="BD98" s="515" t="s">
        <v>359</v>
      </c>
      <c r="BE98" s="515" t="s">
        <v>655</v>
      </c>
      <c r="BF98" s="515" t="s">
        <v>359</v>
      </c>
      <c r="BG98" s="515" t="s">
        <v>674</v>
      </c>
      <c r="BH98" s="515" t="s">
        <v>359</v>
      </c>
      <c r="BI98" s="515" t="s">
        <v>738</v>
      </c>
      <c r="BJ98" s="515" t="s">
        <v>359</v>
      </c>
      <c r="BK98" s="591" t="s">
        <v>770</v>
      </c>
      <c r="BL98" s="515" t="s">
        <v>816</v>
      </c>
      <c r="BM98" s="592" t="s">
        <v>817</v>
      </c>
      <c r="BN98" s="563"/>
      <c r="BO98" s="563" t="s">
        <v>887</v>
      </c>
      <c r="BP98" s="515" t="s">
        <v>816</v>
      </c>
      <c r="BQ98" s="592" t="s">
        <v>944</v>
      </c>
    </row>
    <row r="99" spans="1:82" ht="33.75" customHeight="1" thickBot="1" x14ac:dyDescent="0.3">
      <c r="A99" s="304" t="s">
        <v>239</v>
      </c>
      <c r="B99" s="338" t="s">
        <v>112</v>
      </c>
      <c r="C99" s="346">
        <v>0.7</v>
      </c>
      <c r="D99" s="311" t="s">
        <v>114</v>
      </c>
      <c r="E99" s="304" t="s">
        <v>266</v>
      </c>
      <c r="F99" s="338" t="s">
        <v>268</v>
      </c>
      <c r="G99" s="338" t="s">
        <v>303</v>
      </c>
      <c r="H99" s="446" t="s">
        <v>491</v>
      </c>
      <c r="I99" s="498" t="s">
        <v>491</v>
      </c>
      <c r="J99" s="352" t="s">
        <v>44</v>
      </c>
      <c r="K99" s="353">
        <v>277</v>
      </c>
      <c r="L99" s="346">
        <v>0.7</v>
      </c>
      <c r="M99" s="346">
        <v>0.8</v>
      </c>
      <c r="N99" s="346">
        <v>0.9</v>
      </c>
      <c r="O99" s="346">
        <v>1</v>
      </c>
      <c r="P99" s="451" t="s">
        <v>469</v>
      </c>
      <c r="Q99" s="377" t="s">
        <v>845</v>
      </c>
      <c r="R99" s="304" t="s">
        <v>70</v>
      </c>
      <c r="S99" s="7" t="s">
        <v>44</v>
      </c>
      <c r="T99" s="7" t="s">
        <v>43</v>
      </c>
      <c r="U99" s="272">
        <f t="shared" ref="U99:AF99" si="164">IF(U97=0,"",U98/U97)</f>
        <v>1.2727272727272727</v>
      </c>
      <c r="V99" s="272">
        <f t="shared" si="164"/>
        <v>0.91666666666666663</v>
      </c>
      <c r="W99" s="272">
        <f t="shared" si="164"/>
        <v>0.93548387096774188</v>
      </c>
      <c r="X99" s="272">
        <f t="shared" si="164"/>
        <v>1.3478260869565217</v>
      </c>
      <c r="Y99" s="272">
        <f t="shared" si="164"/>
        <v>1.0384615384615385</v>
      </c>
      <c r="Z99" s="272">
        <f t="shared" si="164"/>
        <v>0.8</v>
      </c>
      <c r="AA99" s="272">
        <f t="shared" si="164"/>
        <v>1.5</v>
      </c>
      <c r="AB99" s="272">
        <f t="shared" si="164"/>
        <v>1.125</v>
      </c>
      <c r="AC99" s="272">
        <f t="shared" si="164"/>
        <v>2</v>
      </c>
      <c r="AD99" s="477">
        <f t="shared" si="164"/>
        <v>1.6666666666666667</v>
      </c>
      <c r="AE99" s="272">
        <f t="shared" si="164"/>
        <v>10.4</v>
      </c>
      <c r="AF99" s="272">
        <f t="shared" si="164"/>
        <v>1.6666666666666667</v>
      </c>
      <c r="AG99" s="547">
        <f t="shared" ref="AG99" si="165">IF(AG97=0,"",AG98/AG97)</f>
        <v>1.4191616766467066</v>
      </c>
      <c r="AH99" s="107">
        <f>IF(AH$8&lt;=$AJ$8,IF(OR(AH97="",AH98=""),"",AH98/AH97),"")</f>
        <v>1.2727272727272727</v>
      </c>
      <c r="AI99" s="107">
        <f t="shared" ref="AI99:AO99" si="166">IF(AI$8&lt;=$AJ$8,IF(OR(AI97="",AI98=""),"",AI98/AI97),"")</f>
        <v>1.0285714285714285</v>
      </c>
      <c r="AJ99" s="107">
        <f t="shared" si="166"/>
        <v>0.98484848484848486</v>
      </c>
      <c r="AK99" s="107">
        <f t="shared" si="166"/>
        <v>1.0786516853932584</v>
      </c>
      <c r="AL99" s="107">
        <f t="shared" si="166"/>
        <v>1.0695652173913044</v>
      </c>
      <c r="AM99" s="107">
        <f t="shared" si="166"/>
        <v>1.0384615384615385</v>
      </c>
      <c r="AN99" s="107">
        <f t="shared" si="166"/>
        <v>1.0652173913043479</v>
      </c>
      <c r="AO99" s="107">
        <f t="shared" si="166"/>
        <v>1.0684931506849316</v>
      </c>
      <c r="AP99" s="107">
        <f>IF(AP$5&lt;=$AJ$5,IF(OR(AP97="",AP98=""),"",AP98/AP97),"")</f>
        <v>1.1111111111111112</v>
      </c>
      <c r="AQ99" s="107">
        <f t="shared" ref="AQ99" si="167">IF(AQ$5&lt;=$AJ$5,IF(OR(AQ97="",AQ98=""),"",AQ98/AQ97),"")</f>
        <v>1.1320754716981132</v>
      </c>
      <c r="AR99" s="107">
        <f t="shared" ref="AR99" si="168">IF(AR$5&lt;=$AJ$5,IF(OR(AR97="",AR98=""),"",AR98/AR97),"")</f>
        <v>1.4146341463414633</v>
      </c>
      <c r="AS99" s="539">
        <f t="shared" ref="AS99" si="169">IF(AS$5&lt;=$AJ$5,IF(OR(AS97="",AS98=""),"",AS98/AS97),"")</f>
        <v>1.4191616766467066</v>
      </c>
      <c r="AT99" s="571"/>
      <c r="AU99" s="572"/>
      <c r="AV99" s="518"/>
      <c r="AW99" s="518"/>
      <c r="AX99" s="518"/>
      <c r="AY99" s="518"/>
      <c r="AZ99" s="518"/>
      <c r="BA99" s="518"/>
      <c r="BB99" s="518"/>
      <c r="BC99" s="518"/>
      <c r="BD99" s="518"/>
      <c r="BE99" s="518"/>
      <c r="BF99" s="518"/>
      <c r="BG99" s="518"/>
      <c r="BH99" s="518"/>
      <c r="BI99" s="518"/>
      <c r="BJ99" s="518"/>
      <c r="BK99" s="518"/>
      <c r="BL99" s="518"/>
      <c r="BM99" s="518"/>
      <c r="BN99" s="518"/>
      <c r="BO99" s="518"/>
      <c r="BP99" s="518"/>
      <c r="BQ99" s="518"/>
      <c r="BU99" s="523" t="s">
        <v>46</v>
      </c>
    </row>
    <row r="100" spans="1:82" ht="33.75" customHeight="1" thickBot="1" x14ac:dyDescent="0.3">
      <c r="A100" s="304" t="s">
        <v>239</v>
      </c>
      <c r="B100" s="338" t="s">
        <v>112</v>
      </c>
      <c r="C100" s="346">
        <v>0.7</v>
      </c>
      <c r="D100" s="311" t="s">
        <v>114</v>
      </c>
      <c r="E100" s="304" t="s">
        <v>266</v>
      </c>
      <c r="F100" s="338" t="s">
        <v>268</v>
      </c>
      <c r="G100" s="338" t="s">
        <v>303</v>
      </c>
      <c r="H100" s="446" t="s">
        <v>491</v>
      </c>
      <c r="I100" s="498" t="s">
        <v>491</v>
      </c>
      <c r="J100" s="352" t="s">
        <v>45</v>
      </c>
      <c r="K100" s="355">
        <v>7283</v>
      </c>
      <c r="L100" s="346">
        <v>0.4</v>
      </c>
      <c r="M100" s="346">
        <v>0.5</v>
      </c>
      <c r="N100" s="346">
        <v>0.75</v>
      </c>
      <c r="O100" s="346">
        <v>1</v>
      </c>
      <c r="P100" s="451" t="s">
        <v>469</v>
      </c>
      <c r="Q100" s="377" t="s">
        <v>845</v>
      </c>
      <c r="R100" s="304" t="s">
        <v>70</v>
      </c>
      <c r="S100" s="7" t="s">
        <v>45</v>
      </c>
      <c r="T100" s="7" t="s">
        <v>41</v>
      </c>
      <c r="U100" s="452">
        <v>75</v>
      </c>
      <c r="V100" s="452">
        <v>240</v>
      </c>
      <c r="W100" s="452">
        <v>200</v>
      </c>
      <c r="X100" s="452">
        <v>200</v>
      </c>
      <c r="Y100" s="464">
        <v>180</v>
      </c>
      <c r="Z100" s="452">
        <v>180</v>
      </c>
      <c r="AA100" s="452">
        <v>190</v>
      </c>
      <c r="AB100" s="452">
        <v>170</v>
      </c>
      <c r="AC100" s="452">
        <v>170</v>
      </c>
      <c r="AD100" s="486">
        <v>170</v>
      </c>
      <c r="AE100" s="464">
        <v>130</v>
      </c>
      <c r="AF100" s="464">
        <v>95</v>
      </c>
      <c r="AG100" s="531">
        <f>SUM(U100:AF100)</f>
        <v>2000</v>
      </c>
      <c r="AH100" s="32">
        <f>IF(AH$5&lt;=$U$8,IF(SUM($U100:U100)=0,"",SUM($U100:U100)),"")</f>
        <v>75</v>
      </c>
      <c r="AI100" s="32">
        <f>IF(AI$5&lt;=$U$8,IF(SUM($U100:V100)=0,"",SUM($U100:V100)),"")</f>
        <v>315</v>
      </c>
      <c r="AJ100" s="32">
        <f>IF(AJ$5&lt;=$U$8,IF(SUM($U100:W100)=0,"",SUM($U100:W100)),"")</f>
        <v>515</v>
      </c>
      <c r="AK100" s="32">
        <f>IF(AK$5&lt;=$U$8,IF(SUM($U100:X100)=0,"",SUM($U100:X100)),"")</f>
        <v>715</v>
      </c>
      <c r="AL100" s="32">
        <f>IF(AL$5&lt;=$U$8,IF(SUM($U100:Y100)=0,"",SUM($U100:Y100)),"")</f>
        <v>895</v>
      </c>
      <c r="AM100" s="32">
        <f>IF(AM$5&lt;=$U$8,IF(SUM($U100:Z100)=0,"",SUM($U100:Z100)),"")</f>
        <v>1075</v>
      </c>
      <c r="AN100" s="32">
        <f>IF(AN$5&lt;=$U$8,IF(SUM($U100:AA100)=0,"",SUM($U100:AA100)),"")</f>
        <v>1265</v>
      </c>
      <c r="AO100" s="32">
        <f>IF(AO$5&lt;=$U$8,IF(SUM($U100:AB100)=0,"",SUM($U100:AB100)),"")</f>
        <v>1435</v>
      </c>
      <c r="AP100" s="32">
        <f>IF(AP$8&lt;=$U$8,IF(SUM($U100:AC100)=0,"",SUM($U100:AC100)),"")</f>
        <v>1605</v>
      </c>
      <c r="AQ100" s="32">
        <f>IF(AQ$5&lt;=$U$8,IF(SUM($U100:AD100)=0,"",SUM($U100:AD100)),"")</f>
        <v>1775</v>
      </c>
      <c r="AR100" s="32">
        <f>IF(AR$5&lt;=$U$8,IF(SUM($U100:AE100)=0,"",SUM($U100:AE100)),"")</f>
        <v>1905</v>
      </c>
      <c r="AS100" s="532">
        <f>IF(AS$5&lt;=$U$8,IF(SUM($U100:AF100)=0,"",SUM($U100:AF100)),"")</f>
        <v>2000</v>
      </c>
      <c r="AT100" s="576"/>
      <c r="AU100" s="572"/>
      <c r="AV100" s="518"/>
      <c r="AW100" s="518"/>
      <c r="AX100" s="518"/>
      <c r="AY100" s="518"/>
      <c r="AZ100" s="518"/>
      <c r="BA100" s="518"/>
      <c r="BB100" s="518"/>
      <c r="BC100" s="518"/>
      <c r="BD100" s="518"/>
      <c r="BE100" s="518"/>
      <c r="BF100" s="518"/>
      <c r="BG100" s="518"/>
      <c r="BH100" s="518"/>
      <c r="BI100" s="518"/>
      <c r="BJ100" s="518"/>
      <c r="BK100" s="518"/>
      <c r="BL100" s="518"/>
      <c r="BM100" s="518"/>
      <c r="BN100" s="518"/>
      <c r="BO100" s="518"/>
      <c r="BP100" s="518"/>
      <c r="BQ100" s="518"/>
    </row>
    <row r="101" spans="1:82" ht="33.75" customHeight="1" thickBot="1" x14ac:dyDescent="0.3">
      <c r="A101" s="304" t="s">
        <v>239</v>
      </c>
      <c r="B101" s="338" t="s">
        <v>112</v>
      </c>
      <c r="C101" s="346">
        <v>0.7</v>
      </c>
      <c r="D101" s="311" t="s">
        <v>114</v>
      </c>
      <c r="E101" s="304" t="s">
        <v>266</v>
      </c>
      <c r="F101" s="338" t="s">
        <v>268</v>
      </c>
      <c r="G101" s="338" t="s">
        <v>303</v>
      </c>
      <c r="H101" s="446" t="s">
        <v>491</v>
      </c>
      <c r="I101" s="498" t="s">
        <v>491</v>
      </c>
      <c r="J101" s="352" t="s">
        <v>45</v>
      </c>
      <c r="K101" s="355">
        <v>7283</v>
      </c>
      <c r="L101" s="346">
        <v>0.4</v>
      </c>
      <c r="M101" s="346">
        <v>0.5</v>
      </c>
      <c r="N101" s="346">
        <v>0.75</v>
      </c>
      <c r="O101" s="346">
        <v>1</v>
      </c>
      <c r="P101" s="451" t="s">
        <v>469</v>
      </c>
      <c r="Q101" s="377" t="s">
        <v>845</v>
      </c>
      <c r="R101" s="304" t="s">
        <v>70</v>
      </c>
      <c r="S101" s="7" t="s">
        <v>45</v>
      </c>
      <c r="T101" s="7" t="s">
        <v>42</v>
      </c>
      <c r="U101" s="13">
        <v>79</v>
      </c>
      <c r="V101" s="13">
        <v>244</v>
      </c>
      <c r="W101" s="13">
        <v>203</v>
      </c>
      <c r="X101" s="13">
        <v>332</v>
      </c>
      <c r="Y101" s="13">
        <v>331</v>
      </c>
      <c r="Z101" s="13">
        <v>231</v>
      </c>
      <c r="AA101" s="13">
        <v>248</v>
      </c>
      <c r="AB101" s="13">
        <v>267</v>
      </c>
      <c r="AC101" s="13">
        <v>175</v>
      </c>
      <c r="AD101" s="479">
        <v>81</v>
      </c>
      <c r="AE101" s="13">
        <v>0</v>
      </c>
      <c r="AF101" s="12">
        <v>4</v>
      </c>
      <c r="AG101" s="534">
        <f>SUM(U101:AF101)</f>
        <v>2195</v>
      </c>
      <c r="AH101" s="32">
        <f>IF(AH$5&lt;=$U$8,IF(SUM($U101:U101)=0,"",SUM($U101:U101)),"")</f>
        <v>79</v>
      </c>
      <c r="AI101" s="32">
        <f>IF(AI$5&lt;=$U$8,IF(SUM($U101:V101)=0,"",SUM($U101:V101)),"")</f>
        <v>323</v>
      </c>
      <c r="AJ101" s="32">
        <f>IF(AJ$5&lt;=$U$8,IF(SUM($U101:W101)=0,"",SUM($U101:W101)),"")</f>
        <v>526</v>
      </c>
      <c r="AK101" s="32">
        <f>IF(AK$5&lt;=$U$8,IF(SUM($U101:X101)=0,"",SUM($U101:X101)),"")</f>
        <v>858</v>
      </c>
      <c r="AL101" s="32">
        <f>IF(AL$5&lt;=$U$8,IF(SUM($U101:Y101)=0,"",SUM($U101:Y101)),"")</f>
        <v>1189</v>
      </c>
      <c r="AM101" s="32">
        <f>IF(AM$5&lt;=$U$8,IF(SUM($U101:Z101)=0,"",SUM($U101:Z101)),"")</f>
        <v>1420</v>
      </c>
      <c r="AN101" s="32">
        <f>IF(AN$5&lt;=$U$8,IF(SUM($U101:AA101)=0,"",SUM($U101:AA101)),"")</f>
        <v>1668</v>
      </c>
      <c r="AO101" s="32">
        <f>IF(AO$5&lt;=$U$8,IF(SUM($U101:AB101)=0,"",SUM($U101:AB101)),"")</f>
        <v>1935</v>
      </c>
      <c r="AP101" s="32">
        <f>IF(AP$5&lt;=$U$8,IF(SUM($U101:AC101)=0,"",SUM($U101:AC101)),"")</f>
        <v>2110</v>
      </c>
      <c r="AQ101" s="32">
        <f>IF(AQ$5&lt;=$U$8,IF(SUM($U101:AD101)=0,"",SUM($U101:AD101)),"")</f>
        <v>2191</v>
      </c>
      <c r="AR101" s="32">
        <f>IF(AR$5&lt;=$U$8,IF(SUM($U101:AE101)=0,"",SUM($U101:AE101)),"")</f>
        <v>2191</v>
      </c>
      <c r="AS101" s="532">
        <f>IF(AS$5&lt;=$U$8,IF(SUM($U101:AF101)=0,"",SUM($U101:AF101)),"")</f>
        <v>2195</v>
      </c>
      <c r="AT101" s="571" t="s">
        <v>336</v>
      </c>
      <c r="AU101" s="522" t="s">
        <v>340</v>
      </c>
      <c r="AV101" s="518"/>
      <c r="AW101" s="518" t="s">
        <v>388</v>
      </c>
      <c r="AX101" s="518" t="s">
        <v>336</v>
      </c>
      <c r="AY101" s="518" t="s">
        <v>46</v>
      </c>
      <c r="AZ101" s="518"/>
      <c r="BA101" s="518" t="s">
        <v>536</v>
      </c>
      <c r="BB101" s="518" t="s">
        <v>336</v>
      </c>
      <c r="BC101" s="518" t="s">
        <v>570</v>
      </c>
      <c r="BD101" s="518" t="s">
        <v>336</v>
      </c>
      <c r="BE101" s="518" t="s">
        <v>638</v>
      </c>
      <c r="BF101" s="518" t="s">
        <v>336</v>
      </c>
      <c r="BG101" s="518" t="s">
        <v>663</v>
      </c>
      <c r="BH101" s="518" t="s">
        <v>336</v>
      </c>
      <c r="BI101" s="518" t="s">
        <v>730</v>
      </c>
      <c r="BJ101" s="518" t="s">
        <v>336</v>
      </c>
      <c r="BK101" s="518" t="s">
        <v>780</v>
      </c>
      <c r="BL101" s="518" t="s">
        <v>336</v>
      </c>
      <c r="BM101" s="518" t="s">
        <v>824</v>
      </c>
      <c r="BN101" s="518"/>
      <c r="BO101" s="518" t="s">
        <v>875</v>
      </c>
      <c r="BP101" s="518" t="s">
        <v>336</v>
      </c>
      <c r="BQ101" s="518" t="s">
        <v>954</v>
      </c>
    </row>
    <row r="102" spans="1:82" ht="33.75" customHeight="1" thickBot="1" x14ac:dyDescent="0.3">
      <c r="A102" s="308" t="s">
        <v>239</v>
      </c>
      <c r="B102" s="301" t="s">
        <v>112</v>
      </c>
      <c r="C102" s="305">
        <v>0.7</v>
      </c>
      <c r="D102" s="310" t="s">
        <v>114</v>
      </c>
      <c r="E102" s="308" t="s">
        <v>266</v>
      </c>
      <c r="F102" s="301" t="s">
        <v>268</v>
      </c>
      <c r="G102" s="301" t="s">
        <v>303</v>
      </c>
      <c r="H102" s="446" t="s">
        <v>491</v>
      </c>
      <c r="I102" s="498" t="s">
        <v>491</v>
      </c>
      <c r="J102" s="398" t="s">
        <v>45</v>
      </c>
      <c r="K102" s="399">
        <v>7283</v>
      </c>
      <c r="L102" s="305">
        <v>0.4</v>
      </c>
      <c r="M102" s="305">
        <v>0.5</v>
      </c>
      <c r="N102" s="305">
        <v>0.75</v>
      </c>
      <c r="O102" s="305">
        <v>1</v>
      </c>
      <c r="P102" s="451" t="s">
        <v>469</v>
      </c>
      <c r="Q102" s="377" t="s">
        <v>845</v>
      </c>
      <c r="R102" s="308" t="s">
        <v>70</v>
      </c>
      <c r="S102" s="382" t="s">
        <v>45</v>
      </c>
      <c r="T102" s="382" t="s">
        <v>43</v>
      </c>
      <c r="U102" s="272">
        <f t="shared" ref="U102:AF102" si="170">IF(U100=0,"",U101/U100)</f>
        <v>1.0533333333333332</v>
      </c>
      <c r="V102" s="272">
        <f t="shared" si="170"/>
        <v>1.0166666666666666</v>
      </c>
      <c r="W102" s="272">
        <f t="shared" si="170"/>
        <v>1.0149999999999999</v>
      </c>
      <c r="X102" s="272">
        <f t="shared" si="170"/>
        <v>1.66</v>
      </c>
      <c r="Y102" s="272">
        <f t="shared" si="170"/>
        <v>1.8388888888888888</v>
      </c>
      <c r="Z102" s="272">
        <f t="shared" si="170"/>
        <v>1.2833333333333334</v>
      </c>
      <c r="AA102" s="272">
        <f t="shared" si="170"/>
        <v>1.3052631578947369</v>
      </c>
      <c r="AB102" s="272">
        <f t="shared" si="170"/>
        <v>1.5705882352941176</v>
      </c>
      <c r="AC102" s="272">
        <f t="shared" si="170"/>
        <v>1.0294117647058822</v>
      </c>
      <c r="AD102" s="477">
        <f t="shared" si="170"/>
        <v>0.47647058823529409</v>
      </c>
      <c r="AE102" s="272">
        <f t="shared" si="170"/>
        <v>0</v>
      </c>
      <c r="AF102" s="272">
        <f t="shared" si="170"/>
        <v>4.2105263157894736E-2</v>
      </c>
      <c r="AG102" s="567">
        <f t="shared" ref="AG102" si="171">IF(AG100=0,"",AG101/AG100)</f>
        <v>1.0974999999999999</v>
      </c>
      <c r="AH102" s="107">
        <f>IF(AH$8&lt;=$AJ$8,IF(OR(AH100="",AH101=""),"",AH101/AH100),"")</f>
        <v>1.0533333333333332</v>
      </c>
      <c r="AI102" s="107">
        <f t="shared" ref="AI102:AO102" si="172">IF(AI$8&lt;=$AJ$8,IF(OR(AI100="",AI101=""),"",AI101/AI100),"")</f>
        <v>1.0253968253968253</v>
      </c>
      <c r="AJ102" s="107">
        <f t="shared" si="172"/>
        <v>1.021359223300971</v>
      </c>
      <c r="AK102" s="107">
        <f t="shared" si="172"/>
        <v>1.2</v>
      </c>
      <c r="AL102" s="107">
        <f t="shared" si="172"/>
        <v>1.3284916201117318</v>
      </c>
      <c r="AM102" s="107">
        <f t="shared" si="172"/>
        <v>1.3209302325581396</v>
      </c>
      <c r="AN102" s="107">
        <f t="shared" si="172"/>
        <v>1.3185770750988142</v>
      </c>
      <c r="AO102" s="107">
        <f t="shared" si="172"/>
        <v>1.3484320557491289</v>
      </c>
      <c r="AP102" s="107">
        <f>IF(AP$5&lt;=$AJ$5,IF(OR(AP100="",AP101=""),"",AP101/AP100),"")</f>
        <v>1.3146417445482865</v>
      </c>
      <c r="AQ102" s="107">
        <f t="shared" ref="AQ102" si="173">IF(AQ$5&lt;=$AJ$5,IF(OR(AQ100="",AQ101=""),"",AQ101/AQ100),"")</f>
        <v>1.2343661971830986</v>
      </c>
      <c r="AR102" s="107">
        <f t="shared" ref="AR102" si="174">IF(AR$5&lt;=$AJ$5,IF(OR(AR100="",AR101=""),"",AR101/AR100),"")</f>
        <v>1.1501312335958005</v>
      </c>
      <c r="AS102" s="539">
        <f t="shared" ref="AS102" si="175">IF(AS$5&lt;=$AJ$5,IF(OR(AS100="",AS101=""),"",AS101/AS100),"")</f>
        <v>1.0974999999999999</v>
      </c>
      <c r="AT102" s="576"/>
      <c r="AU102" s="572"/>
      <c r="AV102" s="518"/>
      <c r="AW102" s="518"/>
      <c r="AX102" s="518"/>
      <c r="AY102" s="518"/>
      <c r="AZ102" s="518"/>
      <c r="BA102" s="518"/>
      <c r="BB102" s="518"/>
      <c r="BC102" s="518"/>
      <c r="BD102" s="518"/>
      <c r="BE102" s="518"/>
      <c r="BF102" s="518"/>
      <c r="BG102" s="518"/>
      <c r="BH102" s="518"/>
      <c r="BI102" s="518"/>
      <c r="BJ102" s="518"/>
      <c r="BK102" s="518"/>
      <c r="BL102" s="518"/>
      <c r="BM102" s="518"/>
      <c r="BN102" s="518"/>
      <c r="BO102" s="518"/>
      <c r="BP102" s="518"/>
      <c r="BQ102" s="518"/>
      <c r="BU102" s="523">
        <v>18</v>
      </c>
    </row>
    <row r="103" spans="1:82" ht="45" customHeight="1" thickBot="1" x14ac:dyDescent="0.3">
      <c r="A103" s="400" t="s">
        <v>239</v>
      </c>
      <c r="B103" s="401" t="s">
        <v>112</v>
      </c>
      <c r="C103" s="402">
        <v>0.7</v>
      </c>
      <c r="D103" s="403" t="s">
        <v>115</v>
      </c>
      <c r="E103" s="400" t="s">
        <v>273</v>
      </c>
      <c r="F103" s="401" t="s">
        <v>274</v>
      </c>
      <c r="G103" s="402" t="s">
        <v>304</v>
      </c>
      <c r="H103" s="446" t="s">
        <v>491</v>
      </c>
      <c r="I103" s="498" t="s">
        <v>491</v>
      </c>
      <c r="J103" s="404" t="s">
        <v>40</v>
      </c>
      <c r="K103" s="405"/>
      <c r="L103" s="402">
        <v>0</v>
      </c>
      <c r="M103" s="402">
        <v>1</v>
      </c>
      <c r="N103" s="402">
        <v>1</v>
      </c>
      <c r="O103" s="402">
        <v>1</v>
      </c>
      <c r="P103" s="451" t="s">
        <v>469</v>
      </c>
      <c r="Q103" s="403" t="s">
        <v>203</v>
      </c>
      <c r="R103" s="400" t="s">
        <v>76</v>
      </c>
      <c r="S103" s="406" t="s">
        <v>40</v>
      </c>
      <c r="T103" s="406" t="s">
        <v>233</v>
      </c>
      <c r="U103" s="409">
        <v>0.95</v>
      </c>
      <c r="V103" s="409">
        <v>0.94</v>
      </c>
      <c r="W103" s="407">
        <v>0.93</v>
      </c>
      <c r="X103" s="407">
        <v>0.93</v>
      </c>
      <c r="Y103" s="407">
        <v>0.93</v>
      </c>
      <c r="Z103" s="407">
        <v>0.95</v>
      </c>
      <c r="AA103" s="407">
        <v>0.94</v>
      </c>
      <c r="AB103" s="407">
        <v>0.94</v>
      </c>
      <c r="AC103" s="407">
        <v>0.96</v>
      </c>
      <c r="AD103" s="487">
        <v>0.97</v>
      </c>
      <c r="AE103" s="407">
        <v>0.97</v>
      </c>
      <c r="AF103" s="407">
        <v>0.96</v>
      </c>
      <c r="AG103" s="593">
        <v>1</v>
      </c>
      <c r="AH103" s="107">
        <f t="shared" ref="AH103:AI103" si="176">IF(AH$5&lt;=$U$8,U103,"")</f>
        <v>0.95</v>
      </c>
      <c r="AI103" s="107">
        <f t="shared" si="176"/>
        <v>0.94</v>
      </c>
      <c r="AJ103" s="107">
        <f t="shared" ref="AJ103" si="177">IF(AJ$5&lt;=$U$8,W103,"")</f>
        <v>0.93</v>
      </c>
      <c r="AK103" s="107">
        <f t="shared" ref="AK103" si="178">IF(AK$5&lt;=$U$8,X103,"")</f>
        <v>0.93</v>
      </c>
      <c r="AL103" s="107">
        <f t="shared" ref="AL103" si="179">IF(AL$5&lt;=$U$8,Y103,"")</f>
        <v>0.93</v>
      </c>
      <c r="AM103" s="107">
        <f t="shared" ref="AM103" si="180">IF(AM$5&lt;=$U$8,Z103,"")</f>
        <v>0.95</v>
      </c>
      <c r="AN103" s="107">
        <f t="shared" ref="AN103" si="181">IF(AN$5&lt;=$U$8,AA103,"")</f>
        <v>0.94</v>
      </c>
      <c r="AO103" s="107">
        <f t="shared" ref="AO103" si="182">IF(AO$5&lt;=$U$8,AB103,"")</f>
        <v>0.94</v>
      </c>
      <c r="AP103" s="107">
        <f t="shared" ref="AP103" si="183">IF(AP$5&lt;=$U$8,AC103,"")</f>
        <v>0.96</v>
      </c>
      <c r="AQ103" s="107">
        <f t="shared" ref="AQ103" si="184">IF(AQ$5&lt;=$U$8,AD103,"")</f>
        <v>0.97</v>
      </c>
      <c r="AR103" s="107">
        <f t="shared" ref="AR103" si="185">IF(AR$5&lt;=$U$8,AE103,"")</f>
        <v>0.97</v>
      </c>
      <c r="AS103" s="539">
        <f t="shared" ref="AS103" si="186">IF(AS$5&lt;=$U$8,AF103,"")</f>
        <v>0.96</v>
      </c>
      <c r="AT103" s="594" t="s">
        <v>347</v>
      </c>
      <c r="AU103" s="595" t="s">
        <v>433</v>
      </c>
      <c r="AV103" s="596" t="s">
        <v>377</v>
      </c>
      <c r="AW103" s="596" t="s">
        <v>434</v>
      </c>
      <c r="AX103" s="596" t="s">
        <v>429</v>
      </c>
      <c r="AY103" s="596" t="s">
        <v>436</v>
      </c>
      <c r="AZ103" s="518" t="s">
        <v>522</v>
      </c>
      <c r="BA103" s="34" t="s">
        <v>523</v>
      </c>
      <c r="BB103" s="597" t="s">
        <v>522</v>
      </c>
      <c r="BC103" s="598" t="s">
        <v>581</v>
      </c>
      <c r="BD103" s="599" t="s">
        <v>522</v>
      </c>
      <c r="BE103" s="598" t="s">
        <v>626</v>
      </c>
      <c r="BF103" s="599" t="s">
        <v>683</v>
      </c>
      <c r="BG103" s="598" t="s">
        <v>684</v>
      </c>
      <c r="BH103" s="518" t="s">
        <v>717</v>
      </c>
      <c r="BI103" s="15" t="s">
        <v>718</v>
      </c>
      <c r="BJ103" s="15" t="s">
        <v>717</v>
      </c>
      <c r="BK103" s="15" t="s">
        <v>757</v>
      </c>
      <c r="BL103" s="599" t="s">
        <v>717</v>
      </c>
      <c r="BM103" s="597" t="s">
        <v>803</v>
      </c>
      <c r="BN103" s="518" t="s">
        <v>717</v>
      </c>
      <c r="BO103" s="518" t="s">
        <v>865</v>
      </c>
      <c r="BP103" s="518" t="s">
        <v>717</v>
      </c>
      <c r="BQ103" s="518" t="s">
        <v>937</v>
      </c>
    </row>
    <row r="104" spans="1:82" s="427" customFormat="1" ht="42" customHeight="1" x14ac:dyDescent="0.25">
      <c r="A104" s="371" t="s">
        <v>116</v>
      </c>
      <c r="B104" s="423" t="s">
        <v>117</v>
      </c>
      <c r="C104" s="424">
        <v>0.3</v>
      </c>
      <c r="D104" s="372" t="s">
        <v>127</v>
      </c>
      <c r="E104" s="371" t="s">
        <v>289</v>
      </c>
      <c r="F104" s="423" t="s">
        <v>290</v>
      </c>
      <c r="G104" s="423" t="s">
        <v>306</v>
      </c>
      <c r="H104" s="446" t="s">
        <v>491</v>
      </c>
      <c r="I104" s="498" t="s">
        <v>491</v>
      </c>
      <c r="J104" s="425" t="s">
        <v>40</v>
      </c>
      <c r="K104" s="426">
        <v>4</v>
      </c>
      <c r="L104" s="426">
        <v>4</v>
      </c>
      <c r="M104" s="426">
        <v>4</v>
      </c>
      <c r="N104" s="426">
        <v>4</v>
      </c>
      <c r="O104" s="426">
        <v>4</v>
      </c>
      <c r="P104" s="451" t="s">
        <v>469</v>
      </c>
      <c r="Q104" s="372" t="s">
        <v>846</v>
      </c>
      <c r="R104" s="371" t="s">
        <v>84</v>
      </c>
      <c r="S104" s="445" t="s">
        <v>40</v>
      </c>
      <c r="T104" s="445" t="s">
        <v>41</v>
      </c>
      <c r="U104" s="436"/>
      <c r="V104" s="436"/>
      <c r="W104" s="436">
        <v>1</v>
      </c>
      <c r="X104" s="436"/>
      <c r="Y104" s="436"/>
      <c r="Z104" s="436">
        <v>1</v>
      </c>
      <c r="AA104" s="436"/>
      <c r="AB104" s="436"/>
      <c r="AC104" s="436">
        <v>1</v>
      </c>
      <c r="AD104" s="488"/>
      <c r="AE104" s="502"/>
      <c r="AF104" s="502">
        <v>1</v>
      </c>
      <c r="AG104" s="531">
        <f>SUM(U104:AF104)</f>
        <v>4</v>
      </c>
      <c r="AH104" s="32" t="str">
        <f>IF(AH$5&lt;=$U$8,IF(SUM($U104:U104)=0,"",SUM($U104:U104)),"")</f>
        <v/>
      </c>
      <c r="AI104" s="32" t="str">
        <f>IF(AI$5&lt;=$U$8,IF(SUM($U104:V104)=0,"",SUM($U104:V104)),"")</f>
        <v/>
      </c>
      <c r="AJ104" s="32">
        <f>IF(AJ$5&lt;=$U$8,IF(SUM($U104:W104)=0,"",SUM($U104:W104)),"")</f>
        <v>1</v>
      </c>
      <c r="AK104" s="32">
        <f>IF(AK$5&lt;=$U$8,IF(SUM($U104:X104)=0,"",SUM($U104:X104)),"")</f>
        <v>1</v>
      </c>
      <c r="AL104" s="32">
        <f>IF(AL$5&lt;=$U$8,IF(SUM($U104:Y104)=0,"",SUM($U104:Y104)),"")</f>
        <v>1</v>
      </c>
      <c r="AM104" s="32">
        <f>IF(AM$5&lt;=$U$8,IF(SUM($U104:Z104)=0,"",SUM($U104:Z104)),"")</f>
        <v>2</v>
      </c>
      <c r="AN104" s="32">
        <f>IF(AN$5&lt;=$U$8,IF(SUM($U104:AA104)=0,"",SUM($U104:AA104)),"")</f>
        <v>2</v>
      </c>
      <c r="AO104" s="32">
        <f>IF(AO$5&lt;=$U$8,IF(SUM($U104:AB104)=0,"",SUM($U104:AB104)),"")</f>
        <v>2</v>
      </c>
      <c r="AP104" s="32">
        <f>IF(AP$8&lt;=$U$8,IF(SUM($U104:AC104)=0,"",SUM($U104:AC104)),"")</f>
        <v>3</v>
      </c>
      <c r="AQ104" s="32">
        <f>IF(AQ$5&lt;=$U$8,IF(SUM($U104:AD104)=0,"",SUM($U104:AD104)),"")</f>
        <v>3</v>
      </c>
      <c r="AR104" s="32">
        <f>IF(AR$5&lt;=$U$8,IF(SUM($U104:AE104)=0,"",SUM($U104:AE104)),"")</f>
        <v>3</v>
      </c>
      <c r="AS104" s="532">
        <f>IF(AS$5&lt;=$U$8,IF(SUM($U104:AF104)=0,"",SUM($U104:AF104)),"")</f>
        <v>4</v>
      </c>
      <c r="AT104" s="556"/>
      <c r="AU104" s="295"/>
      <c r="AV104" s="600"/>
      <c r="AW104" s="601"/>
      <c r="AX104" s="600"/>
      <c r="AY104" s="596" t="s">
        <v>435</v>
      </c>
      <c r="AZ104" s="600"/>
      <c r="BA104" s="601"/>
      <c r="BB104" s="600"/>
      <c r="BC104" s="601"/>
      <c r="BD104" s="600"/>
      <c r="BE104" s="601"/>
      <c r="BF104" s="600"/>
      <c r="BG104" s="601"/>
      <c r="BH104" s="600"/>
      <c r="BI104" s="601"/>
      <c r="BJ104" s="600"/>
      <c r="BK104" s="601"/>
      <c r="BL104" s="600"/>
      <c r="BM104" s="601"/>
      <c r="BN104" s="600"/>
      <c r="BO104" s="601"/>
      <c r="BP104" s="600"/>
      <c r="BQ104" s="601"/>
      <c r="BR104" s="651"/>
      <c r="BS104" s="651"/>
      <c r="BT104" s="651"/>
      <c r="BU104" s="523"/>
      <c r="BV104" s="523"/>
      <c r="BW104" s="523"/>
      <c r="BX104" s="523"/>
      <c r="BY104" s="523"/>
      <c r="BZ104" s="523"/>
      <c r="CA104" s="523"/>
      <c r="CB104" s="523"/>
      <c r="CC104" s="523"/>
      <c r="CD104" s="523"/>
    </row>
    <row r="105" spans="1:82" ht="45" customHeight="1" x14ac:dyDescent="0.25">
      <c r="A105" s="304" t="s">
        <v>116</v>
      </c>
      <c r="B105" s="338" t="s">
        <v>117</v>
      </c>
      <c r="C105" s="346">
        <v>0.3</v>
      </c>
      <c r="D105" s="311" t="s">
        <v>127</v>
      </c>
      <c r="E105" s="304" t="s">
        <v>289</v>
      </c>
      <c r="F105" s="338" t="s">
        <v>290</v>
      </c>
      <c r="G105" s="338" t="s">
        <v>306</v>
      </c>
      <c r="H105" s="446" t="s">
        <v>491</v>
      </c>
      <c r="I105" s="498" t="s">
        <v>491</v>
      </c>
      <c r="J105" s="352" t="s">
        <v>40</v>
      </c>
      <c r="K105" s="353">
        <v>4</v>
      </c>
      <c r="L105" s="353">
        <v>4</v>
      </c>
      <c r="M105" s="353">
        <v>4</v>
      </c>
      <c r="N105" s="353">
        <v>4</v>
      </c>
      <c r="O105" s="353">
        <v>4</v>
      </c>
      <c r="P105" s="451" t="s">
        <v>469</v>
      </c>
      <c r="Q105" s="372" t="s">
        <v>846</v>
      </c>
      <c r="R105" s="304" t="s">
        <v>84</v>
      </c>
      <c r="S105" s="7" t="s">
        <v>40</v>
      </c>
      <c r="T105" s="7" t="s">
        <v>42</v>
      </c>
      <c r="U105" s="36">
        <v>0</v>
      </c>
      <c r="V105" s="295">
        <v>0</v>
      </c>
      <c r="W105" s="295">
        <v>1</v>
      </c>
      <c r="X105" s="295">
        <v>0</v>
      </c>
      <c r="Y105" s="295">
        <v>0</v>
      </c>
      <c r="Z105" s="295">
        <v>0</v>
      </c>
      <c r="AA105" s="295">
        <v>0</v>
      </c>
      <c r="AB105" s="295">
        <v>1</v>
      </c>
      <c r="AC105" s="295">
        <v>0</v>
      </c>
      <c r="AD105" s="489">
        <v>0</v>
      </c>
      <c r="AE105" s="295">
        <v>0</v>
      </c>
      <c r="AF105" s="295">
        <v>2</v>
      </c>
      <c r="AG105" s="534">
        <f>SUM(U105:AF105)</f>
        <v>4</v>
      </c>
      <c r="AH105" s="329"/>
      <c r="AI105" s="329"/>
      <c r="AJ105" s="580">
        <f>IF(AJ$5&lt;=$U$8,AVERAGE($U105:W105),"")</f>
        <v>0.33333333333333331</v>
      </c>
      <c r="AK105" s="580">
        <f>IF(AK$5&lt;=$U$8,AVERAGE($U105:X105),"")</f>
        <v>0.25</v>
      </c>
      <c r="AL105" s="580">
        <f>IF(AL$5&lt;=$U$8,AVERAGE($U105:Y105),"")</f>
        <v>0.2</v>
      </c>
      <c r="AM105" s="580">
        <f>IF(AM$5&lt;=$U$8,AVERAGE($U105:Z105),"")</f>
        <v>0.16666666666666666</v>
      </c>
      <c r="AN105" s="580">
        <f>IF(AN$5&lt;=$U$8,AVERAGE($U105:AA105),"")</f>
        <v>0.14285714285714285</v>
      </c>
      <c r="AO105" s="32">
        <f>IF(AO$5&lt;=$U$8,IF(SUM($U105:AB105)=0,"",SUM($U105:AB105)),"")</f>
        <v>2</v>
      </c>
      <c r="AP105" s="32">
        <f>IF(AP$5&lt;=$U$8,IF(SUM($U105:AC105)=0,"",SUM($U105:AC105)),"")</f>
        <v>2</v>
      </c>
      <c r="AQ105" s="32">
        <f>IF(AQ$5&lt;=$U$8,IF(SUM($U105:AD105)=0,"",SUM($U105:AD105)),"")</f>
        <v>2</v>
      </c>
      <c r="AR105" s="32">
        <f>IF(AR$5&lt;=$U$8,IF(SUM($U105:AE105)=0,"",SUM($U105:AE105)),"")</f>
        <v>2</v>
      </c>
      <c r="AS105" s="32">
        <f>IF(AS$5&lt;=$U$8,IF(SUM($U105:AF105)=0,"",SUM($U105:AF105)),"")</f>
        <v>4</v>
      </c>
      <c r="AT105" s="556" t="s">
        <v>348</v>
      </c>
      <c r="AU105" s="295" t="s">
        <v>349</v>
      </c>
      <c r="AV105" s="295" t="s">
        <v>348</v>
      </c>
      <c r="AW105" s="535" t="s">
        <v>379</v>
      </c>
      <c r="AX105" s="650" t="s">
        <v>430</v>
      </c>
      <c r="AY105" s="650" t="s">
        <v>964</v>
      </c>
      <c r="AZ105" s="602" t="s">
        <v>525</v>
      </c>
      <c r="BA105" s="603" t="s">
        <v>524</v>
      </c>
      <c r="BB105" s="15" t="s">
        <v>582</v>
      </c>
      <c r="BC105" s="15" t="s">
        <v>583</v>
      </c>
      <c r="BD105" s="650" t="s">
        <v>627</v>
      </c>
      <c r="BE105" s="15" t="s">
        <v>628</v>
      </c>
      <c r="BF105" s="604" t="s">
        <v>685</v>
      </c>
      <c r="BG105" s="605" t="s">
        <v>686</v>
      </c>
      <c r="BH105" s="650" t="s">
        <v>719</v>
      </c>
      <c r="BI105" s="15" t="s">
        <v>720</v>
      </c>
      <c r="BJ105" s="606" t="s">
        <v>582</v>
      </c>
      <c r="BK105" s="15" t="s">
        <v>758</v>
      </c>
      <c r="BL105" s="650" t="s">
        <v>582</v>
      </c>
      <c r="BM105" s="15" t="s">
        <v>804</v>
      </c>
      <c r="BN105" s="650" t="s">
        <v>582</v>
      </c>
      <c r="BO105" s="15" t="s">
        <v>866</v>
      </c>
      <c r="BP105" s="650" t="s">
        <v>582</v>
      </c>
      <c r="BQ105" s="650" t="s">
        <v>965</v>
      </c>
    </row>
    <row r="106" spans="1:82" ht="45" customHeight="1" thickBot="1" x14ac:dyDescent="0.3">
      <c r="A106" s="383" t="s">
        <v>116</v>
      </c>
      <c r="B106" s="343" t="s">
        <v>117</v>
      </c>
      <c r="C106" s="347">
        <v>0.3</v>
      </c>
      <c r="D106" s="384" t="s">
        <v>127</v>
      </c>
      <c r="E106" s="383" t="s">
        <v>289</v>
      </c>
      <c r="F106" s="343" t="s">
        <v>290</v>
      </c>
      <c r="G106" s="343" t="s">
        <v>306</v>
      </c>
      <c r="H106" s="446" t="s">
        <v>491</v>
      </c>
      <c r="I106" s="498" t="s">
        <v>491</v>
      </c>
      <c r="J106" s="350" t="s">
        <v>40</v>
      </c>
      <c r="K106" s="356">
        <v>4</v>
      </c>
      <c r="L106" s="356">
        <v>4</v>
      </c>
      <c r="M106" s="356">
        <v>4</v>
      </c>
      <c r="N106" s="356">
        <v>4</v>
      </c>
      <c r="O106" s="356">
        <v>4</v>
      </c>
      <c r="P106" s="451" t="s">
        <v>469</v>
      </c>
      <c r="Q106" s="372" t="s">
        <v>846</v>
      </c>
      <c r="R106" s="383" t="s">
        <v>84</v>
      </c>
      <c r="S106" s="444" t="s">
        <v>40</v>
      </c>
      <c r="T106" s="444" t="s">
        <v>43</v>
      </c>
      <c r="U106" s="272">
        <v>0</v>
      </c>
      <c r="V106" s="272">
        <v>0</v>
      </c>
      <c r="W106" s="272">
        <f t="shared" ref="W106:AG106" si="187">+W105/W104</f>
        <v>1</v>
      </c>
      <c r="X106" s="272">
        <v>0</v>
      </c>
      <c r="Y106" s="272">
        <v>0</v>
      </c>
      <c r="Z106" s="272">
        <f t="shared" si="187"/>
        <v>0</v>
      </c>
      <c r="AA106" s="272">
        <v>0</v>
      </c>
      <c r="AB106" s="272">
        <v>0</v>
      </c>
      <c r="AC106" s="272">
        <f t="shared" si="187"/>
        <v>0</v>
      </c>
      <c r="AD106" s="477">
        <v>0</v>
      </c>
      <c r="AE106" s="272">
        <v>0</v>
      </c>
      <c r="AF106" s="272">
        <f t="shared" si="187"/>
        <v>2</v>
      </c>
      <c r="AG106" s="272">
        <f t="shared" si="187"/>
        <v>1</v>
      </c>
      <c r="AH106" s="107" t="str">
        <f>IF(AH$8&lt;=$AJ$8,IF(OR(AH104="",AH95=""),"",AH95/AH104),"")</f>
        <v/>
      </c>
      <c r="AI106" s="107" t="str">
        <f>IF(AI$8&lt;=$AJ$8,IF(OR(AI104="",AI95=""),"",AI95/AI104),"")</f>
        <v/>
      </c>
      <c r="AJ106" s="107">
        <f>IF(AJ$8&lt;=$AJ$8,IF(OR(AJ104="",AJ95=""),"",AJ5/AJ104),"")</f>
        <v>0</v>
      </c>
      <c r="AK106" s="107">
        <f>IF(AK$5&lt;=$U$8,AVERAGE($U106:X106),"")</f>
        <v>0.25</v>
      </c>
      <c r="AL106" s="107">
        <f>IF(AL$5&lt;=$U$8,AVERAGE($U106:Y106),"")</f>
        <v>0.2</v>
      </c>
      <c r="AM106" s="107">
        <f>IF(AM$5&lt;=$U$8,AVERAGE($U106:Z106),"")</f>
        <v>0.16666666666666666</v>
      </c>
      <c r="AN106" s="107">
        <f>IF(AN$5&lt;=$U$8,AVERAGE($U106:AA106),"")</f>
        <v>0.14285714285714285</v>
      </c>
      <c r="AO106" s="107">
        <f>IF(AO$5&lt;=$U$8,AVERAGE($U106:AB106),"")</f>
        <v>0.125</v>
      </c>
      <c r="AP106" s="107">
        <f t="shared" ref="AP106:AS106" si="188">+AP105/AP104</f>
        <v>0.66666666666666663</v>
      </c>
      <c r="AQ106" s="107">
        <f t="shared" si="188"/>
        <v>0.66666666666666663</v>
      </c>
      <c r="AR106" s="107">
        <f t="shared" si="188"/>
        <v>0.66666666666666663</v>
      </c>
      <c r="AS106" s="107">
        <f t="shared" si="188"/>
        <v>1</v>
      </c>
      <c r="AT106" s="556"/>
      <c r="AU106" s="295"/>
      <c r="AV106" s="518"/>
      <c r="AW106" s="518"/>
      <c r="AX106" s="518"/>
      <c r="AY106" s="518"/>
      <c r="AZ106" s="518"/>
      <c r="BA106" s="518"/>
      <c r="BB106" s="518"/>
      <c r="BC106" s="518"/>
      <c r="BD106" s="518"/>
      <c r="BE106" s="518"/>
      <c r="BF106" s="518"/>
      <c r="BG106" s="518"/>
      <c r="BH106" s="518"/>
      <c r="BI106" s="518"/>
      <c r="BJ106" s="518"/>
      <c r="BK106" s="518"/>
      <c r="BL106" s="518"/>
      <c r="BM106" s="518"/>
      <c r="BN106" s="518"/>
      <c r="BO106" s="518"/>
      <c r="BP106" s="518"/>
      <c r="BQ106" s="518"/>
    </row>
    <row r="107" spans="1:82" ht="38.25" customHeight="1" x14ac:dyDescent="0.25">
      <c r="A107" s="374" t="s">
        <v>116</v>
      </c>
      <c r="B107" s="375" t="s">
        <v>117</v>
      </c>
      <c r="C107" s="376">
        <v>0.3</v>
      </c>
      <c r="D107" s="377" t="s">
        <v>128</v>
      </c>
      <c r="E107" s="374" t="s">
        <v>286</v>
      </c>
      <c r="F107" s="375" t="s">
        <v>308</v>
      </c>
      <c r="G107" s="376" t="s">
        <v>307</v>
      </c>
      <c r="H107" s="446" t="s">
        <v>491</v>
      </c>
      <c r="I107" s="498" t="s">
        <v>491</v>
      </c>
      <c r="J107" s="375" t="s">
        <v>186</v>
      </c>
      <c r="K107" s="375"/>
      <c r="L107" s="376">
        <v>-0.2</v>
      </c>
      <c r="M107" s="376">
        <v>-0.2</v>
      </c>
      <c r="N107" s="376">
        <v>-0.2</v>
      </c>
      <c r="O107" s="376">
        <v>-0.2</v>
      </c>
      <c r="P107" s="451" t="s">
        <v>469</v>
      </c>
      <c r="Q107" s="311" t="s">
        <v>847</v>
      </c>
      <c r="R107" s="374" t="s">
        <v>89</v>
      </c>
      <c r="S107" s="375" t="s">
        <v>40</v>
      </c>
      <c r="T107" s="375" t="s">
        <v>233</v>
      </c>
      <c r="U107" s="415">
        <v>13</v>
      </c>
      <c r="V107" s="415">
        <v>13</v>
      </c>
      <c r="W107" s="415">
        <v>13</v>
      </c>
      <c r="X107" s="415">
        <v>12</v>
      </c>
      <c r="Y107" s="415">
        <v>14</v>
      </c>
      <c r="Z107" s="380">
        <v>18</v>
      </c>
      <c r="AA107" s="415">
        <v>16</v>
      </c>
      <c r="AB107" s="415">
        <v>10</v>
      </c>
      <c r="AC107" s="415">
        <v>12</v>
      </c>
      <c r="AD107" s="490">
        <v>13</v>
      </c>
      <c r="AE107" s="415">
        <v>13</v>
      </c>
      <c r="AF107" s="415">
        <v>12</v>
      </c>
      <c r="AG107" s="607">
        <v>14</v>
      </c>
      <c r="AH107" s="580">
        <f>IF(AH$5&lt;=$U$8,AVERAGE($U107:U107),"")</f>
        <v>13</v>
      </c>
      <c r="AI107" s="580">
        <f>IF(AI$5&lt;=$U$8,AVERAGE($U107:V107),"")</f>
        <v>13</v>
      </c>
      <c r="AJ107" s="580">
        <f>IF(AJ$5&lt;=$U$8,AVERAGE($U107:W107),"")</f>
        <v>13</v>
      </c>
      <c r="AK107" s="580">
        <f>IF(AK$5&lt;=$U$8,AVERAGE($U107:X107),"")</f>
        <v>12.75</v>
      </c>
      <c r="AL107" s="580">
        <f>IF(AL$5&lt;=$U$8,AVERAGE($U107:Y107),"")</f>
        <v>13</v>
      </c>
      <c r="AM107" s="580">
        <f>IF(AM$5&lt;=$U$8,AVERAGE($U107:Z107),"")</f>
        <v>13.833333333333334</v>
      </c>
      <c r="AN107" s="580">
        <f>IF(AN$5&lt;=$U$8,AVERAGE($U107:AA107),"")</f>
        <v>14.142857142857142</v>
      </c>
      <c r="AO107" s="580">
        <f>IF(AO$5&lt;=$U$8,AVERAGE($U107:AB107),"")</f>
        <v>13.625</v>
      </c>
      <c r="AP107" s="580">
        <f>IF(AP$5&lt;=$U$8,AVERAGE($U107:AC107),"")</f>
        <v>13.444444444444445</v>
      </c>
      <c r="AQ107" s="580">
        <f>IF(AQ$5&lt;=$U$8,AVERAGE($U107:AD107),"")</f>
        <v>13.4</v>
      </c>
      <c r="AR107" s="580">
        <f>IF(AR$5&lt;=$U$8,AVERAGE($U107:AE107),"")</f>
        <v>13.363636363636363</v>
      </c>
      <c r="AS107" s="517">
        <f>IF(AS$5&lt;=$U$8,AVERAGE($U107:AF107),"")</f>
        <v>13.25</v>
      </c>
      <c r="AT107" s="609" t="s">
        <v>350</v>
      </c>
      <c r="AU107" s="610" t="s">
        <v>351</v>
      </c>
      <c r="AV107" s="602" t="s">
        <v>350</v>
      </c>
      <c r="AW107" s="535" t="s">
        <v>378</v>
      </c>
      <c r="AX107" s="602" t="s">
        <v>431</v>
      </c>
      <c r="AY107" s="535" t="s">
        <v>432</v>
      </c>
      <c r="AZ107" s="602" t="s">
        <v>431</v>
      </c>
      <c r="BA107" s="583" t="s">
        <v>526</v>
      </c>
      <c r="BB107" s="15" t="s">
        <v>582</v>
      </c>
      <c r="BC107" s="611" t="s">
        <v>584</v>
      </c>
      <c r="BD107" s="602" t="s">
        <v>629</v>
      </c>
      <c r="BE107" s="612" t="s">
        <v>630</v>
      </c>
      <c r="BF107" s="602" t="s">
        <v>687</v>
      </c>
      <c r="BG107" s="602" t="s">
        <v>688</v>
      </c>
      <c r="BH107" s="602" t="s">
        <v>721</v>
      </c>
      <c r="BI107" s="611" t="s">
        <v>722</v>
      </c>
      <c r="BJ107" s="611" t="s">
        <v>721</v>
      </c>
      <c r="BK107" s="611" t="s">
        <v>759</v>
      </c>
      <c r="BL107" s="602" t="s">
        <v>721</v>
      </c>
      <c r="BM107" s="611" t="s">
        <v>805</v>
      </c>
      <c r="BN107" s="575" t="s">
        <v>721</v>
      </c>
      <c r="BO107" s="328" t="s">
        <v>805</v>
      </c>
      <c r="BP107" s="604" t="s">
        <v>721</v>
      </c>
      <c r="BQ107" s="602" t="s">
        <v>938</v>
      </c>
    </row>
    <row r="108" spans="1:82" ht="38.25" customHeight="1" x14ac:dyDescent="0.25">
      <c r="A108" s="304" t="s">
        <v>116</v>
      </c>
      <c r="B108" s="338" t="s">
        <v>117</v>
      </c>
      <c r="C108" s="346">
        <v>0.3</v>
      </c>
      <c r="D108" s="311" t="s">
        <v>128</v>
      </c>
      <c r="E108" s="304" t="s">
        <v>286</v>
      </c>
      <c r="F108" s="338" t="s">
        <v>308</v>
      </c>
      <c r="G108" s="346" t="s">
        <v>307</v>
      </c>
      <c r="H108" s="446" t="s">
        <v>491</v>
      </c>
      <c r="I108" s="498" t="s">
        <v>491</v>
      </c>
      <c r="J108" s="338" t="s">
        <v>186</v>
      </c>
      <c r="K108" s="338"/>
      <c r="L108" s="346">
        <v>-0.2</v>
      </c>
      <c r="M108" s="346">
        <v>-0.2</v>
      </c>
      <c r="N108" s="346">
        <v>-0.2</v>
      </c>
      <c r="O108" s="346">
        <v>-0.2</v>
      </c>
      <c r="P108" s="451" t="s">
        <v>469</v>
      </c>
      <c r="Q108" s="311" t="s">
        <v>847</v>
      </c>
      <c r="R108" s="304" t="s">
        <v>89</v>
      </c>
      <c r="S108" s="440" t="s">
        <v>44</v>
      </c>
      <c r="T108" s="440" t="s">
        <v>233</v>
      </c>
      <c r="U108" s="14">
        <v>10</v>
      </c>
      <c r="V108" s="14">
        <v>15</v>
      </c>
      <c r="W108" s="14">
        <v>12</v>
      </c>
      <c r="X108" s="14">
        <v>12</v>
      </c>
      <c r="Y108" s="14">
        <v>12</v>
      </c>
      <c r="Z108" s="13">
        <v>12</v>
      </c>
      <c r="AA108" s="14">
        <v>12</v>
      </c>
      <c r="AB108" s="14">
        <v>10</v>
      </c>
      <c r="AC108" s="14">
        <v>12</v>
      </c>
      <c r="AD108" s="491">
        <v>10</v>
      </c>
      <c r="AE108" s="503">
        <v>10</v>
      </c>
      <c r="AF108" s="503">
        <v>8</v>
      </c>
      <c r="AG108" s="613">
        <v>8</v>
      </c>
      <c r="AH108" s="580">
        <f>IF(AH$5&lt;=$U$8,AVERAGE($U108:U108),"")</f>
        <v>10</v>
      </c>
      <c r="AI108" s="580">
        <f>IF(AI$5&lt;=$U$8,AVERAGE($V108:V108),"")</f>
        <v>15</v>
      </c>
      <c r="AJ108" s="580">
        <f>IF(AJ$5&lt;=$U$8,AVERAGE($U108:W108),"")</f>
        <v>12.333333333333334</v>
      </c>
      <c r="AK108" s="580">
        <f>IF(AK$5&lt;=$U$8,AVERAGE($U108:X108),"")</f>
        <v>12.25</v>
      </c>
      <c r="AL108" s="580">
        <f>IF(AL$5&lt;=$U$8,AVERAGE($U108:Y108),"")</f>
        <v>12.2</v>
      </c>
      <c r="AM108" s="580">
        <f>IF(AM$5&lt;=$U$8,AVERAGE($U108:Z108),"")</f>
        <v>12.166666666666666</v>
      </c>
      <c r="AN108" s="580">
        <f>IF(AN$5&lt;=$U$8,AVERAGE($U108:AA108),"")</f>
        <v>12.142857142857142</v>
      </c>
      <c r="AO108" s="580">
        <f>IF(AO$5&lt;=$U$8,AVERAGE($U108:AB108),"")</f>
        <v>11.875</v>
      </c>
      <c r="AP108" s="580">
        <f>IF(AP$5&lt;=$U$8,AVERAGE($U108:AC108),"")</f>
        <v>11.888888888888889</v>
      </c>
      <c r="AQ108" s="580">
        <f>IF(AQ$5&lt;=$U$8,AVERAGE($U108:AD108),"")</f>
        <v>11.7</v>
      </c>
      <c r="AR108" s="580">
        <f>IF(AR$5&lt;=$U$8,AVERAGE($U108:AE108),"")</f>
        <v>11.545454545454545</v>
      </c>
      <c r="AS108" s="608">
        <f>IF(AS$5&lt;=$U$8,AVERAGE($U108:AF108),"")</f>
        <v>11.25</v>
      </c>
      <c r="AT108" s="590" t="s">
        <v>361</v>
      </c>
      <c r="AU108" s="560" t="s">
        <v>362</v>
      </c>
      <c r="AV108" s="563" t="s">
        <v>361</v>
      </c>
      <c r="AW108" s="560" t="s">
        <v>401</v>
      </c>
      <c r="AX108" s="563" t="s">
        <v>458</v>
      </c>
      <c r="AY108" s="560" t="s">
        <v>459</v>
      </c>
      <c r="AZ108" s="563" t="s">
        <v>458</v>
      </c>
      <c r="BA108" s="560" t="s">
        <v>551</v>
      </c>
      <c r="BB108" s="515" t="s">
        <v>601</v>
      </c>
      <c r="BC108" s="614" t="s">
        <v>602</v>
      </c>
      <c r="BD108" s="515" t="s">
        <v>601</v>
      </c>
      <c r="BE108" s="614" t="s">
        <v>656</v>
      </c>
      <c r="BF108" s="515" t="s">
        <v>601</v>
      </c>
      <c r="BG108" s="614" t="s">
        <v>675</v>
      </c>
      <c r="BH108" s="515" t="s">
        <v>601</v>
      </c>
      <c r="BI108" s="614" t="s">
        <v>739</v>
      </c>
      <c r="BJ108" s="515" t="s">
        <v>601</v>
      </c>
      <c r="BK108" s="515" t="s">
        <v>771</v>
      </c>
      <c r="BL108" s="516" t="s">
        <v>601</v>
      </c>
      <c r="BM108" s="615" t="s">
        <v>818</v>
      </c>
      <c r="BN108" s="516" t="s">
        <v>601</v>
      </c>
      <c r="BO108" s="615" t="s">
        <v>888</v>
      </c>
      <c r="BP108" s="516" t="s">
        <v>601</v>
      </c>
      <c r="BQ108" s="615" t="s">
        <v>945</v>
      </c>
    </row>
    <row r="109" spans="1:82" ht="38.25" customHeight="1" thickBot="1" x14ac:dyDescent="0.3">
      <c r="A109" s="308" t="s">
        <v>116</v>
      </c>
      <c r="B109" s="301" t="s">
        <v>117</v>
      </c>
      <c r="C109" s="305">
        <v>0.3</v>
      </c>
      <c r="D109" s="310" t="s">
        <v>128</v>
      </c>
      <c r="E109" s="308" t="s">
        <v>286</v>
      </c>
      <c r="F109" s="301" t="s">
        <v>308</v>
      </c>
      <c r="G109" s="305" t="s">
        <v>307</v>
      </c>
      <c r="H109" s="446" t="s">
        <v>491</v>
      </c>
      <c r="I109" s="498" t="s">
        <v>491</v>
      </c>
      <c r="J109" s="301" t="s">
        <v>186</v>
      </c>
      <c r="K109" s="301"/>
      <c r="L109" s="305">
        <v>-0.2</v>
      </c>
      <c r="M109" s="305">
        <v>-0.2</v>
      </c>
      <c r="N109" s="305">
        <v>-0.2</v>
      </c>
      <c r="O109" s="305">
        <v>-0.2</v>
      </c>
      <c r="P109" s="451" t="s">
        <v>469</v>
      </c>
      <c r="Q109" s="311" t="s">
        <v>847</v>
      </c>
      <c r="R109" s="308" t="s">
        <v>89</v>
      </c>
      <c r="S109" s="301" t="s">
        <v>45</v>
      </c>
      <c r="T109" s="301" t="s">
        <v>233</v>
      </c>
      <c r="U109" s="437">
        <v>35</v>
      </c>
      <c r="V109" s="416">
        <v>30</v>
      </c>
      <c r="W109" s="416">
        <v>30</v>
      </c>
      <c r="X109" s="416">
        <v>30</v>
      </c>
      <c r="Y109" s="416">
        <v>40</v>
      </c>
      <c r="Z109" s="437">
        <v>45</v>
      </c>
      <c r="AA109" s="416">
        <v>45</v>
      </c>
      <c r="AB109" s="416">
        <v>45</v>
      </c>
      <c r="AC109" s="416">
        <v>45</v>
      </c>
      <c r="AD109" s="492">
        <v>49</v>
      </c>
      <c r="AE109" s="504">
        <v>4.5</v>
      </c>
      <c r="AF109" s="504">
        <v>45</v>
      </c>
      <c r="AG109" s="616">
        <v>35</v>
      </c>
      <c r="AH109" s="580">
        <f>IF(AH$5&lt;=$U$8,AVERAGE($U109:U109),"")</f>
        <v>35</v>
      </c>
      <c r="AI109" s="580">
        <f>IF(AI$5&lt;=$U$8,AVERAGE($V109:V109),"")</f>
        <v>30</v>
      </c>
      <c r="AJ109" s="580">
        <f>IF(AJ$5&lt;=$U$8,AVERAGE($U109:W109),"")</f>
        <v>31.666666666666668</v>
      </c>
      <c r="AK109" s="580">
        <f>IF(AK$5&lt;=$U$8,AVERAGE($U109:X109),"")</f>
        <v>31.25</v>
      </c>
      <c r="AL109" s="580">
        <f>IF(AL$5&lt;=$U$8,AVERAGE($U109:Y109),"")</f>
        <v>33</v>
      </c>
      <c r="AM109" s="580">
        <f>IF(AM$5&lt;=$U$8,AVERAGE($U109:Z109),"")</f>
        <v>35</v>
      </c>
      <c r="AN109" s="580">
        <f>IF(AN$5&lt;=$U$8,AVERAGE($U109:AA109),"")</f>
        <v>36.428571428571431</v>
      </c>
      <c r="AO109" s="580">
        <f>IF(AO$5&lt;=$U$8,AVERAGE($U109:AB109),"")</f>
        <v>37.5</v>
      </c>
      <c r="AP109" s="580">
        <f>IF(AP$5&lt;=$U$8,AVERAGE($U109:AC109),"")</f>
        <v>38.333333333333336</v>
      </c>
      <c r="AQ109" s="580">
        <f>IF(AQ$5&lt;=$U$8,AVERAGE($U109:AD109),"")</f>
        <v>39.4</v>
      </c>
      <c r="AR109" s="580">
        <f>IF(AR$5&lt;=$U$8,AVERAGE($U109:AE109),"")</f>
        <v>36.227272727272727</v>
      </c>
      <c r="AS109" s="608">
        <f>IF(AS$5&lt;=$U$8,AVERAGE($U109:AF109),"")</f>
        <v>36.958333333333336</v>
      </c>
      <c r="AT109" s="539"/>
      <c r="AU109" s="610" t="s">
        <v>352</v>
      </c>
      <c r="AV109" s="602"/>
      <c r="AW109" s="518" t="s">
        <v>389</v>
      </c>
      <c r="AX109" s="602"/>
      <c r="AY109" s="602"/>
      <c r="AZ109" s="602"/>
      <c r="BA109" s="602" t="s">
        <v>389</v>
      </c>
      <c r="BB109" s="602"/>
      <c r="BC109" s="602" t="s">
        <v>571</v>
      </c>
      <c r="BD109" s="602"/>
      <c r="BE109" s="602" t="s">
        <v>639</v>
      </c>
      <c r="BF109" s="602"/>
      <c r="BG109" s="602" t="s">
        <v>639</v>
      </c>
      <c r="BH109" s="602"/>
      <c r="BI109" s="602" t="s">
        <v>639</v>
      </c>
      <c r="BJ109" s="602"/>
      <c r="BK109" s="602" t="s">
        <v>782</v>
      </c>
      <c r="BL109" s="602" t="s">
        <v>825</v>
      </c>
      <c r="BM109" s="602" t="s">
        <v>826</v>
      </c>
      <c r="BN109" s="602"/>
      <c r="BO109" s="602" t="s">
        <v>876</v>
      </c>
      <c r="BP109" s="518" t="s">
        <v>336</v>
      </c>
      <c r="BQ109" s="602" t="s">
        <v>782</v>
      </c>
    </row>
    <row r="110" spans="1:82" s="365" customFormat="1" ht="38.25" customHeight="1" thickBot="1" x14ac:dyDescent="0.3">
      <c r="A110" s="400" t="s">
        <v>116</v>
      </c>
      <c r="B110" s="401" t="s">
        <v>117</v>
      </c>
      <c r="C110" s="402">
        <v>0.3</v>
      </c>
      <c r="D110" s="403" t="s">
        <v>118</v>
      </c>
      <c r="E110" s="400" t="s">
        <v>291</v>
      </c>
      <c r="F110" s="401" t="s">
        <v>292</v>
      </c>
      <c r="G110" s="402" t="s">
        <v>305</v>
      </c>
      <c r="H110" s="446" t="s">
        <v>491</v>
      </c>
      <c r="I110" s="498" t="s">
        <v>491</v>
      </c>
      <c r="J110" s="404" t="s">
        <v>124</v>
      </c>
      <c r="K110" s="405">
        <v>11</v>
      </c>
      <c r="L110" s="402">
        <v>-0.1</v>
      </c>
      <c r="M110" s="402">
        <v>-0.1</v>
      </c>
      <c r="N110" s="402">
        <v>-0.1</v>
      </c>
      <c r="O110" s="402">
        <v>-0.1</v>
      </c>
      <c r="P110" s="451" t="s">
        <v>469</v>
      </c>
      <c r="Q110" s="403" t="s">
        <v>263</v>
      </c>
      <c r="R110" s="400" t="s">
        <v>125</v>
      </c>
      <c r="S110" s="401" t="s">
        <v>232</v>
      </c>
      <c r="T110" s="401" t="s">
        <v>124</v>
      </c>
      <c r="U110" s="414">
        <v>0</v>
      </c>
      <c r="V110" s="414">
        <v>0</v>
      </c>
      <c r="W110" s="414">
        <v>0</v>
      </c>
      <c r="X110" s="414">
        <v>0</v>
      </c>
      <c r="Y110" s="414">
        <v>0</v>
      </c>
      <c r="Z110" s="414">
        <v>0</v>
      </c>
      <c r="AA110" s="414">
        <v>0</v>
      </c>
      <c r="AB110" s="414">
        <v>0</v>
      </c>
      <c r="AC110" s="414">
        <v>1</v>
      </c>
      <c r="AD110" s="493">
        <v>1</v>
      </c>
      <c r="AE110" s="505">
        <v>1</v>
      </c>
      <c r="AF110" s="617">
        <v>1</v>
      </c>
      <c r="AG110" s="618">
        <v>2</v>
      </c>
      <c r="AH110" s="107" t="str">
        <f>IF(AH$5&lt;=$U$8,IF(SUM($U110:U110)=0,"",SUM($U110:U110)),"")</f>
        <v/>
      </c>
      <c r="AI110" s="107" t="str">
        <f>IF(AI$5&lt;=$U$8,IF(SUM($U110:V110)=0,"",SUM($U110:V110)),"")</f>
        <v/>
      </c>
      <c r="AJ110" s="107">
        <v>0</v>
      </c>
      <c r="AK110" s="107">
        <v>0</v>
      </c>
      <c r="AL110" s="107">
        <v>0</v>
      </c>
      <c r="AM110" s="107">
        <v>0</v>
      </c>
      <c r="AN110" s="107">
        <v>0</v>
      </c>
      <c r="AO110" s="107">
        <v>0</v>
      </c>
      <c r="AP110" s="107">
        <f>IF(AP$8&lt;=$U$8,IF(SUM($U110:AC110)=0,"",SUM($U110:AC110)),"")</f>
        <v>1</v>
      </c>
      <c r="AQ110" s="107">
        <f>IF(AQ$5&lt;=$U$8,IF(SUM($U110:AD110)=0,"",SUM($U110:AD110)),"")</f>
        <v>2</v>
      </c>
      <c r="AR110" s="107">
        <f>IF(AR$5&lt;=$U$8,IF(SUM($U110:AE110)=0,"",SUM($U110:AE110)),"")</f>
        <v>3</v>
      </c>
      <c r="AS110" s="539">
        <f>IF(AS$5&lt;=$U$8,IF(SUM($U110:AF110)=0,"",SUM($U110:AF110)),"")</f>
        <v>4</v>
      </c>
      <c r="AT110" s="609" t="s">
        <v>328</v>
      </c>
      <c r="AU110" s="610" t="s">
        <v>329</v>
      </c>
      <c r="AV110" s="602" t="s">
        <v>370</v>
      </c>
      <c r="AW110" s="518" t="s">
        <v>371</v>
      </c>
      <c r="AX110" s="602" t="s">
        <v>418</v>
      </c>
      <c r="AY110" s="602" t="s">
        <v>371</v>
      </c>
      <c r="AZ110" s="602" t="s">
        <v>510</v>
      </c>
      <c r="BA110" s="602" t="s">
        <v>511</v>
      </c>
      <c r="BB110" s="602" t="s">
        <v>560</v>
      </c>
      <c r="BC110" s="602" t="s">
        <v>561</v>
      </c>
      <c r="BD110" s="619" t="s">
        <v>607</v>
      </c>
      <c r="BE110" s="619" t="s">
        <v>608</v>
      </c>
      <c r="BF110" s="602" t="s">
        <v>689</v>
      </c>
      <c r="BG110" s="602" t="s">
        <v>690</v>
      </c>
      <c r="BH110" s="602"/>
      <c r="BI110" s="602"/>
      <c r="BJ110" s="602" t="s">
        <v>783</v>
      </c>
      <c r="BK110" s="602" t="s">
        <v>784</v>
      </c>
      <c r="BL110" s="602" t="s">
        <v>828</v>
      </c>
      <c r="BM110" s="602" t="s">
        <v>784</v>
      </c>
      <c r="BN110" s="602" t="s">
        <v>853</v>
      </c>
      <c r="BO110" s="602" t="s">
        <v>854</v>
      </c>
      <c r="BP110" s="602" t="s">
        <v>955</v>
      </c>
      <c r="BQ110" s="602" t="s">
        <v>854</v>
      </c>
      <c r="BR110" s="651"/>
      <c r="BS110" s="651"/>
      <c r="BT110" s="651"/>
      <c r="BU110" s="523">
        <v>19</v>
      </c>
      <c r="BV110" s="523"/>
      <c r="BW110" s="523"/>
      <c r="BX110" s="523"/>
      <c r="BY110" s="523"/>
      <c r="BZ110" s="523"/>
      <c r="CA110" s="523"/>
      <c r="CB110" s="523"/>
      <c r="CC110" s="523"/>
      <c r="CD110" s="523"/>
    </row>
    <row r="111" spans="1:82" ht="43.5" customHeight="1" thickBot="1" x14ac:dyDescent="0.3">
      <c r="A111" s="410" t="s">
        <v>116</v>
      </c>
      <c r="B111" s="344" t="s">
        <v>117</v>
      </c>
      <c r="C111" s="348">
        <v>0.3</v>
      </c>
      <c r="D111" s="411" t="s">
        <v>128</v>
      </c>
      <c r="E111" s="410" t="s">
        <v>286</v>
      </c>
      <c r="F111" s="351" t="s">
        <v>287</v>
      </c>
      <c r="G111" s="348" t="s">
        <v>309</v>
      </c>
      <c r="H111" s="446" t="s">
        <v>491</v>
      </c>
      <c r="I111" s="498" t="s">
        <v>491</v>
      </c>
      <c r="J111" s="351" t="s">
        <v>124</v>
      </c>
      <c r="K111" s="357"/>
      <c r="L111" s="348">
        <v>1</v>
      </c>
      <c r="M111" s="348">
        <v>1</v>
      </c>
      <c r="N111" s="348">
        <v>1</v>
      </c>
      <c r="O111" s="348">
        <v>1</v>
      </c>
      <c r="P111" s="451" t="s">
        <v>469</v>
      </c>
      <c r="Q111" s="411" t="s">
        <v>217</v>
      </c>
      <c r="R111" s="410" t="s">
        <v>131</v>
      </c>
      <c r="S111" s="442" t="s">
        <v>234</v>
      </c>
      <c r="T111" s="442" t="s">
        <v>124</v>
      </c>
      <c r="U111" s="413" t="s">
        <v>322</v>
      </c>
      <c r="V111" s="417" t="s">
        <v>322</v>
      </c>
      <c r="W111" s="417" t="s">
        <v>322</v>
      </c>
      <c r="X111" s="412">
        <v>0.7</v>
      </c>
      <c r="Y111" s="417" t="s">
        <v>322</v>
      </c>
      <c r="Z111" s="417" t="s">
        <v>322</v>
      </c>
      <c r="AA111" s="417" t="s">
        <v>322</v>
      </c>
      <c r="AB111" s="412">
        <v>0.71</v>
      </c>
      <c r="AC111" s="417" t="s">
        <v>322</v>
      </c>
      <c r="AD111" s="494" t="s">
        <v>322</v>
      </c>
      <c r="AE111" s="417" t="s">
        <v>322</v>
      </c>
      <c r="AF111" s="620">
        <v>0.86</v>
      </c>
      <c r="AG111" s="621">
        <v>1</v>
      </c>
      <c r="AH111" s="107" t="str">
        <f>IF(AH$5&lt;=$U$8,IF(SUM($U111:U111)=0,"",SUM($U111:U111)),"")</f>
        <v/>
      </c>
      <c r="AI111" s="107" t="str">
        <f>IF(AI$5&lt;=$U$8,IF(SUM($U111:V111)=0,"",SUM($U111:V111)),"")</f>
        <v/>
      </c>
      <c r="AJ111" s="107" t="str">
        <f>IF(AJ$5&lt;=$U$8,IF(SUM($U111:W111)=0,"",SUM($U111:W111)),"")</f>
        <v/>
      </c>
      <c r="AK111" s="107">
        <f>IF(AK$5&lt;=$U$8,IF(SUM($U111:X111)=0,"",SUM($U111:X111)),"")</f>
        <v>0.7</v>
      </c>
      <c r="AL111" s="107">
        <f>IF(AL$5&lt;=$U$8,IF(SUM($U111:Y111)=0,"",SUM($U111:Y111)),"")</f>
        <v>0.7</v>
      </c>
      <c r="AM111" s="107">
        <f>IF(AM$5&lt;=$U$8,IF(SUM($U111:Z111)=0,"",SUM($U111:Z111)),"")</f>
        <v>0.7</v>
      </c>
      <c r="AN111" s="107">
        <f>IF(AN$5&lt;=$U$8,IF(SUM($U111:AA111)=0,"",SUM($U111:AA111)),"")</f>
        <v>0.7</v>
      </c>
      <c r="AO111" s="107">
        <f t="shared" ref="AJ111:AS113" si="189">IF(AO$5&lt;=$U$8,AB111,"")</f>
        <v>0.71</v>
      </c>
      <c r="AP111" s="107">
        <f>IF(AP$5&lt;=$U$8,AB111,"")</f>
        <v>0.71</v>
      </c>
      <c r="AQ111" s="107" t="str">
        <f t="shared" ref="AQ111:AR112" si="190">IF(AQ$5&lt;=$U$8,AC111,"")</f>
        <v>_</v>
      </c>
      <c r="AR111" s="107" t="str">
        <f t="shared" si="190"/>
        <v>_</v>
      </c>
      <c r="AS111" s="107">
        <f t="shared" si="189"/>
        <v>0.86</v>
      </c>
      <c r="AT111" s="622"/>
      <c r="AU111" s="623"/>
      <c r="AV111" s="518"/>
      <c r="AW111" s="518"/>
      <c r="AX111" s="518"/>
      <c r="AY111" s="518"/>
      <c r="AZ111" s="560" t="s">
        <v>553</v>
      </c>
      <c r="BA111" s="560" t="s">
        <v>554</v>
      </c>
      <c r="BB111" s="518"/>
      <c r="BC111" s="624"/>
      <c r="BD111" s="518"/>
      <c r="BE111" s="518"/>
      <c r="BF111" s="518"/>
      <c r="BG111" s="518"/>
      <c r="BH111" s="518"/>
      <c r="BI111" s="625" t="s">
        <v>747</v>
      </c>
      <c r="BJ111" s="518"/>
      <c r="BK111" s="518"/>
      <c r="BL111" s="518"/>
      <c r="BM111" s="518"/>
      <c r="BN111" s="518"/>
      <c r="BO111" s="518"/>
      <c r="BP111" s="518" t="s">
        <v>961</v>
      </c>
      <c r="BQ111" s="625" t="s">
        <v>962</v>
      </c>
    </row>
    <row r="112" spans="1:82" ht="40.5" customHeight="1" thickBot="1" x14ac:dyDescent="0.3">
      <c r="A112" s="400" t="s">
        <v>116</v>
      </c>
      <c r="B112" s="401" t="s">
        <v>117</v>
      </c>
      <c r="C112" s="402">
        <v>0.3</v>
      </c>
      <c r="D112" s="403" t="s">
        <v>128</v>
      </c>
      <c r="E112" s="400" t="s">
        <v>286</v>
      </c>
      <c r="F112" s="404" t="s">
        <v>288</v>
      </c>
      <c r="G112" s="402" t="s">
        <v>310</v>
      </c>
      <c r="H112" s="446" t="s">
        <v>491</v>
      </c>
      <c r="I112" s="498" t="s">
        <v>491</v>
      </c>
      <c r="J112" s="401" t="s">
        <v>124</v>
      </c>
      <c r="K112" s="401"/>
      <c r="L112" s="402">
        <v>1</v>
      </c>
      <c r="M112" s="402">
        <v>1</v>
      </c>
      <c r="N112" s="402">
        <v>1</v>
      </c>
      <c r="O112" s="402">
        <v>1</v>
      </c>
      <c r="P112" s="451" t="s">
        <v>469</v>
      </c>
      <c r="Q112" s="403" t="s">
        <v>218</v>
      </c>
      <c r="R112" s="400" t="s">
        <v>135</v>
      </c>
      <c r="S112" s="401" t="s">
        <v>234</v>
      </c>
      <c r="T112" s="434" t="s">
        <v>124</v>
      </c>
      <c r="U112" s="435" t="s">
        <v>322</v>
      </c>
      <c r="V112" s="418" t="s">
        <v>322</v>
      </c>
      <c r="W112" s="418" t="s">
        <v>322</v>
      </c>
      <c r="X112" s="408">
        <v>0.55000000000000004</v>
      </c>
      <c r="Y112" s="418" t="s">
        <v>322</v>
      </c>
      <c r="Z112" s="418" t="s">
        <v>322</v>
      </c>
      <c r="AA112" s="418" t="s">
        <v>322</v>
      </c>
      <c r="AB112" s="408">
        <v>0.65</v>
      </c>
      <c r="AC112" s="418" t="s">
        <v>322</v>
      </c>
      <c r="AD112" s="495" t="s">
        <v>322</v>
      </c>
      <c r="AE112" s="418" t="s">
        <v>322</v>
      </c>
      <c r="AF112" s="620">
        <v>0.97</v>
      </c>
      <c r="AG112" s="626">
        <v>1</v>
      </c>
      <c r="AH112" s="107" t="str">
        <f>IF(AH$5&lt;=$U$8,IF(SUM($U112:U112)=0,"",SUM($U112:U112)),"")</f>
        <v/>
      </c>
      <c r="AI112" s="107" t="str">
        <f>IF(AI$5&lt;=$U$8,IF(SUM($U112:V112)=0,"",SUM($U112:V112)),"")</f>
        <v/>
      </c>
      <c r="AJ112" s="107" t="str">
        <f>IF(AJ$5&lt;=$U$8,IF(SUM($U112:W112)=0,"",SUM($U112:W112)),"")</f>
        <v/>
      </c>
      <c r="AK112" s="107">
        <f>IF(AK$5&lt;=$U$8,IF(SUM($U112:X112)=0,"",SUM($U112:X112)),"")</f>
        <v>0.55000000000000004</v>
      </c>
      <c r="AL112" s="107">
        <f>IF(AL$5&lt;=$U$8,IF(SUM($U112:Y112)=0,"",SUM($U112:Y112)),"")</f>
        <v>0.55000000000000004</v>
      </c>
      <c r="AM112" s="107">
        <f>IF(AM$5&lt;=$U$8,IF(SUM($U112:Z112)=0,"",SUM($U112:Z112)),"")</f>
        <v>0.55000000000000004</v>
      </c>
      <c r="AN112" s="107">
        <f>IF(AN$5&lt;=$U$8,IF(SUM($U112:AA112)=0,"",SUM($U112:AA112)),"")</f>
        <v>0.55000000000000004</v>
      </c>
      <c r="AO112" s="107">
        <f t="shared" si="189"/>
        <v>0.65</v>
      </c>
      <c r="AP112" s="107">
        <f>IF(AP$5&lt;=$U$8,AB112,"")</f>
        <v>0.65</v>
      </c>
      <c r="AQ112" s="107" t="str">
        <f t="shared" si="190"/>
        <v>_</v>
      </c>
      <c r="AR112" s="107" t="str">
        <f t="shared" si="190"/>
        <v>_</v>
      </c>
      <c r="AS112" s="107">
        <f t="shared" si="189"/>
        <v>0.97</v>
      </c>
      <c r="AT112" s="622"/>
      <c r="AU112" s="623"/>
      <c r="AV112" s="518"/>
      <c r="AW112" s="518"/>
      <c r="AX112" s="518"/>
      <c r="AY112" s="518"/>
      <c r="AZ112" s="560" t="s">
        <v>552</v>
      </c>
      <c r="BA112" s="560" t="s">
        <v>749</v>
      </c>
      <c r="BB112" s="518"/>
      <c r="BC112" s="624"/>
      <c r="BD112" s="518"/>
      <c r="BE112" s="518"/>
      <c r="BF112" s="518"/>
      <c r="BG112" s="518"/>
      <c r="BH112" s="518"/>
      <c r="BI112" s="625" t="s">
        <v>748</v>
      </c>
      <c r="BJ112" s="518"/>
      <c r="BK112" s="518"/>
      <c r="BL112" s="518"/>
      <c r="BM112" s="518"/>
      <c r="BN112" s="518"/>
      <c r="BO112" s="518"/>
      <c r="BP112" s="518" t="s">
        <v>961</v>
      </c>
      <c r="BQ112" s="625" t="s">
        <v>963</v>
      </c>
    </row>
    <row r="113" spans="1:74" ht="93.75" customHeight="1" thickBot="1" x14ac:dyDescent="0.3">
      <c r="A113" s="400" t="s">
        <v>116</v>
      </c>
      <c r="B113" s="401" t="s">
        <v>117</v>
      </c>
      <c r="C113" s="402">
        <v>0.3</v>
      </c>
      <c r="D113" s="403" t="s">
        <v>136</v>
      </c>
      <c r="E113" s="400" t="s">
        <v>284</v>
      </c>
      <c r="F113" s="401" t="s">
        <v>285</v>
      </c>
      <c r="G113" s="419" t="s">
        <v>311</v>
      </c>
      <c r="H113" s="446" t="s">
        <v>491</v>
      </c>
      <c r="I113" s="498" t="s">
        <v>491</v>
      </c>
      <c r="J113" s="404" t="s">
        <v>124</v>
      </c>
      <c r="K113" s="405">
        <v>3</v>
      </c>
      <c r="L113" s="419">
        <v>1</v>
      </c>
      <c r="M113" s="419">
        <v>1</v>
      </c>
      <c r="N113" s="419">
        <v>1</v>
      </c>
      <c r="O113" s="419">
        <v>1</v>
      </c>
      <c r="P113" s="451" t="s">
        <v>469</v>
      </c>
      <c r="Q113" s="403" t="s">
        <v>741</v>
      </c>
      <c r="R113" s="400" t="s">
        <v>149</v>
      </c>
      <c r="S113" s="401" t="s">
        <v>235</v>
      </c>
      <c r="T113" s="401" t="s">
        <v>124</v>
      </c>
      <c r="U113" s="408">
        <v>0.04</v>
      </c>
      <c r="V113" s="408">
        <v>0.11</v>
      </c>
      <c r="W113" s="408">
        <v>0.17</v>
      </c>
      <c r="X113" s="408">
        <v>0.23</v>
      </c>
      <c r="Y113" s="408">
        <v>0.28999999999999998</v>
      </c>
      <c r="Z113" s="408">
        <v>0.38</v>
      </c>
      <c r="AA113" s="408">
        <v>0.49</v>
      </c>
      <c r="AB113" s="408">
        <v>0.56000000000000005</v>
      </c>
      <c r="AC113" s="408">
        <v>0.66</v>
      </c>
      <c r="AD113" s="496">
        <v>0.75</v>
      </c>
      <c r="AE113" s="506">
        <v>0.8</v>
      </c>
      <c r="AF113" s="627">
        <v>0.91</v>
      </c>
      <c r="AG113" s="628">
        <v>1</v>
      </c>
      <c r="AH113" s="107">
        <f t="shared" ref="AH113:AI114" si="191">IF(AH$5&lt;=$U$8,U113,"")</f>
        <v>0.04</v>
      </c>
      <c r="AI113" s="107">
        <f>IF(AI$5&lt;=$U$8,V113,"")</f>
        <v>0.11</v>
      </c>
      <c r="AJ113" s="107">
        <f t="shared" si="189"/>
        <v>0.17</v>
      </c>
      <c r="AK113" s="107">
        <f t="shared" si="189"/>
        <v>0.23</v>
      </c>
      <c r="AL113" s="107">
        <f t="shared" si="189"/>
        <v>0.28999999999999998</v>
      </c>
      <c r="AM113" s="107">
        <f t="shared" si="189"/>
        <v>0.38</v>
      </c>
      <c r="AN113" s="107">
        <f t="shared" si="189"/>
        <v>0.49</v>
      </c>
      <c r="AO113" s="107">
        <f t="shared" si="189"/>
        <v>0.56000000000000005</v>
      </c>
      <c r="AP113" s="107">
        <f t="shared" si="189"/>
        <v>0.66</v>
      </c>
      <c r="AQ113" s="107">
        <f t="shared" si="189"/>
        <v>0.75</v>
      </c>
      <c r="AR113" s="107">
        <f t="shared" si="189"/>
        <v>0.8</v>
      </c>
      <c r="AS113" s="539">
        <f t="shared" si="189"/>
        <v>0.91</v>
      </c>
      <c r="AT113" s="629" t="s">
        <v>330</v>
      </c>
      <c r="AU113" s="630" t="s">
        <v>412</v>
      </c>
      <c r="AV113" s="631" t="s">
        <v>330</v>
      </c>
      <c r="AW113" s="632" t="s">
        <v>372</v>
      </c>
      <c r="AX113" s="633" t="s">
        <v>330</v>
      </c>
      <c r="AY113" s="509" t="s">
        <v>417</v>
      </c>
      <c r="AZ113" s="634" t="s">
        <v>512</v>
      </c>
      <c r="BA113" s="635" t="s">
        <v>513</v>
      </c>
      <c r="BB113" s="634" t="s">
        <v>512</v>
      </c>
      <c r="BC113" s="635" t="s">
        <v>605</v>
      </c>
      <c r="BD113" s="633" t="s">
        <v>330</v>
      </c>
      <c r="BE113" s="509" t="s">
        <v>606</v>
      </c>
      <c r="BF113" s="560"/>
      <c r="BG113" s="560"/>
      <c r="BH113" s="633" t="s">
        <v>330</v>
      </c>
      <c r="BI113" s="509" t="s">
        <v>704</v>
      </c>
      <c r="BJ113" s="619" t="s">
        <v>792</v>
      </c>
      <c r="BK113" s="619" t="s">
        <v>793</v>
      </c>
      <c r="BL113" s="633" t="s">
        <v>330</v>
      </c>
      <c r="BM113" s="509" t="s">
        <v>834</v>
      </c>
      <c r="BN113" s="633" t="s">
        <v>330</v>
      </c>
      <c r="BO113" s="509" t="s">
        <v>877</v>
      </c>
      <c r="BP113" s="633" t="s">
        <v>330</v>
      </c>
      <c r="BQ113" s="509" t="s">
        <v>925</v>
      </c>
    </row>
    <row r="114" spans="1:74" ht="74.25" customHeight="1" thickBot="1" x14ac:dyDescent="0.3">
      <c r="A114" s="410" t="s">
        <v>116</v>
      </c>
      <c r="B114" s="344" t="s">
        <v>117</v>
      </c>
      <c r="C114" s="348">
        <v>0.3</v>
      </c>
      <c r="D114" s="411" t="s">
        <v>136</v>
      </c>
      <c r="E114" s="410" t="s">
        <v>282</v>
      </c>
      <c r="F114" s="344" t="s">
        <v>283</v>
      </c>
      <c r="G114" s="260" t="s">
        <v>312</v>
      </c>
      <c r="H114" s="446" t="s">
        <v>491</v>
      </c>
      <c r="I114" s="498" t="s">
        <v>491</v>
      </c>
      <c r="J114" s="351" t="s">
        <v>124</v>
      </c>
      <c r="K114" s="357">
        <v>127</v>
      </c>
      <c r="L114" s="348">
        <v>0.25</v>
      </c>
      <c r="M114" s="348">
        <v>0.5</v>
      </c>
      <c r="N114" s="348">
        <v>0.75</v>
      </c>
      <c r="O114" s="348">
        <v>1</v>
      </c>
      <c r="P114" s="451" t="s">
        <v>469</v>
      </c>
      <c r="Q114" s="411" t="s">
        <v>742</v>
      </c>
      <c r="R114" s="410" t="s">
        <v>557</v>
      </c>
      <c r="S114" s="442" t="s">
        <v>236</v>
      </c>
      <c r="T114" s="442" t="s">
        <v>124</v>
      </c>
      <c r="U114" s="408">
        <v>0</v>
      </c>
      <c r="V114" s="408">
        <v>0.09</v>
      </c>
      <c r="W114" s="465">
        <v>9.7299999999999998E-2</v>
      </c>
      <c r="X114" s="466">
        <v>0.11</v>
      </c>
      <c r="Y114" s="408">
        <v>0.28999999999999998</v>
      </c>
      <c r="Z114" s="408">
        <v>0.41</v>
      </c>
      <c r="AA114" s="408">
        <v>0.56000000000000005</v>
      </c>
      <c r="AB114" s="408">
        <v>0.57999999999999996</v>
      </c>
      <c r="AC114" s="408">
        <v>0.84</v>
      </c>
      <c r="AD114" s="496">
        <v>0.87</v>
      </c>
      <c r="AE114" s="506">
        <v>1</v>
      </c>
      <c r="AF114" s="506">
        <v>1.21</v>
      </c>
      <c r="AG114" s="636">
        <v>1</v>
      </c>
      <c r="AH114" s="107">
        <f t="shared" si="191"/>
        <v>0</v>
      </c>
      <c r="AI114" s="107">
        <f t="shared" si="191"/>
        <v>0.09</v>
      </c>
      <c r="AJ114" s="107">
        <f t="shared" ref="AJ114:AR114" si="192">IF(AJ$5&lt;=$U$8,W114,"")</f>
        <v>9.7299999999999998E-2</v>
      </c>
      <c r="AK114" s="107">
        <f t="shared" si="192"/>
        <v>0.11</v>
      </c>
      <c r="AL114" s="107">
        <f t="shared" si="192"/>
        <v>0.28999999999999998</v>
      </c>
      <c r="AM114" s="107">
        <f t="shared" si="192"/>
        <v>0.41</v>
      </c>
      <c r="AN114" s="107">
        <f t="shared" si="192"/>
        <v>0.56000000000000005</v>
      </c>
      <c r="AO114" s="107">
        <f t="shared" si="192"/>
        <v>0.57999999999999996</v>
      </c>
      <c r="AP114" s="107">
        <f t="shared" si="192"/>
        <v>0.84</v>
      </c>
      <c r="AQ114" s="107">
        <f t="shared" si="192"/>
        <v>0.87</v>
      </c>
      <c r="AR114" s="107">
        <f t="shared" si="192"/>
        <v>1</v>
      </c>
      <c r="AS114" s="107">
        <f>IF(AS$5&lt;=$U$8,AE114,"")</f>
        <v>1</v>
      </c>
      <c r="AT114" s="629"/>
      <c r="AU114" s="623" t="s">
        <v>363</v>
      </c>
      <c r="AV114" s="518"/>
      <c r="AW114" s="518" t="s">
        <v>696</v>
      </c>
      <c r="AX114" s="518"/>
      <c r="AY114" s="518" t="s">
        <v>697</v>
      </c>
      <c r="AZ114" s="518"/>
      <c r="BA114" s="637" t="s">
        <v>698</v>
      </c>
      <c r="BB114" s="518" t="s">
        <v>604</v>
      </c>
      <c r="BC114" s="638" t="s">
        <v>699</v>
      </c>
      <c r="BD114" s="518" t="s">
        <v>604</v>
      </c>
      <c r="BE114" s="638" t="s">
        <v>700</v>
      </c>
      <c r="BF114" s="518"/>
      <c r="BG114" s="624" t="s">
        <v>701</v>
      </c>
      <c r="BH114" s="518"/>
      <c r="BI114" s="624" t="s">
        <v>740</v>
      </c>
      <c r="BJ114" s="518"/>
      <c r="BK114" s="518" t="s">
        <v>787</v>
      </c>
      <c r="BL114" s="518"/>
      <c r="BM114" s="624" t="s">
        <v>796</v>
      </c>
      <c r="BN114" s="518" t="s">
        <v>849</v>
      </c>
      <c r="BO114" s="518" t="s">
        <v>850</v>
      </c>
      <c r="BP114" s="518" t="s">
        <v>849</v>
      </c>
      <c r="BQ114" s="624" t="s">
        <v>956</v>
      </c>
    </row>
    <row r="115" spans="1:74" ht="72.75" customHeight="1" thickBot="1" x14ac:dyDescent="0.3">
      <c r="A115" s="400" t="s">
        <v>116</v>
      </c>
      <c r="B115" s="401" t="s">
        <v>117</v>
      </c>
      <c r="C115" s="402">
        <v>0.3</v>
      </c>
      <c r="D115" s="420" t="s">
        <v>157</v>
      </c>
      <c r="E115" s="421" t="s">
        <v>280</v>
      </c>
      <c r="F115" s="422" t="s">
        <v>281</v>
      </c>
      <c r="G115" s="402" t="s">
        <v>313</v>
      </c>
      <c r="H115" s="446" t="s">
        <v>491</v>
      </c>
      <c r="I115" s="498" t="s">
        <v>491</v>
      </c>
      <c r="J115" s="404" t="s">
        <v>124</v>
      </c>
      <c r="K115" s="404"/>
      <c r="L115" s="402">
        <v>0.3</v>
      </c>
      <c r="M115" s="402">
        <v>0.6</v>
      </c>
      <c r="N115" s="402">
        <v>0.8</v>
      </c>
      <c r="O115" s="402">
        <v>1</v>
      </c>
      <c r="P115" s="451" t="s">
        <v>469</v>
      </c>
      <c r="Q115" s="403" t="s">
        <v>743</v>
      </c>
      <c r="R115" s="400" t="s">
        <v>161</v>
      </c>
      <c r="S115" s="401" t="s">
        <v>234</v>
      </c>
      <c r="T115" s="401" t="s">
        <v>124</v>
      </c>
      <c r="U115" s="408">
        <v>0.75</v>
      </c>
      <c r="V115" s="408">
        <v>0.75</v>
      </c>
      <c r="W115" s="408">
        <v>0.75</v>
      </c>
      <c r="X115" s="408">
        <v>0.75</v>
      </c>
      <c r="Y115" s="408">
        <v>0.75</v>
      </c>
      <c r="Z115" s="408">
        <v>0.75</v>
      </c>
      <c r="AA115" s="408">
        <v>0.75</v>
      </c>
      <c r="AB115" s="408">
        <v>0.75</v>
      </c>
      <c r="AC115" s="408">
        <v>0.75</v>
      </c>
      <c r="AD115" s="496">
        <v>0.75</v>
      </c>
      <c r="AE115" s="408">
        <v>0.8</v>
      </c>
      <c r="AF115" s="506">
        <v>1</v>
      </c>
      <c r="AG115" s="626">
        <v>1</v>
      </c>
      <c r="AH115" s="107">
        <f t="shared" ref="AH115:AH118" si="193">IF(AH$5&lt;=$U$8,U115,"")</f>
        <v>0.75</v>
      </c>
      <c r="AI115" s="107">
        <f t="shared" ref="AI115:AI118" si="194">IF(AI$5&lt;=$U$8,V115,"")</f>
        <v>0.75</v>
      </c>
      <c r="AJ115" s="107">
        <f t="shared" ref="AJ115:AJ118" si="195">IF(AJ$5&lt;=$U$8,W115,"")</f>
        <v>0.75</v>
      </c>
      <c r="AK115" s="107">
        <f t="shared" ref="AK115:AK118" si="196">IF(AK$5&lt;=$U$8,X115,"")</f>
        <v>0.75</v>
      </c>
      <c r="AL115" s="107">
        <f t="shared" ref="AL115:AL118" si="197">IF(AL$5&lt;=$U$8,Y115,"")</f>
        <v>0.75</v>
      </c>
      <c r="AM115" s="107">
        <f t="shared" ref="AM115:AM118" si="198">IF(AM$5&lt;=$U$8,Z115,"")</f>
        <v>0.75</v>
      </c>
      <c r="AN115" s="107">
        <f t="shared" ref="AN115:AN118" si="199">IF(AN$5&lt;=$U$8,AA115,"")</f>
        <v>0.75</v>
      </c>
      <c r="AO115" s="107">
        <f t="shared" ref="AO115:AO118" si="200">IF(AO$5&lt;=$U$8,AB115,"")</f>
        <v>0.75</v>
      </c>
      <c r="AP115" s="107">
        <f t="shared" ref="AP115:AP118" si="201">IF(AP$5&lt;=$U$8,AC115,"")</f>
        <v>0.75</v>
      </c>
      <c r="AQ115" s="107">
        <f t="shared" ref="AQ115:AR118" si="202">IF(AQ$5&lt;=$U$8,AD115,"")</f>
        <v>0.75</v>
      </c>
      <c r="AR115" s="107">
        <f t="shared" si="202"/>
        <v>0.8</v>
      </c>
      <c r="AS115" s="539">
        <f t="shared" ref="AS115:AS118" si="203">IF(AS$5&lt;=$U$8,AF115,"")</f>
        <v>1</v>
      </c>
      <c r="AT115" s="629" t="s">
        <v>642</v>
      </c>
      <c r="AU115" s="623" t="s">
        <v>390</v>
      </c>
      <c r="AV115" s="629" t="s">
        <v>642</v>
      </c>
      <c r="AW115" s="623" t="s">
        <v>391</v>
      </c>
      <c r="AX115" s="629" t="s">
        <v>642</v>
      </c>
      <c r="AY115" s="518" t="s">
        <v>391</v>
      </c>
      <c r="AZ115" s="629" t="s">
        <v>642</v>
      </c>
      <c r="BA115" s="518" t="s">
        <v>391</v>
      </c>
      <c r="BB115" s="629" t="s">
        <v>642</v>
      </c>
      <c r="BC115" s="518" t="s">
        <v>391</v>
      </c>
      <c r="BD115" s="629" t="s">
        <v>642</v>
      </c>
      <c r="BE115" s="518" t="s">
        <v>391</v>
      </c>
      <c r="BF115" s="629" t="s">
        <v>642</v>
      </c>
      <c r="BG115" s="518" t="s">
        <v>391</v>
      </c>
      <c r="BH115" s="629" t="s">
        <v>642</v>
      </c>
      <c r="BI115" s="518" t="s">
        <v>391</v>
      </c>
      <c r="BJ115" s="629" t="s">
        <v>642</v>
      </c>
      <c r="BK115" s="518" t="s">
        <v>391</v>
      </c>
      <c r="BL115" s="518" t="s">
        <v>831</v>
      </c>
      <c r="BM115" s="518" t="s">
        <v>832</v>
      </c>
      <c r="BN115" s="518" t="s">
        <v>831</v>
      </c>
      <c r="BO115" s="518" t="s">
        <v>832</v>
      </c>
      <c r="BP115" s="518" t="s">
        <v>957</v>
      </c>
      <c r="BQ115" s="518" t="s">
        <v>958</v>
      </c>
      <c r="BV115" s="639" t="s">
        <v>46</v>
      </c>
    </row>
    <row r="116" spans="1:74" ht="91.5" customHeight="1" thickBot="1" x14ac:dyDescent="0.3">
      <c r="A116" s="410" t="s">
        <v>116</v>
      </c>
      <c r="B116" s="344" t="s">
        <v>117</v>
      </c>
      <c r="C116" s="348">
        <v>0.3</v>
      </c>
      <c r="D116" s="411" t="s">
        <v>163</v>
      </c>
      <c r="E116" s="410" t="s">
        <v>278</v>
      </c>
      <c r="F116" s="344" t="s">
        <v>279</v>
      </c>
      <c r="G116" s="344" t="s">
        <v>314</v>
      </c>
      <c r="H116" s="446" t="s">
        <v>491</v>
      </c>
      <c r="I116" s="498" t="s">
        <v>491</v>
      </c>
      <c r="J116" s="351" t="s">
        <v>124</v>
      </c>
      <c r="K116" s="351"/>
      <c r="L116" s="348">
        <v>0.5</v>
      </c>
      <c r="M116" s="348">
        <v>0.6</v>
      </c>
      <c r="N116" s="348">
        <v>0.8</v>
      </c>
      <c r="O116" s="348">
        <v>1</v>
      </c>
      <c r="P116" s="451" t="s">
        <v>469</v>
      </c>
      <c r="Q116" s="411" t="s">
        <v>744</v>
      </c>
      <c r="R116" s="410" t="s">
        <v>259</v>
      </c>
      <c r="S116" s="442" t="s">
        <v>237</v>
      </c>
      <c r="T116" s="442" t="s">
        <v>124</v>
      </c>
      <c r="U116" s="408">
        <v>0.03</v>
      </c>
      <c r="V116" s="408">
        <v>0.06</v>
      </c>
      <c r="W116" s="408">
        <v>0.1</v>
      </c>
      <c r="X116" s="408">
        <v>0.25</v>
      </c>
      <c r="Y116" s="408">
        <v>0.32</v>
      </c>
      <c r="Z116" s="408">
        <v>0.44</v>
      </c>
      <c r="AA116" s="408">
        <v>0.5</v>
      </c>
      <c r="AB116" s="408">
        <v>0.8</v>
      </c>
      <c r="AC116" s="408">
        <v>0.86</v>
      </c>
      <c r="AD116" s="496">
        <v>0.89</v>
      </c>
      <c r="AE116" s="506">
        <v>0.89</v>
      </c>
      <c r="AF116" s="506">
        <v>0.92</v>
      </c>
      <c r="AG116" s="640">
        <v>1</v>
      </c>
      <c r="AH116" s="107">
        <f t="shared" si="193"/>
        <v>0.03</v>
      </c>
      <c r="AI116" s="107">
        <f>IF(AI$5&lt;=$U$8,V116,"")</f>
        <v>0.06</v>
      </c>
      <c r="AJ116" s="107">
        <f t="shared" si="195"/>
        <v>0.1</v>
      </c>
      <c r="AK116" s="107">
        <f t="shared" si="196"/>
        <v>0.25</v>
      </c>
      <c r="AL116" s="107">
        <f t="shared" si="197"/>
        <v>0.32</v>
      </c>
      <c r="AM116" s="107">
        <f t="shared" si="198"/>
        <v>0.44</v>
      </c>
      <c r="AN116" s="107">
        <f t="shared" si="199"/>
        <v>0.5</v>
      </c>
      <c r="AO116" s="107">
        <f t="shared" si="200"/>
        <v>0.8</v>
      </c>
      <c r="AP116" s="107">
        <f t="shared" si="201"/>
        <v>0.86</v>
      </c>
      <c r="AQ116" s="107">
        <f t="shared" si="202"/>
        <v>0.89</v>
      </c>
      <c r="AR116" s="107">
        <f t="shared" ref="AR116:AR117" si="204">IF(AR$5&lt;=$U$8,AD116,"")</f>
        <v>0.89</v>
      </c>
      <c r="AS116" s="539">
        <f t="shared" si="203"/>
        <v>0.92</v>
      </c>
      <c r="AT116" s="629" t="s">
        <v>365</v>
      </c>
      <c r="AU116" s="623" t="s">
        <v>364</v>
      </c>
      <c r="AV116" s="629" t="s">
        <v>380</v>
      </c>
      <c r="AW116" s="623" t="s">
        <v>381</v>
      </c>
      <c r="AX116" s="623" t="s">
        <v>419</v>
      </c>
      <c r="AY116" s="629" t="s">
        <v>420</v>
      </c>
      <c r="AZ116" s="630" t="s">
        <v>555</v>
      </c>
      <c r="BA116" s="630" t="s">
        <v>556</v>
      </c>
      <c r="BB116" s="630" t="s">
        <v>555</v>
      </c>
      <c r="BC116" s="630" t="s">
        <v>603</v>
      </c>
      <c r="BD116" s="560" t="s">
        <v>640</v>
      </c>
      <c r="BE116" s="560" t="s">
        <v>641</v>
      </c>
      <c r="BF116" s="544" t="s">
        <v>691</v>
      </c>
      <c r="BG116" s="641" t="s">
        <v>692</v>
      </c>
      <c r="BH116" s="518" t="s">
        <v>705</v>
      </c>
      <c r="BI116" s="560" t="s">
        <v>706</v>
      </c>
      <c r="BJ116" s="518" t="s">
        <v>785</v>
      </c>
      <c r="BK116" s="518" t="s">
        <v>786</v>
      </c>
      <c r="BL116" s="518" t="s">
        <v>794</v>
      </c>
      <c r="BM116" s="560" t="s">
        <v>795</v>
      </c>
      <c r="BN116" s="518" t="s">
        <v>794</v>
      </c>
      <c r="BO116" s="518" t="s">
        <v>848</v>
      </c>
      <c r="BP116" s="518" t="s">
        <v>959</v>
      </c>
      <c r="BQ116" s="518" t="s">
        <v>960</v>
      </c>
      <c r="BV116" s="642"/>
    </row>
    <row r="117" spans="1:74" ht="66" customHeight="1" thickBot="1" x14ac:dyDescent="0.3">
      <c r="A117" s="428" t="s">
        <v>116</v>
      </c>
      <c r="B117" s="429" t="s">
        <v>117</v>
      </c>
      <c r="C117" s="430">
        <v>0.3</v>
      </c>
      <c r="D117" s="431" t="s">
        <v>171</v>
      </c>
      <c r="E117" s="428" t="s">
        <v>276</v>
      </c>
      <c r="F117" s="429" t="s">
        <v>277</v>
      </c>
      <c r="G117" s="430" t="s">
        <v>315</v>
      </c>
      <c r="H117" s="448" t="s">
        <v>489</v>
      </c>
      <c r="I117" s="499" t="s">
        <v>489</v>
      </c>
      <c r="J117" s="432" t="s">
        <v>124</v>
      </c>
      <c r="K117" s="432"/>
      <c r="L117" s="430">
        <v>0.9</v>
      </c>
      <c r="M117" s="430">
        <v>0.95</v>
      </c>
      <c r="N117" s="430">
        <v>0.95</v>
      </c>
      <c r="O117" s="430">
        <v>0.95</v>
      </c>
      <c r="P117" s="451" t="s">
        <v>469</v>
      </c>
      <c r="Q117" s="431" t="s">
        <v>745</v>
      </c>
      <c r="R117" s="428" t="s">
        <v>178</v>
      </c>
      <c r="S117" s="429" t="s">
        <v>238</v>
      </c>
      <c r="T117" s="429" t="s">
        <v>124</v>
      </c>
      <c r="U117" s="408">
        <v>0</v>
      </c>
      <c r="V117" s="408">
        <v>0</v>
      </c>
      <c r="W117" s="408">
        <v>0</v>
      </c>
      <c r="X117" s="408">
        <v>0</v>
      </c>
      <c r="Y117" s="408">
        <v>0</v>
      </c>
      <c r="Z117" s="408">
        <v>0.03</v>
      </c>
      <c r="AA117" s="408">
        <v>0.42</v>
      </c>
      <c r="AB117" s="408">
        <v>0.45</v>
      </c>
      <c r="AC117" s="408">
        <v>0.87</v>
      </c>
      <c r="AD117" s="496">
        <v>0.9</v>
      </c>
      <c r="AE117" s="507">
        <v>0.90600000000000003</v>
      </c>
      <c r="AF117" s="506">
        <v>0.98599999999999999</v>
      </c>
      <c r="AG117" s="643">
        <v>0.95</v>
      </c>
      <c r="AH117" s="644">
        <f t="shared" si="193"/>
        <v>0</v>
      </c>
      <c r="AI117" s="644">
        <f t="shared" ref="AI117" si="205">IF(AI$5&lt;=$U$8,V117,"")</f>
        <v>0</v>
      </c>
      <c r="AJ117" s="644">
        <f t="shared" ref="AJ117" si="206">IF(AJ$5&lt;=$U$8,W117,"")</f>
        <v>0</v>
      </c>
      <c r="AK117" s="107">
        <f t="shared" si="196"/>
        <v>0</v>
      </c>
      <c r="AL117" s="107">
        <f t="shared" si="197"/>
        <v>0</v>
      </c>
      <c r="AM117" s="107">
        <f t="shared" si="198"/>
        <v>0.03</v>
      </c>
      <c r="AN117" s="107">
        <f t="shared" si="199"/>
        <v>0.42</v>
      </c>
      <c r="AO117" s="107">
        <f t="shared" si="200"/>
        <v>0.45</v>
      </c>
      <c r="AP117" s="107">
        <f t="shared" si="201"/>
        <v>0.87</v>
      </c>
      <c r="AQ117" s="107">
        <f t="shared" si="202"/>
        <v>0.9</v>
      </c>
      <c r="AR117" s="107">
        <f t="shared" si="204"/>
        <v>0.9</v>
      </c>
      <c r="AS117" s="539">
        <f t="shared" si="203"/>
        <v>0.98599999999999999</v>
      </c>
      <c r="AT117" s="629" t="s">
        <v>324</v>
      </c>
      <c r="AU117" s="623" t="s">
        <v>325</v>
      </c>
      <c r="AV117" s="629" t="s">
        <v>366</v>
      </c>
      <c r="AW117" s="623" t="s">
        <v>367</v>
      </c>
      <c r="AX117" s="629" t="s">
        <v>414</v>
      </c>
      <c r="AY117" s="623" t="s">
        <v>415</v>
      </c>
      <c r="AZ117" s="629" t="s">
        <v>414</v>
      </c>
      <c r="BA117" s="623" t="s">
        <v>514</v>
      </c>
      <c r="BB117" s="629" t="s">
        <v>414</v>
      </c>
      <c r="BC117" s="623" t="s">
        <v>559</v>
      </c>
      <c r="BD117" s="518" t="s">
        <v>609</v>
      </c>
      <c r="BE117" s="623" t="s">
        <v>610</v>
      </c>
      <c r="BF117" s="518" t="s">
        <v>693</v>
      </c>
      <c r="BG117" s="623" t="s">
        <v>694</v>
      </c>
      <c r="BH117" s="518" t="s">
        <v>693</v>
      </c>
      <c r="BI117" s="518" t="s">
        <v>702</v>
      </c>
      <c r="BJ117" s="518" t="s">
        <v>789</v>
      </c>
      <c r="BK117" s="518" t="s">
        <v>790</v>
      </c>
      <c r="BL117" s="518" t="s">
        <v>789</v>
      </c>
      <c r="BM117" s="518" t="s">
        <v>829</v>
      </c>
      <c r="BN117" s="518" t="s">
        <v>789</v>
      </c>
      <c r="BO117" s="518" t="s">
        <v>851</v>
      </c>
      <c r="BP117" s="518"/>
      <c r="BQ117" s="518"/>
      <c r="BV117" s="639"/>
    </row>
    <row r="118" spans="1:74" s="336" customFormat="1" ht="57.75" customHeight="1" thickBot="1" x14ac:dyDescent="0.3">
      <c r="A118" s="400" t="s">
        <v>116</v>
      </c>
      <c r="B118" s="401" t="s">
        <v>117</v>
      </c>
      <c r="C118" s="402">
        <v>0.3</v>
      </c>
      <c r="D118" s="403" t="s">
        <v>180</v>
      </c>
      <c r="E118" s="400" t="s">
        <v>275</v>
      </c>
      <c r="F118" s="422" t="s">
        <v>316</v>
      </c>
      <c r="G118" s="433" t="s">
        <v>317</v>
      </c>
      <c r="H118" s="447" t="s">
        <v>489</v>
      </c>
      <c r="I118" s="497" t="s">
        <v>489</v>
      </c>
      <c r="J118" s="422" t="s">
        <v>124</v>
      </c>
      <c r="K118" s="422"/>
      <c r="L118" s="433">
        <v>0.95</v>
      </c>
      <c r="M118" s="433">
        <v>0.95</v>
      </c>
      <c r="N118" s="433">
        <v>0.85</v>
      </c>
      <c r="O118" s="433">
        <v>0.93</v>
      </c>
      <c r="P118" s="451" t="s">
        <v>469</v>
      </c>
      <c r="Q118" s="420" t="s">
        <v>746</v>
      </c>
      <c r="R118" s="421" t="s">
        <v>185</v>
      </c>
      <c r="S118" s="401" t="s">
        <v>238</v>
      </c>
      <c r="T118" s="401" t="s">
        <v>124</v>
      </c>
      <c r="U118" s="408">
        <v>0.01</v>
      </c>
      <c r="V118" s="408">
        <v>5.8000000000000003E-2</v>
      </c>
      <c r="W118" s="408">
        <v>0.11700000000000001</v>
      </c>
      <c r="X118" s="408">
        <v>0.19</v>
      </c>
      <c r="Y118" s="408">
        <v>0.28999999999999998</v>
      </c>
      <c r="Z118" s="408">
        <v>0.35</v>
      </c>
      <c r="AA118" s="408">
        <v>0.43</v>
      </c>
      <c r="AB118" s="408">
        <v>0.49</v>
      </c>
      <c r="AC118" s="408">
        <v>0.56000000000000005</v>
      </c>
      <c r="AD118" s="496">
        <v>0.61</v>
      </c>
      <c r="AE118" s="506">
        <v>0.7</v>
      </c>
      <c r="AF118" s="506">
        <v>0.92</v>
      </c>
      <c r="AG118" s="645">
        <v>0.93</v>
      </c>
      <c r="AH118" s="644">
        <f t="shared" si="193"/>
        <v>0.01</v>
      </c>
      <c r="AI118" s="644">
        <f t="shared" si="194"/>
        <v>5.8000000000000003E-2</v>
      </c>
      <c r="AJ118" s="644">
        <f t="shared" si="195"/>
        <v>0.11700000000000001</v>
      </c>
      <c r="AK118" s="644">
        <f t="shared" si="196"/>
        <v>0.19</v>
      </c>
      <c r="AL118" s="644">
        <f t="shared" si="197"/>
        <v>0.28999999999999998</v>
      </c>
      <c r="AM118" s="644">
        <f t="shared" si="198"/>
        <v>0.35</v>
      </c>
      <c r="AN118" s="644">
        <f t="shared" si="199"/>
        <v>0.43</v>
      </c>
      <c r="AO118" s="644">
        <f t="shared" si="200"/>
        <v>0.49</v>
      </c>
      <c r="AP118" s="644">
        <f t="shared" si="201"/>
        <v>0.56000000000000005</v>
      </c>
      <c r="AQ118" s="644">
        <f t="shared" si="202"/>
        <v>0.61</v>
      </c>
      <c r="AR118" s="644">
        <f t="shared" ref="AR118" si="207">IF(AR$5&lt;=$U$8,AE118,"")</f>
        <v>0.7</v>
      </c>
      <c r="AS118" s="644">
        <f t="shared" si="203"/>
        <v>0.92</v>
      </c>
      <c r="AT118" s="629" t="s">
        <v>326</v>
      </c>
      <c r="AU118" s="623" t="s">
        <v>327</v>
      </c>
      <c r="AV118" s="629" t="s">
        <v>368</v>
      </c>
      <c r="AW118" s="623" t="s">
        <v>369</v>
      </c>
      <c r="AX118" s="629" t="s">
        <v>368</v>
      </c>
      <c r="AY118" s="518" t="s">
        <v>416</v>
      </c>
      <c r="AZ118" s="629" t="s">
        <v>368</v>
      </c>
      <c r="BA118" s="518" t="s">
        <v>515</v>
      </c>
      <c r="BB118" s="629" t="s">
        <v>368</v>
      </c>
      <c r="BC118" s="518" t="s">
        <v>558</v>
      </c>
      <c r="BD118" s="629" t="s">
        <v>368</v>
      </c>
      <c r="BE118" s="518" t="s">
        <v>611</v>
      </c>
      <c r="BF118" s="629" t="s">
        <v>368</v>
      </c>
      <c r="BG118" s="518" t="s">
        <v>695</v>
      </c>
      <c r="BH118" s="629" t="s">
        <v>368</v>
      </c>
      <c r="BI118" s="518" t="s">
        <v>703</v>
      </c>
      <c r="BJ118" s="629" t="s">
        <v>368</v>
      </c>
      <c r="BK118" s="518" t="s">
        <v>791</v>
      </c>
      <c r="BL118" s="629" t="s">
        <v>368</v>
      </c>
      <c r="BM118" s="629" t="s">
        <v>830</v>
      </c>
      <c r="BN118" s="629" t="s">
        <v>368</v>
      </c>
      <c r="BO118" s="629" t="s">
        <v>852</v>
      </c>
      <c r="BP118" s="55"/>
      <c r="BQ118" s="55"/>
      <c r="BR118" s="651"/>
      <c r="BS118" s="651"/>
      <c r="BT118" s="651"/>
    </row>
    <row r="119" spans="1:74" ht="38.25" customHeight="1" x14ac:dyDescent="0.25">
      <c r="BK119" s="523" t="s">
        <v>788</v>
      </c>
    </row>
    <row r="120" spans="1:74" ht="38.25" customHeight="1" x14ac:dyDescent="0.25"/>
    <row r="121" spans="1:74" ht="38.25" customHeight="1" x14ac:dyDescent="0.25">
      <c r="L121" s="321"/>
      <c r="M121" s="321"/>
      <c r="N121" s="321"/>
      <c r="O121" s="321"/>
      <c r="P121" s="321"/>
      <c r="Q121" s="323" t="s">
        <v>46</v>
      </c>
      <c r="AG121" s="218" t="s">
        <v>46</v>
      </c>
      <c r="AH121" s="218"/>
      <c r="AI121" s="218"/>
      <c r="BV121" s="646" t="s">
        <v>46</v>
      </c>
    </row>
    <row r="122" spans="1:74" ht="38.25" customHeight="1" x14ac:dyDescent="0.25">
      <c r="A122" s="777" t="s">
        <v>98</v>
      </c>
      <c r="B122" s="777"/>
      <c r="C122" s="777"/>
      <c r="O122" s="322"/>
      <c r="P122" s="322"/>
      <c r="AP122" s="525" t="s">
        <v>46</v>
      </c>
    </row>
    <row r="123" spans="1:74" ht="24.75" customHeight="1" x14ac:dyDescent="0.25">
      <c r="A123" s="306" t="s">
        <v>99</v>
      </c>
      <c r="B123" s="306" t="s">
        <v>100</v>
      </c>
      <c r="C123" s="306" t="s">
        <v>101</v>
      </c>
    </row>
    <row r="124" spans="1:74" ht="17.25" customHeight="1" x14ac:dyDescent="0.25">
      <c r="A124" s="325">
        <v>0</v>
      </c>
      <c r="B124" s="327">
        <v>0.65</v>
      </c>
      <c r="C124" s="105" t="s">
        <v>102</v>
      </c>
    </row>
    <row r="125" spans="1:74" ht="25.5" customHeight="1" x14ac:dyDescent="0.25">
      <c r="A125" s="325">
        <v>0.65010000000000001</v>
      </c>
      <c r="B125" s="325">
        <v>0.85</v>
      </c>
      <c r="C125" s="105" t="s">
        <v>104</v>
      </c>
    </row>
    <row r="126" spans="1:74" ht="15.75" customHeight="1" x14ac:dyDescent="0.25">
      <c r="A126" s="324">
        <v>0.85009999999999997</v>
      </c>
      <c r="B126" s="323">
        <v>1</v>
      </c>
      <c r="C126" s="105" t="s">
        <v>105</v>
      </c>
    </row>
    <row r="133" spans="1:72" ht="20.100000000000001" customHeight="1" x14ac:dyDescent="0.25">
      <c r="J133" s="332"/>
    </row>
    <row r="135" spans="1:72" s="325" customFormat="1" ht="20.100000000000001" customHeight="1" x14ac:dyDescent="0.25">
      <c r="A135" s="105"/>
      <c r="B135" s="105"/>
      <c r="C135" s="105"/>
      <c r="D135" s="105"/>
      <c r="E135" s="105"/>
      <c r="F135" s="105"/>
      <c r="G135" s="105"/>
      <c r="J135" s="105"/>
      <c r="K135" s="105"/>
      <c r="L135" s="105"/>
      <c r="M135" s="105"/>
      <c r="N135" s="105"/>
      <c r="O135" s="105"/>
      <c r="P135" s="449"/>
      <c r="Q135" s="323"/>
      <c r="R135" s="105"/>
      <c r="S135" s="105"/>
      <c r="T135" s="105"/>
      <c r="U135" s="326"/>
      <c r="V135" s="326"/>
      <c r="W135" s="326"/>
      <c r="X135" s="326"/>
      <c r="Y135" s="326"/>
      <c r="Z135" s="326"/>
      <c r="AA135" s="326"/>
      <c r="AB135" s="326"/>
      <c r="AC135" s="326"/>
      <c r="AD135" s="470"/>
      <c r="AE135" s="326"/>
      <c r="AF135" s="326"/>
      <c r="AG135" s="525"/>
      <c r="AH135" s="525"/>
      <c r="AI135" s="525"/>
      <c r="AJ135" s="525"/>
      <c r="AK135" s="525"/>
      <c r="AL135" s="525"/>
      <c r="AM135" s="525"/>
      <c r="AN135" s="525"/>
      <c r="AO135" s="525"/>
      <c r="AP135" s="525"/>
      <c r="AQ135" s="525"/>
      <c r="AR135" s="525"/>
      <c r="AS135" s="525"/>
      <c r="BR135" s="659"/>
      <c r="BS135" s="659"/>
      <c r="BT135" s="659"/>
    </row>
    <row r="136" spans="1:72" s="325" customFormat="1" ht="20.100000000000001" customHeight="1" x14ac:dyDescent="0.25">
      <c r="A136" s="105"/>
      <c r="B136" s="105"/>
      <c r="C136" s="105"/>
      <c r="D136" s="105"/>
      <c r="E136" s="105"/>
      <c r="F136" s="105"/>
      <c r="G136" s="105"/>
      <c r="J136" s="105"/>
      <c r="K136" s="105"/>
      <c r="L136" s="105"/>
      <c r="M136" s="105"/>
      <c r="N136" s="105"/>
      <c r="O136" s="105"/>
      <c r="P136" s="449"/>
      <c r="Q136" s="323"/>
      <c r="R136" s="105"/>
      <c r="S136" s="105"/>
      <c r="T136" s="105"/>
      <c r="U136" s="326"/>
      <c r="V136" s="326"/>
      <c r="W136" s="326"/>
      <c r="X136" s="326"/>
      <c r="Y136" s="326"/>
      <c r="Z136" s="326"/>
      <c r="AA136" s="326"/>
      <c r="AB136" s="326"/>
      <c r="AC136" s="326"/>
      <c r="AD136" s="470"/>
      <c r="AE136" s="326"/>
      <c r="AF136" s="326"/>
      <c r="AG136" s="525"/>
      <c r="AH136" s="525"/>
      <c r="AI136" s="525"/>
      <c r="AJ136" s="525"/>
      <c r="AK136" s="525"/>
      <c r="AL136" s="525"/>
      <c r="AM136" s="525"/>
      <c r="AN136" s="525"/>
      <c r="AO136" s="525"/>
      <c r="AP136" s="525"/>
      <c r="AQ136" s="525"/>
      <c r="AR136" s="525"/>
      <c r="AS136" s="525"/>
      <c r="BR136" s="659"/>
      <c r="BS136" s="659"/>
      <c r="BT136" s="659"/>
    </row>
    <row r="137" spans="1:72" s="325" customFormat="1" ht="20.100000000000001" customHeight="1" x14ac:dyDescent="0.25">
      <c r="A137" s="105"/>
      <c r="B137" s="105"/>
      <c r="C137" s="105"/>
      <c r="D137" s="105"/>
      <c r="E137" s="105"/>
      <c r="F137" s="105"/>
      <c r="G137" s="105"/>
      <c r="J137" s="105"/>
      <c r="K137" s="105"/>
      <c r="L137" s="105"/>
      <c r="M137" s="105"/>
      <c r="N137" s="105"/>
      <c r="O137" s="105"/>
      <c r="P137" s="449"/>
      <c r="Q137" s="323"/>
      <c r="R137" s="105"/>
      <c r="S137" s="105"/>
      <c r="T137" s="105"/>
      <c r="U137" s="326"/>
      <c r="V137" s="326"/>
      <c r="W137" s="326"/>
      <c r="X137" s="326"/>
      <c r="Y137" s="326"/>
      <c r="Z137" s="326"/>
      <c r="AA137" s="326"/>
      <c r="AB137" s="326"/>
      <c r="AC137" s="326"/>
      <c r="AD137" s="470"/>
      <c r="AE137" s="326"/>
      <c r="AF137" s="326"/>
      <c r="AG137" s="525"/>
      <c r="AH137" s="525"/>
      <c r="AI137" s="525"/>
      <c r="AJ137" s="525"/>
      <c r="AK137" s="525"/>
      <c r="AL137" s="525"/>
      <c r="AM137" s="525"/>
      <c r="AN137" s="525"/>
      <c r="AO137" s="525"/>
      <c r="AP137" s="525"/>
      <c r="AQ137" s="525"/>
      <c r="AR137" s="525"/>
      <c r="AS137" s="525"/>
      <c r="BR137" s="659"/>
      <c r="BS137" s="659"/>
      <c r="BT137" s="659"/>
    </row>
    <row r="138" spans="1:72" s="325" customFormat="1" ht="20.100000000000001" customHeight="1" x14ac:dyDescent="0.25">
      <c r="A138" s="105"/>
      <c r="B138" s="105"/>
      <c r="C138" s="105"/>
      <c r="D138" s="105"/>
      <c r="E138" s="105"/>
      <c r="F138" s="105"/>
      <c r="G138" s="105"/>
      <c r="J138" s="105"/>
      <c r="K138" s="105"/>
      <c r="L138" s="105"/>
      <c r="M138" s="105"/>
      <c r="N138" s="105"/>
      <c r="O138" s="105"/>
      <c r="P138" s="449"/>
      <c r="Q138" s="323"/>
      <c r="R138" s="105"/>
      <c r="S138" s="105"/>
      <c r="T138" s="105"/>
      <c r="U138" s="326"/>
      <c r="V138" s="326"/>
      <c r="W138" s="326"/>
      <c r="X138" s="326"/>
      <c r="Y138" s="326"/>
      <c r="Z138" s="326"/>
      <c r="AA138" s="326"/>
      <c r="AB138" s="326"/>
      <c r="AC138" s="326"/>
      <c r="AD138" s="470"/>
      <c r="AE138" s="326"/>
      <c r="AF138" s="326"/>
      <c r="AG138" s="525"/>
      <c r="AH138" s="525"/>
      <c r="AI138" s="525"/>
      <c r="AJ138" s="525"/>
      <c r="AK138" s="525"/>
      <c r="AL138" s="525"/>
      <c r="AM138" s="525"/>
      <c r="AN138" s="525"/>
      <c r="AO138" s="525"/>
      <c r="AP138" s="525"/>
      <c r="AQ138" s="525"/>
      <c r="AR138" s="525"/>
      <c r="AS138" s="525"/>
      <c r="BR138" s="659"/>
      <c r="BS138" s="659"/>
      <c r="BT138" s="659"/>
    </row>
    <row r="139" spans="1:72" s="325" customFormat="1" ht="20.100000000000001" customHeight="1" x14ac:dyDescent="0.25">
      <c r="A139" s="105"/>
      <c r="B139" s="105"/>
      <c r="C139" s="105"/>
      <c r="D139" s="105"/>
      <c r="E139" s="105"/>
      <c r="F139" s="105"/>
      <c r="G139" s="105"/>
      <c r="J139" s="105"/>
      <c r="K139" s="105"/>
      <c r="L139" s="105"/>
      <c r="M139" s="105"/>
      <c r="N139" s="105"/>
      <c r="O139" s="105"/>
      <c r="P139" s="449"/>
      <c r="Q139" s="323"/>
      <c r="R139" s="105"/>
      <c r="S139" s="105"/>
      <c r="T139" s="105"/>
      <c r="U139" s="326"/>
      <c r="V139" s="326"/>
      <c r="W139" s="326"/>
      <c r="X139" s="326"/>
      <c r="Y139" s="326"/>
      <c r="Z139" s="326"/>
      <c r="AA139" s="326"/>
      <c r="AB139" s="326"/>
      <c r="AC139" s="326"/>
      <c r="AD139" s="470"/>
      <c r="AE139" s="326"/>
      <c r="AF139" s="326"/>
      <c r="AG139" s="525"/>
      <c r="AH139" s="525"/>
      <c r="AI139" s="525"/>
      <c r="AJ139" s="525"/>
      <c r="AK139" s="525"/>
      <c r="AL139" s="525"/>
      <c r="AM139" s="525"/>
      <c r="AN139" s="525"/>
      <c r="AO139" s="525"/>
      <c r="AP139" s="525"/>
      <c r="AQ139" s="525"/>
      <c r="AR139" s="525"/>
      <c r="AS139" s="525"/>
      <c r="BR139" s="659"/>
      <c r="BS139" s="659"/>
      <c r="BT139" s="659"/>
    </row>
    <row r="140" spans="1:72" s="325" customFormat="1" ht="20.100000000000001" customHeight="1" x14ac:dyDescent="0.25">
      <c r="A140" s="105"/>
      <c r="B140" s="105"/>
      <c r="C140" s="105"/>
      <c r="D140" s="105"/>
      <c r="E140" s="105"/>
      <c r="F140" s="105"/>
      <c r="G140" s="105"/>
      <c r="J140" s="105"/>
      <c r="K140" s="105"/>
      <c r="L140" s="105"/>
      <c r="M140" s="105"/>
      <c r="N140" s="105"/>
      <c r="O140" s="105"/>
      <c r="P140" s="449"/>
      <c r="Q140" s="323"/>
      <c r="R140" s="105"/>
      <c r="S140" s="105"/>
      <c r="T140" s="105"/>
      <c r="U140" s="326"/>
      <c r="V140" s="326"/>
      <c r="W140" s="326"/>
      <c r="X140" s="326"/>
      <c r="Y140" s="326"/>
      <c r="Z140" s="326"/>
      <c r="AA140" s="326"/>
      <c r="AB140" s="326"/>
      <c r="AC140" s="326"/>
      <c r="AD140" s="470"/>
      <c r="AE140" s="326"/>
      <c r="AF140" s="326"/>
      <c r="AG140" s="525"/>
      <c r="AH140" s="525"/>
      <c r="AI140" s="525"/>
      <c r="AJ140" s="525"/>
      <c r="AK140" s="525"/>
      <c r="AL140" s="525"/>
      <c r="AM140" s="525"/>
      <c r="AN140" s="525"/>
      <c r="AO140" s="525"/>
      <c r="AP140" s="525"/>
      <c r="AQ140" s="525"/>
      <c r="AR140" s="525"/>
      <c r="AS140" s="525"/>
      <c r="BR140" s="659"/>
      <c r="BS140" s="659"/>
      <c r="BT140" s="659"/>
    </row>
    <row r="141" spans="1:72" s="325" customFormat="1" ht="20.100000000000001" customHeight="1" x14ac:dyDescent="0.25">
      <c r="A141" s="105"/>
      <c r="B141" s="105"/>
      <c r="C141" s="105"/>
      <c r="D141" s="105"/>
      <c r="E141" s="105"/>
      <c r="F141" s="105"/>
      <c r="G141" s="105"/>
      <c r="J141" s="105"/>
      <c r="K141" s="105"/>
      <c r="L141" s="105"/>
      <c r="M141" s="105"/>
      <c r="N141" s="105"/>
      <c r="O141" s="105"/>
      <c r="P141" s="449"/>
      <c r="Q141" s="323"/>
      <c r="R141" s="105"/>
      <c r="S141" s="105"/>
      <c r="T141" s="105"/>
      <c r="U141" s="326"/>
      <c r="V141" s="326"/>
      <c r="W141" s="326"/>
      <c r="X141" s="326"/>
      <c r="Y141" s="326"/>
      <c r="Z141" s="326"/>
      <c r="AA141" s="326"/>
      <c r="AB141" s="326"/>
      <c r="AC141" s="326"/>
      <c r="AD141" s="470"/>
      <c r="AE141" s="326"/>
      <c r="AF141" s="326"/>
      <c r="AG141" s="525"/>
      <c r="AH141" s="525"/>
      <c r="AI141" s="525"/>
      <c r="AJ141" s="525"/>
      <c r="AK141" s="525"/>
      <c r="AL141" s="525"/>
      <c r="AM141" s="525"/>
      <c r="AN141" s="525"/>
      <c r="AO141" s="525"/>
      <c r="AP141" s="525"/>
      <c r="AQ141" s="525"/>
      <c r="AR141" s="525"/>
      <c r="AS141" s="525"/>
      <c r="BR141" s="659"/>
      <c r="BS141" s="659"/>
      <c r="BT141" s="659"/>
    </row>
    <row r="142" spans="1:72" s="325" customFormat="1" ht="20.100000000000001" customHeight="1" x14ac:dyDescent="0.25">
      <c r="A142" s="105"/>
      <c r="B142" s="105"/>
      <c r="C142" s="105"/>
      <c r="D142" s="105"/>
      <c r="E142" s="105"/>
      <c r="F142" s="105"/>
      <c r="G142" s="105"/>
      <c r="J142" s="105"/>
      <c r="K142" s="105"/>
      <c r="L142" s="105"/>
      <c r="M142" s="105"/>
      <c r="N142" s="105"/>
      <c r="O142" s="105"/>
      <c r="P142" s="449"/>
      <c r="Q142" s="323"/>
      <c r="R142" s="105"/>
      <c r="S142" s="105"/>
      <c r="T142" s="105"/>
      <c r="U142" s="326"/>
      <c r="V142" s="326"/>
      <c r="W142" s="326"/>
      <c r="X142" s="326"/>
      <c r="Y142" s="326"/>
      <c r="Z142" s="326"/>
      <c r="AA142" s="326"/>
      <c r="AB142" s="326"/>
      <c r="AC142" s="326"/>
      <c r="AD142" s="470"/>
      <c r="AE142" s="326"/>
      <c r="AF142" s="326"/>
      <c r="AG142" s="525"/>
      <c r="AH142" s="525"/>
      <c r="AI142" s="525"/>
      <c r="AJ142" s="525"/>
      <c r="AK142" s="525"/>
      <c r="AL142" s="525"/>
      <c r="AM142" s="525"/>
      <c r="AN142" s="525"/>
      <c r="AO142" s="525"/>
      <c r="AP142" s="525"/>
      <c r="AQ142" s="525"/>
      <c r="AR142" s="525"/>
      <c r="AS142" s="525"/>
      <c r="BR142" s="659"/>
      <c r="BS142" s="659"/>
      <c r="BT142" s="659"/>
    </row>
    <row r="143" spans="1:72" s="325" customFormat="1" ht="20.100000000000001" customHeight="1" x14ac:dyDescent="0.25">
      <c r="A143" s="105"/>
      <c r="B143" s="105"/>
      <c r="C143" s="105"/>
      <c r="D143" s="105"/>
      <c r="E143" s="105"/>
      <c r="F143" s="105"/>
      <c r="G143" s="105"/>
      <c r="J143" s="105"/>
      <c r="K143" s="105"/>
      <c r="L143" s="105"/>
      <c r="M143" s="105"/>
      <c r="N143" s="105"/>
      <c r="O143" s="105"/>
      <c r="P143" s="449"/>
      <c r="Q143" s="323"/>
      <c r="R143" s="105"/>
      <c r="S143" s="105"/>
      <c r="T143" s="105"/>
      <c r="U143" s="326"/>
      <c r="V143" s="326"/>
      <c r="W143" s="326"/>
      <c r="X143" s="326"/>
      <c r="Y143" s="326"/>
      <c r="Z143" s="326"/>
      <c r="AA143" s="326"/>
      <c r="AB143" s="326"/>
      <c r="AC143" s="326"/>
      <c r="AD143" s="470"/>
      <c r="AE143" s="326"/>
      <c r="AF143" s="326"/>
      <c r="AG143" s="525"/>
      <c r="AH143" s="525"/>
      <c r="AI143" s="525"/>
      <c r="AJ143" s="525"/>
      <c r="AK143" s="525"/>
      <c r="AL143" s="525"/>
      <c r="AM143" s="525"/>
      <c r="AN143" s="525"/>
      <c r="AO143" s="525"/>
      <c r="AP143" s="525"/>
      <c r="AQ143" s="525"/>
      <c r="AR143" s="525"/>
      <c r="AS143" s="525"/>
      <c r="BR143" s="659"/>
      <c r="BS143" s="659"/>
      <c r="BT143" s="659"/>
    </row>
    <row r="144" spans="1:72" s="325" customFormat="1" ht="20.100000000000001" customHeight="1" x14ac:dyDescent="0.25">
      <c r="A144" s="105"/>
      <c r="B144" s="105"/>
      <c r="C144" s="105"/>
      <c r="D144" s="105"/>
      <c r="E144" s="105"/>
      <c r="F144" s="105"/>
      <c r="G144" s="105"/>
      <c r="J144" s="105"/>
      <c r="K144" s="105"/>
      <c r="L144" s="105"/>
      <c r="M144" s="105"/>
      <c r="N144" s="105"/>
      <c r="O144" s="105"/>
      <c r="P144" s="449"/>
      <c r="Q144" s="323"/>
      <c r="R144" s="105"/>
      <c r="S144" s="105"/>
      <c r="T144" s="105"/>
      <c r="U144" s="326"/>
      <c r="V144" s="326"/>
      <c r="W144" s="326"/>
      <c r="X144" s="326"/>
      <c r="Y144" s="326"/>
      <c r="Z144" s="326"/>
      <c r="AA144" s="326"/>
      <c r="AB144" s="326"/>
      <c r="AC144" s="326"/>
      <c r="AD144" s="470"/>
      <c r="AE144" s="326"/>
      <c r="AF144" s="326"/>
      <c r="AG144" s="525"/>
      <c r="AH144" s="525"/>
      <c r="AI144" s="525"/>
      <c r="AJ144" s="525"/>
      <c r="AK144" s="525"/>
      <c r="AL144" s="525"/>
      <c r="AM144" s="525"/>
      <c r="AN144" s="525"/>
      <c r="AO144" s="525"/>
      <c r="AP144" s="525"/>
      <c r="AQ144" s="525"/>
      <c r="AR144" s="525"/>
      <c r="AS144" s="525"/>
      <c r="BR144" s="659"/>
      <c r="BS144" s="659"/>
      <c r="BT144" s="659"/>
    </row>
    <row r="145" spans="1:72" s="325" customFormat="1" ht="20.100000000000001" customHeight="1" x14ac:dyDescent="0.25">
      <c r="A145" s="105"/>
      <c r="B145" s="105"/>
      <c r="C145" s="105"/>
      <c r="D145" s="105"/>
      <c r="E145" s="105"/>
      <c r="F145" s="105"/>
      <c r="G145" s="105"/>
      <c r="J145" s="105"/>
      <c r="K145" s="105"/>
      <c r="L145" s="105"/>
      <c r="M145" s="105"/>
      <c r="N145" s="105"/>
      <c r="O145" s="105"/>
      <c r="P145" s="449"/>
      <c r="Q145" s="323"/>
      <c r="R145" s="105"/>
      <c r="S145" s="105"/>
      <c r="T145" s="105"/>
      <c r="U145" s="326"/>
      <c r="V145" s="326"/>
      <c r="W145" s="326"/>
      <c r="X145" s="326"/>
      <c r="Y145" s="326"/>
      <c r="Z145" s="326"/>
      <c r="AA145" s="326"/>
      <c r="AB145" s="326"/>
      <c r="AC145" s="326"/>
      <c r="AD145" s="470"/>
      <c r="AE145" s="326"/>
      <c r="AF145" s="326"/>
      <c r="AG145" s="525"/>
      <c r="AH145" s="525"/>
      <c r="AI145" s="525"/>
      <c r="AJ145" s="525"/>
      <c r="AK145" s="525"/>
      <c r="AL145" s="525"/>
      <c r="AM145" s="525"/>
      <c r="AN145" s="525"/>
      <c r="AO145" s="525"/>
      <c r="AP145" s="525"/>
      <c r="AQ145" s="525"/>
      <c r="AR145" s="525"/>
      <c r="AS145" s="525"/>
      <c r="BR145" s="659"/>
      <c r="BS145" s="659"/>
      <c r="BT145" s="659"/>
    </row>
    <row r="146" spans="1:72" s="325" customFormat="1" ht="20.100000000000001" customHeight="1" x14ac:dyDescent="0.25">
      <c r="A146" s="105"/>
      <c r="B146" s="105"/>
      <c r="C146" s="105"/>
      <c r="D146" s="105"/>
      <c r="E146" s="105"/>
      <c r="F146" s="105"/>
      <c r="G146" s="105"/>
      <c r="J146" s="105"/>
      <c r="K146" s="105"/>
      <c r="L146" s="105"/>
      <c r="M146" s="105"/>
      <c r="N146" s="105"/>
      <c r="O146" s="105"/>
      <c r="P146" s="449"/>
      <c r="Q146" s="323"/>
      <c r="R146" s="105"/>
      <c r="S146" s="105"/>
      <c r="T146" s="105"/>
      <c r="U146" s="326"/>
      <c r="V146" s="326"/>
      <c r="W146" s="326"/>
      <c r="X146" s="326"/>
      <c r="Y146" s="326"/>
      <c r="Z146" s="326"/>
      <c r="AA146" s="326"/>
      <c r="AB146" s="326"/>
      <c r="AC146" s="326"/>
      <c r="AD146" s="470"/>
      <c r="AE146" s="326"/>
      <c r="AF146" s="326"/>
      <c r="AG146" s="525"/>
      <c r="AH146" s="525"/>
      <c r="AI146" s="525"/>
      <c r="AJ146" s="525"/>
      <c r="AK146" s="525"/>
      <c r="AL146" s="525"/>
      <c r="AM146" s="525"/>
      <c r="AN146" s="525"/>
      <c r="AO146" s="525"/>
      <c r="AP146" s="525"/>
      <c r="AQ146" s="525"/>
      <c r="AR146" s="525"/>
      <c r="AS146" s="525"/>
      <c r="BR146" s="659"/>
      <c r="BS146" s="659"/>
      <c r="BT146" s="659"/>
    </row>
    <row r="147" spans="1:72" s="325" customFormat="1" ht="20.100000000000001" customHeight="1" x14ac:dyDescent="0.25">
      <c r="A147" s="105"/>
      <c r="B147" s="105"/>
      <c r="C147" s="105"/>
      <c r="D147" s="105"/>
      <c r="E147" s="105"/>
      <c r="F147" s="105"/>
      <c r="G147" s="105"/>
      <c r="J147" s="105"/>
      <c r="K147" s="105"/>
      <c r="L147" s="105"/>
      <c r="M147" s="105"/>
      <c r="N147" s="105"/>
      <c r="O147" s="105"/>
      <c r="P147" s="449"/>
      <c r="Q147" s="323"/>
      <c r="R147" s="105"/>
      <c r="S147" s="105"/>
      <c r="T147" s="105"/>
      <c r="U147" s="326"/>
      <c r="V147" s="326"/>
      <c r="W147" s="326"/>
      <c r="X147" s="326"/>
      <c r="Y147" s="326"/>
      <c r="Z147" s="326"/>
      <c r="AA147" s="326"/>
      <c r="AB147" s="326"/>
      <c r="AC147" s="326"/>
      <c r="AD147" s="470"/>
      <c r="AE147" s="326"/>
      <c r="AF147" s="326"/>
      <c r="AG147" s="525"/>
      <c r="AH147" s="525"/>
      <c r="AI147" s="525"/>
      <c r="AJ147" s="525"/>
      <c r="AK147" s="525"/>
      <c r="AL147" s="525"/>
      <c r="AM147" s="525"/>
      <c r="AN147" s="525"/>
      <c r="AO147" s="525"/>
      <c r="AP147" s="525"/>
      <c r="AQ147" s="525"/>
      <c r="AR147" s="525"/>
      <c r="AS147" s="525"/>
      <c r="BR147" s="659"/>
      <c r="BS147" s="659"/>
      <c r="BT147" s="659"/>
    </row>
    <row r="148" spans="1:72" s="325" customFormat="1" ht="20.100000000000001" customHeight="1" x14ac:dyDescent="0.25">
      <c r="A148" s="105"/>
      <c r="B148" s="105"/>
      <c r="C148" s="105"/>
      <c r="D148" s="105"/>
      <c r="E148" s="105"/>
      <c r="F148" s="105"/>
      <c r="G148" s="105"/>
      <c r="J148" s="105"/>
      <c r="K148" s="105"/>
      <c r="L148" s="105"/>
      <c r="M148" s="105"/>
      <c r="N148" s="105"/>
      <c r="O148" s="105"/>
      <c r="P148" s="449"/>
      <c r="Q148" s="323"/>
      <c r="R148" s="105"/>
      <c r="S148" s="105"/>
      <c r="T148" s="105"/>
      <c r="U148" s="326"/>
      <c r="V148" s="326"/>
      <c r="W148" s="326"/>
      <c r="X148" s="326"/>
      <c r="Y148" s="326"/>
      <c r="Z148" s="326"/>
      <c r="AA148" s="326"/>
      <c r="AB148" s="326"/>
      <c r="AC148" s="326"/>
      <c r="AD148" s="470"/>
      <c r="AE148" s="326"/>
      <c r="AF148" s="326"/>
      <c r="AG148" s="525"/>
      <c r="AH148" s="525"/>
      <c r="AI148" s="525"/>
      <c r="AJ148" s="525"/>
      <c r="AK148" s="525"/>
      <c r="AL148" s="525"/>
      <c r="AM148" s="525"/>
      <c r="AN148" s="525"/>
      <c r="AO148" s="525"/>
      <c r="AP148" s="525"/>
      <c r="AQ148" s="525"/>
      <c r="AR148" s="525"/>
      <c r="AS148" s="525"/>
      <c r="BR148" s="659"/>
      <c r="BS148" s="659"/>
      <c r="BT148" s="659"/>
    </row>
    <row r="149" spans="1:72" s="325" customFormat="1" ht="20.100000000000001" customHeight="1" x14ac:dyDescent="0.25">
      <c r="A149" s="105"/>
      <c r="B149" s="105"/>
      <c r="C149" s="105"/>
      <c r="D149" s="105"/>
      <c r="E149" s="105"/>
      <c r="F149" s="105"/>
      <c r="G149" s="105"/>
      <c r="J149" s="105"/>
      <c r="K149" s="105"/>
      <c r="L149" s="105"/>
      <c r="M149" s="105"/>
      <c r="N149" s="105"/>
      <c r="O149" s="105"/>
      <c r="P149" s="449"/>
      <c r="Q149" s="323"/>
      <c r="R149" s="105"/>
      <c r="S149" s="105"/>
      <c r="T149" s="105"/>
      <c r="U149" s="326"/>
      <c r="V149" s="326"/>
      <c r="W149" s="326"/>
      <c r="X149" s="326"/>
      <c r="Y149" s="326"/>
      <c r="Z149" s="326"/>
      <c r="AA149" s="326"/>
      <c r="AB149" s="326"/>
      <c r="AC149" s="326"/>
      <c r="AD149" s="470"/>
      <c r="AE149" s="326"/>
      <c r="AF149" s="326"/>
      <c r="AG149" s="525"/>
      <c r="AH149" s="525"/>
      <c r="AI149" s="525"/>
      <c r="AJ149" s="525"/>
      <c r="AK149" s="525"/>
      <c r="AL149" s="525"/>
      <c r="AM149" s="525"/>
      <c r="AN149" s="525"/>
      <c r="AO149" s="525"/>
      <c r="AP149" s="525"/>
      <c r="AQ149" s="525"/>
      <c r="AR149" s="525"/>
      <c r="AS149" s="525"/>
      <c r="BR149" s="659"/>
      <c r="BS149" s="659"/>
      <c r="BT149" s="659"/>
    </row>
    <row r="150" spans="1:72" s="325" customFormat="1" ht="20.100000000000001" customHeight="1" x14ac:dyDescent="0.25">
      <c r="A150" s="105"/>
      <c r="B150" s="105"/>
      <c r="C150" s="105"/>
      <c r="D150" s="105"/>
      <c r="E150" s="105"/>
      <c r="F150" s="105"/>
      <c r="G150" s="105"/>
      <c r="J150" s="105"/>
      <c r="K150" s="105"/>
      <c r="L150" s="105"/>
      <c r="M150" s="105"/>
      <c r="N150" s="105"/>
      <c r="O150" s="105"/>
      <c r="P150" s="449"/>
      <c r="Q150" s="323"/>
      <c r="R150" s="105"/>
      <c r="S150" s="105"/>
      <c r="T150" s="105"/>
      <c r="U150" s="326"/>
      <c r="V150" s="326"/>
      <c r="W150" s="326"/>
      <c r="X150" s="326"/>
      <c r="Y150" s="326"/>
      <c r="Z150" s="326"/>
      <c r="AA150" s="326"/>
      <c r="AB150" s="326"/>
      <c r="AC150" s="326"/>
      <c r="AD150" s="470"/>
      <c r="AE150" s="326"/>
      <c r="AF150" s="326"/>
      <c r="AG150" s="525"/>
      <c r="AH150" s="525"/>
      <c r="AI150" s="525"/>
      <c r="AJ150" s="525"/>
      <c r="AK150" s="525"/>
      <c r="AL150" s="525"/>
      <c r="AM150" s="525"/>
      <c r="AN150" s="525"/>
      <c r="AO150" s="525"/>
      <c r="AP150" s="525"/>
      <c r="AQ150" s="525"/>
      <c r="AR150" s="525"/>
      <c r="AS150" s="525"/>
      <c r="BR150" s="659"/>
      <c r="BS150" s="659"/>
      <c r="BT150" s="659"/>
    </row>
    <row r="151" spans="1:72" s="325" customFormat="1" ht="20.100000000000001" customHeight="1" x14ac:dyDescent="0.25">
      <c r="A151" s="105"/>
      <c r="B151" s="105"/>
      <c r="C151" s="105"/>
      <c r="D151" s="105"/>
      <c r="E151" s="105"/>
      <c r="F151" s="105"/>
      <c r="G151" s="105"/>
      <c r="J151" s="105"/>
      <c r="K151" s="105"/>
      <c r="L151" s="105"/>
      <c r="M151" s="105"/>
      <c r="N151" s="105"/>
      <c r="O151" s="105"/>
      <c r="P151" s="449"/>
      <c r="Q151" s="323"/>
      <c r="R151" s="105"/>
      <c r="S151" s="105"/>
      <c r="T151" s="105"/>
      <c r="U151" s="326"/>
      <c r="V151" s="326"/>
      <c r="W151" s="326"/>
      <c r="X151" s="326"/>
      <c r="Y151" s="326"/>
      <c r="Z151" s="326"/>
      <c r="AA151" s="326"/>
      <c r="AB151" s="326"/>
      <c r="AC151" s="326"/>
      <c r="AD151" s="470"/>
      <c r="AE151" s="326"/>
      <c r="AF151" s="326"/>
      <c r="AG151" s="525"/>
      <c r="AH151" s="525"/>
      <c r="AI151" s="525"/>
      <c r="AJ151" s="525"/>
      <c r="AK151" s="525"/>
      <c r="AL151" s="525"/>
      <c r="AM151" s="525"/>
      <c r="AN151" s="525"/>
      <c r="AO151" s="525"/>
      <c r="AP151" s="525"/>
      <c r="AQ151" s="525"/>
      <c r="AR151" s="525"/>
      <c r="AS151" s="525"/>
      <c r="BR151" s="659"/>
      <c r="BS151" s="659"/>
      <c r="BT151" s="659"/>
    </row>
    <row r="152" spans="1:72" s="325" customFormat="1" ht="20.100000000000001" customHeight="1" x14ac:dyDescent="0.25">
      <c r="A152" s="105"/>
      <c r="B152" s="105"/>
      <c r="C152" s="105"/>
      <c r="D152" s="105"/>
      <c r="E152" s="105"/>
      <c r="F152" s="105"/>
      <c r="G152" s="105"/>
      <c r="J152" s="105"/>
      <c r="K152" s="105"/>
      <c r="L152" s="105"/>
      <c r="M152" s="105"/>
      <c r="N152" s="105"/>
      <c r="O152" s="105"/>
      <c r="P152" s="449"/>
      <c r="Q152" s="323"/>
      <c r="R152" s="105"/>
      <c r="S152" s="105"/>
      <c r="T152" s="105"/>
      <c r="U152" s="326"/>
      <c r="V152" s="326"/>
      <c r="W152" s="326"/>
      <c r="X152" s="326"/>
      <c r="Y152" s="326"/>
      <c r="Z152" s="326"/>
      <c r="AA152" s="326"/>
      <c r="AB152" s="326"/>
      <c r="AC152" s="326"/>
      <c r="AD152" s="470"/>
      <c r="AE152" s="326"/>
      <c r="AF152" s="326"/>
      <c r="AG152" s="525"/>
      <c r="AH152" s="525"/>
      <c r="AI152" s="525"/>
      <c r="AJ152" s="525"/>
      <c r="AK152" s="525"/>
      <c r="AL152" s="525"/>
      <c r="AM152" s="525"/>
      <c r="AN152" s="525"/>
      <c r="AO152" s="525"/>
      <c r="AP152" s="525"/>
      <c r="AQ152" s="525"/>
      <c r="AR152" s="525"/>
      <c r="AS152" s="525"/>
      <c r="BR152" s="659"/>
      <c r="BS152" s="659"/>
      <c r="BT152" s="659"/>
    </row>
    <row r="153" spans="1:72" s="325" customFormat="1" ht="20.100000000000001" customHeight="1" x14ac:dyDescent="0.25">
      <c r="A153" s="105"/>
      <c r="B153" s="105"/>
      <c r="C153" s="105"/>
      <c r="D153" s="105"/>
      <c r="E153" s="105"/>
      <c r="F153" s="105"/>
      <c r="G153" s="105"/>
      <c r="J153" s="105"/>
      <c r="K153" s="105"/>
      <c r="L153" s="105"/>
      <c r="M153" s="105"/>
      <c r="N153" s="105"/>
      <c r="O153" s="105"/>
      <c r="P153" s="449"/>
      <c r="Q153" s="323"/>
      <c r="R153" s="105"/>
      <c r="S153" s="105"/>
      <c r="T153" s="105"/>
      <c r="U153" s="326"/>
      <c r="V153" s="326"/>
      <c r="W153" s="326"/>
      <c r="X153" s="326"/>
      <c r="Y153" s="326"/>
      <c r="Z153" s="326"/>
      <c r="AA153" s="326"/>
      <c r="AB153" s="326"/>
      <c r="AC153" s="326"/>
      <c r="AD153" s="470"/>
      <c r="AE153" s="326"/>
      <c r="AF153" s="326"/>
      <c r="AG153" s="525"/>
      <c r="AH153" s="525"/>
      <c r="AI153" s="525"/>
      <c r="AJ153" s="525"/>
      <c r="AK153" s="525"/>
      <c r="AL153" s="525"/>
      <c r="AM153" s="525"/>
      <c r="AN153" s="525"/>
      <c r="AO153" s="525"/>
      <c r="AP153" s="525"/>
      <c r="AQ153" s="525"/>
      <c r="AR153" s="525"/>
      <c r="AS153" s="525"/>
      <c r="BR153" s="659"/>
      <c r="BS153" s="659"/>
      <c r="BT153" s="659"/>
    </row>
    <row r="154" spans="1:72" s="325" customFormat="1" ht="20.100000000000001" customHeight="1" x14ac:dyDescent="0.25">
      <c r="A154" s="105"/>
      <c r="B154" s="105"/>
      <c r="C154" s="105"/>
      <c r="D154" s="105"/>
      <c r="E154" s="105"/>
      <c r="F154" s="105"/>
      <c r="G154" s="105"/>
      <c r="J154" s="105"/>
      <c r="K154" s="105"/>
      <c r="L154" s="105"/>
      <c r="M154" s="105"/>
      <c r="N154" s="105"/>
      <c r="O154" s="105"/>
      <c r="P154" s="449"/>
      <c r="Q154" s="323"/>
      <c r="R154" s="105"/>
      <c r="S154" s="105"/>
      <c r="T154" s="105"/>
      <c r="U154" s="326"/>
      <c r="V154" s="326"/>
      <c r="W154" s="326"/>
      <c r="X154" s="326"/>
      <c r="Y154" s="326"/>
      <c r="Z154" s="326"/>
      <c r="AA154" s="326"/>
      <c r="AB154" s="326"/>
      <c r="AC154" s="326"/>
      <c r="AD154" s="470"/>
      <c r="AE154" s="326"/>
      <c r="AF154" s="326"/>
      <c r="AG154" s="525"/>
      <c r="AH154" s="525"/>
      <c r="AI154" s="525"/>
      <c r="AJ154" s="525"/>
      <c r="AK154" s="525"/>
      <c r="AL154" s="525"/>
      <c r="AM154" s="525"/>
      <c r="AN154" s="525"/>
      <c r="AO154" s="525"/>
      <c r="AP154" s="525"/>
      <c r="AQ154" s="525"/>
      <c r="AR154" s="525"/>
      <c r="AS154" s="525"/>
      <c r="BR154" s="659"/>
      <c r="BS154" s="659"/>
      <c r="BT154" s="659"/>
    </row>
    <row r="155" spans="1:72" s="325" customFormat="1" ht="20.100000000000001" customHeight="1" x14ac:dyDescent="0.25">
      <c r="A155" s="105"/>
      <c r="B155" s="105"/>
      <c r="C155" s="105"/>
      <c r="D155" s="105"/>
      <c r="E155" s="105"/>
      <c r="F155" s="105"/>
      <c r="G155" s="105"/>
      <c r="J155" s="105"/>
      <c r="K155" s="105"/>
      <c r="L155" s="105"/>
      <c r="M155" s="105"/>
      <c r="N155" s="105"/>
      <c r="O155" s="105"/>
      <c r="P155" s="449"/>
      <c r="Q155" s="323"/>
      <c r="R155" s="105"/>
      <c r="S155" s="105"/>
      <c r="T155" s="105"/>
      <c r="U155" s="326"/>
      <c r="V155" s="326"/>
      <c r="W155" s="326"/>
      <c r="X155" s="326"/>
      <c r="Y155" s="326"/>
      <c r="Z155" s="326"/>
      <c r="AA155" s="326"/>
      <c r="AB155" s="326"/>
      <c r="AC155" s="326"/>
      <c r="AD155" s="470"/>
      <c r="AE155" s="326"/>
      <c r="AF155" s="326"/>
      <c r="AG155" s="525"/>
      <c r="AH155" s="525"/>
      <c r="AI155" s="525"/>
      <c r="AJ155" s="525"/>
      <c r="AK155" s="525"/>
      <c r="AL155" s="525"/>
      <c r="AM155" s="525"/>
      <c r="AN155" s="525"/>
      <c r="AO155" s="525"/>
      <c r="AP155" s="525"/>
      <c r="AQ155" s="525"/>
      <c r="AR155" s="525"/>
      <c r="AS155" s="525"/>
      <c r="BR155" s="659"/>
      <c r="BS155" s="659"/>
      <c r="BT155" s="659"/>
    </row>
    <row r="156" spans="1:72" s="325" customFormat="1" ht="20.100000000000001" customHeight="1" x14ac:dyDescent="0.25">
      <c r="A156" s="105"/>
      <c r="B156" s="105"/>
      <c r="C156" s="105"/>
      <c r="D156" s="105"/>
      <c r="E156" s="105"/>
      <c r="F156" s="105"/>
      <c r="G156" s="105"/>
      <c r="J156" s="105"/>
      <c r="K156" s="105"/>
      <c r="L156" s="105"/>
      <c r="M156" s="105"/>
      <c r="N156" s="105"/>
      <c r="O156" s="105"/>
      <c r="P156" s="449"/>
      <c r="Q156" s="323"/>
      <c r="R156" s="105"/>
      <c r="S156" s="105"/>
      <c r="T156" s="105"/>
      <c r="U156" s="326"/>
      <c r="V156" s="326"/>
      <c r="W156" s="326"/>
      <c r="X156" s="326"/>
      <c r="Y156" s="326"/>
      <c r="Z156" s="326"/>
      <c r="AA156" s="326"/>
      <c r="AB156" s="326"/>
      <c r="AC156" s="326"/>
      <c r="AD156" s="470"/>
      <c r="AE156" s="326"/>
      <c r="AF156" s="326"/>
      <c r="AG156" s="525"/>
      <c r="AH156" s="525"/>
      <c r="AI156" s="525"/>
      <c r="AJ156" s="525"/>
      <c r="AK156" s="525"/>
      <c r="AL156" s="525"/>
      <c r="AM156" s="525"/>
      <c r="AN156" s="525"/>
      <c r="AO156" s="525"/>
      <c r="AP156" s="525"/>
      <c r="AQ156" s="525"/>
      <c r="AR156" s="525"/>
      <c r="AS156" s="525"/>
      <c r="BR156" s="659"/>
      <c r="BS156" s="659"/>
      <c r="BT156" s="659"/>
    </row>
    <row r="157" spans="1:72" s="325" customFormat="1" ht="20.100000000000001" customHeight="1" x14ac:dyDescent="0.25">
      <c r="A157" s="105"/>
      <c r="B157" s="105"/>
      <c r="C157" s="105"/>
      <c r="D157" s="105"/>
      <c r="E157" s="105"/>
      <c r="F157" s="105"/>
      <c r="G157" s="105"/>
      <c r="J157" s="105"/>
      <c r="K157" s="105"/>
      <c r="L157" s="105"/>
      <c r="M157" s="105"/>
      <c r="N157" s="105"/>
      <c r="O157" s="105"/>
      <c r="P157" s="449"/>
      <c r="Q157" s="323"/>
      <c r="R157" s="105"/>
      <c r="S157" s="105"/>
      <c r="T157" s="105"/>
      <c r="U157" s="326"/>
      <c r="V157" s="326"/>
      <c r="W157" s="326"/>
      <c r="X157" s="326"/>
      <c r="Y157" s="326"/>
      <c r="Z157" s="326"/>
      <c r="AA157" s="326"/>
      <c r="AB157" s="326"/>
      <c r="AC157" s="326"/>
      <c r="AD157" s="470"/>
      <c r="AE157" s="326"/>
      <c r="AF157" s="326"/>
      <c r="AG157" s="525"/>
      <c r="AH157" s="525"/>
      <c r="AI157" s="525"/>
      <c r="AJ157" s="525"/>
      <c r="AK157" s="525"/>
      <c r="AL157" s="525"/>
      <c r="AM157" s="525"/>
      <c r="AN157" s="525"/>
      <c r="AO157" s="525"/>
      <c r="AP157" s="525"/>
      <c r="AQ157" s="525"/>
      <c r="AR157" s="525"/>
      <c r="AS157" s="525"/>
      <c r="BR157" s="659"/>
      <c r="BS157" s="659"/>
      <c r="BT157" s="659"/>
    </row>
    <row r="221" spans="1:45" ht="20.100000000000001" customHeight="1" x14ac:dyDescent="0.25">
      <c r="A221" s="327">
        <v>0.65</v>
      </c>
      <c r="B221" s="105" t="s">
        <v>102</v>
      </c>
      <c r="Q221" s="105"/>
      <c r="U221" s="105"/>
      <c r="V221" s="105"/>
      <c r="W221" s="105"/>
      <c r="X221" s="105"/>
      <c r="Y221" s="463"/>
      <c r="Z221" s="105"/>
      <c r="AA221" s="105"/>
      <c r="AB221" s="105"/>
      <c r="AC221" s="105"/>
      <c r="AD221" s="471"/>
      <c r="AE221" s="501"/>
      <c r="AF221" s="523"/>
      <c r="AG221" s="523"/>
      <c r="AH221" s="523"/>
      <c r="AI221" s="523"/>
      <c r="AJ221" s="523"/>
      <c r="AK221" s="523"/>
      <c r="AL221" s="523"/>
      <c r="AM221" s="523"/>
      <c r="AN221" s="523"/>
      <c r="AO221" s="523"/>
      <c r="AP221" s="523"/>
      <c r="AQ221" s="523"/>
      <c r="AR221" s="523"/>
      <c r="AS221" s="523"/>
    </row>
    <row r="222" spans="1:45" ht="20.100000000000001" customHeight="1" x14ac:dyDescent="0.25">
      <c r="A222" s="325">
        <v>0.85</v>
      </c>
      <c r="B222" s="105" t="s">
        <v>104</v>
      </c>
      <c r="Q222" s="105"/>
      <c r="U222" s="105"/>
      <c r="V222" s="105"/>
      <c r="W222" s="105"/>
      <c r="X222" s="105"/>
      <c r="Y222" s="463"/>
      <c r="Z222" s="105"/>
      <c r="AA222" s="105"/>
      <c r="AB222" s="105"/>
      <c r="AC222" s="105"/>
      <c r="AD222" s="471"/>
      <c r="AE222" s="501"/>
      <c r="AF222" s="523"/>
      <c r="AG222" s="523"/>
      <c r="AH222" s="523"/>
      <c r="AI222" s="523"/>
      <c r="AJ222" s="523"/>
      <c r="AK222" s="523"/>
      <c r="AL222" s="523"/>
      <c r="AM222" s="523"/>
      <c r="AN222" s="523"/>
      <c r="AO222" s="523"/>
      <c r="AP222" s="523"/>
      <c r="AQ222" s="523"/>
      <c r="AR222" s="523"/>
      <c r="AS222" s="523"/>
    </row>
    <row r="223" spans="1:45" ht="20.100000000000001" customHeight="1" x14ac:dyDescent="0.25">
      <c r="A223" s="323">
        <v>1</v>
      </c>
      <c r="B223" s="105" t="s">
        <v>105</v>
      </c>
      <c r="Q223" s="105"/>
      <c r="U223" s="105"/>
      <c r="V223" s="105"/>
      <c r="W223" s="105"/>
      <c r="X223" s="105"/>
      <c r="Y223" s="463"/>
      <c r="Z223" s="105"/>
      <c r="AA223" s="105"/>
      <c r="AB223" s="105"/>
      <c r="AC223" s="105"/>
      <c r="AD223" s="471"/>
      <c r="AE223" s="501"/>
      <c r="AF223" s="523"/>
      <c r="AG223" s="523"/>
      <c r="AH223" s="523"/>
      <c r="AI223" s="523"/>
      <c r="AJ223" s="523"/>
      <c r="AK223" s="523"/>
      <c r="AL223" s="523"/>
      <c r="AM223" s="523"/>
      <c r="AN223" s="523"/>
      <c r="AO223" s="523"/>
      <c r="AP223" s="523"/>
      <c r="AQ223" s="523"/>
      <c r="AR223" s="523"/>
      <c r="AS223" s="523"/>
    </row>
  </sheetData>
  <sheetProtection formatCells="0"/>
  <autoFilter ref="A9:WWM120"/>
  <dataConsolidate/>
  <mergeCells count="41">
    <mergeCell ref="E2:AS2"/>
    <mergeCell ref="BL6:BM6"/>
    <mergeCell ref="BN6:BO6"/>
    <mergeCell ref="BP6:BQ6"/>
    <mergeCell ref="AZ6:BA6"/>
    <mergeCell ref="BH6:BI6"/>
    <mergeCell ref="BJ6:BK6"/>
    <mergeCell ref="BB6:BC6"/>
    <mergeCell ref="BD6:BE6"/>
    <mergeCell ref="BF6:BG6"/>
    <mergeCell ref="AV6:AW6"/>
    <mergeCell ref="AX6:AY6"/>
    <mergeCell ref="U6:AF6"/>
    <mergeCell ref="AG6:AG7"/>
    <mergeCell ref="AT6:AU6"/>
    <mergeCell ref="R4:AS5"/>
    <mergeCell ref="AT4:BQ5"/>
    <mergeCell ref="A122:C122"/>
    <mergeCell ref="A6:A7"/>
    <mergeCell ref="B6:B7"/>
    <mergeCell ref="C6:C7"/>
    <mergeCell ref="D6:D7"/>
    <mergeCell ref="E6:E7"/>
    <mergeCell ref="F6:F7"/>
    <mergeCell ref="G6:G7"/>
    <mergeCell ref="H6:H7"/>
    <mergeCell ref="L6:L7"/>
    <mergeCell ref="R6:R7"/>
    <mergeCell ref="A4:D5"/>
    <mergeCell ref="E4:Q5"/>
    <mergeCell ref="I6:I7"/>
    <mergeCell ref="J6:K6"/>
    <mergeCell ref="BU92:BX92"/>
    <mergeCell ref="AJ6:AS6"/>
    <mergeCell ref="S6:S7"/>
    <mergeCell ref="M6:M7"/>
    <mergeCell ref="N6:N7"/>
    <mergeCell ref="O6:O7"/>
    <mergeCell ref="Q6:Q7"/>
    <mergeCell ref="T6:T7"/>
    <mergeCell ref="P6:P7"/>
  </mergeCells>
  <conditionalFormatting sqref="AK12">
    <cfRule type="cellIs" dxfId="380" priority="498" stopIfTrue="1" operator="between">
      <formula>85.01%</formula>
      <formula>1000%</formula>
    </cfRule>
    <cfRule type="cellIs" dxfId="379" priority="499" operator="between">
      <formula>65.01%</formula>
      <formula>85%</formula>
    </cfRule>
    <cfRule type="cellIs" dxfId="378" priority="500" operator="between">
      <formula>0%</formula>
      <formula>65%</formula>
    </cfRule>
  </conditionalFormatting>
  <conditionalFormatting sqref="AH110:AJ110 AP110:AS110">
    <cfRule type="cellIs" dxfId="377" priority="474" operator="between">
      <formula>$A$227</formula>
      <formula>1000%</formula>
    </cfRule>
    <cfRule type="cellIs" dxfId="376" priority="475" operator="between">
      <formula>$A$226</formula>
      <formula>$B$226</formula>
    </cfRule>
    <cfRule type="cellIs" dxfId="375" priority="476" operator="between">
      <formula>$A$225</formula>
      <formula>$B$225</formula>
    </cfRule>
  </conditionalFormatting>
  <conditionalFormatting sqref="AL12:AS12">
    <cfRule type="cellIs" dxfId="374" priority="471" stopIfTrue="1" operator="between">
      <formula>85.01%</formula>
      <formula>1000%</formula>
    </cfRule>
    <cfRule type="cellIs" dxfId="373" priority="472" operator="between">
      <formula>65.01%</formula>
      <formula>85%</formula>
    </cfRule>
    <cfRule type="cellIs" dxfId="372" priority="473" operator="between">
      <formula>0%</formula>
      <formula>65%</formula>
    </cfRule>
  </conditionalFormatting>
  <conditionalFormatting sqref="AH12:AJ12">
    <cfRule type="cellIs" dxfId="371" priority="468" stopIfTrue="1" operator="between">
      <formula>85.01%</formula>
      <formula>1000%</formula>
    </cfRule>
    <cfRule type="cellIs" dxfId="370" priority="469" operator="between">
      <formula>65.01%</formula>
      <formula>85%</formula>
    </cfRule>
    <cfRule type="cellIs" dxfId="369" priority="470" operator="between">
      <formula>0%</formula>
      <formula>65%</formula>
    </cfRule>
  </conditionalFormatting>
  <conditionalFormatting sqref="AK15">
    <cfRule type="cellIs" dxfId="368" priority="465" stopIfTrue="1" operator="between">
      <formula>85.01%</formula>
      <formula>1000%</formula>
    </cfRule>
    <cfRule type="cellIs" dxfId="367" priority="466" operator="between">
      <formula>65.01%</formula>
      <formula>85%</formula>
    </cfRule>
    <cfRule type="cellIs" dxfId="366" priority="467" operator="between">
      <formula>0%</formula>
      <formula>65%</formula>
    </cfRule>
  </conditionalFormatting>
  <conditionalFormatting sqref="AL15:AS15">
    <cfRule type="cellIs" dxfId="365" priority="462" stopIfTrue="1" operator="between">
      <formula>85.01%</formula>
      <formula>1000%</formula>
    </cfRule>
    <cfRule type="cellIs" dxfId="364" priority="463" operator="between">
      <formula>65.01%</formula>
      <formula>85%</formula>
    </cfRule>
    <cfRule type="cellIs" dxfId="363" priority="464" operator="between">
      <formula>0%</formula>
      <formula>65%</formula>
    </cfRule>
  </conditionalFormatting>
  <conditionalFormatting sqref="AH15:AJ15">
    <cfRule type="cellIs" dxfId="362" priority="459" stopIfTrue="1" operator="between">
      <formula>85.01%</formula>
      <formula>1000%</formula>
    </cfRule>
    <cfRule type="cellIs" dxfId="361" priority="460" operator="between">
      <formula>65.01%</formula>
      <formula>85%</formula>
    </cfRule>
    <cfRule type="cellIs" dxfId="360" priority="461" operator="between">
      <formula>0%</formula>
      <formula>65%</formula>
    </cfRule>
  </conditionalFormatting>
  <conditionalFormatting sqref="AK18">
    <cfRule type="cellIs" dxfId="359" priority="456" stopIfTrue="1" operator="between">
      <formula>85.01%</formula>
      <formula>1000%</formula>
    </cfRule>
    <cfRule type="cellIs" dxfId="358" priority="457" operator="between">
      <formula>65.01%</formula>
      <formula>85%</formula>
    </cfRule>
    <cfRule type="cellIs" dxfId="357" priority="458" operator="between">
      <formula>0%</formula>
      <formula>65%</formula>
    </cfRule>
  </conditionalFormatting>
  <conditionalFormatting sqref="AL18:AS18">
    <cfRule type="cellIs" dxfId="356" priority="453" stopIfTrue="1" operator="between">
      <formula>85.01%</formula>
      <formula>1000%</formula>
    </cfRule>
    <cfRule type="cellIs" dxfId="355" priority="454" operator="between">
      <formula>65.01%</formula>
      <formula>85%</formula>
    </cfRule>
    <cfRule type="cellIs" dxfId="354" priority="455" operator="between">
      <formula>0%</formula>
      <formula>65%</formula>
    </cfRule>
  </conditionalFormatting>
  <conditionalFormatting sqref="AH18:AJ18">
    <cfRule type="cellIs" dxfId="353" priority="450" stopIfTrue="1" operator="between">
      <formula>85.01%</formula>
      <formula>1000%</formula>
    </cfRule>
    <cfRule type="cellIs" dxfId="352" priority="451" operator="between">
      <formula>65.01%</formula>
      <formula>85%</formula>
    </cfRule>
    <cfRule type="cellIs" dxfId="351" priority="452" operator="between">
      <formula>0%</formula>
      <formula>65%</formula>
    </cfRule>
  </conditionalFormatting>
  <conditionalFormatting sqref="AK21">
    <cfRule type="cellIs" dxfId="350" priority="447" stopIfTrue="1" operator="between">
      <formula>85.01%</formula>
      <formula>1000%</formula>
    </cfRule>
    <cfRule type="cellIs" dxfId="349" priority="448" operator="between">
      <formula>65.01%</formula>
      <formula>85%</formula>
    </cfRule>
    <cfRule type="cellIs" dxfId="348" priority="449" operator="between">
      <formula>0%</formula>
      <formula>65%</formula>
    </cfRule>
  </conditionalFormatting>
  <conditionalFormatting sqref="AL21:AS21">
    <cfRule type="cellIs" dxfId="347" priority="444" stopIfTrue="1" operator="between">
      <formula>85.01%</formula>
      <formula>1000%</formula>
    </cfRule>
    <cfRule type="cellIs" dxfId="346" priority="445" operator="between">
      <formula>65.01%</formula>
      <formula>85%</formula>
    </cfRule>
    <cfRule type="cellIs" dxfId="345" priority="446" operator="between">
      <formula>0%</formula>
      <formula>65%</formula>
    </cfRule>
  </conditionalFormatting>
  <conditionalFormatting sqref="AH21:AJ21">
    <cfRule type="cellIs" dxfId="344" priority="441" stopIfTrue="1" operator="between">
      <formula>85.01%</formula>
      <formula>1000%</formula>
    </cfRule>
    <cfRule type="cellIs" dxfId="343" priority="442" operator="between">
      <formula>65.01%</formula>
      <formula>85%</formula>
    </cfRule>
    <cfRule type="cellIs" dxfId="342" priority="443" operator="between">
      <formula>0%</formula>
      <formula>65%</formula>
    </cfRule>
  </conditionalFormatting>
  <conditionalFormatting sqref="AK24">
    <cfRule type="cellIs" dxfId="341" priority="438" stopIfTrue="1" operator="between">
      <formula>85.01%</formula>
      <formula>1000%</formula>
    </cfRule>
    <cfRule type="cellIs" dxfId="340" priority="439" operator="between">
      <formula>65.01%</formula>
      <formula>85%</formula>
    </cfRule>
    <cfRule type="cellIs" dxfId="339" priority="440" operator="between">
      <formula>0%</formula>
      <formula>65%</formula>
    </cfRule>
  </conditionalFormatting>
  <conditionalFormatting sqref="AL24:AS24">
    <cfRule type="cellIs" dxfId="338" priority="435" stopIfTrue="1" operator="between">
      <formula>85.01%</formula>
      <formula>1000%</formula>
    </cfRule>
    <cfRule type="cellIs" dxfId="337" priority="436" operator="between">
      <formula>65.01%</formula>
      <formula>85%</formula>
    </cfRule>
    <cfRule type="cellIs" dxfId="336" priority="437" operator="between">
      <formula>0%</formula>
      <formula>65%</formula>
    </cfRule>
  </conditionalFormatting>
  <conditionalFormatting sqref="AH24:AJ24">
    <cfRule type="cellIs" dxfId="335" priority="432" stopIfTrue="1" operator="between">
      <formula>85.01%</formula>
      <formula>1000%</formula>
    </cfRule>
    <cfRule type="cellIs" dxfId="334" priority="433" operator="between">
      <formula>65.01%</formula>
      <formula>85%</formula>
    </cfRule>
    <cfRule type="cellIs" dxfId="333" priority="434" operator="between">
      <formula>0%</formula>
      <formula>65%</formula>
    </cfRule>
  </conditionalFormatting>
  <conditionalFormatting sqref="AK27">
    <cfRule type="cellIs" dxfId="332" priority="429" stopIfTrue="1" operator="between">
      <formula>85.01%</formula>
      <formula>1000%</formula>
    </cfRule>
    <cfRule type="cellIs" dxfId="331" priority="430" operator="between">
      <formula>65.01%</formula>
      <formula>85%</formula>
    </cfRule>
    <cfRule type="cellIs" dxfId="330" priority="431" operator="between">
      <formula>0%</formula>
      <formula>65%</formula>
    </cfRule>
  </conditionalFormatting>
  <conditionalFormatting sqref="AL27:AS27">
    <cfRule type="cellIs" dxfId="329" priority="426" stopIfTrue="1" operator="between">
      <formula>85.01%</formula>
      <formula>1000%</formula>
    </cfRule>
    <cfRule type="cellIs" dxfId="328" priority="427" operator="between">
      <formula>65.01%</formula>
      <formula>85%</formula>
    </cfRule>
    <cfRule type="cellIs" dxfId="327" priority="428" operator="between">
      <formula>0%</formula>
      <formula>65%</formula>
    </cfRule>
  </conditionalFormatting>
  <conditionalFormatting sqref="AH27:AJ27">
    <cfRule type="cellIs" dxfId="326" priority="423" stopIfTrue="1" operator="between">
      <formula>85.01%</formula>
      <formula>1000%</formula>
    </cfRule>
    <cfRule type="cellIs" dxfId="325" priority="424" operator="between">
      <formula>65.01%</formula>
      <formula>85%</formula>
    </cfRule>
    <cfRule type="cellIs" dxfId="324" priority="425" operator="between">
      <formula>0%</formula>
      <formula>65%</formula>
    </cfRule>
  </conditionalFormatting>
  <conditionalFormatting sqref="AK30">
    <cfRule type="cellIs" dxfId="323" priority="420" stopIfTrue="1" operator="between">
      <formula>85.01%</formula>
      <formula>1000%</formula>
    </cfRule>
    <cfRule type="cellIs" dxfId="322" priority="421" operator="between">
      <formula>65.01%</formula>
      <formula>85%</formula>
    </cfRule>
    <cfRule type="cellIs" dxfId="321" priority="422" operator="between">
      <formula>0%</formula>
      <formula>65%</formula>
    </cfRule>
  </conditionalFormatting>
  <conditionalFormatting sqref="AL30:AS30">
    <cfRule type="cellIs" dxfId="320" priority="417" stopIfTrue="1" operator="between">
      <formula>85.01%</formula>
      <formula>1000%</formula>
    </cfRule>
    <cfRule type="cellIs" dxfId="319" priority="418" operator="between">
      <formula>65.01%</formula>
      <formula>85%</formula>
    </cfRule>
    <cfRule type="cellIs" dxfId="318" priority="419" operator="between">
      <formula>0%</formula>
      <formula>65%</formula>
    </cfRule>
  </conditionalFormatting>
  <conditionalFormatting sqref="AH30:AJ30">
    <cfRule type="cellIs" dxfId="317" priority="414" stopIfTrue="1" operator="between">
      <formula>85.01%</formula>
      <formula>1000%</formula>
    </cfRule>
    <cfRule type="cellIs" dxfId="316" priority="415" operator="between">
      <formula>65.01%</formula>
      <formula>85%</formula>
    </cfRule>
    <cfRule type="cellIs" dxfId="315" priority="416" operator="between">
      <formula>0%</formula>
      <formula>65%</formula>
    </cfRule>
  </conditionalFormatting>
  <conditionalFormatting sqref="AK33">
    <cfRule type="cellIs" dxfId="314" priority="411" stopIfTrue="1" operator="between">
      <formula>85.01%</formula>
      <formula>1000%</formula>
    </cfRule>
    <cfRule type="cellIs" dxfId="313" priority="412" operator="between">
      <formula>65.01%</formula>
      <formula>85%</formula>
    </cfRule>
    <cfRule type="cellIs" dxfId="312" priority="413" operator="between">
      <formula>0%</formula>
      <formula>65%</formula>
    </cfRule>
  </conditionalFormatting>
  <conditionalFormatting sqref="AL33:AS33">
    <cfRule type="cellIs" dxfId="311" priority="408" stopIfTrue="1" operator="between">
      <formula>85.01%</formula>
      <formula>1000%</formula>
    </cfRule>
    <cfRule type="cellIs" dxfId="310" priority="409" operator="between">
      <formula>65.01%</formula>
      <formula>85%</formula>
    </cfRule>
    <cfRule type="cellIs" dxfId="309" priority="410" operator="between">
      <formula>0%</formula>
      <formula>65%</formula>
    </cfRule>
  </conditionalFormatting>
  <conditionalFormatting sqref="AH33:AJ33">
    <cfRule type="cellIs" dxfId="308" priority="405" stopIfTrue="1" operator="between">
      <formula>85.01%</formula>
      <formula>1000%</formula>
    </cfRule>
    <cfRule type="cellIs" dxfId="307" priority="406" operator="between">
      <formula>65.01%</formula>
      <formula>85%</formula>
    </cfRule>
    <cfRule type="cellIs" dxfId="306" priority="407" operator="between">
      <formula>0%</formula>
      <formula>65%</formula>
    </cfRule>
  </conditionalFormatting>
  <conditionalFormatting sqref="AN36:AS36">
    <cfRule type="cellIs" dxfId="305" priority="390" stopIfTrue="1" operator="between">
      <formula>85.01%</formula>
      <formula>1000%</formula>
    </cfRule>
    <cfRule type="cellIs" dxfId="304" priority="391" operator="between">
      <formula>65.01%</formula>
      <formula>85%</formula>
    </cfRule>
    <cfRule type="cellIs" dxfId="303" priority="392" operator="between">
      <formula>0%</formula>
      <formula>65%</formula>
    </cfRule>
  </conditionalFormatting>
  <conditionalFormatting sqref="AK39">
    <cfRule type="cellIs" dxfId="302" priority="384" stopIfTrue="1" operator="between">
      <formula>85.01%</formula>
      <formula>1000%</formula>
    </cfRule>
    <cfRule type="cellIs" dxfId="301" priority="385" operator="between">
      <formula>65.01%</formula>
      <formula>85%</formula>
    </cfRule>
    <cfRule type="cellIs" dxfId="300" priority="386" operator="between">
      <formula>0%</formula>
      <formula>65%</formula>
    </cfRule>
  </conditionalFormatting>
  <conditionalFormatting sqref="AL39:AS39">
    <cfRule type="cellIs" dxfId="299" priority="381" stopIfTrue="1" operator="between">
      <formula>85.01%</formula>
      <formula>1000%</formula>
    </cfRule>
    <cfRule type="cellIs" dxfId="298" priority="382" operator="between">
      <formula>65.01%</formula>
      <formula>85%</formula>
    </cfRule>
    <cfRule type="cellIs" dxfId="297" priority="383" operator="between">
      <formula>0%</formula>
      <formula>65%</formula>
    </cfRule>
  </conditionalFormatting>
  <conditionalFormatting sqref="AH39:AJ39">
    <cfRule type="cellIs" dxfId="296" priority="378" stopIfTrue="1" operator="between">
      <formula>85.01%</formula>
      <formula>1000%</formula>
    </cfRule>
    <cfRule type="cellIs" dxfId="295" priority="379" operator="between">
      <formula>65.01%</formula>
      <formula>85%</formula>
    </cfRule>
    <cfRule type="cellIs" dxfId="294" priority="380" operator="between">
      <formula>0%</formula>
      <formula>65%</formula>
    </cfRule>
  </conditionalFormatting>
  <conditionalFormatting sqref="AK42">
    <cfRule type="cellIs" dxfId="293" priority="366" stopIfTrue="1" operator="between">
      <formula>85.01%</formula>
      <formula>1000%</formula>
    </cfRule>
    <cfRule type="cellIs" dxfId="292" priority="367" operator="between">
      <formula>65.01%</formula>
      <formula>85%</formula>
    </cfRule>
    <cfRule type="cellIs" dxfId="291" priority="368" operator="between">
      <formula>0%</formula>
      <formula>65%</formula>
    </cfRule>
  </conditionalFormatting>
  <conditionalFormatting sqref="AL42:AS42">
    <cfRule type="cellIs" dxfId="290" priority="363" stopIfTrue="1" operator="between">
      <formula>85.01%</formula>
      <formula>1000%</formula>
    </cfRule>
    <cfRule type="cellIs" dxfId="289" priority="364" operator="between">
      <formula>65.01%</formula>
      <formula>85%</formula>
    </cfRule>
    <cfRule type="cellIs" dxfId="288" priority="365" operator="between">
      <formula>0%</formula>
      <formula>65%</formula>
    </cfRule>
  </conditionalFormatting>
  <conditionalFormatting sqref="AH42:AJ42">
    <cfRule type="cellIs" dxfId="287" priority="360" stopIfTrue="1" operator="between">
      <formula>85.01%</formula>
      <formula>1000%</formula>
    </cfRule>
    <cfRule type="cellIs" dxfId="286" priority="361" operator="between">
      <formula>65.01%</formula>
      <formula>85%</formula>
    </cfRule>
    <cfRule type="cellIs" dxfId="285" priority="362" operator="between">
      <formula>0%</formula>
      <formula>65%</formula>
    </cfRule>
  </conditionalFormatting>
  <conditionalFormatting sqref="AK45">
    <cfRule type="cellIs" dxfId="284" priority="357" stopIfTrue="1" operator="between">
      <formula>85.01%</formula>
      <formula>1000%</formula>
    </cfRule>
    <cfRule type="cellIs" dxfId="283" priority="358" operator="between">
      <formula>65.01%</formula>
      <formula>85%</formula>
    </cfRule>
    <cfRule type="cellIs" dxfId="282" priority="359" operator="between">
      <formula>0%</formula>
      <formula>65%</formula>
    </cfRule>
  </conditionalFormatting>
  <conditionalFormatting sqref="AL45:AS45">
    <cfRule type="cellIs" dxfId="281" priority="354" stopIfTrue="1" operator="between">
      <formula>85.01%</formula>
      <formula>1000%</formula>
    </cfRule>
    <cfRule type="cellIs" dxfId="280" priority="355" operator="between">
      <formula>65.01%</formula>
      <formula>85%</formula>
    </cfRule>
    <cfRule type="cellIs" dxfId="279" priority="356" operator="between">
      <formula>0%</formula>
      <formula>65%</formula>
    </cfRule>
  </conditionalFormatting>
  <conditionalFormatting sqref="AH45:AJ45">
    <cfRule type="cellIs" dxfId="278" priority="351" stopIfTrue="1" operator="between">
      <formula>85.01%</formula>
      <formula>1000%</formula>
    </cfRule>
    <cfRule type="cellIs" dxfId="277" priority="352" operator="between">
      <formula>65.01%</formula>
      <formula>85%</formula>
    </cfRule>
    <cfRule type="cellIs" dxfId="276" priority="353" operator="between">
      <formula>0%</formula>
      <formula>65%</formula>
    </cfRule>
  </conditionalFormatting>
  <conditionalFormatting sqref="AK48">
    <cfRule type="cellIs" dxfId="275" priority="348" stopIfTrue="1" operator="between">
      <formula>85.01%</formula>
      <formula>1000%</formula>
    </cfRule>
    <cfRule type="cellIs" dxfId="274" priority="349" operator="between">
      <formula>65.01%</formula>
      <formula>85%</formula>
    </cfRule>
    <cfRule type="cellIs" dxfId="273" priority="350" operator="between">
      <formula>0%</formula>
      <formula>65%</formula>
    </cfRule>
  </conditionalFormatting>
  <conditionalFormatting sqref="AL48:AS48">
    <cfRule type="cellIs" dxfId="272" priority="345" stopIfTrue="1" operator="between">
      <formula>85.01%</formula>
      <formula>1000%</formula>
    </cfRule>
    <cfRule type="cellIs" dxfId="271" priority="346" operator="between">
      <formula>65.01%</formula>
      <formula>85%</formula>
    </cfRule>
    <cfRule type="cellIs" dxfId="270" priority="347" operator="between">
      <formula>0%</formula>
      <formula>65%</formula>
    </cfRule>
  </conditionalFormatting>
  <conditionalFormatting sqref="AH48:AJ48">
    <cfRule type="cellIs" dxfId="269" priority="342" stopIfTrue="1" operator="between">
      <formula>85.01%</formula>
      <formula>1000%</formula>
    </cfRule>
    <cfRule type="cellIs" dxfId="268" priority="343" operator="between">
      <formula>65.01%</formula>
      <formula>85%</formula>
    </cfRule>
    <cfRule type="cellIs" dxfId="267" priority="344" operator="between">
      <formula>0%</formula>
      <formula>65%</formula>
    </cfRule>
  </conditionalFormatting>
  <conditionalFormatting sqref="AK51">
    <cfRule type="cellIs" dxfId="266" priority="339" stopIfTrue="1" operator="between">
      <formula>85.01%</formula>
      <formula>1000%</formula>
    </cfRule>
    <cfRule type="cellIs" dxfId="265" priority="340" operator="between">
      <formula>65.01%</formula>
      <formula>85%</formula>
    </cfRule>
    <cfRule type="cellIs" dxfId="264" priority="341" operator="between">
      <formula>0%</formula>
      <formula>65%</formula>
    </cfRule>
  </conditionalFormatting>
  <conditionalFormatting sqref="AL51:AS51">
    <cfRule type="cellIs" dxfId="263" priority="336" stopIfTrue="1" operator="between">
      <formula>85.01%</formula>
      <formula>1000%</formula>
    </cfRule>
    <cfRule type="cellIs" dxfId="262" priority="337" operator="between">
      <formula>65.01%</formula>
      <formula>85%</formula>
    </cfRule>
    <cfRule type="cellIs" dxfId="261" priority="338" operator="between">
      <formula>0%</formula>
      <formula>65%</formula>
    </cfRule>
  </conditionalFormatting>
  <conditionalFormatting sqref="AH51:AJ51">
    <cfRule type="cellIs" dxfId="260" priority="333" stopIfTrue="1" operator="between">
      <formula>85.01%</formula>
      <formula>1000%</formula>
    </cfRule>
    <cfRule type="cellIs" dxfId="259" priority="334" operator="between">
      <formula>65.01%</formula>
      <formula>85%</formula>
    </cfRule>
    <cfRule type="cellIs" dxfId="258" priority="335" operator="between">
      <formula>0%</formula>
      <formula>65%</formula>
    </cfRule>
  </conditionalFormatting>
  <conditionalFormatting sqref="AK54">
    <cfRule type="cellIs" dxfId="257" priority="330" stopIfTrue="1" operator="between">
      <formula>85.01%</formula>
      <formula>1000%</formula>
    </cfRule>
    <cfRule type="cellIs" dxfId="256" priority="331" operator="between">
      <formula>65.01%</formula>
      <formula>85%</formula>
    </cfRule>
    <cfRule type="cellIs" dxfId="255" priority="332" operator="between">
      <formula>0%</formula>
      <formula>65%</formula>
    </cfRule>
  </conditionalFormatting>
  <conditionalFormatting sqref="AL54:AS54">
    <cfRule type="cellIs" dxfId="254" priority="327" stopIfTrue="1" operator="between">
      <formula>85.01%</formula>
      <formula>1000%</formula>
    </cfRule>
    <cfRule type="cellIs" dxfId="253" priority="328" operator="between">
      <formula>65.01%</formula>
      <formula>85%</formula>
    </cfRule>
    <cfRule type="cellIs" dxfId="252" priority="329" operator="between">
      <formula>0%</formula>
      <formula>65%</formula>
    </cfRule>
  </conditionalFormatting>
  <conditionalFormatting sqref="AH54:AJ54">
    <cfRule type="cellIs" dxfId="251" priority="324" stopIfTrue="1" operator="between">
      <formula>85.01%</formula>
      <formula>1000%</formula>
    </cfRule>
    <cfRule type="cellIs" dxfId="250" priority="325" operator="between">
      <formula>65.01%</formula>
      <formula>85%</formula>
    </cfRule>
    <cfRule type="cellIs" dxfId="249" priority="326" operator="between">
      <formula>0%</formula>
      <formula>65%</formula>
    </cfRule>
  </conditionalFormatting>
  <conditionalFormatting sqref="AK57">
    <cfRule type="cellIs" dxfId="248" priority="321" stopIfTrue="1" operator="between">
      <formula>85.01%</formula>
      <formula>1000%</formula>
    </cfRule>
    <cfRule type="cellIs" dxfId="247" priority="322" operator="between">
      <formula>65.01%</formula>
      <formula>85%</formula>
    </cfRule>
    <cfRule type="cellIs" dxfId="246" priority="323" operator="between">
      <formula>0%</formula>
      <formula>65%</formula>
    </cfRule>
  </conditionalFormatting>
  <conditionalFormatting sqref="AL57:AS57">
    <cfRule type="cellIs" dxfId="245" priority="318" stopIfTrue="1" operator="between">
      <formula>85.01%</formula>
      <formula>1000%</formula>
    </cfRule>
    <cfRule type="cellIs" dxfId="244" priority="319" operator="between">
      <formula>65.01%</formula>
      <formula>85%</formula>
    </cfRule>
    <cfRule type="cellIs" dxfId="243" priority="320" operator="between">
      <formula>0%</formula>
      <formula>65%</formula>
    </cfRule>
  </conditionalFormatting>
  <conditionalFormatting sqref="AH57:AJ57">
    <cfRule type="cellIs" dxfId="242" priority="315" stopIfTrue="1" operator="between">
      <formula>85.01%</formula>
      <formula>1000%</formula>
    </cfRule>
    <cfRule type="cellIs" dxfId="241" priority="316" operator="between">
      <formula>65.01%</formula>
      <formula>85%</formula>
    </cfRule>
    <cfRule type="cellIs" dxfId="240" priority="317" operator="between">
      <formula>0%</formula>
      <formula>65%</formula>
    </cfRule>
  </conditionalFormatting>
  <conditionalFormatting sqref="AK60">
    <cfRule type="cellIs" dxfId="239" priority="312" stopIfTrue="1" operator="between">
      <formula>85.01%</formula>
      <formula>1000%</formula>
    </cfRule>
    <cfRule type="cellIs" dxfId="238" priority="313" operator="between">
      <formula>65.01%</formula>
      <formula>85%</formula>
    </cfRule>
    <cfRule type="cellIs" dxfId="237" priority="314" operator="between">
      <formula>0%</formula>
      <formula>65%</formula>
    </cfRule>
  </conditionalFormatting>
  <conditionalFormatting sqref="AL60:AS60">
    <cfRule type="cellIs" dxfId="236" priority="309" stopIfTrue="1" operator="between">
      <formula>85.01%</formula>
      <formula>1000%</formula>
    </cfRule>
    <cfRule type="cellIs" dxfId="235" priority="310" operator="between">
      <formula>65.01%</formula>
      <formula>85%</formula>
    </cfRule>
    <cfRule type="cellIs" dxfId="234" priority="311" operator="between">
      <formula>0%</formula>
      <formula>65%</formula>
    </cfRule>
  </conditionalFormatting>
  <conditionalFormatting sqref="AH60:AJ60">
    <cfRule type="cellIs" dxfId="233" priority="306" stopIfTrue="1" operator="between">
      <formula>85.01%</formula>
      <formula>1000%</formula>
    </cfRule>
    <cfRule type="cellIs" dxfId="232" priority="307" operator="between">
      <formula>65.01%</formula>
      <formula>85%</formula>
    </cfRule>
    <cfRule type="cellIs" dxfId="231" priority="308" operator="between">
      <formula>0%</formula>
      <formula>65%</formula>
    </cfRule>
  </conditionalFormatting>
  <conditionalFormatting sqref="AK63">
    <cfRule type="cellIs" dxfId="230" priority="303" stopIfTrue="1" operator="between">
      <formula>85.01%</formula>
      <formula>1000%</formula>
    </cfRule>
    <cfRule type="cellIs" dxfId="229" priority="304" operator="between">
      <formula>65.01%</formula>
      <formula>85%</formula>
    </cfRule>
    <cfRule type="cellIs" dxfId="228" priority="305" operator="between">
      <formula>0%</formula>
      <formula>65%</formula>
    </cfRule>
  </conditionalFormatting>
  <conditionalFormatting sqref="AL63:AS63">
    <cfRule type="cellIs" dxfId="227" priority="300" stopIfTrue="1" operator="between">
      <formula>85.01%</formula>
      <formula>1000%</formula>
    </cfRule>
    <cfRule type="cellIs" dxfId="226" priority="301" operator="between">
      <formula>65.01%</formula>
      <formula>85%</formula>
    </cfRule>
    <cfRule type="cellIs" dxfId="225" priority="302" operator="between">
      <formula>0%</formula>
      <formula>65%</formula>
    </cfRule>
  </conditionalFormatting>
  <conditionalFormatting sqref="AH63:AJ63">
    <cfRule type="cellIs" dxfId="224" priority="297" stopIfTrue="1" operator="between">
      <formula>85.01%</formula>
      <formula>1000%</formula>
    </cfRule>
    <cfRule type="cellIs" dxfId="223" priority="298" operator="between">
      <formula>65.01%</formula>
      <formula>85%</formula>
    </cfRule>
    <cfRule type="cellIs" dxfId="222" priority="299" operator="between">
      <formula>0%</formula>
      <formula>65%</formula>
    </cfRule>
  </conditionalFormatting>
  <conditionalFormatting sqref="AK66">
    <cfRule type="cellIs" dxfId="221" priority="294" stopIfTrue="1" operator="between">
      <formula>85.01%</formula>
      <formula>1000%</formula>
    </cfRule>
    <cfRule type="cellIs" dxfId="220" priority="295" operator="between">
      <formula>65.01%</formula>
      <formula>85%</formula>
    </cfRule>
    <cfRule type="cellIs" dxfId="219" priority="296" operator="between">
      <formula>0%</formula>
      <formula>65%</formula>
    </cfRule>
  </conditionalFormatting>
  <conditionalFormatting sqref="AL66:AS66">
    <cfRule type="cellIs" dxfId="218" priority="291" stopIfTrue="1" operator="between">
      <formula>85.01%</formula>
      <formula>1000%</formula>
    </cfRule>
    <cfRule type="cellIs" dxfId="217" priority="292" operator="between">
      <formula>65.01%</formula>
      <formula>85%</formula>
    </cfRule>
    <cfRule type="cellIs" dxfId="216" priority="293" operator="between">
      <formula>0%</formula>
      <formula>65%</formula>
    </cfRule>
  </conditionalFormatting>
  <conditionalFormatting sqref="AH66:AJ66">
    <cfRule type="cellIs" dxfId="215" priority="288" stopIfTrue="1" operator="between">
      <formula>85.01%</formula>
      <formula>1000%</formula>
    </cfRule>
    <cfRule type="cellIs" dxfId="214" priority="289" operator="between">
      <formula>65.01%</formula>
      <formula>85%</formula>
    </cfRule>
    <cfRule type="cellIs" dxfId="213" priority="290" operator="between">
      <formula>0%</formula>
      <formula>65%</formula>
    </cfRule>
  </conditionalFormatting>
  <conditionalFormatting sqref="AK69">
    <cfRule type="cellIs" dxfId="212" priority="285" stopIfTrue="1" operator="between">
      <formula>85.01%</formula>
      <formula>1000%</formula>
    </cfRule>
    <cfRule type="cellIs" dxfId="211" priority="286" operator="between">
      <formula>65.01%</formula>
      <formula>85%</formula>
    </cfRule>
    <cfRule type="cellIs" dxfId="210" priority="287" operator="between">
      <formula>0%</formula>
      <formula>65%</formula>
    </cfRule>
  </conditionalFormatting>
  <conditionalFormatting sqref="AL69:AS69">
    <cfRule type="cellIs" dxfId="209" priority="282" stopIfTrue="1" operator="between">
      <formula>85.01%</formula>
      <formula>1000%</formula>
    </cfRule>
    <cfRule type="cellIs" dxfId="208" priority="283" operator="between">
      <formula>65.01%</formula>
      <formula>85%</formula>
    </cfRule>
    <cfRule type="cellIs" dxfId="207" priority="284" operator="between">
      <formula>0%</formula>
      <formula>65%</formula>
    </cfRule>
  </conditionalFormatting>
  <conditionalFormatting sqref="AH69:AJ69">
    <cfRule type="cellIs" dxfId="206" priority="279" stopIfTrue="1" operator="between">
      <formula>85.01%</formula>
      <formula>1000%</formula>
    </cfRule>
    <cfRule type="cellIs" dxfId="205" priority="280" operator="between">
      <formula>65.01%</formula>
      <formula>85%</formula>
    </cfRule>
    <cfRule type="cellIs" dxfId="204" priority="281" operator="between">
      <formula>0%</formula>
      <formula>65%</formula>
    </cfRule>
  </conditionalFormatting>
  <conditionalFormatting sqref="AK72">
    <cfRule type="cellIs" dxfId="203" priority="276" stopIfTrue="1" operator="between">
      <formula>85.01%</formula>
      <formula>1000%</formula>
    </cfRule>
    <cfRule type="cellIs" dxfId="202" priority="277" operator="between">
      <formula>65.01%</formula>
      <formula>85%</formula>
    </cfRule>
    <cfRule type="cellIs" dxfId="201" priority="278" operator="between">
      <formula>0%</formula>
      <formula>65%</formula>
    </cfRule>
  </conditionalFormatting>
  <conditionalFormatting sqref="AL72:AS72">
    <cfRule type="cellIs" dxfId="200" priority="273" stopIfTrue="1" operator="between">
      <formula>85.01%</formula>
      <formula>1000%</formula>
    </cfRule>
    <cfRule type="cellIs" dxfId="199" priority="274" operator="between">
      <formula>65.01%</formula>
      <formula>85%</formula>
    </cfRule>
    <cfRule type="cellIs" dxfId="198" priority="275" operator="between">
      <formula>0%</formula>
      <formula>65%</formula>
    </cfRule>
  </conditionalFormatting>
  <conditionalFormatting sqref="AH72:AJ72">
    <cfRule type="cellIs" dxfId="197" priority="270" stopIfTrue="1" operator="between">
      <formula>85.01%</formula>
      <formula>1000%</formula>
    </cfRule>
    <cfRule type="cellIs" dxfId="196" priority="271" operator="between">
      <formula>65.01%</formula>
      <formula>85%</formula>
    </cfRule>
    <cfRule type="cellIs" dxfId="195" priority="272" operator="between">
      <formula>0%</formula>
      <formula>65%</formula>
    </cfRule>
  </conditionalFormatting>
  <conditionalFormatting sqref="AK75">
    <cfRule type="cellIs" dxfId="194" priority="267" stopIfTrue="1" operator="between">
      <formula>85.01%</formula>
      <formula>1000%</formula>
    </cfRule>
    <cfRule type="cellIs" dxfId="193" priority="268" operator="between">
      <formula>65.01%</formula>
      <formula>85%</formula>
    </cfRule>
    <cfRule type="cellIs" dxfId="192" priority="269" operator="between">
      <formula>0%</formula>
      <formula>65%</formula>
    </cfRule>
  </conditionalFormatting>
  <conditionalFormatting sqref="AL75:AS75">
    <cfRule type="cellIs" dxfId="191" priority="264" stopIfTrue="1" operator="between">
      <formula>85.01%</formula>
      <formula>1000%</formula>
    </cfRule>
    <cfRule type="cellIs" dxfId="190" priority="265" operator="between">
      <formula>65.01%</formula>
      <formula>85%</formula>
    </cfRule>
    <cfRule type="cellIs" dxfId="189" priority="266" operator="between">
      <formula>0%</formula>
      <formula>65%</formula>
    </cfRule>
  </conditionalFormatting>
  <conditionalFormatting sqref="AH75:AJ75">
    <cfRule type="cellIs" dxfId="188" priority="261" stopIfTrue="1" operator="between">
      <formula>85.01%</formula>
      <formula>1000%</formula>
    </cfRule>
    <cfRule type="cellIs" dxfId="187" priority="262" operator="between">
      <formula>65.01%</formula>
      <formula>85%</formula>
    </cfRule>
    <cfRule type="cellIs" dxfId="186" priority="263" operator="between">
      <formula>0%</formula>
      <formula>65%</formula>
    </cfRule>
  </conditionalFormatting>
  <conditionalFormatting sqref="AK78">
    <cfRule type="cellIs" dxfId="185" priority="258" stopIfTrue="1" operator="between">
      <formula>85.01%</formula>
      <formula>1000%</formula>
    </cfRule>
    <cfRule type="cellIs" dxfId="184" priority="259" operator="between">
      <formula>65.01%</formula>
      <formula>85%</formula>
    </cfRule>
    <cfRule type="cellIs" dxfId="183" priority="260" operator="between">
      <formula>0%</formula>
      <formula>65%</formula>
    </cfRule>
  </conditionalFormatting>
  <conditionalFormatting sqref="AL78:AS78">
    <cfRule type="cellIs" dxfId="182" priority="255" stopIfTrue="1" operator="between">
      <formula>85.01%</formula>
      <formula>1000%</formula>
    </cfRule>
    <cfRule type="cellIs" dxfId="181" priority="256" operator="between">
      <formula>65.01%</formula>
      <formula>85%</formula>
    </cfRule>
    <cfRule type="cellIs" dxfId="180" priority="257" operator="between">
      <formula>0%</formula>
      <formula>65%</formula>
    </cfRule>
  </conditionalFormatting>
  <conditionalFormatting sqref="AH78:AJ78">
    <cfRule type="cellIs" dxfId="179" priority="252" stopIfTrue="1" operator="between">
      <formula>85.01%</formula>
      <formula>1000%</formula>
    </cfRule>
    <cfRule type="cellIs" dxfId="178" priority="253" operator="between">
      <formula>65.01%</formula>
      <formula>85%</formula>
    </cfRule>
    <cfRule type="cellIs" dxfId="177" priority="254" operator="between">
      <formula>0%</formula>
      <formula>65%</formula>
    </cfRule>
  </conditionalFormatting>
  <conditionalFormatting sqref="AK81">
    <cfRule type="cellIs" dxfId="176" priority="249" stopIfTrue="1" operator="between">
      <formula>85.01%</formula>
      <formula>1000%</formula>
    </cfRule>
    <cfRule type="cellIs" dxfId="175" priority="250" operator="between">
      <formula>65.01%</formula>
      <formula>85%</formula>
    </cfRule>
    <cfRule type="cellIs" dxfId="174" priority="251" operator="between">
      <formula>0%</formula>
      <formula>65%</formula>
    </cfRule>
  </conditionalFormatting>
  <conditionalFormatting sqref="AL81:AQ81">
    <cfRule type="cellIs" dxfId="173" priority="246" stopIfTrue="1" operator="between">
      <formula>85.01%</formula>
      <formula>1000%</formula>
    </cfRule>
    <cfRule type="cellIs" dxfId="172" priority="247" operator="between">
      <formula>65.01%</formula>
      <formula>85%</formula>
    </cfRule>
    <cfRule type="cellIs" dxfId="171" priority="248" operator="between">
      <formula>0%</formula>
      <formula>65%</formula>
    </cfRule>
  </conditionalFormatting>
  <conditionalFormatting sqref="AH81:AJ81">
    <cfRule type="cellIs" dxfId="170" priority="243" stopIfTrue="1" operator="between">
      <formula>85.01%</formula>
      <formula>1000%</formula>
    </cfRule>
    <cfRule type="cellIs" dxfId="169" priority="244" operator="between">
      <formula>65.01%</formula>
      <formula>85%</formula>
    </cfRule>
    <cfRule type="cellIs" dxfId="168" priority="245" operator="between">
      <formula>0%</formula>
      <formula>65%</formula>
    </cfRule>
  </conditionalFormatting>
  <conditionalFormatting sqref="AK84">
    <cfRule type="cellIs" dxfId="167" priority="240" stopIfTrue="1" operator="between">
      <formula>85.01%</formula>
      <formula>1000%</formula>
    </cfRule>
    <cfRule type="cellIs" dxfId="166" priority="241" operator="between">
      <formula>65.01%</formula>
      <formula>85%</formula>
    </cfRule>
    <cfRule type="cellIs" dxfId="165" priority="242" operator="between">
      <formula>0%</formula>
      <formula>65%</formula>
    </cfRule>
  </conditionalFormatting>
  <conditionalFormatting sqref="AL84:AS84">
    <cfRule type="cellIs" dxfId="164" priority="237" stopIfTrue="1" operator="between">
      <formula>85.01%</formula>
      <formula>1000%</formula>
    </cfRule>
    <cfRule type="cellIs" dxfId="163" priority="238" operator="between">
      <formula>65.01%</formula>
      <formula>85%</formula>
    </cfRule>
    <cfRule type="cellIs" dxfId="162" priority="239" operator="between">
      <formula>0%</formula>
      <formula>65%</formula>
    </cfRule>
  </conditionalFormatting>
  <conditionalFormatting sqref="AH84:AJ84">
    <cfRule type="cellIs" dxfId="161" priority="234" stopIfTrue="1" operator="between">
      <formula>85.01%</formula>
      <formula>1000%</formula>
    </cfRule>
    <cfRule type="cellIs" dxfId="160" priority="235" operator="between">
      <formula>65.01%</formula>
      <formula>85%</formula>
    </cfRule>
    <cfRule type="cellIs" dxfId="159" priority="236" operator="between">
      <formula>0%</formula>
      <formula>65%</formula>
    </cfRule>
  </conditionalFormatting>
  <conditionalFormatting sqref="AK87">
    <cfRule type="cellIs" dxfId="158" priority="231" stopIfTrue="1" operator="between">
      <formula>85.01%</formula>
      <formula>1000%</formula>
    </cfRule>
    <cfRule type="cellIs" dxfId="157" priority="232" operator="between">
      <formula>65.01%</formula>
      <formula>85%</formula>
    </cfRule>
    <cfRule type="cellIs" dxfId="156" priority="233" operator="between">
      <formula>0%</formula>
      <formula>65%</formula>
    </cfRule>
  </conditionalFormatting>
  <conditionalFormatting sqref="AL87:AS87">
    <cfRule type="cellIs" dxfId="155" priority="228" stopIfTrue="1" operator="between">
      <formula>85.01%</formula>
      <formula>1000%</formula>
    </cfRule>
    <cfRule type="cellIs" dxfId="154" priority="229" operator="between">
      <formula>65.01%</formula>
      <formula>85%</formula>
    </cfRule>
    <cfRule type="cellIs" dxfId="153" priority="230" operator="between">
      <formula>0%</formula>
      <formula>65%</formula>
    </cfRule>
  </conditionalFormatting>
  <conditionalFormatting sqref="AH87:AJ87">
    <cfRule type="cellIs" dxfId="152" priority="225" stopIfTrue="1" operator="between">
      <formula>85.01%</formula>
      <formula>1000%</formula>
    </cfRule>
    <cfRule type="cellIs" dxfId="151" priority="226" operator="between">
      <formula>65.01%</formula>
      <formula>85%</formula>
    </cfRule>
    <cfRule type="cellIs" dxfId="150" priority="227" operator="between">
      <formula>0%</formula>
      <formula>65%</formula>
    </cfRule>
  </conditionalFormatting>
  <conditionalFormatting sqref="AK90">
    <cfRule type="cellIs" dxfId="149" priority="222" stopIfTrue="1" operator="between">
      <formula>85.01%</formula>
      <formula>1000%</formula>
    </cfRule>
    <cfRule type="cellIs" dxfId="148" priority="223" operator="between">
      <formula>65.01%</formula>
      <formula>85%</formula>
    </cfRule>
    <cfRule type="cellIs" dxfId="147" priority="224" operator="between">
      <formula>0%</formula>
      <formula>65%</formula>
    </cfRule>
  </conditionalFormatting>
  <conditionalFormatting sqref="AL90:AS90">
    <cfRule type="cellIs" dxfId="146" priority="219" stopIfTrue="1" operator="between">
      <formula>85.01%</formula>
      <formula>1000%</formula>
    </cfRule>
    <cfRule type="cellIs" dxfId="145" priority="220" operator="between">
      <formula>65.01%</formula>
      <formula>85%</formula>
    </cfRule>
    <cfRule type="cellIs" dxfId="144" priority="221" operator="between">
      <formula>0%</formula>
      <formula>65%</formula>
    </cfRule>
  </conditionalFormatting>
  <conditionalFormatting sqref="AH90:AJ90">
    <cfRule type="cellIs" dxfId="143" priority="216" stopIfTrue="1" operator="between">
      <formula>85.01%</formula>
      <formula>1000%</formula>
    </cfRule>
    <cfRule type="cellIs" dxfId="142" priority="217" operator="between">
      <formula>65.01%</formula>
      <formula>85%</formula>
    </cfRule>
    <cfRule type="cellIs" dxfId="141" priority="218" operator="between">
      <formula>0%</formula>
      <formula>65%</formula>
    </cfRule>
  </conditionalFormatting>
  <conditionalFormatting sqref="AH96">
    <cfRule type="cellIs" dxfId="140" priority="198" stopIfTrue="1" operator="between">
      <formula>85.01%</formula>
      <formula>1000%</formula>
    </cfRule>
    <cfRule type="cellIs" dxfId="139" priority="199" operator="between">
      <formula>65.01%</formula>
      <formula>85%</formula>
    </cfRule>
    <cfRule type="cellIs" dxfId="138" priority="200" operator="between">
      <formula>0%</formula>
      <formula>65%</formula>
    </cfRule>
  </conditionalFormatting>
  <conditionalFormatting sqref="AK99">
    <cfRule type="cellIs" dxfId="137" priority="195" stopIfTrue="1" operator="between">
      <formula>85.01%</formula>
      <formula>1000%</formula>
    </cfRule>
    <cfRule type="cellIs" dxfId="136" priority="196" operator="between">
      <formula>65.01%</formula>
      <formula>85%</formula>
    </cfRule>
    <cfRule type="cellIs" dxfId="135" priority="197" operator="between">
      <formula>0%</formula>
      <formula>65%</formula>
    </cfRule>
  </conditionalFormatting>
  <conditionalFormatting sqref="AL99:AS99">
    <cfRule type="cellIs" dxfId="134" priority="192" stopIfTrue="1" operator="between">
      <formula>85.01%</formula>
      <formula>1000%</formula>
    </cfRule>
    <cfRule type="cellIs" dxfId="133" priority="193" operator="between">
      <formula>65.01%</formula>
      <formula>85%</formula>
    </cfRule>
    <cfRule type="cellIs" dxfId="132" priority="194" operator="between">
      <formula>0%</formula>
      <formula>65%</formula>
    </cfRule>
  </conditionalFormatting>
  <conditionalFormatting sqref="AH99:AJ99">
    <cfRule type="cellIs" dxfId="131" priority="189" stopIfTrue="1" operator="between">
      <formula>85.01%</formula>
      <formula>1000%</formula>
    </cfRule>
    <cfRule type="cellIs" dxfId="130" priority="190" operator="between">
      <formula>65.01%</formula>
      <formula>85%</formula>
    </cfRule>
    <cfRule type="cellIs" dxfId="129" priority="191" operator="between">
      <formula>0%</formula>
      <formula>65%</formula>
    </cfRule>
  </conditionalFormatting>
  <conditionalFormatting sqref="AK102">
    <cfRule type="cellIs" dxfId="128" priority="186" stopIfTrue="1" operator="between">
      <formula>85.01%</formula>
      <formula>1000%</formula>
    </cfRule>
    <cfRule type="cellIs" dxfId="127" priority="187" operator="between">
      <formula>65.01%</formula>
      <formula>85%</formula>
    </cfRule>
    <cfRule type="cellIs" dxfId="126" priority="188" operator="between">
      <formula>0%</formula>
      <formula>65%</formula>
    </cfRule>
  </conditionalFormatting>
  <conditionalFormatting sqref="AL102:AS102">
    <cfRule type="cellIs" dxfId="125" priority="183" stopIfTrue="1" operator="between">
      <formula>85.01%</formula>
      <formula>1000%</formula>
    </cfRule>
    <cfRule type="cellIs" dxfId="124" priority="184" operator="between">
      <formula>65.01%</formula>
      <formula>85%</formula>
    </cfRule>
    <cfRule type="cellIs" dxfId="123" priority="185" operator="between">
      <formula>0%</formula>
      <formula>65%</formula>
    </cfRule>
  </conditionalFormatting>
  <conditionalFormatting sqref="AH102:AJ102">
    <cfRule type="cellIs" dxfId="122" priority="180" stopIfTrue="1" operator="between">
      <formula>85.01%</formula>
      <formula>1000%</formula>
    </cfRule>
    <cfRule type="cellIs" dxfId="121" priority="181" operator="between">
      <formula>65.01%</formula>
      <formula>85%</formula>
    </cfRule>
    <cfRule type="cellIs" dxfId="120" priority="182" operator="between">
      <formula>0%</formula>
      <formula>65%</formula>
    </cfRule>
  </conditionalFormatting>
  <conditionalFormatting sqref="AH106:AI106">
    <cfRule type="cellIs" dxfId="119" priority="171" stopIfTrue="1" operator="between">
      <formula>85.01%</formula>
      <formula>1000%</formula>
    </cfRule>
    <cfRule type="cellIs" dxfId="118" priority="172" operator="between">
      <formula>65.01%</formula>
      <formula>85%</formula>
    </cfRule>
    <cfRule type="cellIs" dxfId="117" priority="173" operator="between">
      <formula>0%</formula>
      <formula>65%</formula>
    </cfRule>
  </conditionalFormatting>
  <conditionalFormatting sqref="AK111">
    <cfRule type="cellIs" dxfId="116" priority="168" stopIfTrue="1" operator="between">
      <formula>85.01%</formula>
      <formula>1000%</formula>
    </cfRule>
    <cfRule type="cellIs" dxfId="115" priority="169" operator="between">
      <formula>65.01%</formula>
      <formula>85%</formula>
    </cfRule>
    <cfRule type="cellIs" dxfId="114" priority="170" operator="between">
      <formula>0%</formula>
      <formula>65%</formula>
    </cfRule>
  </conditionalFormatting>
  <conditionalFormatting sqref="AL111:AN111">
    <cfRule type="cellIs" dxfId="113" priority="165" stopIfTrue="1" operator="between">
      <formula>85.01%</formula>
      <formula>1000%</formula>
    </cfRule>
    <cfRule type="cellIs" dxfId="112" priority="166" operator="between">
      <formula>65.01%</formula>
      <formula>85%</formula>
    </cfRule>
    <cfRule type="cellIs" dxfId="111" priority="167" operator="between">
      <formula>0%</formula>
      <formula>65%</formula>
    </cfRule>
  </conditionalFormatting>
  <conditionalFormatting sqref="AH111:AJ111">
    <cfRule type="cellIs" dxfId="110" priority="162" stopIfTrue="1" operator="between">
      <formula>85.01%</formula>
      <formula>1000%</formula>
    </cfRule>
    <cfRule type="cellIs" dxfId="109" priority="163" operator="between">
      <formula>65.01%</formula>
      <formula>85%</formula>
    </cfRule>
    <cfRule type="cellIs" dxfId="108" priority="164" operator="between">
      <formula>0%</formula>
      <formula>65%</formula>
    </cfRule>
  </conditionalFormatting>
  <conditionalFormatting sqref="AH107:AI107 AH108:AH109">
    <cfRule type="cellIs" dxfId="107" priority="153" stopIfTrue="1" operator="between">
      <formula>85.01%</formula>
      <formula>1000%</formula>
    </cfRule>
    <cfRule type="cellIs" dxfId="106" priority="154" operator="between">
      <formula>65.01%</formula>
      <formula>85%</formula>
    </cfRule>
    <cfRule type="cellIs" dxfId="105" priority="155" operator="between">
      <formula>0%</formula>
      <formula>65%</formula>
    </cfRule>
  </conditionalFormatting>
  <conditionalFormatting sqref="AK112">
    <cfRule type="cellIs" dxfId="104" priority="150" stopIfTrue="1" operator="between">
      <formula>85.01%</formula>
      <formula>1000%</formula>
    </cfRule>
    <cfRule type="cellIs" dxfId="103" priority="151" operator="between">
      <formula>65.01%</formula>
      <formula>85%</formula>
    </cfRule>
    <cfRule type="cellIs" dxfId="102" priority="152" operator="between">
      <formula>0%</formula>
      <formula>65%</formula>
    </cfRule>
  </conditionalFormatting>
  <conditionalFormatting sqref="AL112:AN112">
    <cfRule type="cellIs" dxfId="101" priority="147" stopIfTrue="1" operator="between">
      <formula>85.01%</formula>
      <formula>1000%</formula>
    </cfRule>
    <cfRule type="cellIs" dxfId="100" priority="148" operator="between">
      <formula>65.01%</formula>
      <formula>85%</formula>
    </cfRule>
    <cfRule type="cellIs" dxfId="99" priority="149" operator="between">
      <formula>0%</formula>
      <formula>65%</formula>
    </cfRule>
  </conditionalFormatting>
  <conditionalFormatting sqref="AH112:AJ112">
    <cfRule type="cellIs" dxfId="98" priority="144" stopIfTrue="1" operator="between">
      <formula>85.01%</formula>
      <formula>1000%</formula>
    </cfRule>
    <cfRule type="cellIs" dxfId="97" priority="145" operator="between">
      <formula>65.01%</formula>
      <formula>85%</formula>
    </cfRule>
    <cfRule type="cellIs" dxfId="96" priority="146" operator="between">
      <formula>0%</formula>
      <formula>65%</formula>
    </cfRule>
  </conditionalFormatting>
  <conditionalFormatting sqref="AK113:AK118">
    <cfRule type="cellIs" dxfId="95" priority="132" stopIfTrue="1" operator="between">
      <formula>85.01%</formula>
      <formula>1000%</formula>
    </cfRule>
    <cfRule type="cellIs" dxfId="94" priority="133" operator="between">
      <formula>65.01%</formula>
      <formula>85%</formula>
    </cfRule>
    <cfRule type="cellIs" dxfId="93" priority="134" operator="between">
      <formula>0%</formula>
      <formula>65%</formula>
    </cfRule>
  </conditionalFormatting>
  <conditionalFormatting sqref="AL113:AO118 AP113:AS117">
    <cfRule type="cellIs" dxfId="92" priority="129" stopIfTrue="1" operator="between">
      <formula>85.01%</formula>
      <formula>1000%</formula>
    </cfRule>
    <cfRule type="cellIs" dxfId="91" priority="130" operator="between">
      <formula>65.01%</formula>
      <formula>85%</formula>
    </cfRule>
    <cfRule type="cellIs" dxfId="90" priority="131" operator="between">
      <formula>0%</formula>
      <formula>65%</formula>
    </cfRule>
  </conditionalFormatting>
  <conditionalFormatting sqref="AH113:AJ118">
    <cfRule type="cellIs" dxfId="89" priority="126" stopIfTrue="1" operator="between">
      <formula>85.01%</formula>
      <formula>1000%</formula>
    </cfRule>
    <cfRule type="cellIs" dxfId="88" priority="127" operator="between">
      <formula>65.01%</formula>
      <formula>85%</formula>
    </cfRule>
    <cfRule type="cellIs" dxfId="87" priority="128" operator="between">
      <formula>0%</formula>
      <formula>65%</formula>
    </cfRule>
  </conditionalFormatting>
  <conditionalFormatting sqref="AI96:AO96">
    <cfRule type="cellIs" dxfId="86" priority="120" stopIfTrue="1" operator="between">
      <formula>85.01%</formula>
      <formula>1000%</formula>
    </cfRule>
    <cfRule type="cellIs" dxfId="85" priority="121" operator="between">
      <formula>65.01%</formula>
      <formula>85%</formula>
    </cfRule>
    <cfRule type="cellIs" dxfId="84" priority="122" operator="between">
      <formula>0%</formula>
      <formula>65%</formula>
    </cfRule>
  </conditionalFormatting>
  <conditionalFormatting sqref="AJ106">
    <cfRule type="cellIs" dxfId="83" priority="117" stopIfTrue="1" operator="between">
      <formula>85.01%</formula>
      <formula>1000%</formula>
    </cfRule>
    <cfRule type="cellIs" dxfId="82" priority="118" operator="between">
      <formula>65.01%</formula>
      <formula>85%</formula>
    </cfRule>
    <cfRule type="cellIs" dxfId="81" priority="119" operator="between">
      <formula>0%</formula>
      <formula>65%</formula>
    </cfRule>
  </conditionalFormatting>
  <conditionalFormatting sqref="AK106:AO106">
    <cfRule type="cellIs" dxfId="80" priority="114" stopIfTrue="1" operator="between">
      <formula>85.01%</formula>
      <formula>1000%</formula>
    </cfRule>
    <cfRule type="cellIs" dxfId="79" priority="115" operator="between">
      <formula>65.01%</formula>
      <formula>85%</formula>
    </cfRule>
    <cfRule type="cellIs" dxfId="78" priority="116" operator="between">
      <formula>0%</formula>
      <formula>65%</formula>
    </cfRule>
  </conditionalFormatting>
  <conditionalFormatting sqref="AJ107:AS107">
    <cfRule type="cellIs" dxfId="77" priority="111" stopIfTrue="1" operator="between">
      <formula>85.01%</formula>
      <formula>1000%</formula>
    </cfRule>
    <cfRule type="cellIs" dxfId="76" priority="112" operator="between">
      <formula>65.01%</formula>
      <formula>85%</formula>
    </cfRule>
    <cfRule type="cellIs" dxfId="75" priority="113" operator="between">
      <formula>0%</formula>
      <formula>65%</formula>
    </cfRule>
  </conditionalFormatting>
  <conditionalFormatting sqref="AJ108:AS108">
    <cfRule type="cellIs" dxfId="74" priority="105" stopIfTrue="1" operator="between">
      <formula>85.01%</formula>
      <formula>1000%</formula>
    </cfRule>
    <cfRule type="cellIs" dxfId="73" priority="106" operator="between">
      <formula>65.01%</formula>
      <formula>85%</formula>
    </cfRule>
    <cfRule type="cellIs" dxfId="72" priority="107" operator="between">
      <formula>0%</formula>
      <formula>65%</formula>
    </cfRule>
  </conditionalFormatting>
  <conditionalFormatting sqref="AJ109:AS109">
    <cfRule type="cellIs" dxfId="71" priority="102" stopIfTrue="1" operator="between">
      <formula>85.01%</formula>
      <formula>1000%</formula>
    </cfRule>
    <cfRule type="cellIs" dxfId="70" priority="103" operator="between">
      <formula>65.01%</formula>
      <formula>85%</formula>
    </cfRule>
    <cfRule type="cellIs" dxfId="69" priority="104" operator="between">
      <formula>0%</formula>
      <formula>65%</formula>
    </cfRule>
  </conditionalFormatting>
  <conditionalFormatting sqref="AI108">
    <cfRule type="cellIs" dxfId="68" priority="99" stopIfTrue="1" operator="between">
      <formula>85.01%</formula>
      <formula>1000%</formula>
    </cfRule>
    <cfRule type="cellIs" dxfId="67" priority="100" operator="between">
      <formula>65.01%</formula>
      <formula>85%</formula>
    </cfRule>
    <cfRule type="cellIs" dxfId="66" priority="101" operator="between">
      <formula>0%</formula>
      <formula>65%</formula>
    </cfRule>
  </conditionalFormatting>
  <conditionalFormatting sqref="AI109">
    <cfRule type="cellIs" dxfId="65" priority="96" stopIfTrue="1" operator="between">
      <formula>85.01%</formula>
      <formula>1000%</formula>
    </cfRule>
    <cfRule type="cellIs" dxfId="64" priority="97" operator="between">
      <formula>65.01%</formula>
      <formula>85%</formula>
    </cfRule>
    <cfRule type="cellIs" dxfId="63" priority="98" operator="between">
      <formula>0%</formula>
      <formula>65%</formula>
    </cfRule>
  </conditionalFormatting>
  <conditionalFormatting sqref="AH92:AI92">
    <cfRule type="cellIs" dxfId="62" priority="93" stopIfTrue="1" operator="between">
      <formula>85.01%</formula>
      <formula>1000%</formula>
    </cfRule>
    <cfRule type="cellIs" dxfId="61" priority="94" operator="between">
      <formula>65.01%</formula>
      <formula>85%</formula>
    </cfRule>
    <cfRule type="cellIs" dxfId="60" priority="95" operator="between">
      <formula>0%</formula>
      <formula>65%</formula>
    </cfRule>
  </conditionalFormatting>
  <conditionalFormatting sqref="AJ92:AS92">
    <cfRule type="cellIs" dxfId="59" priority="87" stopIfTrue="1" operator="between">
      <formula>85.01%</formula>
      <formula>1000%</formula>
    </cfRule>
    <cfRule type="cellIs" dxfId="58" priority="88" operator="between">
      <formula>65.01%</formula>
      <formula>85%</formula>
    </cfRule>
    <cfRule type="cellIs" dxfId="57" priority="89" operator="between">
      <formula>0%</formula>
      <formula>65%</formula>
    </cfRule>
  </conditionalFormatting>
  <conditionalFormatting sqref="AH36:AM36">
    <cfRule type="cellIs" dxfId="56" priority="84" stopIfTrue="1" operator="between">
      <formula>85.01%</formula>
      <formula>1000%</formula>
    </cfRule>
    <cfRule type="cellIs" dxfId="55" priority="85" operator="between">
      <formula>65.01%</formula>
      <formula>85%</formula>
    </cfRule>
    <cfRule type="cellIs" dxfId="54" priority="86" operator="between">
      <formula>0%</formula>
      <formula>65%</formula>
    </cfRule>
  </conditionalFormatting>
  <conditionalFormatting sqref="AK110">
    <cfRule type="cellIs" dxfId="53" priority="61" stopIfTrue="1" operator="between">
      <formula>85.01%</formula>
      <formula>1000%</formula>
    </cfRule>
    <cfRule type="cellIs" dxfId="52" priority="62" operator="between">
      <formula>65.01%</formula>
      <formula>85%</formula>
    </cfRule>
    <cfRule type="cellIs" dxfId="51" priority="63" operator="between">
      <formula>0%</formula>
      <formula>65%</formula>
    </cfRule>
  </conditionalFormatting>
  <conditionalFormatting sqref="AL110:AO110">
    <cfRule type="cellIs" dxfId="50" priority="58" stopIfTrue="1" operator="between">
      <formula>85.01%</formula>
      <formula>1000%</formula>
    </cfRule>
    <cfRule type="cellIs" dxfId="49" priority="59" operator="between">
      <formula>65.01%</formula>
      <formula>85%</formula>
    </cfRule>
    <cfRule type="cellIs" dxfId="48" priority="60" operator="between">
      <formula>0%</formula>
      <formula>65%</formula>
    </cfRule>
  </conditionalFormatting>
  <conditionalFormatting sqref="AJ105:AN105">
    <cfRule type="cellIs" dxfId="47" priority="55" stopIfTrue="1" operator="between">
      <formula>85.01%</formula>
      <formula>1000%</formula>
    </cfRule>
    <cfRule type="cellIs" dxfId="46" priority="56" operator="between">
      <formula>65.01%</formula>
      <formula>85%</formula>
    </cfRule>
    <cfRule type="cellIs" dxfId="45" priority="57" operator="between">
      <formula>0%</formula>
      <formula>65%</formula>
    </cfRule>
  </conditionalFormatting>
  <conditionalFormatting sqref="AO111">
    <cfRule type="cellIs" dxfId="44" priority="52" stopIfTrue="1" operator="between">
      <formula>85.01%</formula>
      <formula>1000%</formula>
    </cfRule>
    <cfRule type="cellIs" dxfId="43" priority="53" operator="between">
      <formula>65.01%</formula>
      <formula>85%</formula>
    </cfRule>
    <cfRule type="cellIs" dxfId="42" priority="54" operator="between">
      <formula>0%</formula>
      <formula>65%</formula>
    </cfRule>
  </conditionalFormatting>
  <conditionalFormatting sqref="AO112">
    <cfRule type="cellIs" dxfId="41" priority="49" stopIfTrue="1" operator="between">
      <formula>85.01%</formula>
      <formula>1000%</formula>
    </cfRule>
    <cfRule type="cellIs" dxfId="40" priority="50" operator="between">
      <formula>65.01%</formula>
      <formula>85%</formula>
    </cfRule>
    <cfRule type="cellIs" dxfId="39" priority="51" operator="between">
      <formula>0%</formula>
      <formula>65%</formula>
    </cfRule>
  </conditionalFormatting>
  <conditionalFormatting sqref="AP96">
    <cfRule type="cellIs" dxfId="38" priority="46" stopIfTrue="1" operator="between">
      <formula>85.01%</formula>
      <formula>1000%</formula>
    </cfRule>
    <cfRule type="cellIs" dxfId="37" priority="47" operator="between">
      <formula>65.01%</formula>
      <formula>85%</formula>
    </cfRule>
    <cfRule type="cellIs" dxfId="36" priority="48" operator="between">
      <formula>0%</formula>
      <formula>65%</formula>
    </cfRule>
  </conditionalFormatting>
  <conditionalFormatting sqref="AP112">
    <cfRule type="cellIs" dxfId="35" priority="43" stopIfTrue="1" operator="between">
      <formula>85.01%</formula>
      <formula>1000%</formula>
    </cfRule>
    <cfRule type="cellIs" dxfId="34" priority="44" operator="between">
      <formula>65.01%</formula>
      <formula>85%</formula>
    </cfRule>
    <cfRule type="cellIs" dxfId="33" priority="45" operator="between">
      <formula>0%</formula>
      <formula>65%</formula>
    </cfRule>
  </conditionalFormatting>
  <conditionalFormatting sqref="AP111">
    <cfRule type="cellIs" dxfId="32" priority="40" stopIfTrue="1" operator="between">
      <formula>85.01%</formula>
      <formula>1000%</formula>
    </cfRule>
    <cfRule type="cellIs" dxfId="31" priority="41" operator="between">
      <formula>65.01%</formula>
      <formula>85%</formula>
    </cfRule>
    <cfRule type="cellIs" dxfId="30" priority="42" operator="between">
      <formula>0%</formula>
      <formula>65%</formula>
    </cfRule>
  </conditionalFormatting>
  <conditionalFormatting sqref="AQ96:AS96">
    <cfRule type="cellIs" dxfId="29" priority="37" stopIfTrue="1" operator="between">
      <formula>85.01%</formula>
      <formula>1000%</formula>
    </cfRule>
    <cfRule type="cellIs" dxfId="28" priority="38" operator="between">
      <formula>65.01%</formula>
      <formula>85%</formula>
    </cfRule>
    <cfRule type="cellIs" dxfId="27" priority="39" operator="between">
      <formula>0%</formula>
      <formula>65%</formula>
    </cfRule>
  </conditionalFormatting>
  <conditionalFormatting sqref="AP118:AS118">
    <cfRule type="cellIs" dxfId="26" priority="34" stopIfTrue="1" operator="between">
      <formula>85.01%</formula>
      <formula>1000%</formula>
    </cfRule>
    <cfRule type="cellIs" dxfId="25" priority="35" operator="between">
      <formula>65.01%</formula>
      <formula>85%</formula>
    </cfRule>
    <cfRule type="cellIs" dxfId="24" priority="36" operator="between">
      <formula>0%</formula>
      <formula>65%</formula>
    </cfRule>
  </conditionalFormatting>
  <conditionalFormatting sqref="AT109">
    <cfRule type="cellIs" dxfId="23" priority="31" operator="between">
      <formula>$A$227</formula>
      <formula>1000%</formula>
    </cfRule>
    <cfRule type="cellIs" dxfId="22" priority="32" operator="between">
      <formula>$A$226</formula>
      <formula>$B$226</formula>
    </cfRule>
    <cfRule type="cellIs" dxfId="21" priority="33" operator="between">
      <formula>$A$225</formula>
      <formula>$B$225</formula>
    </cfRule>
  </conditionalFormatting>
  <conditionalFormatting sqref="AP106:AS106">
    <cfRule type="cellIs" dxfId="20" priority="28" stopIfTrue="1" operator="between">
      <formula>85.01%</formula>
      <formula>1000%</formula>
    </cfRule>
    <cfRule type="cellIs" dxfId="19" priority="29" operator="between">
      <formula>65.01%</formula>
      <formula>85%</formula>
    </cfRule>
    <cfRule type="cellIs" dxfId="18" priority="30" operator="between">
      <formula>0%</formula>
      <formula>65%</formula>
    </cfRule>
  </conditionalFormatting>
  <conditionalFormatting sqref="AR81">
    <cfRule type="cellIs" dxfId="17" priority="19" stopIfTrue="1" operator="between">
      <formula>85.01%</formula>
      <formula>1000%</formula>
    </cfRule>
    <cfRule type="cellIs" dxfId="16" priority="20" operator="between">
      <formula>65.01%</formula>
      <formula>85%</formula>
    </cfRule>
    <cfRule type="cellIs" dxfId="15" priority="21" operator="between">
      <formula>0%</formula>
      <formula>65%</formula>
    </cfRule>
  </conditionalFormatting>
  <conditionalFormatting sqref="AS81">
    <cfRule type="cellIs" dxfId="14" priority="13" stopIfTrue="1" operator="between">
      <formula>85.01%</formula>
      <formula>1000%</formula>
    </cfRule>
    <cfRule type="cellIs" dxfId="13" priority="14" operator="between">
      <formula>65.01%</formula>
      <formula>85%</formula>
    </cfRule>
    <cfRule type="cellIs" dxfId="12" priority="15" operator="between">
      <formula>0%</formula>
      <formula>65%</formula>
    </cfRule>
  </conditionalFormatting>
  <conditionalFormatting sqref="AS111">
    <cfRule type="cellIs" dxfId="11" priority="10" stopIfTrue="1" operator="between">
      <formula>85.01%</formula>
      <formula>1000%</formula>
    </cfRule>
    <cfRule type="cellIs" dxfId="10" priority="11" operator="between">
      <formula>65.01%</formula>
      <formula>85%</formula>
    </cfRule>
    <cfRule type="cellIs" dxfId="9" priority="12" operator="between">
      <formula>0%</formula>
      <formula>65%</formula>
    </cfRule>
  </conditionalFormatting>
  <conditionalFormatting sqref="AQ111:AR111">
    <cfRule type="cellIs" dxfId="8" priority="7" stopIfTrue="1" operator="between">
      <formula>85.01%</formula>
      <formula>1000%</formula>
    </cfRule>
    <cfRule type="cellIs" dxfId="7" priority="8" operator="between">
      <formula>65.01%</formula>
      <formula>85%</formula>
    </cfRule>
    <cfRule type="cellIs" dxfId="6" priority="9" operator="between">
      <formula>0%</formula>
      <formula>65%</formula>
    </cfRule>
  </conditionalFormatting>
  <conditionalFormatting sqref="AQ112:AR112">
    <cfRule type="cellIs" dxfId="5" priority="4" stopIfTrue="1" operator="between">
      <formula>85.01%</formula>
      <formula>1000%</formula>
    </cfRule>
    <cfRule type="cellIs" dxfId="4" priority="5" operator="between">
      <formula>65.01%</formula>
      <formula>85%</formula>
    </cfRule>
    <cfRule type="cellIs" dxfId="3" priority="6" operator="between">
      <formula>0%</formula>
      <formula>65%</formula>
    </cfRule>
  </conditionalFormatting>
  <conditionalFormatting sqref="AS112">
    <cfRule type="cellIs" dxfId="2" priority="1" stopIfTrue="1" operator="between">
      <formula>85.01%</formula>
      <formula>1000%</formula>
    </cfRule>
    <cfRule type="cellIs" dxfId="1" priority="2" operator="between">
      <formula>65.01%</formula>
      <formula>85%</formula>
    </cfRule>
    <cfRule type="cellIs" dxfId="0" priority="3" operator="between">
      <formula>0%</formula>
      <formula>65%</formula>
    </cfRule>
  </conditionalFormatting>
  <dataValidations count="30">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VX983061 AD31 WMB983061 WCF983061 VSJ983061 VIN983061 UYR983061 UOV983061 UEZ983061 TVD983061 TLH983061 TBL983061 SRP983061 SHT983061 RXX983061 ROB983061 REF983061 QUJ983061 QKN983061 QAR983061 PQV983061 PGZ983061 OXD983061 ONH983061 ODL983061 NTP983061 NJT983061 MZX983061 MQB983061 MGF983061 LWJ983061 LMN983061 LCR983061 KSV983061 KIZ983061 JZD983061 JPH983061 JFL983061 IVP983061 ILT983061 IBX983061 HSB983061 HIF983061 GYJ983061 GON983061 GER983061 FUV983061 FKZ983061 FBD983061 ERH983061 EHL983061 DXP983061 DNT983061 DDX983061 CUB983061 CKF983061 CAJ983061 BQN983061 BGR983061 AWV983061 AMZ983061 ADD983061 TH983061 JL983061 AD983061 WVX917525 WMB917525 WCF917525 VSJ917525 VIN917525 UYR917525 UOV917525 UEZ917525 TVD917525 TLH917525 TBL917525 SRP917525 SHT917525 RXX917525 ROB917525 REF917525 QUJ917525 QKN917525 QAR917525 PQV917525 PGZ917525 OXD917525 ONH917525 ODL917525 NTP917525 NJT917525 MZX917525 MQB917525 MGF917525 LWJ917525 LMN917525 LCR917525 KSV917525 KIZ917525 JZD917525 JPH917525 JFL917525 IVP917525 ILT917525 IBX917525 HSB917525 HIF917525 GYJ917525 GON917525 GER917525 FUV917525 FKZ917525 FBD917525 ERH917525 EHL917525 DXP917525 DNT917525 DDX917525 CUB917525 CKF917525 CAJ917525 BQN917525 BGR917525 AWV917525 AMZ917525 ADD917525 TH917525 JL917525 AD917525 WVX851989 WMB851989 WCF851989 VSJ851989 VIN851989 UYR851989 UOV851989 UEZ851989 TVD851989 TLH851989 TBL851989 SRP851989 SHT851989 RXX851989 ROB851989 REF851989 QUJ851989 QKN851989 QAR851989 PQV851989 PGZ851989 OXD851989 ONH851989 ODL851989 NTP851989 NJT851989 MZX851989 MQB851989 MGF851989 LWJ851989 LMN851989 LCR851989 KSV851989 KIZ851989 JZD851989 JPH851989 JFL851989 IVP851989 ILT851989 IBX851989 HSB851989 HIF851989 GYJ851989 GON851989 GER851989 FUV851989 FKZ851989 FBD851989 ERH851989 EHL851989 DXP851989 DNT851989 DDX851989 CUB851989 CKF851989 CAJ851989 BQN851989 BGR851989 AWV851989 AMZ851989 ADD851989 TH851989 JL851989 AD851989 WVX786453 WMB786453 WCF786453 VSJ786453 VIN786453 UYR786453 UOV786453 UEZ786453 TVD786453 TLH786453 TBL786453 SRP786453 SHT786453 RXX786453 ROB786453 REF786453 QUJ786453 QKN786453 QAR786453 PQV786453 PGZ786453 OXD786453 ONH786453 ODL786453 NTP786453 NJT786453 MZX786453 MQB786453 MGF786453 LWJ786453 LMN786453 LCR786453 KSV786453 KIZ786453 JZD786453 JPH786453 JFL786453 IVP786453 ILT786453 IBX786453 HSB786453 HIF786453 GYJ786453 GON786453 GER786453 FUV786453 FKZ786453 FBD786453 ERH786453 EHL786453 DXP786453 DNT786453 DDX786453 CUB786453 CKF786453 CAJ786453 BQN786453 BGR786453 AWV786453 AMZ786453 ADD786453 TH786453 JL786453 AD786453 WVX720917 WMB720917 WCF720917 VSJ720917 VIN720917 UYR720917 UOV720917 UEZ720917 TVD720917 TLH720917 TBL720917 SRP720917 SHT720917 RXX720917 ROB720917 REF720917 QUJ720917 QKN720917 QAR720917 PQV720917 PGZ720917 OXD720917 ONH720917 ODL720917 NTP720917 NJT720917 MZX720917 MQB720917 MGF720917 LWJ720917 LMN720917 LCR720917 KSV720917 KIZ720917 JZD720917 JPH720917 JFL720917 IVP720917 ILT720917 IBX720917 HSB720917 HIF720917 GYJ720917 GON720917 GER720917 FUV720917 FKZ720917 FBD720917 ERH720917 EHL720917 DXP720917 DNT720917 DDX720917 CUB720917 CKF720917 CAJ720917 BQN720917 BGR720917 AWV720917 AMZ720917 ADD720917 TH720917 JL720917 AD720917 WVX655381 WMB655381 WCF655381 VSJ655381 VIN655381 UYR655381 UOV655381 UEZ655381 TVD655381 TLH655381 TBL655381 SRP655381 SHT655381 RXX655381 ROB655381 REF655381 QUJ655381 QKN655381 QAR655381 PQV655381 PGZ655381 OXD655381 ONH655381 ODL655381 NTP655381 NJT655381 MZX655381 MQB655381 MGF655381 LWJ655381 LMN655381 LCR655381 KSV655381 KIZ655381 JZD655381 JPH655381 JFL655381 IVP655381 ILT655381 IBX655381 HSB655381 HIF655381 GYJ655381 GON655381 GER655381 FUV655381 FKZ655381 FBD655381 ERH655381 EHL655381 DXP655381 DNT655381 DDX655381 CUB655381 CKF655381 CAJ655381 BQN655381 BGR655381 AWV655381 AMZ655381 ADD655381 TH655381 JL655381 AD655381 WVX589845 WMB589845 WCF589845 VSJ589845 VIN589845 UYR589845 UOV589845 UEZ589845 TVD589845 TLH589845 TBL589845 SRP589845 SHT589845 RXX589845 ROB589845 REF589845 QUJ589845 QKN589845 QAR589845 PQV589845 PGZ589845 OXD589845 ONH589845 ODL589845 NTP589845 NJT589845 MZX589845 MQB589845 MGF589845 LWJ589845 LMN589845 LCR589845 KSV589845 KIZ589845 JZD589845 JPH589845 JFL589845 IVP589845 ILT589845 IBX589845 HSB589845 HIF589845 GYJ589845 GON589845 GER589845 FUV589845 FKZ589845 FBD589845 ERH589845 EHL589845 DXP589845 DNT589845 DDX589845 CUB589845 CKF589845 CAJ589845 BQN589845 BGR589845 AWV589845 AMZ589845 ADD589845 TH589845 JL589845 AD589845 WVX524309 WMB524309 WCF524309 VSJ524309 VIN524309 UYR524309 UOV524309 UEZ524309 TVD524309 TLH524309 TBL524309 SRP524309 SHT524309 RXX524309 ROB524309 REF524309 QUJ524309 QKN524309 QAR524309 PQV524309 PGZ524309 OXD524309 ONH524309 ODL524309 NTP524309 NJT524309 MZX524309 MQB524309 MGF524309 LWJ524309 LMN524309 LCR524309 KSV524309 KIZ524309 JZD524309 JPH524309 JFL524309 IVP524309 ILT524309 IBX524309 HSB524309 HIF524309 GYJ524309 GON524309 GER524309 FUV524309 FKZ524309 FBD524309 ERH524309 EHL524309 DXP524309 DNT524309 DDX524309 CUB524309 CKF524309 CAJ524309 BQN524309 BGR524309 AWV524309 AMZ524309 ADD524309 TH524309 JL524309 AD524309 WVX458773 WMB458773 WCF458773 VSJ458773 VIN458773 UYR458773 UOV458773 UEZ458773 TVD458773 TLH458773 TBL458773 SRP458773 SHT458773 RXX458773 ROB458773 REF458773 QUJ458773 QKN458773 QAR458773 PQV458773 PGZ458773 OXD458773 ONH458773 ODL458773 NTP458773 NJT458773 MZX458773 MQB458773 MGF458773 LWJ458773 LMN458773 LCR458773 KSV458773 KIZ458773 JZD458773 JPH458773 JFL458773 IVP458773 ILT458773 IBX458773 HSB458773 HIF458773 GYJ458773 GON458773 GER458773 FUV458773 FKZ458773 FBD458773 ERH458773 EHL458773 DXP458773 DNT458773 DDX458773 CUB458773 CKF458773 CAJ458773 BQN458773 BGR458773 AWV458773 AMZ458773 ADD458773 TH458773 JL458773 AD458773 WVX393237 WMB393237 WCF393237 VSJ393237 VIN393237 UYR393237 UOV393237 UEZ393237 TVD393237 TLH393237 TBL393237 SRP393237 SHT393237 RXX393237 ROB393237 REF393237 QUJ393237 QKN393237 QAR393237 PQV393237 PGZ393237 OXD393237 ONH393237 ODL393237 NTP393237 NJT393237 MZX393237 MQB393237 MGF393237 LWJ393237 LMN393237 LCR393237 KSV393237 KIZ393237 JZD393237 JPH393237 JFL393237 IVP393237 ILT393237 IBX393237 HSB393237 HIF393237 GYJ393237 GON393237 GER393237 FUV393237 FKZ393237 FBD393237 ERH393237 EHL393237 DXP393237 DNT393237 DDX393237 CUB393237 CKF393237 CAJ393237 BQN393237 BGR393237 AWV393237 AMZ393237 ADD393237 TH393237 JL393237 AD393237 WVX327701 WMB327701 WCF327701 VSJ327701 VIN327701 UYR327701 UOV327701 UEZ327701 TVD327701 TLH327701 TBL327701 SRP327701 SHT327701 RXX327701 ROB327701 REF327701 QUJ327701 QKN327701 QAR327701 PQV327701 PGZ327701 OXD327701 ONH327701 ODL327701 NTP327701 NJT327701 MZX327701 MQB327701 MGF327701 LWJ327701 LMN327701 LCR327701 KSV327701 KIZ327701 JZD327701 JPH327701 JFL327701 IVP327701 ILT327701 IBX327701 HSB327701 HIF327701 GYJ327701 GON327701 GER327701 FUV327701 FKZ327701 FBD327701 ERH327701 EHL327701 DXP327701 DNT327701 DDX327701 CUB327701 CKF327701 CAJ327701 BQN327701 BGR327701 AWV327701 AMZ327701 ADD327701 TH327701 JL327701 AD327701 WVX262165 WMB262165 WCF262165 VSJ262165 VIN262165 UYR262165 UOV262165 UEZ262165 TVD262165 TLH262165 TBL262165 SRP262165 SHT262165 RXX262165 ROB262165 REF262165 QUJ262165 QKN262165 QAR262165 PQV262165 PGZ262165 OXD262165 ONH262165 ODL262165 NTP262165 NJT262165 MZX262165 MQB262165 MGF262165 LWJ262165 LMN262165 LCR262165 KSV262165 KIZ262165 JZD262165 JPH262165 JFL262165 IVP262165 ILT262165 IBX262165 HSB262165 HIF262165 GYJ262165 GON262165 GER262165 FUV262165 FKZ262165 FBD262165 ERH262165 EHL262165 DXP262165 DNT262165 DDX262165 CUB262165 CKF262165 CAJ262165 BQN262165 BGR262165 AWV262165 AMZ262165 ADD262165 TH262165 JL262165 AD262165 WVX196629 WMB196629 WCF196629 VSJ196629 VIN196629 UYR196629 UOV196629 UEZ196629 TVD196629 TLH196629 TBL196629 SRP196629 SHT196629 RXX196629 ROB196629 REF196629 QUJ196629 QKN196629 QAR196629 PQV196629 PGZ196629 OXD196629 ONH196629 ODL196629 NTP196629 NJT196629 MZX196629 MQB196629 MGF196629 LWJ196629 LMN196629 LCR196629 KSV196629 KIZ196629 JZD196629 JPH196629 JFL196629 IVP196629 ILT196629 IBX196629 HSB196629 HIF196629 GYJ196629 GON196629 GER196629 FUV196629 FKZ196629 FBD196629 ERH196629 EHL196629 DXP196629 DNT196629 DDX196629 CUB196629 CKF196629 CAJ196629 BQN196629 BGR196629 AWV196629 AMZ196629 ADD196629 TH196629 JL196629 AD196629 WVX131093 WMB131093 WCF131093 VSJ131093 VIN131093 UYR131093 UOV131093 UEZ131093 TVD131093 TLH131093 TBL131093 SRP131093 SHT131093 RXX131093 ROB131093 REF131093 QUJ131093 QKN131093 QAR131093 PQV131093 PGZ131093 OXD131093 ONH131093 ODL131093 NTP131093 NJT131093 MZX131093 MQB131093 MGF131093 LWJ131093 LMN131093 LCR131093 KSV131093 KIZ131093 JZD131093 JPH131093 JFL131093 IVP131093 ILT131093 IBX131093 HSB131093 HIF131093 GYJ131093 GON131093 GER131093 FUV131093 FKZ131093 FBD131093 ERH131093 EHL131093 DXP131093 DNT131093 DDX131093 CUB131093 CKF131093 CAJ131093 BQN131093 BGR131093 AWV131093 AMZ131093 ADD131093 TH131093 JL131093 AD131093 WVX65557 WMB65557 WCF65557 VSJ65557 VIN65557 UYR65557 UOV65557 UEZ65557 TVD65557 TLH65557 TBL65557 SRP65557 SHT65557 RXX65557 ROB65557 REF65557 QUJ65557 QKN65557 QAR65557 PQV65557 PGZ65557 OXD65557 ONH65557 ODL65557 NTP65557 NJT65557 MZX65557 MQB65557 MGF65557 LWJ65557 LMN65557 LCR65557 KSV65557 KIZ65557 JZD65557 JPH65557 JFL65557 IVP65557 ILT65557 IBX65557 HSB65557 HIF65557 GYJ65557 GON65557 GER65557 FUV65557 FKZ65557 FBD65557 ERH65557 EHL65557 DXP65557 DNT65557 DDX65557 CUB65557 CKF65557 CAJ65557 BQN65557 BGR65557 AWV65557 AMZ65557 ADD65557 TH65557 JL65557 AD65557 WVX13 WMB13 WCF13 VSJ13 VIN13 UYR13 UOV13 UEZ13 TVD13 TLH13 TBL13 SRP13 SHT13 RXX13 ROB13 REF13 QUJ13 QKN13 QAR13 PQV13 PGZ13 OXD13 ONH13 ODL13 NTP13 NJT13 MZX13 MQB13 MGF13 LWJ13 LMN13 LCR13 KSV13 KIZ13 JZD13 JPH13 JFL13 IVP13 ILT13 IBX13 HSB13 HIF13 GYJ13 GON13 GER13 FUV13 FKZ13 FBD13 ERH13 EHL13 DXP13 DNT13 DDX13 CUB13 CKF13 CAJ13 BQN13 BGR13 AWV13 AMZ13 ADD13 TH13 JL13 JL31 WVX31 WMB31 WCF31 VSJ31 VIN31 UYR31 UOV31 UEZ31 TVD31 TLH31 TBL31 SRP31 SHT31 RXX31 ROB31 REF31 QUJ31 QKN31 QAR31 PQV31 PGZ31 OXD31 ONH31 ODL31 NTP31 NJT31 MZX31 MQB31 MGF31 LWJ31 LMN31 LCR31 KSV31 KIZ31 JZD31 JPH31 JFL31 IVP31 ILT31 IBX31 HSB31 HIF31 GYJ31 GON31 GER31 FUV31 FKZ31 FBD31 ERH31 EHL31 DXP31 DNT31 DDX31 CUB31 CKF31 CAJ31 BQN31 BGR31 AWV31 AMZ31 ADD31 TH31 AD13"/>
    <dataValidation allowBlank="1" showErrorMessage="1" prompt="10 reuniones cada Delegada" sqref="WVE983068:WVH983076 WLI983068:WLL983076 WBM983068:WBP983076 VRQ983068:VRT983076 VHU983068:VHX983076 UXY983068:UYB983076 UOC983068:UOF983076 UEG983068:UEJ983076 TUK983068:TUN983076 TKO983068:TKR983076 TAS983068:TAV983076 SQW983068:SQZ983076 SHA983068:SHD983076 RXE983068:RXH983076 RNI983068:RNL983076 RDM983068:RDP983076 QTQ983068:QTT983076 QJU983068:QJX983076 PZY983068:QAB983076 PQC983068:PQF983076 PGG983068:PGJ983076 OWK983068:OWN983076 OMO983068:OMR983076 OCS983068:OCV983076 NSW983068:NSZ983076 NJA983068:NJD983076 MZE983068:MZH983076 MPI983068:MPL983076 MFM983068:MFP983076 LVQ983068:LVT983076 LLU983068:LLX983076 LBY983068:LCB983076 KSC983068:KSF983076 KIG983068:KIJ983076 JYK983068:JYN983076 JOO983068:JOR983076 JES983068:JEV983076 IUW983068:IUZ983076 ILA983068:ILD983076 IBE983068:IBH983076 HRI983068:HRL983076 HHM983068:HHP983076 GXQ983068:GXT983076 GNU983068:GNX983076 GDY983068:GEB983076 FUC983068:FUF983076 FKG983068:FKJ983076 FAK983068:FAN983076 EQO983068:EQR983076 EGS983068:EGV983076 DWW983068:DWZ983076 DNA983068:DND983076 DDE983068:DDH983076 CTI983068:CTL983076 CJM983068:CJP983076 BZQ983068:BZT983076 BPU983068:BPX983076 BFY983068:BGB983076 AWC983068:AWF983076 AMG983068:AMJ983076 ACK983068:ACN983076 SO983068:SR983076 IS983068:IV983076 L983068:P983076 WVE917532:WVH917540 WLI917532:WLL917540 WBM917532:WBP917540 VRQ917532:VRT917540 VHU917532:VHX917540 UXY917532:UYB917540 UOC917532:UOF917540 UEG917532:UEJ917540 TUK917532:TUN917540 TKO917532:TKR917540 TAS917532:TAV917540 SQW917532:SQZ917540 SHA917532:SHD917540 RXE917532:RXH917540 RNI917532:RNL917540 RDM917532:RDP917540 QTQ917532:QTT917540 QJU917532:QJX917540 PZY917532:QAB917540 PQC917532:PQF917540 PGG917532:PGJ917540 OWK917532:OWN917540 OMO917532:OMR917540 OCS917532:OCV917540 NSW917532:NSZ917540 NJA917532:NJD917540 MZE917532:MZH917540 MPI917532:MPL917540 MFM917532:MFP917540 LVQ917532:LVT917540 LLU917532:LLX917540 LBY917532:LCB917540 KSC917532:KSF917540 KIG917532:KIJ917540 JYK917532:JYN917540 JOO917532:JOR917540 JES917532:JEV917540 IUW917532:IUZ917540 ILA917532:ILD917540 IBE917532:IBH917540 HRI917532:HRL917540 HHM917532:HHP917540 GXQ917532:GXT917540 GNU917532:GNX917540 GDY917532:GEB917540 FUC917532:FUF917540 FKG917532:FKJ917540 FAK917532:FAN917540 EQO917532:EQR917540 EGS917532:EGV917540 DWW917532:DWZ917540 DNA917532:DND917540 DDE917532:DDH917540 CTI917532:CTL917540 CJM917532:CJP917540 BZQ917532:BZT917540 BPU917532:BPX917540 BFY917532:BGB917540 AWC917532:AWF917540 AMG917532:AMJ917540 ACK917532:ACN917540 SO917532:SR917540 IS917532:IV917540 L917532:P917540 WVE851996:WVH852004 WLI851996:WLL852004 WBM851996:WBP852004 VRQ851996:VRT852004 VHU851996:VHX852004 UXY851996:UYB852004 UOC851996:UOF852004 UEG851996:UEJ852004 TUK851996:TUN852004 TKO851996:TKR852004 TAS851996:TAV852004 SQW851996:SQZ852004 SHA851996:SHD852004 RXE851996:RXH852004 RNI851996:RNL852004 RDM851996:RDP852004 QTQ851996:QTT852004 QJU851996:QJX852004 PZY851996:QAB852004 PQC851996:PQF852004 PGG851996:PGJ852004 OWK851996:OWN852004 OMO851996:OMR852004 OCS851996:OCV852004 NSW851996:NSZ852004 NJA851996:NJD852004 MZE851996:MZH852004 MPI851996:MPL852004 MFM851996:MFP852004 LVQ851996:LVT852004 LLU851996:LLX852004 LBY851996:LCB852004 KSC851996:KSF852004 KIG851996:KIJ852004 JYK851996:JYN852004 JOO851996:JOR852004 JES851996:JEV852004 IUW851996:IUZ852004 ILA851996:ILD852004 IBE851996:IBH852004 HRI851996:HRL852004 HHM851996:HHP852004 GXQ851996:GXT852004 GNU851996:GNX852004 GDY851996:GEB852004 FUC851996:FUF852004 FKG851996:FKJ852004 FAK851996:FAN852004 EQO851996:EQR852004 EGS851996:EGV852004 DWW851996:DWZ852004 DNA851996:DND852004 DDE851996:DDH852004 CTI851996:CTL852004 CJM851996:CJP852004 BZQ851996:BZT852004 BPU851996:BPX852004 BFY851996:BGB852004 AWC851996:AWF852004 AMG851996:AMJ852004 ACK851996:ACN852004 SO851996:SR852004 IS851996:IV852004 L851996:P852004 WVE786460:WVH786468 WLI786460:WLL786468 WBM786460:WBP786468 VRQ786460:VRT786468 VHU786460:VHX786468 UXY786460:UYB786468 UOC786460:UOF786468 UEG786460:UEJ786468 TUK786460:TUN786468 TKO786460:TKR786468 TAS786460:TAV786468 SQW786460:SQZ786468 SHA786460:SHD786468 RXE786460:RXH786468 RNI786460:RNL786468 RDM786460:RDP786468 QTQ786460:QTT786468 QJU786460:QJX786468 PZY786460:QAB786468 PQC786460:PQF786468 PGG786460:PGJ786468 OWK786460:OWN786468 OMO786460:OMR786468 OCS786460:OCV786468 NSW786460:NSZ786468 NJA786460:NJD786468 MZE786460:MZH786468 MPI786460:MPL786468 MFM786460:MFP786468 LVQ786460:LVT786468 LLU786460:LLX786468 LBY786460:LCB786468 KSC786460:KSF786468 KIG786460:KIJ786468 JYK786460:JYN786468 JOO786460:JOR786468 JES786460:JEV786468 IUW786460:IUZ786468 ILA786460:ILD786468 IBE786460:IBH786468 HRI786460:HRL786468 HHM786460:HHP786468 GXQ786460:GXT786468 GNU786460:GNX786468 GDY786460:GEB786468 FUC786460:FUF786468 FKG786460:FKJ786468 FAK786460:FAN786468 EQO786460:EQR786468 EGS786460:EGV786468 DWW786460:DWZ786468 DNA786460:DND786468 DDE786460:DDH786468 CTI786460:CTL786468 CJM786460:CJP786468 BZQ786460:BZT786468 BPU786460:BPX786468 BFY786460:BGB786468 AWC786460:AWF786468 AMG786460:AMJ786468 ACK786460:ACN786468 SO786460:SR786468 IS786460:IV786468 L786460:P786468 WVE720924:WVH720932 WLI720924:WLL720932 WBM720924:WBP720932 VRQ720924:VRT720932 VHU720924:VHX720932 UXY720924:UYB720932 UOC720924:UOF720932 UEG720924:UEJ720932 TUK720924:TUN720932 TKO720924:TKR720932 TAS720924:TAV720932 SQW720924:SQZ720932 SHA720924:SHD720932 RXE720924:RXH720932 RNI720924:RNL720932 RDM720924:RDP720932 QTQ720924:QTT720932 QJU720924:QJX720932 PZY720924:QAB720932 PQC720924:PQF720932 PGG720924:PGJ720932 OWK720924:OWN720932 OMO720924:OMR720932 OCS720924:OCV720932 NSW720924:NSZ720932 NJA720924:NJD720932 MZE720924:MZH720932 MPI720924:MPL720932 MFM720924:MFP720932 LVQ720924:LVT720932 LLU720924:LLX720932 LBY720924:LCB720932 KSC720924:KSF720932 KIG720924:KIJ720932 JYK720924:JYN720932 JOO720924:JOR720932 JES720924:JEV720932 IUW720924:IUZ720932 ILA720924:ILD720932 IBE720924:IBH720932 HRI720924:HRL720932 HHM720924:HHP720932 GXQ720924:GXT720932 GNU720924:GNX720932 GDY720924:GEB720932 FUC720924:FUF720932 FKG720924:FKJ720932 FAK720924:FAN720932 EQO720924:EQR720932 EGS720924:EGV720932 DWW720924:DWZ720932 DNA720924:DND720932 DDE720924:DDH720932 CTI720924:CTL720932 CJM720924:CJP720932 BZQ720924:BZT720932 BPU720924:BPX720932 BFY720924:BGB720932 AWC720924:AWF720932 AMG720924:AMJ720932 ACK720924:ACN720932 SO720924:SR720932 IS720924:IV720932 L720924:P720932 WVE655388:WVH655396 WLI655388:WLL655396 WBM655388:WBP655396 VRQ655388:VRT655396 VHU655388:VHX655396 UXY655388:UYB655396 UOC655388:UOF655396 UEG655388:UEJ655396 TUK655388:TUN655396 TKO655388:TKR655396 TAS655388:TAV655396 SQW655388:SQZ655396 SHA655388:SHD655396 RXE655388:RXH655396 RNI655388:RNL655396 RDM655388:RDP655396 QTQ655388:QTT655396 QJU655388:QJX655396 PZY655388:QAB655396 PQC655388:PQF655396 PGG655388:PGJ655396 OWK655388:OWN655396 OMO655388:OMR655396 OCS655388:OCV655396 NSW655388:NSZ655396 NJA655388:NJD655396 MZE655388:MZH655396 MPI655388:MPL655396 MFM655388:MFP655396 LVQ655388:LVT655396 LLU655388:LLX655396 LBY655388:LCB655396 KSC655388:KSF655396 KIG655388:KIJ655396 JYK655388:JYN655396 JOO655388:JOR655396 JES655388:JEV655396 IUW655388:IUZ655396 ILA655388:ILD655396 IBE655388:IBH655396 HRI655388:HRL655396 HHM655388:HHP655396 GXQ655388:GXT655396 GNU655388:GNX655396 GDY655388:GEB655396 FUC655388:FUF655396 FKG655388:FKJ655396 FAK655388:FAN655396 EQO655388:EQR655396 EGS655388:EGV655396 DWW655388:DWZ655396 DNA655388:DND655396 DDE655388:DDH655396 CTI655388:CTL655396 CJM655388:CJP655396 BZQ655388:BZT655396 BPU655388:BPX655396 BFY655388:BGB655396 AWC655388:AWF655396 AMG655388:AMJ655396 ACK655388:ACN655396 SO655388:SR655396 IS655388:IV655396 L655388:P655396 WVE589852:WVH589860 WLI589852:WLL589860 WBM589852:WBP589860 VRQ589852:VRT589860 VHU589852:VHX589860 UXY589852:UYB589860 UOC589852:UOF589860 UEG589852:UEJ589860 TUK589852:TUN589860 TKO589852:TKR589860 TAS589852:TAV589860 SQW589852:SQZ589860 SHA589852:SHD589860 RXE589852:RXH589860 RNI589852:RNL589860 RDM589852:RDP589860 QTQ589852:QTT589860 QJU589852:QJX589860 PZY589852:QAB589860 PQC589852:PQF589860 PGG589852:PGJ589860 OWK589852:OWN589860 OMO589852:OMR589860 OCS589852:OCV589860 NSW589852:NSZ589860 NJA589852:NJD589860 MZE589852:MZH589860 MPI589852:MPL589860 MFM589852:MFP589860 LVQ589852:LVT589860 LLU589852:LLX589860 LBY589852:LCB589860 KSC589852:KSF589860 KIG589852:KIJ589860 JYK589852:JYN589860 JOO589852:JOR589860 JES589852:JEV589860 IUW589852:IUZ589860 ILA589852:ILD589860 IBE589852:IBH589860 HRI589852:HRL589860 HHM589852:HHP589860 GXQ589852:GXT589860 GNU589852:GNX589860 GDY589852:GEB589860 FUC589852:FUF589860 FKG589852:FKJ589860 FAK589852:FAN589860 EQO589852:EQR589860 EGS589852:EGV589860 DWW589852:DWZ589860 DNA589852:DND589860 DDE589852:DDH589860 CTI589852:CTL589860 CJM589852:CJP589860 BZQ589852:BZT589860 BPU589852:BPX589860 BFY589852:BGB589860 AWC589852:AWF589860 AMG589852:AMJ589860 ACK589852:ACN589860 SO589852:SR589860 IS589852:IV589860 L589852:P589860 WVE524316:WVH524324 WLI524316:WLL524324 WBM524316:WBP524324 VRQ524316:VRT524324 VHU524316:VHX524324 UXY524316:UYB524324 UOC524316:UOF524324 UEG524316:UEJ524324 TUK524316:TUN524324 TKO524316:TKR524324 TAS524316:TAV524324 SQW524316:SQZ524324 SHA524316:SHD524324 RXE524316:RXH524324 RNI524316:RNL524324 RDM524316:RDP524324 QTQ524316:QTT524324 QJU524316:QJX524324 PZY524316:QAB524324 PQC524316:PQF524324 PGG524316:PGJ524324 OWK524316:OWN524324 OMO524316:OMR524324 OCS524316:OCV524324 NSW524316:NSZ524324 NJA524316:NJD524324 MZE524316:MZH524324 MPI524316:MPL524324 MFM524316:MFP524324 LVQ524316:LVT524324 LLU524316:LLX524324 LBY524316:LCB524324 KSC524316:KSF524324 KIG524316:KIJ524324 JYK524316:JYN524324 JOO524316:JOR524324 JES524316:JEV524324 IUW524316:IUZ524324 ILA524316:ILD524324 IBE524316:IBH524324 HRI524316:HRL524324 HHM524316:HHP524324 GXQ524316:GXT524324 GNU524316:GNX524324 GDY524316:GEB524324 FUC524316:FUF524324 FKG524316:FKJ524324 FAK524316:FAN524324 EQO524316:EQR524324 EGS524316:EGV524324 DWW524316:DWZ524324 DNA524316:DND524324 DDE524316:DDH524324 CTI524316:CTL524324 CJM524316:CJP524324 BZQ524316:BZT524324 BPU524316:BPX524324 BFY524316:BGB524324 AWC524316:AWF524324 AMG524316:AMJ524324 ACK524316:ACN524324 SO524316:SR524324 IS524316:IV524324 L524316:P524324 WVE458780:WVH458788 WLI458780:WLL458788 WBM458780:WBP458788 VRQ458780:VRT458788 VHU458780:VHX458788 UXY458780:UYB458788 UOC458780:UOF458788 UEG458780:UEJ458788 TUK458780:TUN458788 TKO458780:TKR458788 TAS458780:TAV458788 SQW458780:SQZ458788 SHA458780:SHD458788 RXE458780:RXH458788 RNI458780:RNL458788 RDM458780:RDP458788 QTQ458780:QTT458788 QJU458780:QJX458788 PZY458780:QAB458788 PQC458780:PQF458788 PGG458780:PGJ458788 OWK458780:OWN458788 OMO458780:OMR458788 OCS458780:OCV458788 NSW458780:NSZ458788 NJA458780:NJD458788 MZE458780:MZH458788 MPI458780:MPL458788 MFM458780:MFP458788 LVQ458780:LVT458788 LLU458780:LLX458788 LBY458780:LCB458788 KSC458780:KSF458788 KIG458780:KIJ458788 JYK458780:JYN458788 JOO458780:JOR458788 JES458780:JEV458788 IUW458780:IUZ458788 ILA458780:ILD458788 IBE458780:IBH458788 HRI458780:HRL458788 HHM458780:HHP458788 GXQ458780:GXT458788 GNU458780:GNX458788 GDY458780:GEB458788 FUC458780:FUF458788 FKG458780:FKJ458788 FAK458780:FAN458788 EQO458780:EQR458788 EGS458780:EGV458788 DWW458780:DWZ458788 DNA458780:DND458788 DDE458780:DDH458788 CTI458780:CTL458788 CJM458780:CJP458788 BZQ458780:BZT458788 BPU458780:BPX458788 BFY458780:BGB458788 AWC458780:AWF458788 AMG458780:AMJ458788 ACK458780:ACN458788 SO458780:SR458788 IS458780:IV458788 L458780:P458788 WVE393244:WVH393252 WLI393244:WLL393252 WBM393244:WBP393252 VRQ393244:VRT393252 VHU393244:VHX393252 UXY393244:UYB393252 UOC393244:UOF393252 UEG393244:UEJ393252 TUK393244:TUN393252 TKO393244:TKR393252 TAS393244:TAV393252 SQW393244:SQZ393252 SHA393244:SHD393252 RXE393244:RXH393252 RNI393244:RNL393252 RDM393244:RDP393252 QTQ393244:QTT393252 QJU393244:QJX393252 PZY393244:QAB393252 PQC393244:PQF393252 PGG393244:PGJ393252 OWK393244:OWN393252 OMO393244:OMR393252 OCS393244:OCV393252 NSW393244:NSZ393252 NJA393244:NJD393252 MZE393244:MZH393252 MPI393244:MPL393252 MFM393244:MFP393252 LVQ393244:LVT393252 LLU393244:LLX393252 LBY393244:LCB393252 KSC393244:KSF393252 KIG393244:KIJ393252 JYK393244:JYN393252 JOO393244:JOR393252 JES393244:JEV393252 IUW393244:IUZ393252 ILA393244:ILD393252 IBE393244:IBH393252 HRI393244:HRL393252 HHM393244:HHP393252 GXQ393244:GXT393252 GNU393244:GNX393252 GDY393244:GEB393252 FUC393244:FUF393252 FKG393244:FKJ393252 FAK393244:FAN393252 EQO393244:EQR393252 EGS393244:EGV393252 DWW393244:DWZ393252 DNA393244:DND393252 DDE393244:DDH393252 CTI393244:CTL393252 CJM393244:CJP393252 BZQ393244:BZT393252 BPU393244:BPX393252 BFY393244:BGB393252 AWC393244:AWF393252 AMG393244:AMJ393252 ACK393244:ACN393252 SO393244:SR393252 IS393244:IV393252 L393244:P393252 WVE327708:WVH327716 WLI327708:WLL327716 WBM327708:WBP327716 VRQ327708:VRT327716 VHU327708:VHX327716 UXY327708:UYB327716 UOC327708:UOF327716 UEG327708:UEJ327716 TUK327708:TUN327716 TKO327708:TKR327716 TAS327708:TAV327716 SQW327708:SQZ327716 SHA327708:SHD327716 RXE327708:RXH327716 RNI327708:RNL327716 RDM327708:RDP327716 QTQ327708:QTT327716 QJU327708:QJX327716 PZY327708:QAB327716 PQC327708:PQF327716 PGG327708:PGJ327716 OWK327708:OWN327716 OMO327708:OMR327716 OCS327708:OCV327716 NSW327708:NSZ327716 NJA327708:NJD327716 MZE327708:MZH327716 MPI327708:MPL327716 MFM327708:MFP327716 LVQ327708:LVT327716 LLU327708:LLX327716 LBY327708:LCB327716 KSC327708:KSF327716 KIG327708:KIJ327716 JYK327708:JYN327716 JOO327708:JOR327716 JES327708:JEV327716 IUW327708:IUZ327716 ILA327708:ILD327716 IBE327708:IBH327716 HRI327708:HRL327716 HHM327708:HHP327716 GXQ327708:GXT327716 GNU327708:GNX327716 GDY327708:GEB327716 FUC327708:FUF327716 FKG327708:FKJ327716 FAK327708:FAN327716 EQO327708:EQR327716 EGS327708:EGV327716 DWW327708:DWZ327716 DNA327708:DND327716 DDE327708:DDH327716 CTI327708:CTL327716 CJM327708:CJP327716 BZQ327708:BZT327716 BPU327708:BPX327716 BFY327708:BGB327716 AWC327708:AWF327716 AMG327708:AMJ327716 ACK327708:ACN327716 SO327708:SR327716 IS327708:IV327716 L327708:P327716 WVE262172:WVH262180 WLI262172:WLL262180 WBM262172:WBP262180 VRQ262172:VRT262180 VHU262172:VHX262180 UXY262172:UYB262180 UOC262172:UOF262180 UEG262172:UEJ262180 TUK262172:TUN262180 TKO262172:TKR262180 TAS262172:TAV262180 SQW262172:SQZ262180 SHA262172:SHD262180 RXE262172:RXH262180 RNI262172:RNL262180 RDM262172:RDP262180 QTQ262172:QTT262180 QJU262172:QJX262180 PZY262172:QAB262180 PQC262172:PQF262180 PGG262172:PGJ262180 OWK262172:OWN262180 OMO262172:OMR262180 OCS262172:OCV262180 NSW262172:NSZ262180 NJA262172:NJD262180 MZE262172:MZH262180 MPI262172:MPL262180 MFM262172:MFP262180 LVQ262172:LVT262180 LLU262172:LLX262180 LBY262172:LCB262180 KSC262172:KSF262180 KIG262172:KIJ262180 JYK262172:JYN262180 JOO262172:JOR262180 JES262172:JEV262180 IUW262172:IUZ262180 ILA262172:ILD262180 IBE262172:IBH262180 HRI262172:HRL262180 HHM262172:HHP262180 GXQ262172:GXT262180 GNU262172:GNX262180 GDY262172:GEB262180 FUC262172:FUF262180 FKG262172:FKJ262180 FAK262172:FAN262180 EQO262172:EQR262180 EGS262172:EGV262180 DWW262172:DWZ262180 DNA262172:DND262180 DDE262172:DDH262180 CTI262172:CTL262180 CJM262172:CJP262180 BZQ262172:BZT262180 BPU262172:BPX262180 BFY262172:BGB262180 AWC262172:AWF262180 AMG262172:AMJ262180 ACK262172:ACN262180 SO262172:SR262180 IS262172:IV262180 L262172:P262180 WVE196636:WVH196644 WLI196636:WLL196644 WBM196636:WBP196644 VRQ196636:VRT196644 VHU196636:VHX196644 UXY196636:UYB196644 UOC196636:UOF196644 UEG196636:UEJ196644 TUK196636:TUN196644 TKO196636:TKR196644 TAS196636:TAV196644 SQW196636:SQZ196644 SHA196636:SHD196644 RXE196636:RXH196644 RNI196636:RNL196644 RDM196636:RDP196644 QTQ196636:QTT196644 QJU196636:QJX196644 PZY196636:QAB196644 PQC196636:PQF196644 PGG196636:PGJ196644 OWK196636:OWN196644 OMO196636:OMR196644 OCS196636:OCV196644 NSW196636:NSZ196644 NJA196636:NJD196644 MZE196636:MZH196644 MPI196636:MPL196644 MFM196636:MFP196644 LVQ196636:LVT196644 LLU196636:LLX196644 LBY196636:LCB196644 KSC196636:KSF196644 KIG196636:KIJ196644 JYK196636:JYN196644 JOO196636:JOR196644 JES196636:JEV196644 IUW196636:IUZ196644 ILA196636:ILD196644 IBE196636:IBH196644 HRI196636:HRL196644 HHM196636:HHP196644 GXQ196636:GXT196644 GNU196636:GNX196644 GDY196636:GEB196644 FUC196636:FUF196644 FKG196636:FKJ196644 FAK196636:FAN196644 EQO196636:EQR196644 EGS196636:EGV196644 DWW196636:DWZ196644 DNA196636:DND196644 DDE196636:DDH196644 CTI196636:CTL196644 CJM196636:CJP196644 BZQ196636:BZT196644 BPU196636:BPX196644 BFY196636:BGB196644 AWC196636:AWF196644 AMG196636:AMJ196644 ACK196636:ACN196644 SO196636:SR196644 IS196636:IV196644 L196636:P196644 WVE131100:WVH131108 WLI131100:WLL131108 WBM131100:WBP131108 VRQ131100:VRT131108 VHU131100:VHX131108 UXY131100:UYB131108 UOC131100:UOF131108 UEG131100:UEJ131108 TUK131100:TUN131108 TKO131100:TKR131108 TAS131100:TAV131108 SQW131100:SQZ131108 SHA131100:SHD131108 RXE131100:RXH131108 RNI131100:RNL131108 RDM131100:RDP131108 QTQ131100:QTT131108 QJU131100:QJX131108 PZY131100:QAB131108 PQC131100:PQF131108 PGG131100:PGJ131108 OWK131100:OWN131108 OMO131100:OMR131108 OCS131100:OCV131108 NSW131100:NSZ131108 NJA131100:NJD131108 MZE131100:MZH131108 MPI131100:MPL131108 MFM131100:MFP131108 LVQ131100:LVT131108 LLU131100:LLX131108 LBY131100:LCB131108 KSC131100:KSF131108 KIG131100:KIJ131108 JYK131100:JYN131108 JOO131100:JOR131108 JES131100:JEV131108 IUW131100:IUZ131108 ILA131100:ILD131108 IBE131100:IBH131108 HRI131100:HRL131108 HHM131100:HHP131108 GXQ131100:GXT131108 GNU131100:GNX131108 GDY131100:GEB131108 FUC131100:FUF131108 FKG131100:FKJ131108 FAK131100:FAN131108 EQO131100:EQR131108 EGS131100:EGV131108 DWW131100:DWZ131108 DNA131100:DND131108 DDE131100:DDH131108 CTI131100:CTL131108 CJM131100:CJP131108 BZQ131100:BZT131108 BPU131100:BPX131108 BFY131100:BGB131108 AWC131100:AWF131108 AMG131100:AMJ131108 ACK131100:ACN131108 SO131100:SR131108 IS131100:IV131108 L131100:P131108 WVE65564:WVH65572 WLI65564:WLL65572 WBM65564:WBP65572 VRQ65564:VRT65572 VHU65564:VHX65572 UXY65564:UYB65572 UOC65564:UOF65572 UEG65564:UEJ65572 TUK65564:TUN65572 TKO65564:TKR65572 TAS65564:TAV65572 SQW65564:SQZ65572 SHA65564:SHD65572 RXE65564:RXH65572 RNI65564:RNL65572 RDM65564:RDP65572 QTQ65564:QTT65572 QJU65564:QJX65572 PZY65564:QAB65572 PQC65564:PQF65572 PGG65564:PGJ65572 OWK65564:OWN65572 OMO65564:OMR65572 OCS65564:OCV65572 NSW65564:NSZ65572 NJA65564:NJD65572 MZE65564:MZH65572 MPI65564:MPL65572 MFM65564:MFP65572 LVQ65564:LVT65572 LLU65564:LLX65572 LBY65564:LCB65572 KSC65564:KSF65572 KIG65564:KIJ65572 JYK65564:JYN65572 JOO65564:JOR65572 JES65564:JEV65572 IUW65564:IUZ65572 ILA65564:ILD65572 IBE65564:IBH65572 HRI65564:HRL65572 HHM65564:HHP65572 GXQ65564:GXT65572 GNU65564:GNX65572 GDY65564:GEB65572 FUC65564:FUF65572 FKG65564:FKJ65572 FAK65564:FAN65572 EQO65564:EQR65572 EGS65564:EGV65572 DWW65564:DWZ65572 DNA65564:DND65572 DDE65564:DDH65572 CTI65564:CTL65572 CJM65564:CJP65572 BZQ65564:BZT65572 BPU65564:BPX65572 BFY65564:BGB65572 AWC65564:AWF65572 AMG65564:AMJ65572 ACK65564:ACN65572 SO65564:SR65572 IS65564:IV65572 L65564:P65572 IS19:IV27 SO19:SR27 ACK19:ACN27 AMG19:AMJ27 AWC19:AWF27 BFY19:BGB27 BPU19:BPX27 BZQ19:BZT27 CJM19:CJP27 CTI19:CTL27 DDE19:DDH27 DNA19:DND27 DWW19:DWZ27 EGS19:EGV27 EQO19:EQR27 FAK19:FAN27 FKG19:FKJ27 FUC19:FUF27 GDY19:GEB27 GNU19:GNX27 GXQ19:GXT27 HHM19:HHP27 HRI19:HRL27 IBE19:IBH27 ILA19:ILD27 IUW19:IUZ27 JES19:JEV27 JOO19:JOR27 JYK19:JYN27 KIG19:KIJ27 KSC19:KSF27 LBY19:LCB27 LLU19:LLX27 LVQ19:LVT27 MFM19:MFP27 MPI19:MPL27 MZE19:MZH27 NJA19:NJD27 NSW19:NSZ27 OCS19:OCV27 OMO19:OMR27 OWK19:OWN27 PGG19:PGJ27 PQC19:PQF27 PZY19:QAB27 QJU19:QJX27 QTQ19:QTT27 RDM19:RDP27 RNI19:RNL27 RXE19:RXH27 SHA19:SHD27 SQW19:SQZ27 TAS19:TAV27 TKO19:TKR27 TUK19:TUN27 UEG19:UEJ27 UOC19:UOF27 UXY19:UYB27 VHU19:VHX27 VRQ19:VRT27 WBM19:WBP27 WLI19:WLL27 WVE19:WVH27 L19:O27"/>
    <dataValidation type="whole" allowBlank="1" showInputMessage="1" showErrorMessage="1" error="32 Departamentos" sqref="WWB983119:WWB983121 WMF983119:WMF983121 WCJ983119:WCJ983121 VSN983119:VSN983121 VIR983119:VIR983121 UYV983119:UYV983121 UOZ983119:UOZ983121 UFD983119:UFD983121 TVH983119:TVH983121 TLL983119:TLL983121 TBP983119:TBP983121 SRT983119:SRT983121 SHX983119:SHX983121 RYB983119:RYB983121 ROF983119:ROF983121 REJ983119:REJ983121 QUN983119:QUN983121 QKR983119:QKR983121 QAV983119:QAV983121 PQZ983119:PQZ983121 PHD983119:PHD983121 OXH983119:OXH983121 ONL983119:ONL983121 ODP983119:ODP983121 NTT983119:NTT983121 NJX983119:NJX983121 NAB983119:NAB983121 MQF983119:MQF983121 MGJ983119:MGJ983121 LWN983119:LWN983121 LMR983119:LMR983121 LCV983119:LCV983121 KSZ983119:KSZ983121 KJD983119:KJD983121 JZH983119:JZH983121 JPL983119:JPL983121 JFP983119:JFP983121 IVT983119:IVT983121 ILX983119:ILX983121 ICB983119:ICB983121 HSF983119:HSF983121 HIJ983119:HIJ983121 GYN983119:GYN983121 GOR983119:GOR983121 GEV983119:GEV983121 FUZ983119:FUZ983121 FLD983119:FLD983121 FBH983119:FBH983121 ERL983119:ERL983121 EHP983119:EHP983121 DXT983119:DXT983121 DNX983119:DNX983121 DEB983119:DEB983121 CUF983119:CUF983121 CKJ983119:CKJ983121 CAN983119:CAN983121 BQR983119:BQR983121 BGV983119:BGV983121 AWZ983119:AWZ983121 AND983119:AND983121 ADH983119:ADH983121 TL983119:TL983121 JP983119:JP983121 WWB917583:WWB917585 WMF917583:WMF917585 WCJ917583:WCJ917585 VSN917583:VSN917585 VIR917583:VIR917585 UYV917583:UYV917585 UOZ917583:UOZ917585 UFD917583:UFD917585 TVH917583:TVH917585 TLL917583:TLL917585 TBP917583:TBP917585 SRT917583:SRT917585 SHX917583:SHX917585 RYB917583:RYB917585 ROF917583:ROF917585 REJ917583:REJ917585 QUN917583:QUN917585 QKR917583:QKR917585 QAV917583:QAV917585 PQZ917583:PQZ917585 PHD917583:PHD917585 OXH917583:OXH917585 ONL917583:ONL917585 ODP917583:ODP917585 NTT917583:NTT917585 NJX917583:NJX917585 NAB917583:NAB917585 MQF917583:MQF917585 MGJ917583:MGJ917585 LWN917583:LWN917585 LMR917583:LMR917585 LCV917583:LCV917585 KSZ917583:KSZ917585 KJD917583:KJD917585 JZH917583:JZH917585 JPL917583:JPL917585 JFP917583:JFP917585 IVT917583:IVT917585 ILX917583:ILX917585 ICB917583:ICB917585 HSF917583:HSF917585 HIJ917583:HIJ917585 GYN917583:GYN917585 GOR917583:GOR917585 GEV917583:GEV917585 FUZ917583:FUZ917585 FLD917583:FLD917585 FBH917583:FBH917585 ERL917583:ERL917585 EHP917583:EHP917585 DXT917583:DXT917585 DNX917583:DNX917585 DEB917583:DEB917585 CUF917583:CUF917585 CKJ917583:CKJ917585 CAN917583:CAN917585 BQR917583:BQR917585 BGV917583:BGV917585 AWZ917583:AWZ917585 AND917583:AND917585 ADH917583:ADH917585 TL917583:TL917585 JP917583:JP917585 WWB852047:WWB852049 WMF852047:WMF852049 WCJ852047:WCJ852049 VSN852047:VSN852049 VIR852047:VIR852049 UYV852047:UYV852049 UOZ852047:UOZ852049 UFD852047:UFD852049 TVH852047:TVH852049 TLL852047:TLL852049 TBP852047:TBP852049 SRT852047:SRT852049 SHX852047:SHX852049 RYB852047:RYB852049 ROF852047:ROF852049 REJ852047:REJ852049 QUN852047:QUN852049 QKR852047:QKR852049 QAV852047:QAV852049 PQZ852047:PQZ852049 PHD852047:PHD852049 OXH852047:OXH852049 ONL852047:ONL852049 ODP852047:ODP852049 NTT852047:NTT852049 NJX852047:NJX852049 NAB852047:NAB852049 MQF852047:MQF852049 MGJ852047:MGJ852049 LWN852047:LWN852049 LMR852047:LMR852049 LCV852047:LCV852049 KSZ852047:KSZ852049 KJD852047:KJD852049 JZH852047:JZH852049 JPL852047:JPL852049 JFP852047:JFP852049 IVT852047:IVT852049 ILX852047:ILX852049 ICB852047:ICB852049 HSF852047:HSF852049 HIJ852047:HIJ852049 GYN852047:GYN852049 GOR852047:GOR852049 GEV852047:GEV852049 FUZ852047:FUZ852049 FLD852047:FLD852049 FBH852047:FBH852049 ERL852047:ERL852049 EHP852047:EHP852049 DXT852047:DXT852049 DNX852047:DNX852049 DEB852047:DEB852049 CUF852047:CUF852049 CKJ852047:CKJ852049 CAN852047:CAN852049 BQR852047:BQR852049 BGV852047:BGV852049 AWZ852047:AWZ852049 AND852047:AND852049 ADH852047:ADH852049 TL852047:TL852049 JP852047:JP852049 WWB786511:WWB786513 WMF786511:WMF786513 WCJ786511:WCJ786513 VSN786511:VSN786513 VIR786511:VIR786513 UYV786511:UYV786513 UOZ786511:UOZ786513 UFD786511:UFD786513 TVH786511:TVH786513 TLL786511:TLL786513 TBP786511:TBP786513 SRT786511:SRT786513 SHX786511:SHX786513 RYB786511:RYB786513 ROF786511:ROF786513 REJ786511:REJ786513 QUN786511:QUN786513 QKR786511:QKR786513 QAV786511:QAV786513 PQZ786511:PQZ786513 PHD786511:PHD786513 OXH786511:OXH786513 ONL786511:ONL786513 ODP786511:ODP786513 NTT786511:NTT786513 NJX786511:NJX786513 NAB786511:NAB786513 MQF786511:MQF786513 MGJ786511:MGJ786513 LWN786511:LWN786513 LMR786511:LMR786513 LCV786511:LCV786513 KSZ786511:KSZ786513 KJD786511:KJD786513 JZH786511:JZH786513 JPL786511:JPL786513 JFP786511:JFP786513 IVT786511:IVT786513 ILX786511:ILX786513 ICB786511:ICB786513 HSF786511:HSF786513 HIJ786511:HIJ786513 GYN786511:GYN786513 GOR786511:GOR786513 GEV786511:GEV786513 FUZ786511:FUZ786513 FLD786511:FLD786513 FBH786511:FBH786513 ERL786511:ERL786513 EHP786511:EHP786513 DXT786511:DXT786513 DNX786511:DNX786513 DEB786511:DEB786513 CUF786511:CUF786513 CKJ786511:CKJ786513 CAN786511:CAN786513 BQR786511:BQR786513 BGV786511:BGV786513 AWZ786511:AWZ786513 AND786511:AND786513 ADH786511:ADH786513 TL786511:TL786513 JP786511:JP786513 WWB720975:WWB720977 WMF720975:WMF720977 WCJ720975:WCJ720977 VSN720975:VSN720977 VIR720975:VIR720977 UYV720975:UYV720977 UOZ720975:UOZ720977 UFD720975:UFD720977 TVH720975:TVH720977 TLL720975:TLL720977 TBP720975:TBP720977 SRT720975:SRT720977 SHX720975:SHX720977 RYB720975:RYB720977 ROF720975:ROF720977 REJ720975:REJ720977 QUN720975:QUN720977 QKR720975:QKR720977 QAV720975:QAV720977 PQZ720975:PQZ720977 PHD720975:PHD720977 OXH720975:OXH720977 ONL720975:ONL720977 ODP720975:ODP720977 NTT720975:NTT720977 NJX720975:NJX720977 NAB720975:NAB720977 MQF720975:MQF720977 MGJ720975:MGJ720977 LWN720975:LWN720977 LMR720975:LMR720977 LCV720975:LCV720977 KSZ720975:KSZ720977 KJD720975:KJD720977 JZH720975:JZH720977 JPL720975:JPL720977 JFP720975:JFP720977 IVT720975:IVT720977 ILX720975:ILX720977 ICB720975:ICB720977 HSF720975:HSF720977 HIJ720975:HIJ720977 GYN720975:GYN720977 GOR720975:GOR720977 GEV720975:GEV720977 FUZ720975:FUZ720977 FLD720975:FLD720977 FBH720975:FBH720977 ERL720975:ERL720977 EHP720975:EHP720977 DXT720975:DXT720977 DNX720975:DNX720977 DEB720975:DEB720977 CUF720975:CUF720977 CKJ720975:CKJ720977 CAN720975:CAN720977 BQR720975:BQR720977 BGV720975:BGV720977 AWZ720975:AWZ720977 AND720975:AND720977 ADH720975:ADH720977 TL720975:TL720977 JP720975:JP720977 WWB655439:WWB655441 WMF655439:WMF655441 WCJ655439:WCJ655441 VSN655439:VSN655441 VIR655439:VIR655441 UYV655439:UYV655441 UOZ655439:UOZ655441 UFD655439:UFD655441 TVH655439:TVH655441 TLL655439:TLL655441 TBP655439:TBP655441 SRT655439:SRT655441 SHX655439:SHX655441 RYB655439:RYB655441 ROF655439:ROF655441 REJ655439:REJ655441 QUN655439:QUN655441 QKR655439:QKR655441 QAV655439:QAV655441 PQZ655439:PQZ655441 PHD655439:PHD655441 OXH655439:OXH655441 ONL655439:ONL655441 ODP655439:ODP655441 NTT655439:NTT655441 NJX655439:NJX655441 NAB655439:NAB655441 MQF655439:MQF655441 MGJ655439:MGJ655441 LWN655439:LWN655441 LMR655439:LMR655441 LCV655439:LCV655441 KSZ655439:KSZ655441 KJD655439:KJD655441 JZH655439:JZH655441 JPL655439:JPL655441 JFP655439:JFP655441 IVT655439:IVT655441 ILX655439:ILX655441 ICB655439:ICB655441 HSF655439:HSF655441 HIJ655439:HIJ655441 GYN655439:GYN655441 GOR655439:GOR655441 GEV655439:GEV655441 FUZ655439:FUZ655441 FLD655439:FLD655441 FBH655439:FBH655441 ERL655439:ERL655441 EHP655439:EHP655441 DXT655439:DXT655441 DNX655439:DNX655441 DEB655439:DEB655441 CUF655439:CUF655441 CKJ655439:CKJ655441 CAN655439:CAN655441 BQR655439:BQR655441 BGV655439:BGV655441 AWZ655439:AWZ655441 AND655439:AND655441 ADH655439:ADH655441 TL655439:TL655441 JP655439:JP655441 WWB589903:WWB589905 WMF589903:WMF589905 WCJ589903:WCJ589905 VSN589903:VSN589905 VIR589903:VIR589905 UYV589903:UYV589905 UOZ589903:UOZ589905 UFD589903:UFD589905 TVH589903:TVH589905 TLL589903:TLL589905 TBP589903:TBP589905 SRT589903:SRT589905 SHX589903:SHX589905 RYB589903:RYB589905 ROF589903:ROF589905 REJ589903:REJ589905 QUN589903:QUN589905 QKR589903:QKR589905 QAV589903:QAV589905 PQZ589903:PQZ589905 PHD589903:PHD589905 OXH589903:OXH589905 ONL589903:ONL589905 ODP589903:ODP589905 NTT589903:NTT589905 NJX589903:NJX589905 NAB589903:NAB589905 MQF589903:MQF589905 MGJ589903:MGJ589905 LWN589903:LWN589905 LMR589903:LMR589905 LCV589903:LCV589905 KSZ589903:KSZ589905 KJD589903:KJD589905 JZH589903:JZH589905 JPL589903:JPL589905 JFP589903:JFP589905 IVT589903:IVT589905 ILX589903:ILX589905 ICB589903:ICB589905 HSF589903:HSF589905 HIJ589903:HIJ589905 GYN589903:GYN589905 GOR589903:GOR589905 GEV589903:GEV589905 FUZ589903:FUZ589905 FLD589903:FLD589905 FBH589903:FBH589905 ERL589903:ERL589905 EHP589903:EHP589905 DXT589903:DXT589905 DNX589903:DNX589905 DEB589903:DEB589905 CUF589903:CUF589905 CKJ589903:CKJ589905 CAN589903:CAN589905 BQR589903:BQR589905 BGV589903:BGV589905 AWZ589903:AWZ589905 AND589903:AND589905 ADH589903:ADH589905 TL589903:TL589905 JP589903:JP589905 WWB524367:WWB524369 WMF524367:WMF524369 WCJ524367:WCJ524369 VSN524367:VSN524369 VIR524367:VIR524369 UYV524367:UYV524369 UOZ524367:UOZ524369 UFD524367:UFD524369 TVH524367:TVH524369 TLL524367:TLL524369 TBP524367:TBP524369 SRT524367:SRT524369 SHX524367:SHX524369 RYB524367:RYB524369 ROF524367:ROF524369 REJ524367:REJ524369 QUN524367:QUN524369 QKR524367:QKR524369 QAV524367:QAV524369 PQZ524367:PQZ524369 PHD524367:PHD524369 OXH524367:OXH524369 ONL524367:ONL524369 ODP524367:ODP524369 NTT524367:NTT524369 NJX524367:NJX524369 NAB524367:NAB524369 MQF524367:MQF524369 MGJ524367:MGJ524369 LWN524367:LWN524369 LMR524367:LMR524369 LCV524367:LCV524369 KSZ524367:KSZ524369 KJD524367:KJD524369 JZH524367:JZH524369 JPL524367:JPL524369 JFP524367:JFP524369 IVT524367:IVT524369 ILX524367:ILX524369 ICB524367:ICB524369 HSF524367:HSF524369 HIJ524367:HIJ524369 GYN524367:GYN524369 GOR524367:GOR524369 GEV524367:GEV524369 FUZ524367:FUZ524369 FLD524367:FLD524369 FBH524367:FBH524369 ERL524367:ERL524369 EHP524367:EHP524369 DXT524367:DXT524369 DNX524367:DNX524369 DEB524367:DEB524369 CUF524367:CUF524369 CKJ524367:CKJ524369 CAN524367:CAN524369 BQR524367:BQR524369 BGV524367:BGV524369 AWZ524367:AWZ524369 AND524367:AND524369 ADH524367:ADH524369 TL524367:TL524369 JP524367:JP524369 WWB458831:WWB458833 WMF458831:WMF458833 WCJ458831:WCJ458833 VSN458831:VSN458833 VIR458831:VIR458833 UYV458831:UYV458833 UOZ458831:UOZ458833 UFD458831:UFD458833 TVH458831:TVH458833 TLL458831:TLL458833 TBP458831:TBP458833 SRT458831:SRT458833 SHX458831:SHX458833 RYB458831:RYB458833 ROF458831:ROF458833 REJ458831:REJ458833 QUN458831:QUN458833 QKR458831:QKR458833 QAV458831:QAV458833 PQZ458831:PQZ458833 PHD458831:PHD458833 OXH458831:OXH458833 ONL458831:ONL458833 ODP458831:ODP458833 NTT458831:NTT458833 NJX458831:NJX458833 NAB458831:NAB458833 MQF458831:MQF458833 MGJ458831:MGJ458833 LWN458831:LWN458833 LMR458831:LMR458833 LCV458831:LCV458833 KSZ458831:KSZ458833 KJD458831:KJD458833 JZH458831:JZH458833 JPL458831:JPL458833 JFP458831:JFP458833 IVT458831:IVT458833 ILX458831:ILX458833 ICB458831:ICB458833 HSF458831:HSF458833 HIJ458831:HIJ458833 GYN458831:GYN458833 GOR458831:GOR458833 GEV458831:GEV458833 FUZ458831:FUZ458833 FLD458831:FLD458833 FBH458831:FBH458833 ERL458831:ERL458833 EHP458831:EHP458833 DXT458831:DXT458833 DNX458831:DNX458833 DEB458831:DEB458833 CUF458831:CUF458833 CKJ458831:CKJ458833 CAN458831:CAN458833 BQR458831:BQR458833 BGV458831:BGV458833 AWZ458831:AWZ458833 AND458831:AND458833 ADH458831:ADH458833 TL458831:TL458833 JP458831:JP458833 WWB393295:WWB393297 WMF393295:WMF393297 WCJ393295:WCJ393297 VSN393295:VSN393297 VIR393295:VIR393297 UYV393295:UYV393297 UOZ393295:UOZ393297 UFD393295:UFD393297 TVH393295:TVH393297 TLL393295:TLL393297 TBP393295:TBP393297 SRT393295:SRT393297 SHX393295:SHX393297 RYB393295:RYB393297 ROF393295:ROF393297 REJ393295:REJ393297 QUN393295:QUN393297 QKR393295:QKR393297 QAV393295:QAV393297 PQZ393295:PQZ393297 PHD393295:PHD393297 OXH393295:OXH393297 ONL393295:ONL393297 ODP393295:ODP393297 NTT393295:NTT393297 NJX393295:NJX393297 NAB393295:NAB393297 MQF393295:MQF393297 MGJ393295:MGJ393297 LWN393295:LWN393297 LMR393295:LMR393297 LCV393295:LCV393297 KSZ393295:KSZ393297 KJD393295:KJD393297 JZH393295:JZH393297 JPL393295:JPL393297 JFP393295:JFP393297 IVT393295:IVT393297 ILX393295:ILX393297 ICB393295:ICB393297 HSF393295:HSF393297 HIJ393295:HIJ393297 GYN393295:GYN393297 GOR393295:GOR393297 GEV393295:GEV393297 FUZ393295:FUZ393297 FLD393295:FLD393297 FBH393295:FBH393297 ERL393295:ERL393297 EHP393295:EHP393297 DXT393295:DXT393297 DNX393295:DNX393297 DEB393295:DEB393297 CUF393295:CUF393297 CKJ393295:CKJ393297 CAN393295:CAN393297 BQR393295:BQR393297 BGV393295:BGV393297 AWZ393295:AWZ393297 AND393295:AND393297 ADH393295:ADH393297 TL393295:TL393297 JP393295:JP393297 WWB327759:WWB327761 WMF327759:WMF327761 WCJ327759:WCJ327761 VSN327759:VSN327761 VIR327759:VIR327761 UYV327759:UYV327761 UOZ327759:UOZ327761 UFD327759:UFD327761 TVH327759:TVH327761 TLL327759:TLL327761 TBP327759:TBP327761 SRT327759:SRT327761 SHX327759:SHX327761 RYB327759:RYB327761 ROF327759:ROF327761 REJ327759:REJ327761 QUN327759:QUN327761 QKR327759:QKR327761 QAV327759:QAV327761 PQZ327759:PQZ327761 PHD327759:PHD327761 OXH327759:OXH327761 ONL327759:ONL327761 ODP327759:ODP327761 NTT327759:NTT327761 NJX327759:NJX327761 NAB327759:NAB327761 MQF327759:MQF327761 MGJ327759:MGJ327761 LWN327759:LWN327761 LMR327759:LMR327761 LCV327759:LCV327761 KSZ327759:KSZ327761 KJD327759:KJD327761 JZH327759:JZH327761 JPL327759:JPL327761 JFP327759:JFP327761 IVT327759:IVT327761 ILX327759:ILX327761 ICB327759:ICB327761 HSF327759:HSF327761 HIJ327759:HIJ327761 GYN327759:GYN327761 GOR327759:GOR327761 GEV327759:GEV327761 FUZ327759:FUZ327761 FLD327759:FLD327761 FBH327759:FBH327761 ERL327759:ERL327761 EHP327759:EHP327761 DXT327759:DXT327761 DNX327759:DNX327761 DEB327759:DEB327761 CUF327759:CUF327761 CKJ327759:CKJ327761 CAN327759:CAN327761 BQR327759:BQR327761 BGV327759:BGV327761 AWZ327759:AWZ327761 AND327759:AND327761 ADH327759:ADH327761 TL327759:TL327761 JP327759:JP327761 WWB262223:WWB262225 WMF262223:WMF262225 WCJ262223:WCJ262225 VSN262223:VSN262225 VIR262223:VIR262225 UYV262223:UYV262225 UOZ262223:UOZ262225 UFD262223:UFD262225 TVH262223:TVH262225 TLL262223:TLL262225 TBP262223:TBP262225 SRT262223:SRT262225 SHX262223:SHX262225 RYB262223:RYB262225 ROF262223:ROF262225 REJ262223:REJ262225 QUN262223:QUN262225 QKR262223:QKR262225 QAV262223:QAV262225 PQZ262223:PQZ262225 PHD262223:PHD262225 OXH262223:OXH262225 ONL262223:ONL262225 ODP262223:ODP262225 NTT262223:NTT262225 NJX262223:NJX262225 NAB262223:NAB262225 MQF262223:MQF262225 MGJ262223:MGJ262225 LWN262223:LWN262225 LMR262223:LMR262225 LCV262223:LCV262225 KSZ262223:KSZ262225 KJD262223:KJD262225 JZH262223:JZH262225 JPL262223:JPL262225 JFP262223:JFP262225 IVT262223:IVT262225 ILX262223:ILX262225 ICB262223:ICB262225 HSF262223:HSF262225 HIJ262223:HIJ262225 GYN262223:GYN262225 GOR262223:GOR262225 GEV262223:GEV262225 FUZ262223:FUZ262225 FLD262223:FLD262225 FBH262223:FBH262225 ERL262223:ERL262225 EHP262223:EHP262225 DXT262223:DXT262225 DNX262223:DNX262225 DEB262223:DEB262225 CUF262223:CUF262225 CKJ262223:CKJ262225 CAN262223:CAN262225 BQR262223:BQR262225 BGV262223:BGV262225 AWZ262223:AWZ262225 AND262223:AND262225 ADH262223:ADH262225 TL262223:TL262225 JP262223:JP262225 WWB196687:WWB196689 WMF196687:WMF196689 WCJ196687:WCJ196689 VSN196687:VSN196689 VIR196687:VIR196689 UYV196687:UYV196689 UOZ196687:UOZ196689 UFD196687:UFD196689 TVH196687:TVH196689 TLL196687:TLL196689 TBP196687:TBP196689 SRT196687:SRT196689 SHX196687:SHX196689 RYB196687:RYB196689 ROF196687:ROF196689 REJ196687:REJ196689 QUN196687:QUN196689 QKR196687:QKR196689 QAV196687:QAV196689 PQZ196687:PQZ196689 PHD196687:PHD196689 OXH196687:OXH196689 ONL196687:ONL196689 ODP196687:ODP196689 NTT196687:NTT196689 NJX196687:NJX196689 NAB196687:NAB196689 MQF196687:MQF196689 MGJ196687:MGJ196689 LWN196687:LWN196689 LMR196687:LMR196689 LCV196687:LCV196689 KSZ196687:KSZ196689 KJD196687:KJD196689 JZH196687:JZH196689 JPL196687:JPL196689 JFP196687:JFP196689 IVT196687:IVT196689 ILX196687:ILX196689 ICB196687:ICB196689 HSF196687:HSF196689 HIJ196687:HIJ196689 GYN196687:GYN196689 GOR196687:GOR196689 GEV196687:GEV196689 FUZ196687:FUZ196689 FLD196687:FLD196689 FBH196687:FBH196689 ERL196687:ERL196689 EHP196687:EHP196689 DXT196687:DXT196689 DNX196687:DNX196689 DEB196687:DEB196689 CUF196687:CUF196689 CKJ196687:CKJ196689 CAN196687:CAN196689 BQR196687:BQR196689 BGV196687:BGV196689 AWZ196687:AWZ196689 AND196687:AND196689 ADH196687:ADH196689 TL196687:TL196689 JP196687:JP196689 WWB131151:WWB131153 WMF131151:WMF131153 WCJ131151:WCJ131153 VSN131151:VSN131153 VIR131151:VIR131153 UYV131151:UYV131153 UOZ131151:UOZ131153 UFD131151:UFD131153 TVH131151:TVH131153 TLL131151:TLL131153 TBP131151:TBP131153 SRT131151:SRT131153 SHX131151:SHX131153 RYB131151:RYB131153 ROF131151:ROF131153 REJ131151:REJ131153 QUN131151:QUN131153 QKR131151:QKR131153 QAV131151:QAV131153 PQZ131151:PQZ131153 PHD131151:PHD131153 OXH131151:OXH131153 ONL131151:ONL131153 ODP131151:ODP131153 NTT131151:NTT131153 NJX131151:NJX131153 NAB131151:NAB131153 MQF131151:MQF131153 MGJ131151:MGJ131153 LWN131151:LWN131153 LMR131151:LMR131153 LCV131151:LCV131153 KSZ131151:KSZ131153 KJD131151:KJD131153 JZH131151:JZH131153 JPL131151:JPL131153 JFP131151:JFP131153 IVT131151:IVT131153 ILX131151:ILX131153 ICB131151:ICB131153 HSF131151:HSF131153 HIJ131151:HIJ131153 GYN131151:GYN131153 GOR131151:GOR131153 GEV131151:GEV131153 FUZ131151:FUZ131153 FLD131151:FLD131153 FBH131151:FBH131153 ERL131151:ERL131153 EHP131151:EHP131153 DXT131151:DXT131153 DNX131151:DNX131153 DEB131151:DEB131153 CUF131151:CUF131153 CKJ131151:CKJ131153 CAN131151:CAN131153 BQR131151:BQR131153 BGV131151:BGV131153 AWZ131151:AWZ131153 AND131151:AND131153 ADH131151:ADH131153 TL131151:TL131153 JP131151:JP131153 WWB65615:WWB65617 WMF65615:WMF65617 WCJ65615:WCJ65617 VSN65615:VSN65617 VIR65615:VIR65617 UYV65615:UYV65617 UOZ65615:UOZ65617 UFD65615:UFD65617 TVH65615:TVH65617 TLL65615:TLL65617 TBP65615:TBP65617 SRT65615:SRT65617 SHX65615:SHX65617 RYB65615:RYB65617 ROF65615:ROF65617 REJ65615:REJ65617 QUN65615:QUN65617 QKR65615:QKR65617 QAV65615:QAV65617 PQZ65615:PQZ65617 PHD65615:PHD65617 OXH65615:OXH65617 ONL65615:ONL65617 ODP65615:ODP65617 NTT65615:NTT65617 NJX65615:NJX65617 NAB65615:NAB65617 MQF65615:MQF65617 MGJ65615:MGJ65617 LWN65615:LWN65617 LMR65615:LMR65617 LCV65615:LCV65617 KSZ65615:KSZ65617 KJD65615:KJD65617 JZH65615:JZH65617 JPL65615:JPL65617 JFP65615:JFP65617 IVT65615:IVT65617 ILX65615:ILX65617 ICB65615:ICB65617 HSF65615:HSF65617 HIJ65615:HIJ65617 GYN65615:GYN65617 GOR65615:GOR65617 GEV65615:GEV65617 FUZ65615:FUZ65617 FLD65615:FLD65617 FBH65615:FBH65617 ERL65615:ERL65617 EHP65615:EHP65617 DXT65615:DXT65617 DNX65615:DNX65617 DEB65615:DEB65617 CUF65615:CUF65617 CKJ65615:CKJ65617 CAN65615:CAN65617 BQR65615:BQR65617 BGV65615:BGV65617 AWZ65615:AWZ65617 AND65615:AND65617 ADH65615:ADH65617 TL65615:TL65617 JP65615:JP65617 WWB91:WWB93 WMF91:WMF93 WCJ91:WCJ93 VSN91:VSN93 VIR91:VIR93 UYV91:UYV93 UOZ91:UOZ93 UFD91:UFD93 TVH91:TVH93 TLL91:TLL93 TBP91:TBP93 SRT91:SRT93 SHX91:SHX93 RYB91:RYB93 ROF91:ROF93 REJ91:REJ93 QUN91:QUN93 QKR91:QKR93 QAV91:QAV93 PQZ91:PQZ93 PHD91:PHD93 OXH91:OXH93 ONL91:ONL93 ODP91:ODP93 NTT91:NTT93 NJX91:NJX93 NAB91:NAB93 MQF91:MQF93 MGJ91:MGJ93 LWN91:LWN93 LMR91:LMR93 LCV91:LCV93 KSZ91:KSZ93 KJD91:KJD93 JZH91:JZH93 JPL91:JPL93 JFP91:JFP93 IVT91:IVT93 ILX91:ILX93 ICB91:ICB93 HSF91:HSF93 HIJ91:HIJ93 GYN91:GYN93 GOR91:GOR93 GEV91:GEV93 FUZ91:FUZ93 FLD91:FLD93 FBH91:FBH93 ERL91:ERL93 EHP91:EHP93 DXT91:DXT93 DNX91:DNX93 DEB91:DEB93 CUF91:CUF93 CKJ91:CKJ93 CAN91:CAN93 BQR91:BQR93 BGV91:BGV93 AWZ91:AWZ93 AND91:AND93 ADH91:ADH93 TL91:TL93 JP91:JP93 AG91 AG65615:AS65617 AG983119:AS983121 AG917583:AS917585 AG852047:AS852049 AG786511:AS786513 AG720975:AS720977 AG655439:AS655441 AG589903:AS589905 AG524367:AS524369 AG458831:AS458833 AG393295:AS393297 AG327759:AS327761 AG262223:AS262225 AG196687:AS196689 AG131151:AS131153 AT91:AU91 AT93:AU93">
      <formula1>32</formula1>
      <formula2>32</formula2>
    </dataValidation>
    <dataValidation allowBlank="1" showErrorMessage="1" prompt="Divulgación de aspectos normativos generales e individuales sobre el alcance de los contratos de concesión 4G." sqref="W50 WVQ983090 WLU983090 WBY983090 VSC983090 VIG983090 UYK983090 UOO983090 UES983090 TUW983090 TLA983090 TBE983090 SRI983090 SHM983090 RXQ983090 RNU983090 RDY983090 QUC983090 QKG983090 QAK983090 PQO983090 PGS983090 OWW983090 ONA983090 ODE983090 NTI983090 NJM983090 MZQ983090 MPU983090 MFY983090 LWC983090 LMG983090 LCK983090 KSO983090 KIS983090 JYW983090 JPA983090 JFE983090 IVI983090 ILM983090 IBQ983090 HRU983090 HHY983090 GYC983090 GOG983090 GEK983090 FUO983090 FKS983090 FAW983090 ERA983090 EHE983090 DXI983090 DNM983090 DDQ983090 CTU983090 CJY983090 CAC983090 BQG983090 BGK983090 AWO983090 AMS983090 ACW983090 TA983090 JE983090 W983090 WVQ917554 WLU917554 WBY917554 VSC917554 VIG917554 UYK917554 UOO917554 UES917554 TUW917554 TLA917554 TBE917554 SRI917554 SHM917554 RXQ917554 RNU917554 RDY917554 QUC917554 QKG917554 QAK917554 PQO917554 PGS917554 OWW917554 ONA917554 ODE917554 NTI917554 NJM917554 MZQ917554 MPU917554 MFY917554 LWC917554 LMG917554 LCK917554 KSO917554 KIS917554 JYW917554 JPA917554 JFE917554 IVI917554 ILM917554 IBQ917554 HRU917554 HHY917554 GYC917554 GOG917554 GEK917554 FUO917554 FKS917554 FAW917554 ERA917554 EHE917554 DXI917554 DNM917554 DDQ917554 CTU917554 CJY917554 CAC917554 BQG917554 BGK917554 AWO917554 AMS917554 ACW917554 TA917554 JE917554 W917554 WVQ852018 WLU852018 WBY852018 VSC852018 VIG852018 UYK852018 UOO852018 UES852018 TUW852018 TLA852018 TBE852018 SRI852018 SHM852018 RXQ852018 RNU852018 RDY852018 QUC852018 QKG852018 QAK852018 PQO852018 PGS852018 OWW852018 ONA852018 ODE852018 NTI852018 NJM852018 MZQ852018 MPU852018 MFY852018 LWC852018 LMG852018 LCK852018 KSO852018 KIS852018 JYW852018 JPA852018 JFE852018 IVI852018 ILM852018 IBQ852018 HRU852018 HHY852018 GYC852018 GOG852018 GEK852018 FUO852018 FKS852018 FAW852018 ERA852018 EHE852018 DXI852018 DNM852018 DDQ852018 CTU852018 CJY852018 CAC852018 BQG852018 BGK852018 AWO852018 AMS852018 ACW852018 TA852018 JE852018 W852018 WVQ786482 WLU786482 WBY786482 VSC786482 VIG786482 UYK786482 UOO786482 UES786482 TUW786482 TLA786482 TBE786482 SRI786482 SHM786482 RXQ786482 RNU786482 RDY786482 QUC786482 QKG786482 QAK786482 PQO786482 PGS786482 OWW786482 ONA786482 ODE786482 NTI786482 NJM786482 MZQ786482 MPU786482 MFY786482 LWC786482 LMG786482 LCK786482 KSO786482 KIS786482 JYW786482 JPA786482 JFE786482 IVI786482 ILM786482 IBQ786482 HRU786482 HHY786482 GYC786482 GOG786482 GEK786482 FUO786482 FKS786482 FAW786482 ERA786482 EHE786482 DXI786482 DNM786482 DDQ786482 CTU786482 CJY786482 CAC786482 BQG786482 BGK786482 AWO786482 AMS786482 ACW786482 TA786482 JE786482 W786482 WVQ720946 WLU720946 WBY720946 VSC720946 VIG720946 UYK720946 UOO720946 UES720946 TUW720946 TLA720946 TBE720946 SRI720946 SHM720946 RXQ720946 RNU720946 RDY720946 QUC720946 QKG720946 QAK720946 PQO720946 PGS720946 OWW720946 ONA720946 ODE720946 NTI720946 NJM720946 MZQ720946 MPU720946 MFY720946 LWC720946 LMG720946 LCK720946 KSO720946 KIS720946 JYW720946 JPA720946 JFE720946 IVI720946 ILM720946 IBQ720946 HRU720946 HHY720946 GYC720946 GOG720946 GEK720946 FUO720946 FKS720946 FAW720946 ERA720946 EHE720946 DXI720946 DNM720946 DDQ720946 CTU720946 CJY720946 CAC720946 BQG720946 BGK720946 AWO720946 AMS720946 ACW720946 TA720946 JE720946 W720946 WVQ655410 WLU655410 WBY655410 VSC655410 VIG655410 UYK655410 UOO655410 UES655410 TUW655410 TLA655410 TBE655410 SRI655410 SHM655410 RXQ655410 RNU655410 RDY655410 QUC655410 QKG655410 QAK655410 PQO655410 PGS655410 OWW655410 ONA655410 ODE655410 NTI655410 NJM655410 MZQ655410 MPU655410 MFY655410 LWC655410 LMG655410 LCK655410 KSO655410 KIS655410 JYW655410 JPA655410 JFE655410 IVI655410 ILM655410 IBQ655410 HRU655410 HHY655410 GYC655410 GOG655410 GEK655410 FUO655410 FKS655410 FAW655410 ERA655410 EHE655410 DXI655410 DNM655410 DDQ655410 CTU655410 CJY655410 CAC655410 BQG655410 BGK655410 AWO655410 AMS655410 ACW655410 TA655410 JE655410 W655410 WVQ589874 WLU589874 WBY589874 VSC589874 VIG589874 UYK589874 UOO589874 UES589874 TUW589874 TLA589874 TBE589874 SRI589874 SHM589874 RXQ589874 RNU589874 RDY589874 QUC589874 QKG589874 QAK589874 PQO589874 PGS589874 OWW589874 ONA589874 ODE589874 NTI589874 NJM589874 MZQ589874 MPU589874 MFY589874 LWC589874 LMG589874 LCK589874 KSO589874 KIS589874 JYW589874 JPA589874 JFE589874 IVI589874 ILM589874 IBQ589874 HRU589874 HHY589874 GYC589874 GOG589874 GEK589874 FUO589874 FKS589874 FAW589874 ERA589874 EHE589874 DXI589874 DNM589874 DDQ589874 CTU589874 CJY589874 CAC589874 BQG589874 BGK589874 AWO589874 AMS589874 ACW589874 TA589874 JE589874 W589874 WVQ524338 WLU524338 WBY524338 VSC524338 VIG524338 UYK524338 UOO524338 UES524338 TUW524338 TLA524338 TBE524338 SRI524338 SHM524338 RXQ524338 RNU524338 RDY524338 QUC524338 QKG524338 QAK524338 PQO524338 PGS524338 OWW524338 ONA524338 ODE524338 NTI524338 NJM524338 MZQ524338 MPU524338 MFY524338 LWC524338 LMG524338 LCK524338 KSO524338 KIS524338 JYW524338 JPA524338 JFE524338 IVI524338 ILM524338 IBQ524338 HRU524338 HHY524338 GYC524338 GOG524338 GEK524338 FUO524338 FKS524338 FAW524338 ERA524338 EHE524338 DXI524338 DNM524338 DDQ524338 CTU524338 CJY524338 CAC524338 BQG524338 BGK524338 AWO524338 AMS524338 ACW524338 TA524338 JE524338 W524338 WVQ458802 WLU458802 WBY458802 VSC458802 VIG458802 UYK458802 UOO458802 UES458802 TUW458802 TLA458802 TBE458802 SRI458802 SHM458802 RXQ458802 RNU458802 RDY458802 QUC458802 QKG458802 QAK458802 PQO458802 PGS458802 OWW458802 ONA458802 ODE458802 NTI458802 NJM458802 MZQ458802 MPU458802 MFY458802 LWC458802 LMG458802 LCK458802 KSO458802 KIS458802 JYW458802 JPA458802 JFE458802 IVI458802 ILM458802 IBQ458802 HRU458802 HHY458802 GYC458802 GOG458802 GEK458802 FUO458802 FKS458802 FAW458802 ERA458802 EHE458802 DXI458802 DNM458802 DDQ458802 CTU458802 CJY458802 CAC458802 BQG458802 BGK458802 AWO458802 AMS458802 ACW458802 TA458802 JE458802 W458802 WVQ393266 WLU393266 WBY393266 VSC393266 VIG393266 UYK393266 UOO393266 UES393266 TUW393266 TLA393266 TBE393266 SRI393266 SHM393266 RXQ393266 RNU393266 RDY393266 QUC393266 QKG393266 QAK393266 PQO393266 PGS393266 OWW393266 ONA393266 ODE393266 NTI393266 NJM393266 MZQ393266 MPU393266 MFY393266 LWC393266 LMG393266 LCK393266 KSO393266 KIS393266 JYW393266 JPA393266 JFE393266 IVI393266 ILM393266 IBQ393266 HRU393266 HHY393266 GYC393266 GOG393266 GEK393266 FUO393266 FKS393266 FAW393266 ERA393266 EHE393266 DXI393266 DNM393266 DDQ393266 CTU393266 CJY393266 CAC393266 BQG393266 BGK393266 AWO393266 AMS393266 ACW393266 TA393266 JE393266 W393266 WVQ327730 WLU327730 WBY327730 VSC327730 VIG327730 UYK327730 UOO327730 UES327730 TUW327730 TLA327730 TBE327730 SRI327730 SHM327730 RXQ327730 RNU327730 RDY327730 QUC327730 QKG327730 QAK327730 PQO327730 PGS327730 OWW327730 ONA327730 ODE327730 NTI327730 NJM327730 MZQ327730 MPU327730 MFY327730 LWC327730 LMG327730 LCK327730 KSO327730 KIS327730 JYW327730 JPA327730 JFE327730 IVI327730 ILM327730 IBQ327730 HRU327730 HHY327730 GYC327730 GOG327730 GEK327730 FUO327730 FKS327730 FAW327730 ERA327730 EHE327730 DXI327730 DNM327730 DDQ327730 CTU327730 CJY327730 CAC327730 BQG327730 BGK327730 AWO327730 AMS327730 ACW327730 TA327730 JE327730 W327730 WVQ262194 WLU262194 WBY262194 VSC262194 VIG262194 UYK262194 UOO262194 UES262194 TUW262194 TLA262194 TBE262194 SRI262194 SHM262194 RXQ262194 RNU262194 RDY262194 QUC262194 QKG262194 QAK262194 PQO262194 PGS262194 OWW262194 ONA262194 ODE262194 NTI262194 NJM262194 MZQ262194 MPU262194 MFY262194 LWC262194 LMG262194 LCK262194 KSO262194 KIS262194 JYW262194 JPA262194 JFE262194 IVI262194 ILM262194 IBQ262194 HRU262194 HHY262194 GYC262194 GOG262194 GEK262194 FUO262194 FKS262194 FAW262194 ERA262194 EHE262194 DXI262194 DNM262194 DDQ262194 CTU262194 CJY262194 CAC262194 BQG262194 BGK262194 AWO262194 AMS262194 ACW262194 TA262194 JE262194 W262194 WVQ196658 WLU196658 WBY196658 VSC196658 VIG196658 UYK196658 UOO196658 UES196658 TUW196658 TLA196658 TBE196658 SRI196658 SHM196658 RXQ196658 RNU196658 RDY196658 QUC196658 QKG196658 QAK196658 PQO196658 PGS196658 OWW196658 ONA196658 ODE196658 NTI196658 NJM196658 MZQ196658 MPU196658 MFY196658 LWC196658 LMG196658 LCK196658 KSO196658 KIS196658 JYW196658 JPA196658 JFE196658 IVI196658 ILM196658 IBQ196658 HRU196658 HHY196658 GYC196658 GOG196658 GEK196658 FUO196658 FKS196658 FAW196658 ERA196658 EHE196658 DXI196658 DNM196658 DDQ196658 CTU196658 CJY196658 CAC196658 BQG196658 BGK196658 AWO196658 AMS196658 ACW196658 TA196658 JE196658 W196658 WVQ131122 WLU131122 WBY131122 VSC131122 VIG131122 UYK131122 UOO131122 UES131122 TUW131122 TLA131122 TBE131122 SRI131122 SHM131122 RXQ131122 RNU131122 RDY131122 QUC131122 QKG131122 QAK131122 PQO131122 PGS131122 OWW131122 ONA131122 ODE131122 NTI131122 NJM131122 MZQ131122 MPU131122 MFY131122 LWC131122 LMG131122 LCK131122 KSO131122 KIS131122 JYW131122 JPA131122 JFE131122 IVI131122 ILM131122 IBQ131122 HRU131122 HHY131122 GYC131122 GOG131122 GEK131122 FUO131122 FKS131122 FAW131122 ERA131122 EHE131122 DXI131122 DNM131122 DDQ131122 CTU131122 CJY131122 CAC131122 BQG131122 BGK131122 AWO131122 AMS131122 ACW131122 TA131122 JE131122 W131122 WVQ65586 WLU65586 WBY65586 VSC65586 VIG65586 UYK65586 UOO65586 UES65586 TUW65586 TLA65586 TBE65586 SRI65586 SHM65586 RXQ65586 RNU65586 RDY65586 QUC65586 QKG65586 QAK65586 PQO65586 PGS65586 OWW65586 ONA65586 ODE65586 NTI65586 NJM65586 MZQ65586 MPU65586 MFY65586 LWC65586 LMG65586 LCK65586 KSO65586 KIS65586 JYW65586 JPA65586 JFE65586 IVI65586 ILM65586 IBQ65586 HRU65586 HHY65586 GYC65586 GOG65586 GEK65586 FUO65586 FKS65586 FAW65586 ERA65586 EHE65586 DXI65586 DNM65586 DDQ65586 CTU65586 CJY65586 CAC65586 BQG65586 BGK65586 AWO65586 AMS65586 ACW65586 TA65586 JE65586 W65586 WVQ50 WLU50 WBY50 VSC50 VIG50 UYK50 UOO50 UES50 TUW50 TLA50 TBE50 SRI50 SHM50 RXQ50 RNU50 RDY50 QUC50 QKG50 QAK50 PQO50 PGS50 OWW50 ONA50 ODE50 NTI50 NJM50 MZQ50 MPU50 MFY50 LWC50 LMG50 LCK50 KSO50 KIS50 JYW50 JPA50 JFE50 IVI50 ILM50 IBQ50 HRU50 HHY50 GYC50 GOG50 GEK50 FUO50 FKS50 FAW50 ERA50 EHE50 DXI50 DNM50 DDQ50 CTU50 CJY50 CAC50 BQG50 BGK50 AWO50 AMS50 ACW50 TA50 JE50"/>
    <dataValidation allowBlank="1" showErrorMessage="1" prompt="El dia 7 de marzo se remitió a los funcionarios y contratistas el documento de capacitacion sobre transporte fluvial" sqref="JE47 WVQ983087 WLU983087 WBY983087 VSC983087 VIG983087 UYK983087 UOO983087 UES983087 TUW983087 TLA983087 TBE983087 SRI983087 SHM983087 RXQ983087 RNU983087 RDY983087 QUC983087 QKG983087 QAK983087 PQO983087 PGS983087 OWW983087 ONA983087 ODE983087 NTI983087 NJM983087 MZQ983087 MPU983087 MFY983087 LWC983087 LMG983087 LCK983087 KSO983087 KIS983087 JYW983087 JPA983087 JFE983087 IVI983087 ILM983087 IBQ983087 HRU983087 HHY983087 GYC983087 GOG983087 GEK983087 FUO983087 FKS983087 FAW983087 ERA983087 EHE983087 DXI983087 DNM983087 DDQ983087 CTU983087 CJY983087 CAC983087 BQG983087 BGK983087 AWO983087 AMS983087 ACW983087 TA983087 JE983087 W983087 WVQ917551 WLU917551 WBY917551 VSC917551 VIG917551 UYK917551 UOO917551 UES917551 TUW917551 TLA917551 TBE917551 SRI917551 SHM917551 RXQ917551 RNU917551 RDY917551 QUC917551 QKG917551 QAK917551 PQO917551 PGS917551 OWW917551 ONA917551 ODE917551 NTI917551 NJM917551 MZQ917551 MPU917551 MFY917551 LWC917551 LMG917551 LCK917551 KSO917551 KIS917551 JYW917551 JPA917551 JFE917551 IVI917551 ILM917551 IBQ917551 HRU917551 HHY917551 GYC917551 GOG917551 GEK917551 FUO917551 FKS917551 FAW917551 ERA917551 EHE917551 DXI917551 DNM917551 DDQ917551 CTU917551 CJY917551 CAC917551 BQG917551 BGK917551 AWO917551 AMS917551 ACW917551 TA917551 JE917551 W917551 WVQ852015 WLU852015 WBY852015 VSC852015 VIG852015 UYK852015 UOO852015 UES852015 TUW852015 TLA852015 TBE852015 SRI852015 SHM852015 RXQ852015 RNU852015 RDY852015 QUC852015 QKG852015 QAK852015 PQO852015 PGS852015 OWW852015 ONA852015 ODE852015 NTI852015 NJM852015 MZQ852015 MPU852015 MFY852015 LWC852015 LMG852015 LCK852015 KSO852015 KIS852015 JYW852015 JPA852015 JFE852015 IVI852015 ILM852015 IBQ852015 HRU852015 HHY852015 GYC852015 GOG852015 GEK852015 FUO852015 FKS852015 FAW852015 ERA852015 EHE852015 DXI852015 DNM852015 DDQ852015 CTU852015 CJY852015 CAC852015 BQG852015 BGK852015 AWO852015 AMS852015 ACW852015 TA852015 JE852015 W852015 WVQ786479 WLU786479 WBY786479 VSC786479 VIG786479 UYK786479 UOO786479 UES786479 TUW786479 TLA786479 TBE786479 SRI786479 SHM786479 RXQ786479 RNU786479 RDY786479 QUC786479 QKG786479 QAK786479 PQO786479 PGS786479 OWW786479 ONA786479 ODE786479 NTI786479 NJM786479 MZQ786479 MPU786479 MFY786479 LWC786479 LMG786479 LCK786479 KSO786479 KIS786479 JYW786479 JPA786479 JFE786479 IVI786479 ILM786479 IBQ786479 HRU786479 HHY786479 GYC786479 GOG786479 GEK786479 FUO786479 FKS786479 FAW786479 ERA786479 EHE786479 DXI786479 DNM786479 DDQ786479 CTU786479 CJY786479 CAC786479 BQG786479 BGK786479 AWO786479 AMS786479 ACW786479 TA786479 JE786479 W786479 WVQ720943 WLU720943 WBY720943 VSC720943 VIG720943 UYK720943 UOO720943 UES720943 TUW720943 TLA720943 TBE720943 SRI720943 SHM720943 RXQ720943 RNU720943 RDY720943 QUC720943 QKG720943 QAK720943 PQO720943 PGS720943 OWW720943 ONA720943 ODE720943 NTI720943 NJM720943 MZQ720943 MPU720943 MFY720943 LWC720943 LMG720943 LCK720943 KSO720943 KIS720943 JYW720943 JPA720943 JFE720943 IVI720943 ILM720943 IBQ720943 HRU720943 HHY720943 GYC720943 GOG720943 GEK720943 FUO720943 FKS720943 FAW720943 ERA720943 EHE720943 DXI720943 DNM720943 DDQ720943 CTU720943 CJY720943 CAC720943 BQG720943 BGK720943 AWO720943 AMS720943 ACW720943 TA720943 JE720943 W720943 WVQ655407 WLU655407 WBY655407 VSC655407 VIG655407 UYK655407 UOO655407 UES655407 TUW655407 TLA655407 TBE655407 SRI655407 SHM655407 RXQ655407 RNU655407 RDY655407 QUC655407 QKG655407 QAK655407 PQO655407 PGS655407 OWW655407 ONA655407 ODE655407 NTI655407 NJM655407 MZQ655407 MPU655407 MFY655407 LWC655407 LMG655407 LCK655407 KSO655407 KIS655407 JYW655407 JPA655407 JFE655407 IVI655407 ILM655407 IBQ655407 HRU655407 HHY655407 GYC655407 GOG655407 GEK655407 FUO655407 FKS655407 FAW655407 ERA655407 EHE655407 DXI655407 DNM655407 DDQ655407 CTU655407 CJY655407 CAC655407 BQG655407 BGK655407 AWO655407 AMS655407 ACW655407 TA655407 JE655407 W655407 WVQ589871 WLU589871 WBY589871 VSC589871 VIG589871 UYK589871 UOO589871 UES589871 TUW589871 TLA589871 TBE589871 SRI589871 SHM589871 RXQ589871 RNU589871 RDY589871 QUC589871 QKG589871 QAK589871 PQO589871 PGS589871 OWW589871 ONA589871 ODE589871 NTI589871 NJM589871 MZQ589871 MPU589871 MFY589871 LWC589871 LMG589871 LCK589871 KSO589871 KIS589871 JYW589871 JPA589871 JFE589871 IVI589871 ILM589871 IBQ589871 HRU589871 HHY589871 GYC589871 GOG589871 GEK589871 FUO589871 FKS589871 FAW589871 ERA589871 EHE589871 DXI589871 DNM589871 DDQ589871 CTU589871 CJY589871 CAC589871 BQG589871 BGK589871 AWO589871 AMS589871 ACW589871 TA589871 JE589871 W589871 WVQ524335 WLU524335 WBY524335 VSC524335 VIG524335 UYK524335 UOO524335 UES524335 TUW524335 TLA524335 TBE524335 SRI524335 SHM524335 RXQ524335 RNU524335 RDY524335 QUC524335 QKG524335 QAK524335 PQO524335 PGS524335 OWW524335 ONA524335 ODE524335 NTI524335 NJM524335 MZQ524335 MPU524335 MFY524335 LWC524335 LMG524335 LCK524335 KSO524335 KIS524335 JYW524335 JPA524335 JFE524335 IVI524335 ILM524335 IBQ524335 HRU524335 HHY524335 GYC524335 GOG524335 GEK524335 FUO524335 FKS524335 FAW524335 ERA524335 EHE524335 DXI524335 DNM524335 DDQ524335 CTU524335 CJY524335 CAC524335 BQG524335 BGK524335 AWO524335 AMS524335 ACW524335 TA524335 JE524335 W524335 WVQ458799 WLU458799 WBY458799 VSC458799 VIG458799 UYK458799 UOO458799 UES458799 TUW458799 TLA458799 TBE458799 SRI458799 SHM458799 RXQ458799 RNU458799 RDY458799 QUC458799 QKG458799 QAK458799 PQO458799 PGS458799 OWW458799 ONA458799 ODE458799 NTI458799 NJM458799 MZQ458799 MPU458799 MFY458799 LWC458799 LMG458799 LCK458799 KSO458799 KIS458799 JYW458799 JPA458799 JFE458799 IVI458799 ILM458799 IBQ458799 HRU458799 HHY458799 GYC458799 GOG458799 GEK458799 FUO458799 FKS458799 FAW458799 ERA458799 EHE458799 DXI458799 DNM458799 DDQ458799 CTU458799 CJY458799 CAC458799 BQG458799 BGK458799 AWO458799 AMS458799 ACW458799 TA458799 JE458799 W458799 WVQ393263 WLU393263 WBY393263 VSC393263 VIG393263 UYK393263 UOO393263 UES393263 TUW393263 TLA393263 TBE393263 SRI393263 SHM393263 RXQ393263 RNU393263 RDY393263 QUC393263 QKG393263 QAK393263 PQO393263 PGS393263 OWW393263 ONA393263 ODE393263 NTI393263 NJM393263 MZQ393263 MPU393263 MFY393263 LWC393263 LMG393263 LCK393263 KSO393263 KIS393263 JYW393263 JPA393263 JFE393263 IVI393263 ILM393263 IBQ393263 HRU393263 HHY393263 GYC393263 GOG393263 GEK393263 FUO393263 FKS393263 FAW393263 ERA393263 EHE393263 DXI393263 DNM393263 DDQ393263 CTU393263 CJY393263 CAC393263 BQG393263 BGK393263 AWO393263 AMS393263 ACW393263 TA393263 JE393263 W393263 WVQ327727 WLU327727 WBY327727 VSC327727 VIG327727 UYK327727 UOO327727 UES327727 TUW327727 TLA327727 TBE327727 SRI327727 SHM327727 RXQ327727 RNU327727 RDY327727 QUC327727 QKG327727 QAK327727 PQO327727 PGS327727 OWW327727 ONA327727 ODE327727 NTI327727 NJM327727 MZQ327727 MPU327727 MFY327727 LWC327727 LMG327727 LCK327727 KSO327727 KIS327727 JYW327727 JPA327727 JFE327727 IVI327727 ILM327727 IBQ327727 HRU327727 HHY327727 GYC327727 GOG327727 GEK327727 FUO327727 FKS327727 FAW327727 ERA327727 EHE327727 DXI327727 DNM327727 DDQ327727 CTU327727 CJY327727 CAC327727 BQG327727 BGK327727 AWO327727 AMS327727 ACW327727 TA327727 JE327727 W327727 WVQ262191 WLU262191 WBY262191 VSC262191 VIG262191 UYK262191 UOO262191 UES262191 TUW262191 TLA262191 TBE262191 SRI262191 SHM262191 RXQ262191 RNU262191 RDY262191 QUC262191 QKG262191 QAK262191 PQO262191 PGS262191 OWW262191 ONA262191 ODE262191 NTI262191 NJM262191 MZQ262191 MPU262191 MFY262191 LWC262191 LMG262191 LCK262191 KSO262191 KIS262191 JYW262191 JPA262191 JFE262191 IVI262191 ILM262191 IBQ262191 HRU262191 HHY262191 GYC262191 GOG262191 GEK262191 FUO262191 FKS262191 FAW262191 ERA262191 EHE262191 DXI262191 DNM262191 DDQ262191 CTU262191 CJY262191 CAC262191 BQG262191 BGK262191 AWO262191 AMS262191 ACW262191 TA262191 JE262191 W262191 WVQ196655 WLU196655 WBY196655 VSC196655 VIG196655 UYK196655 UOO196655 UES196655 TUW196655 TLA196655 TBE196655 SRI196655 SHM196655 RXQ196655 RNU196655 RDY196655 QUC196655 QKG196655 QAK196655 PQO196655 PGS196655 OWW196655 ONA196655 ODE196655 NTI196655 NJM196655 MZQ196655 MPU196655 MFY196655 LWC196655 LMG196655 LCK196655 KSO196655 KIS196655 JYW196655 JPA196655 JFE196655 IVI196655 ILM196655 IBQ196655 HRU196655 HHY196655 GYC196655 GOG196655 GEK196655 FUO196655 FKS196655 FAW196655 ERA196655 EHE196655 DXI196655 DNM196655 DDQ196655 CTU196655 CJY196655 CAC196655 BQG196655 BGK196655 AWO196655 AMS196655 ACW196655 TA196655 JE196655 W196655 WVQ131119 WLU131119 WBY131119 VSC131119 VIG131119 UYK131119 UOO131119 UES131119 TUW131119 TLA131119 TBE131119 SRI131119 SHM131119 RXQ131119 RNU131119 RDY131119 QUC131119 QKG131119 QAK131119 PQO131119 PGS131119 OWW131119 ONA131119 ODE131119 NTI131119 NJM131119 MZQ131119 MPU131119 MFY131119 LWC131119 LMG131119 LCK131119 KSO131119 KIS131119 JYW131119 JPA131119 JFE131119 IVI131119 ILM131119 IBQ131119 HRU131119 HHY131119 GYC131119 GOG131119 GEK131119 FUO131119 FKS131119 FAW131119 ERA131119 EHE131119 DXI131119 DNM131119 DDQ131119 CTU131119 CJY131119 CAC131119 BQG131119 BGK131119 AWO131119 AMS131119 ACW131119 TA131119 JE131119 W131119 WVQ65583 WLU65583 WBY65583 VSC65583 VIG65583 UYK65583 UOO65583 UES65583 TUW65583 TLA65583 TBE65583 SRI65583 SHM65583 RXQ65583 RNU65583 RDY65583 QUC65583 QKG65583 QAK65583 PQO65583 PGS65583 OWW65583 ONA65583 ODE65583 NTI65583 NJM65583 MZQ65583 MPU65583 MFY65583 LWC65583 LMG65583 LCK65583 KSO65583 KIS65583 JYW65583 JPA65583 JFE65583 IVI65583 ILM65583 IBQ65583 HRU65583 HHY65583 GYC65583 GOG65583 GEK65583 FUO65583 FKS65583 FAW65583 ERA65583 EHE65583 DXI65583 DNM65583 DDQ65583 CTU65583 CJY65583 CAC65583 BQG65583 BGK65583 AWO65583 AMS65583 ACW65583 TA65583 JE65583 W65583 WVQ47 WLU47 WBY47 VSC47 VIG47 UYK47 UOO47 UES47 TUW47 TLA47 TBE47 SRI47 SHM47 RXQ47 RNU47 RDY47 QUC47 QKG47 QAK47 PQO47 PGS47 OWW47 ONA47 ODE47 NTI47 NJM47 MZQ47 MPU47 MFY47 LWC47 LMG47 LCK47 KSO47 KIS47 JYW47 JPA47 JFE47 IVI47 ILM47 IBQ47 HRU47 HHY47 GYC47 GOG47 GEK47 FUO47 FKS47 FAW47 ERA47 EHE47 DXI47 DNM47 DDQ47 CTU47 CJY47 CAC47 BQG47 BGK47 AWO47 AMS47 ACW47 TA47 W47"/>
    <dataValidation allowBlank="1" showErrorMessage="1" prompt="El 18 de marzo se capacitó a la empresa ATP Transportes con aclaraciones a la circular 11 del 2011" sqref="WVQ983084 WLU983084 WBY983084 VSC983084 VIG983084 UYK983084 UOO983084 UES983084 TUW983084 TLA983084 TBE983084 SRI983084 SHM983084 RXQ983084 RNU983084 RDY983084 QUC983084 QKG983084 QAK983084 PQO983084 PGS983084 OWW983084 ONA983084 ODE983084 NTI983084 NJM983084 MZQ983084 MPU983084 MFY983084 LWC983084 LMG983084 LCK983084 KSO983084 KIS983084 JYW983084 JPA983084 JFE983084 IVI983084 ILM983084 IBQ983084 HRU983084 HHY983084 GYC983084 GOG983084 GEK983084 FUO983084 FKS983084 FAW983084 ERA983084 EHE983084 DXI983084 DNM983084 DDQ983084 CTU983084 CJY983084 CAC983084 BQG983084 BGK983084 AWO983084 AMS983084 ACW983084 TA983084 JE983084 W983084 WVQ917548 WLU917548 WBY917548 VSC917548 VIG917548 UYK917548 UOO917548 UES917548 TUW917548 TLA917548 TBE917548 SRI917548 SHM917548 RXQ917548 RNU917548 RDY917548 QUC917548 QKG917548 QAK917548 PQO917548 PGS917548 OWW917548 ONA917548 ODE917548 NTI917548 NJM917548 MZQ917548 MPU917548 MFY917548 LWC917548 LMG917548 LCK917548 KSO917548 KIS917548 JYW917548 JPA917548 JFE917548 IVI917548 ILM917548 IBQ917548 HRU917548 HHY917548 GYC917548 GOG917548 GEK917548 FUO917548 FKS917548 FAW917548 ERA917548 EHE917548 DXI917548 DNM917548 DDQ917548 CTU917548 CJY917548 CAC917548 BQG917548 BGK917548 AWO917548 AMS917548 ACW917548 TA917548 JE917548 W917548 WVQ852012 WLU852012 WBY852012 VSC852012 VIG852012 UYK852012 UOO852012 UES852012 TUW852012 TLA852012 TBE852012 SRI852012 SHM852012 RXQ852012 RNU852012 RDY852012 QUC852012 QKG852012 QAK852012 PQO852012 PGS852012 OWW852012 ONA852012 ODE852012 NTI852012 NJM852012 MZQ852012 MPU852012 MFY852012 LWC852012 LMG852012 LCK852012 KSO852012 KIS852012 JYW852012 JPA852012 JFE852012 IVI852012 ILM852012 IBQ852012 HRU852012 HHY852012 GYC852012 GOG852012 GEK852012 FUO852012 FKS852012 FAW852012 ERA852012 EHE852012 DXI852012 DNM852012 DDQ852012 CTU852012 CJY852012 CAC852012 BQG852012 BGK852012 AWO852012 AMS852012 ACW852012 TA852012 JE852012 W852012 WVQ786476 WLU786476 WBY786476 VSC786476 VIG786476 UYK786476 UOO786476 UES786476 TUW786476 TLA786476 TBE786476 SRI786476 SHM786476 RXQ786476 RNU786476 RDY786476 QUC786476 QKG786476 QAK786476 PQO786476 PGS786476 OWW786476 ONA786476 ODE786476 NTI786476 NJM786476 MZQ786476 MPU786476 MFY786476 LWC786476 LMG786476 LCK786476 KSO786476 KIS786476 JYW786476 JPA786476 JFE786476 IVI786476 ILM786476 IBQ786476 HRU786476 HHY786476 GYC786476 GOG786476 GEK786476 FUO786476 FKS786476 FAW786476 ERA786476 EHE786476 DXI786476 DNM786476 DDQ786476 CTU786476 CJY786476 CAC786476 BQG786476 BGK786476 AWO786476 AMS786476 ACW786476 TA786476 JE786476 W786476 WVQ720940 WLU720940 WBY720940 VSC720940 VIG720940 UYK720940 UOO720940 UES720940 TUW720940 TLA720940 TBE720940 SRI720940 SHM720940 RXQ720940 RNU720940 RDY720940 QUC720940 QKG720940 QAK720940 PQO720940 PGS720940 OWW720940 ONA720940 ODE720940 NTI720940 NJM720940 MZQ720940 MPU720940 MFY720940 LWC720940 LMG720940 LCK720940 KSO720940 KIS720940 JYW720940 JPA720940 JFE720940 IVI720940 ILM720940 IBQ720940 HRU720940 HHY720940 GYC720940 GOG720940 GEK720940 FUO720940 FKS720940 FAW720940 ERA720940 EHE720940 DXI720940 DNM720940 DDQ720940 CTU720940 CJY720940 CAC720940 BQG720940 BGK720940 AWO720940 AMS720940 ACW720940 TA720940 JE720940 W720940 WVQ655404 WLU655404 WBY655404 VSC655404 VIG655404 UYK655404 UOO655404 UES655404 TUW655404 TLA655404 TBE655404 SRI655404 SHM655404 RXQ655404 RNU655404 RDY655404 QUC655404 QKG655404 QAK655404 PQO655404 PGS655404 OWW655404 ONA655404 ODE655404 NTI655404 NJM655404 MZQ655404 MPU655404 MFY655404 LWC655404 LMG655404 LCK655404 KSO655404 KIS655404 JYW655404 JPA655404 JFE655404 IVI655404 ILM655404 IBQ655404 HRU655404 HHY655404 GYC655404 GOG655404 GEK655404 FUO655404 FKS655404 FAW655404 ERA655404 EHE655404 DXI655404 DNM655404 DDQ655404 CTU655404 CJY655404 CAC655404 BQG655404 BGK655404 AWO655404 AMS655404 ACW655404 TA655404 JE655404 W655404 WVQ589868 WLU589868 WBY589868 VSC589868 VIG589868 UYK589868 UOO589868 UES589868 TUW589868 TLA589868 TBE589868 SRI589868 SHM589868 RXQ589868 RNU589868 RDY589868 QUC589868 QKG589868 QAK589868 PQO589868 PGS589868 OWW589868 ONA589868 ODE589868 NTI589868 NJM589868 MZQ589868 MPU589868 MFY589868 LWC589868 LMG589868 LCK589868 KSO589868 KIS589868 JYW589868 JPA589868 JFE589868 IVI589868 ILM589868 IBQ589868 HRU589868 HHY589868 GYC589868 GOG589868 GEK589868 FUO589868 FKS589868 FAW589868 ERA589868 EHE589868 DXI589868 DNM589868 DDQ589868 CTU589868 CJY589868 CAC589868 BQG589868 BGK589868 AWO589868 AMS589868 ACW589868 TA589868 JE589868 W589868 WVQ524332 WLU524332 WBY524332 VSC524332 VIG524332 UYK524332 UOO524332 UES524332 TUW524332 TLA524332 TBE524332 SRI524332 SHM524332 RXQ524332 RNU524332 RDY524332 QUC524332 QKG524332 QAK524332 PQO524332 PGS524332 OWW524332 ONA524332 ODE524332 NTI524332 NJM524332 MZQ524332 MPU524332 MFY524332 LWC524332 LMG524332 LCK524332 KSO524332 KIS524332 JYW524332 JPA524332 JFE524332 IVI524332 ILM524332 IBQ524332 HRU524332 HHY524332 GYC524332 GOG524332 GEK524332 FUO524332 FKS524332 FAW524332 ERA524332 EHE524332 DXI524332 DNM524332 DDQ524332 CTU524332 CJY524332 CAC524332 BQG524332 BGK524332 AWO524332 AMS524332 ACW524332 TA524332 JE524332 W524332 WVQ458796 WLU458796 WBY458796 VSC458796 VIG458796 UYK458796 UOO458796 UES458796 TUW458796 TLA458796 TBE458796 SRI458796 SHM458796 RXQ458796 RNU458796 RDY458796 QUC458796 QKG458796 QAK458796 PQO458796 PGS458796 OWW458796 ONA458796 ODE458796 NTI458796 NJM458796 MZQ458796 MPU458796 MFY458796 LWC458796 LMG458796 LCK458796 KSO458796 KIS458796 JYW458796 JPA458796 JFE458796 IVI458796 ILM458796 IBQ458796 HRU458796 HHY458796 GYC458796 GOG458796 GEK458796 FUO458796 FKS458796 FAW458796 ERA458796 EHE458796 DXI458796 DNM458796 DDQ458796 CTU458796 CJY458796 CAC458796 BQG458796 BGK458796 AWO458796 AMS458796 ACW458796 TA458796 JE458796 W458796 WVQ393260 WLU393260 WBY393260 VSC393260 VIG393260 UYK393260 UOO393260 UES393260 TUW393260 TLA393260 TBE393260 SRI393260 SHM393260 RXQ393260 RNU393260 RDY393260 QUC393260 QKG393260 QAK393260 PQO393260 PGS393260 OWW393260 ONA393260 ODE393260 NTI393260 NJM393260 MZQ393260 MPU393260 MFY393260 LWC393260 LMG393260 LCK393260 KSO393260 KIS393260 JYW393260 JPA393260 JFE393260 IVI393260 ILM393260 IBQ393260 HRU393260 HHY393260 GYC393260 GOG393260 GEK393260 FUO393260 FKS393260 FAW393260 ERA393260 EHE393260 DXI393260 DNM393260 DDQ393260 CTU393260 CJY393260 CAC393260 BQG393260 BGK393260 AWO393260 AMS393260 ACW393260 TA393260 JE393260 W393260 WVQ327724 WLU327724 WBY327724 VSC327724 VIG327724 UYK327724 UOO327724 UES327724 TUW327724 TLA327724 TBE327724 SRI327724 SHM327724 RXQ327724 RNU327724 RDY327724 QUC327724 QKG327724 QAK327724 PQO327724 PGS327724 OWW327724 ONA327724 ODE327724 NTI327724 NJM327724 MZQ327724 MPU327724 MFY327724 LWC327724 LMG327724 LCK327724 KSO327724 KIS327724 JYW327724 JPA327724 JFE327724 IVI327724 ILM327724 IBQ327724 HRU327724 HHY327724 GYC327724 GOG327724 GEK327724 FUO327724 FKS327724 FAW327724 ERA327724 EHE327724 DXI327724 DNM327724 DDQ327724 CTU327724 CJY327724 CAC327724 BQG327724 BGK327724 AWO327724 AMS327724 ACW327724 TA327724 JE327724 W327724 WVQ262188 WLU262188 WBY262188 VSC262188 VIG262188 UYK262188 UOO262188 UES262188 TUW262188 TLA262188 TBE262188 SRI262188 SHM262188 RXQ262188 RNU262188 RDY262188 QUC262188 QKG262188 QAK262188 PQO262188 PGS262188 OWW262188 ONA262188 ODE262188 NTI262188 NJM262188 MZQ262188 MPU262188 MFY262188 LWC262188 LMG262188 LCK262188 KSO262188 KIS262188 JYW262188 JPA262188 JFE262188 IVI262188 ILM262188 IBQ262188 HRU262188 HHY262188 GYC262188 GOG262188 GEK262188 FUO262188 FKS262188 FAW262188 ERA262188 EHE262188 DXI262188 DNM262188 DDQ262188 CTU262188 CJY262188 CAC262188 BQG262188 BGK262188 AWO262188 AMS262188 ACW262188 TA262188 JE262188 W262188 WVQ196652 WLU196652 WBY196652 VSC196652 VIG196652 UYK196652 UOO196652 UES196652 TUW196652 TLA196652 TBE196652 SRI196652 SHM196652 RXQ196652 RNU196652 RDY196652 QUC196652 QKG196652 QAK196652 PQO196652 PGS196652 OWW196652 ONA196652 ODE196652 NTI196652 NJM196652 MZQ196652 MPU196652 MFY196652 LWC196652 LMG196652 LCK196652 KSO196652 KIS196652 JYW196652 JPA196652 JFE196652 IVI196652 ILM196652 IBQ196652 HRU196652 HHY196652 GYC196652 GOG196652 GEK196652 FUO196652 FKS196652 FAW196652 ERA196652 EHE196652 DXI196652 DNM196652 DDQ196652 CTU196652 CJY196652 CAC196652 BQG196652 BGK196652 AWO196652 AMS196652 ACW196652 TA196652 JE196652 W196652 WVQ131116 WLU131116 WBY131116 VSC131116 VIG131116 UYK131116 UOO131116 UES131116 TUW131116 TLA131116 TBE131116 SRI131116 SHM131116 RXQ131116 RNU131116 RDY131116 QUC131116 QKG131116 QAK131116 PQO131116 PGS131116 OWW131116 ONA131116 ODE131116 NTI131116 NJM131116 MZQ131116 MPU131116 MFY131116 LWC131116 LMG131116 LCK131116 KSO131116 KIS131116 JYW131116 JPA131116 JFE131116 IVI131116 ILM131116 IBQ131116 HRU131116 HHY131116 GYC131116 GOG131116 GEK131116 FUO131116 FKS131116 FAW131116 ERA131116 EHE131116 DXI131116 DNM131116 DDQ131116 CTU131116 CJY131116 CAC131116 BQG131116 BGK131116 AWO131116 AMS131116 ACW131116 TA131116 JE131116 W131116 WVQ65580 WLU65580 WBY65580 VSC65580 VIG65580 UYK65580 UOO65580 UES65580 TUW65580 TLA65580 TBE65580 SRI65580 SHM65580 RXQ65580 RNU65580 RDY65580 QUC65580 QKG65580 QAK65580 PQO65580 PGS65580 OWW65580 ONA65580 ODE65580 NTI65580 NJM65580 MZQ65580 MPU65580 MFY65580 LWC65580 LMG65580 LCK65580 KSO65580 KIS65580 JYW65580 JPA65580 JFE65580 IVI65580 ILM65580 IBQ65580 HRU65580 HHY65580 GYC65580 GOG65580 GEK65580 FUO65580 FKS65580 FAW65580 ERA65580 EHE65580 DXI65580 DNM65580 DDQ65580 CTU65580 CJY65580 CAC65580 BQG65580 BGK65580 AWO65580 AMS65580 ACW65580 TA65580 JE65580 W65580 WVQ44 WLU44 WBY44 VSC44 VIG44 UYK44 UOO44 UES44 TUW44 TLA44 TBE44 SRI44 SHM44 RXQ44 RNU44 RDY44 QUC44 QKG44 QAK44 PQO44 PGS44 OWW44 ONA44 ODE44 NTI44 NJM44 MZQ44 MPU44 MFY44 LWC44 LMG44 LCK44 KSO44 KIS44 JYW44 JPA44 JFE44 IVI44 ILM44 IBQ44 HRU44 HHY44 GYC44 GOG44 GEK44 FUO44 FKS44 FAW44 ERA44 EHE44 DXI44 DNM44 DDQ44 CTU44 CJY44 CAC44 BQG44 BGK44 AWO44 AMS44 ACW44 TA44 JE44"/>
    <dataValidation allowBlank="1" showErrorMessage="1" prompt="Se entregó de manera personalizada la información relacionada con las normas vigentes y obligaciones con la SPT a las Sociedades Concesionarias  Nuevo Cauca; Neiva-Espinal-Girardot;  nueva vía al mar COVIMAR y Pacífico 3." sqref="W41 WVQ983081 WLU983081 WBY983081 VSC983081 VIG983081 UYK983081 UOO983081 UES983081 TUW983081 TLA983081 TBE983081 SRI983081 SHM983081 RXQ983081 RNU983081 RDY983081 QUC983081 QKG983081 QAK983081 PQO983081 PGS983081 OWW983081 ONA983081 ODE983081 NTI983081 NJM983081 MZQ983081 MPU983081 MFY983081 LWC983081 LMG983081 LCK983081 KSO983081 KIS983081 JYW983081 JPA983081 JFE983081 IVI983081 ILM983081 IBQ983081 HRU983081 HHY983081 GYC983081 GOG983081 GEK983081 FUO983081 FKS983081 FAW983081 ERA983081 EHE983081 DXI983081 DNM983081 DDQ983081 CTU983081 CJY983081 CAC983081 BQG983081 BGK983081 AWO983081 AMS983081 ACW983081 TA983081 JE983081 W983081 WVQ917545 WLU917545 WBY917545 VSC917545 VIG917545 UYK917545 UOO917545 UES917545 TUW917545 TLA917545 TBE917545 SRI917545 SHM917545 RXQ917545 RNU917545 RDY917545 QUC917545 QKG917545 QAK917545 PQO917545 PGS917545 OWW917545 ONA917545 ODE917545 NTI917545 NJM917545 MZQ917545 MPU917545 MFY917545 LWC917545 LMG917545 LCK917545 KSO917545 KIS917545 JYW917545 JPA917545 JFE917545 IVI917545 ILM917545 IBQ917545 HRU917545 HHY917545 GYC917545 GOG917545 GEK917545 FUO917545 FKS917545 FAW917545 ERA917545 EHE917545 DXI917545 DNM917545 DDQ917545 CTU917545 CJY917545 CAC917545 BQG917545 BGK917545 AWO917545 AMS917545 ACW917545 TA917545 JE917545 W917545 WVQ852009 WLU852009 WBY852009 VSC852009 VIG852009 UYK852009 UOO852009 UES852009 TUW852009 TLA852009 TBE852009 SRI852009 SHM852009 RXQ852009 RNU852009 RDY852009 QUC852009 QKG852009 QAK852009 PQO852009 PGS852009 OWW852009 ONA852009 ODE852009 NTI852009 NJM852009 MZQ852009 MPU852009 MFY852009 LWC852009 LMG852009 LCK852009 KSO852009 KIS852009 JYW852009 JPA852009 JFE852009 IVI852009 ILM852009 IBQ852009 HRU852009 HHY852009 GYC852009 GOG852009 GEK852009 FUO852009 FKS852009 FAW852009 ERA852009 EHE852009 DXI852009 DNM852009 DDQ852009 CTU852009 CJY852009 CAC852009 BQG852009 BGK852009 AWO852009 AMS852009 ACW852009 TA852009 JE852009 W852009 WVQ786473 WLU786473 WBY786473 VSC786473 VIG786473 UYK786473 UOO786473 UES786473 TUW786473 TLA786473 TBE786473 SRI786473 SHM786473 RXQ786473 RNU786473 RDY786473 QUC786473 QKG786473 QAK786473 PQO786473 PGS786473 OWW786473 ONA786473 ODE786473 NTI786473 NJM786473 MZQ786473 MPU786473 MFY786473 LWC786473 LMG786473 LCK786473 KSO786473 KIS786473 JYW786473 JPA786473 JFE786473 IVI786473 ILM786473 IBQ786473 HRU786473 HHY786473 GYC786473 GOG786473 GEK786473 FUO786473 FKS786473 FAW786473 ERA786473 EHE786473 DXI786473 DNM786473 DDQ786473 CTU786473 CJY786473 CAC786473 BQG786473 BGK786473 AWO786473 AMS786473 ACW786473 TA786473 JE786473 W786473 WVQ720937 WLU720937 WBY720937 VSC720937 VIG720937 UYK720937 UOO720937 UES720937 TUW720937 TLA720937 TBE720937 SRI720937 SHM720937 RXQ720937 RNU720937 RDY720937 QUC720937 QKG720937 QAK720937 PQO720937 PGS720937 OWW720937 ONA720937 ODE720937 NTI720937 NJM720937 MZQ720937 MPU720937 MFY720937 LWC720937 LMG720937 LCK720937 KSO720937 KIS720937 JYW720937 JPA720937 JFE720937 IVI720937 ILM720937 IBQ720937 HRU720937 HHY720937 GYC720937 GOG720937 GEK720937 FUO720937 FKS720937 FAW720937 ERA720937 EHE720937 DXI720937 DNM720937 DDQ720937 CTU720937 CJY720937 CAC720937 BQG720937 BGK720937 AWO720937 AMS720937 ACW720937 TA720937 JE720937 W720937 WVQ655401 WLU655401 WBY655401 VSC655401 VIG655401 UYK655401 UOO655401 UES655401 TUW655401 TLA655401 TBE655401 SRI655401 SHM655401 RXQ655401 RNU655401 RDY655401 QUC655401 QKG655401 QAK655401 PQO655401 PGS655401 OWW655401 ONA655401 ODE655401 NTI655401 NJM655401 MZQ655401 MPU655401 MFY655401 LWC655401 LMG655401 LCK655401 KSO655401 KIS655401 JYW655401 JPA655401 JFE655401 IVI655401 ILM655401 IBQ655401 HRU655401 HHY655401 GYC655401 GOG655401 GEK655401 FUO655401 FKS655401 FAW655401 ERA655401 EHE655401 DXI655401 DNM655401 DDQ655401 CTU655401 CJY655401 CAC655401 BQG655401 BGK655401 AWO655401 AMS655401 ACW655401 TA655401 JE655401 W655401 WVQ589865 WLU589865 WBY589865 VSC589865 VIG589865 UYK589865 UOO589865 UES589865 TUW589865 TLA589865 TBE589865 SRI589865 SHM589865 RXQ589865 RNU589865 RDY589865 QUC589865 QKG589865 QAK589865 PQO589865 PGS589865 OWW589865 ONA589865 ODE589865 NTI589865 NJM589865 MZQ589865 MPU589865 MFY589865 LWC589865 LMG589865 LCK589865 KSO589865 KIS589865 JYW589865 JPA589865 JFE589865 IVI589865 ILM589865 IBQ589865 HRU589865 HHY589865 GYC589865 GOG589865 GEK589865 FUO589865 FKS589865 FAW589865 ERA589865 EHE589865 DXI589865 DNM589865 DDQ589865 CTU589865 CJY589865 CAC589865 BQG589865 BGK589865 AWO589865 AMS589865 ACW589865 TA589865 JE589865 W589865 WVQ524329 WLU524329 WBY524329 VSC524329 VIG524329 UYK524329 UOO524329 UES524329 TUW524329 TLA524329 TBE524329 SRI524329 SHM524329 RXQ524329 RNU524329 RDY524329 QUC524329 QKG524329 QAK524329 PQO524329 PGS524329 OWW524329 ONA524329 ODE524329 NTI524329 NJM524329 MZQ524329 MPU524329 MFY524329 LWC524329 LMG524329 LCK524329 KSO524329 KIS524329 JYW524329 JPA524329 JFE524329 IVI524329 ILM524329 IBQ524329 HRU524329 HHY524329 GYC524329 GOG524329 GEK524329 FUO524329 FKS524329 FAW524329 ERA524329 EHE524329 DXI524329 DNM524329 DDQ524329 CTU524329 CJY524329 CAC524329 BQG524329 BGK524329 AWO524329 AMS524329 ACW524329 TA524329 JE524329 W524329 WVQ458793 WLU458793 WBY458793 VSC458793 VIG458793 UYK458793 UOO458793 UES458793 TUW458793 TLA458793 TBE458793 SRI458793 SHM458793 RXQ458793 RNU458793 RDY458793 QUC458793 QKG458793 QAK458793 PQO458793 PGS458793 OWW458793 ONA458793 ODE458793 NTI458793 NJM458793 MZQ458793 MPU458793 MFY458793 LWC458793 LMG458793 LCK458793 KSO458793 KIS458793 JYW458793 JPA458793 JFE458793 IVI458793 ILM458793 IBQ458793 HRU458793 HHY458793 GYC458793 GOG458793 GEK458793 FUO458793 FKS458793 FAW458793 ERA458793 EHE458793 DXI458793 DNM458793 DDQ458793 CTU458793 CJY458793 CAC458793 BQG458793 BGK458793 AWO458793 AMS458793 ACW458793 TA458793 JE458793 W458793 WVQ393257 WLU393257 WBY393257 VSC393257 VIG393257 UYK393257 UOO393257 UES393257 TUW393257 TLA393257 TBE393257 SRI393257 SHM393257 RXQ393257 RNU393257 RDY393257 QUC393257 QKG393257 QAK393257 PQO393257 PGS393257 OWW393257 ONA393257 ODE393257 NTI393257 NJM393257 MZQ393257 MPU393257 MFY393257 LWC393257 LMG393257 LCK393257 KSO393257 KIS393257 JYW393257 JPA393257 JFE393257 IVI393257 ILM393257 IBQ393257 HRU393257 HHY393257 GYC393257 GOG393257 GEK393257 FUO393257 FKS393257 FAW393257 ERA393257 EHE393257 DXI393257 DNM393257 DDQ393257 CTU393257 CJY393257 CAC393257 BQG393257 BGK393257 AWO393257 AMS393257 ACW393257 TA393257 JE393257 W393257 WVQ327721 WLU327721 WBY327721 VSC327721 VIG327721 UYK327721 UOO327721 UES327721 TUW327721 TLA327721 TBE327721 SRI327721 SHM327721 RXQ327721 RNU327721 RDY327721 QUC327721 QKG327721 QAK327721 PQO327721 PGS327721 OWW327721 ONA327721 ODE327721 NTI327721 NJM327721 MZQ327721 MPU327721 MFY327721 LWC327721 LMG327721 LCK327721 KSO327721 KIS327721 JYW327721 JPA327721 JFE327721 IVI327721 ILM327721 IBQ327721 HRU327721 HHY327721 GYC327721 GOG327721 GEK327721 FUO327721 FKS327721 FAW327721 ERA327721 EHE327721 DXI327721 DNM327721 DDQ327721 CTU327721 CJY327721 CAC327721 BQG327721 BGK327721 AWO327721 AMS327721 ACW327721 TA327721 JE327721 W327721 WVQ262185 WLU262185 WBY262185 VSC262185 VIG262185 UYK262185 UOO262185 UES262185 TUW262185 TLA262185 TBE262185 SRI262185 SHM262185 RXQ262185 RNU262185 RDY262185 QUC262185 QKG262185 QAK262185 PQO262185 PGS262185 OWW262185 ONA262185 ODE262185 NTI262185 NJM262185 MZQ262185 MPU262185 MFY262185 LWC262185 LMG262185 LCK262185 KSO262185 KIS262185 JYW262185 JPA262185 JFE262185 IVI262185 ILM262185 IBQ262185 HRU262185 HHY262185 GYC262185 GOG262185 GEK262185 FUO262185 FKS262185 FAW262185 ERA262185 EHE262185 DXI262185 DNM262185 DDQ262185 CTU262185 CJY262185 CAC262185 BQG262185 BGK262185 AWO262185 AMS262185 ACW262185 TA262185 JE262185 W262185 WVQ196649 WLU196649 WBY196649 VSC196649 VIG196649 UYK196649 UOO196649 UES196649 TUW196649 TLA196649 TBE196649 SRI196649 SHM196649 RXQ196649 RNU196649 RDY196649 QUC196649 QKG196649 QAK196649 PQO196649 PGS196649 OWW196649 ONA196649 ODE196649 NTI196649 NJM196649 MZQ196649 MPU196649 MFY196649 LWC196649 LMG196649 LCK196649 KSO196649 KIS196649 JYW196649 JPA196649 JFE196649 IVI196649 ILM196649 IBQ196649 HRU196649 HHY196649 GYC196649 GOG196649 GEK196649 FUO196649 FKS196649 FAW196649 ERA196649 EHE196649 DXI196649 DNM196649 DDQ196649 CTU196649 CJY196649 CAC196649 BQG196649 BGK196649 AWO196649 AMS196649 ACW196649 TA196649 JE196649 W196649 WVQ131113 WLU131113 WBY131113 VSC131113 VIG131113 UYK131113 UOO131113 UES131113 TUW131113 TLA131113 TBE131113 SRI131113 SHM131113 RXQ131113 RNU131113 RDY131113 QUC131113 QKG131113 QAK131113 PQO131113 PGS131113 OWW131113 ONA131113 ODE131113 NTI131113 NJM131113 MZQ131113 MPU131113 MFY131113 LWC131113 LMG131113 LCK131113 KSO131113 KIS131113 JYW131113 JPA131113 JFE131113 IVI131113 ILM131113 IBQ131113 HRU131113 HHY131113 GYC131113 GOG131113 GEK131113 FUO131113 FKS131113 FAW131113 ERA131113 EHE131113 DXI131113 DNM131113 DDQ131113 CTU131113 CJY131113 CAC131113 BQG131113 BGK131113 AWO131113 AMS131113 ACW131113 TA131113 JE131113 W131113 WVQ65577 WLU65577 WBY65577 VSC65577 VIG65577 UYK65577 UOO65577 UES65577 TUW65577 TLA65577 TBE65577 SRI65577 SHM65577 RXQ65577 RNU65577 RDY65577 QUC65577 QKG65577 QAK65577 PQO65577 PGS65577 OWW65577 ONA65577 ODE65577 NTI65577 NJM65577 MZQ65577 MPU65577 MFY65577 LWC65577 LMG65577 LCK65577 KSO65577 KIS65577 JYW65577 JPA65577 JFE65577 IVI65577 ILM65577 IBQ65577 HRU65577 HHY65577 GYC65577 GOG65577 GEK65577 FUO65577 FKS65577 FAW65577 ERA65577 EHE65577 DXI65577 DNM65577 DDQ65577 CTU65577 CJY65577 CAC65577 BQG65577 BGK65577 AWO65577 AMS65577 ACW65577 TA65577 JE65577 W65577 WVQ41 WLU41 WBY41 VSC41 VIG41 UYK41 UOO41 UES41 TUW41 TLA41 TBE41 SRI41 SHM41 RXQ41 RNU41 RDY41 QUC41 QKG41 QAK41 PQO41 PGS41 OWW41 ONA41 ODE41 NTI41 NJM41 MZQ41 MPU41 MFY41 LWC41 LMG41 LCK41 KSO41 KIS41 JYW41 JPA41 JFE41 IVI41 ILM41 IBQ41 HRU41 HHY41 GYC41 GOG41 GEK41 FUO41 FKS41 FAW41 ERA41 EHE41 DXI41 DNM41 DDQ41 CTU41 CJY41 CAC41 BQG41 BGK41 AWO41 AMS41 ACW41 TA41 JE41"/>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JE11 WVQ983078 WLU983078 WBY983078 VSC983078 VIG983078 UYK983078 UOO983078 UES983078 TUW983078 TLA983078 TBE983078 SRI983078 SHM983078 RXQ983078 RNU983078 RDY983078 QUC983078 QKG983078 QAK983078 PQO983078 PGS983078 OWW983078 ONA983078 ODE983078 NTI983078 NJM983078 MZQ983078 MPU983078 MFY983078 LWC983078 LMG983078 LCK983078 KSO983078 KIS983078 JYW983078 JPA983078 JFE983078 IVI983078 ILM983078 IBQ983078 HRU983078 HHY983078 GYC983078 GOG983078 GEK983078 FUO983078 FKS983078 FAW983078 ERA983078 EHE983078 DXI983078 DNM983078 DDQ983078 CTU983078 CJY983078 CAC983078 BQG983078 BGK983078 AWO983078 AMS983078 ACW983078 TA983078 JE983078 W983078 WVQ917542 WLU917542 WBY917542 VSC917542 VIG917542 UYK917542 UOO917542 UES917542 TUW917542 TLA917542 TBE917542 SRI917542 SHM917542 RXQ917542 RNU917542 RDY917542 QUC917542 QKG917542 QAK917542 PQO917542 PGS917542 OWW917542 ONA917542 ODE917542 NTI917542 NJM917542 MZQ917542 MPU917542 MFY917542 LWC917542 LMG917542 LCK917542 KSO917542 KIS917542 JYW917542 JPA917542 JFE917542 IVI917542 ILM917542 IBQ917542 HRU917542 HHY917542 GYC917542 GOG917542 GEK917542 FUO917542 FKS917542 FAW917542 ERA917542 EHE917542 DXI917542 DNM917542 DDQ917542 CTU917542 CJY917542 CAC917542 BQG917542 BGK917542 AWO917542 AMS917542 ACW917542 TA917542 JE917542 W917542 WVQ852006 WLU852006 WBY852006 VSC852006 VIG852006 UYK852006 UOO852006 UES852006 TUW852006 TLA852006 TBE852006 SRI852006 SHM852006 RXQ852006 RNU852006 RDY852006 QUC852006 QKG852006 QAK852006 PQO852006 PGS852006 OWW852006 ONA852006 ODE852006 NTI852006 NJM852006 MZQ852006 MPU852006 MFY852006 LWC852006 LMG852006 LCK852006 KSO852006 KIS852006 JYW852006 JPA852006 JFE852006 IVI852006 ILM852006 IBQ852006 HRU852006 HHY852006 GYC852006 GOG852006 GEK852006 FUO852006 FKS852006 FAW852006 ERA852006 EHE852006 DXI852006 DNM852006 DDQ852006 CTU852006 CJY852006 CAC852006 BQG852006 BGK852006 AWO852006 AMS852006 ACW852006 TA852006 JE852006 W852006 WVQ786470 WLU786470 WBY786470 VSC786470 VIG786470 UYK786470 UOO786470 UES786470 TUW786470 TLA786470 TBE786470 SRI786470 SHM786470 RXQ786470 RNU786470 RDY786470 QUC786470 QKG786470 QAK786470 PQO786470 PGS786470 OWW786470 ONA786470 ODE786470 NTI786470 NJM786470 MZQ786470 MPU786470 MFY786470 LWC786470 LMG786470 LCK786470 KSO786470 KIS786470 JYW786470 JPA786470 JFE786470 IVI786470 ILM786470 IBQ786470 HRU786470 HHY786470 GYC786470 GOG786470 GEK786470 FUO786470 FKS786470 FAW786470 ERA786470 EHE786470 DXI786470 DNM786470 DDQ786470 CTU786470 CJY786470 CAC786470 BQG786470 BGK786470 AWO786470 AMS786470 ACW786470 TA786470 JE786470 W786470 WVQ720934 WLU720934 WBY720934 VSC720934 VIG720934 UYK720934 UOO720934 UES720934 TUW720934 TLA720934 TBE720934 SRI720934 SHM720934 RXQ720934 RNU720934 RDY720934 QUC720934 QKG720934 QAK720934 PQO720934 PGS720934 OWW720934 ONA720934 ODE720934 NTI720934 NJM720934 MZQ720934 MPU720934 MFY720934 LWC720934 LMG720934 LCK720934 KSO720934 KIS720934 JYW720934 JPA720934 JFE720934 IVI720934 ILM720934 IBQ720934 HRU720934 HHY720934 GYC720934 GOG720934 GEK720934 FUO720934 FKS720934 FAW720934 ERA720934 EHE720934 DXI720934 DNM720934 DDQ720934 CTU720934 CJY720934 CAC720934 BQG720934 BGK720934 AWO720934 AMS720934 ACW720934 TA720934 JE720934 W720934 WVQ655398 WLU655398 WBY655398 VSC655398 VIG655398 UYK655398 UOO655398 UES655398 TUW655398 TLA655398 TBE655398 SRI655398 SHM655398 RXQ655398 RNU655398 RDY655398 QUC655398 QKG655398 QAK655398 PQO655398 PGS655398 OWW655398 ONA655398 ODE655398 NTI655398 NJM655398 MZQ655398 MPU655398 MFY655398 LWC655398 LMG655398 LCK655398 KSO655398 KIS655398 JYW655398 JPA655398 JFE655398 IVI655398 ILM655398 IBQ655398 HRU655398 HHY655398 GYC655398 GOG655398 GEK655398 FUO655398 FKS655398 FAW655398 ERA655398 EHE655398 DXI655398 DNM655398 DDQ655398 CTU655398 CJY655398 CAC655398 BQG655398 BGK655398 AWO655398 AMS655398 ACW655398 TA655398 JE655398 W655398 WVQ589862 WLU589862 WBY589862 VSC589862 VIG589862 UYK589862 UOO589862 UES589862 TUW589862 TLA589862 TBE589862 SRI589862 SHM589862 RXQ589862 RNU589862 RDY589862 QUC589862 QKG589862 QAK589862 PQO589862 PGS589862 OWW589862 ONA589862 ODE589862 NTI589862 NJM589862 MZQ589862 MPU589862 MFY589862 LWC589862 LMG589862 LCK589862 KSO589862 KIS589862 JYW589862 JPA589862 JFE589862 IVI589862 ILM589862 IBQ589862 HRU589862 HHY589862 GYC589862 GOG589862 GEK589862 FUO589862 FKS589862 FAW589862 ERA589862 EHE589862 DXI589862 DNM589862 DDQ589862 CTU589862 CJY589862 CAC589862 BQG589862 BGK589862 AWO589862 AMS589862 ACW589862 TA589862 JE589862 W589862 WVQ524326 WLU524326 WBY524326 VSC524326 VIG524326 UYK524326 UOO524326 UES524326 TUW524326 TLA524326 TBE524326 SRI524326 SHM524326 RXQ524326 RNU524326 RDY524326 QUC524326 QKG524326 QAK524326 PQO524326 PGS524326 OWW524326 ONA524326 ODE524326 NTI524326 NJM524326 MZQ524326 MPU524326 MFY524326 LWC524326 LMG524326 LCK524326 KSO524326 KIS524326 JYW524326 JPA524326 JFE524326 IVI524326 ILM524326 IBQ524326 HRU524326 HHY524326 GYC524326 GOG524326 GEK524326 FUO524326 FKS524326 FAW524326 ERA524326 EHE524326 DXI524326 DNM524326 DDQ524326 CTU524326 CJY524326 CAC524326 BQG524326 BGK524326 AWO524326 AMS524326 ACW524326 TA524326 JE524326 W524326 WVQ458790 WLU458790 WBY458790 VSC458790 VIG458790 UYK458790 UOO458790 UES458790 TUW458790 TLA458790 TBE458790 SRI458790 SHM458790 RXQ458790 RNU458790 RDY458790 QUC458790 QKG458790 QAK458790 PQO458790 PGS458790 OWW458790 ONA458790 ODE458790 NTI458790 NJM458790 MZQ458790 MPU458790 MFY458790 LWC458790 LMG458790 LCK458790 KSO458790 KIS458790 JYW458790 JPA458790 JFE458790 IVI458790 ILM458790 IBQ458790 HRU458790 HHY458790 GYC458790 GOG458790 GEK458790 FUO458790 FKS458790 FAW458790 ERA458790 EHE458790 DXI458790 DNM458790 DDQ458790 CTU458790 CJY458790 CAC458790 BQG458790 BGK458790 AWO458790 AMS458790 ACW458790 TA458790 JE458790 W458790 WVQ393254 WLU393254 WBY393254 VSC393254 VIG393254 UYK393254 UOO393254 UES393254 TUW393254 TLA393254 TBE393254 SRI393254 SHM393254 RXQ393254 RNU393254 RDY393254 QUC393254 QKG393254 QAK393254 PQO393254 PGS393254 OWW393254 ONA393254 ODE393254 NTI393254 NJM393254 MZQ393254 MPU393254 MFY393254 LWC393254 LMG393254 LCK393254 KSO393254 KIS393254 JYW393254 JPA393254 JFE393254 IVI393254 ILM393254 IBQ393254 HRU393254 HHY393254 GYC393254 GOG393254 GEK393254 FUO393254 FKS393254 FAW393254 ERA393254 EHE393254 DXI393254 DNM393254 DDQ393254 CTU393254 CJY393254 CAC393254 BQG393254 BGK393254 AWO393254 AMS393254 ACW393254 TA393254 JE393254 W393254 WVQ327718 WLU327718 WBY327718 VSC327718 VIG327718 UYK327718 UOO327718 UES327718 TUW327718 TLA327718 TBE327718 SRI327718 SHM327718 RXQ327718 RNU327718 RDY327718 QUC327718 QKG327718 QAK327718 PQO327718 PGS327718 OWW327718 ONA327718 ODE327718 NTI327718 NJM327718 MZQ327718 MPU327718 MFY327718 LWC327718 LMG327718 LCK327718 KSO327718 KIS327718 JYW327718 JPA327718 JFE327718 IVI327718 ILM327718 IBQ327718 HRU327718 HHY327718 GYC327718 GOG327718 GEK327718 FUO327718 FKS327718 FAW327718 ERA327718 EHE327718 DXI327718 DNM327718 DDQ327718 CTU327718 CJY327718 CAC327718 BQG327718 BGK327718 AWO327718 AMS327718 ACW327718 TA327718 JE327718 W327718 WVQ262182 WLU262182 WBY262182 VSC262182 VIG262182 UYK262182 UOO262182 UES262182 TUW262182 TLA262182 TBE262182 SRI262182 SHM262182 RXQ262182 RNU262182 RDY262182 QUC262182 QKG262182 QAK262182 PQO262182 PGS262182 OWW262182 ONA262182 ODE262182 NTI262182 NJM262182 MZQ262182 MPU262182 MFY262182 LWC262182 LMG262182 LCK262182 KSO262182 KIS262182 JYW262182 JPA262182 JFE262182 IVI262182 ILM262182 IBQ262182 HRU262182 HHY262182 GYC262182 GOG262182 GEK262182 FUO262182 FKS262182 FAW262182 ERA262182 EHE262182 DXI262182 DNM262182 DDQ262182 CTU262182 CJY262182 CAC262182 BQG262182 BGK262182 AWO262182 AMS262182 ACW262182 TA262182 JE262182 W262182 WVQ196646 WLU196646 WBY196646 VSC196646 VIG196646 UYK196646 UOO196646 UES196646 TUW196646 TLA196646 TBE196646 SRI196646 SHM196646 RXQ196646 RNU196646 RDY196646 QUC196646 QKG196646 QAK196646 PQO196646 PGS196646 OWW196646 ONA196646 ODE196646 NTI196646 NJM196646 MZQ196646 MPU196646 MFY196646 LWC196646 LMG196646 LCK196646 KSO196646 KIS196646 JYW196646 JPA196646 JFE196646 IVI196646 ILM196646 IBQ196646 HRU196646 HHY196646 GYC196646 GOG196646 GEK196646 FUO196646 FKS196646 FAW196646 ERA196646 EHE196646 DXI196646 DNM196646 DDQ196646 CTU196646 CJY196646 CAC196646 BQG196646 BGK196646 AWO196646 AMS196646 ACW196646 TA196646 JE196646 W196646 WVQ131110 WLU131110 WBY131110 VSC131110 VIG131110 UYK131110 UOO131110 UES131110 TUW131110 TLA131110 TBE131110 SRI131110 SHM131110 RXQ131110 RNU131110 RDY131110 QUC131110 QKG131110 QAK131110 PQO131110 PGS131110 OWW131110 ONA131110 ODE131110 NTI131110 NJM131110 MZQ131110 MPU131110 MFY131110 LWC131110 LMG131110 LCK131110 KSO131110 KIS131110 JYW131110 JPA131110 JFE131110 IVI131110 ILM131110 IBQ131110 HRU131110 HHY131110 GYC131110 GOG131110 GEK131110 FUO131110 FKS131110 FAW131110 ERA131110 EHE131110 DXI131110 DNM131110 DDQ131110 CTU131110 CJY131110 CAC131110 BQG131110 BGK131110 AWO131110 AMS131110 ACW131110 TA131110 JE131110 W131110 WVQ65574 WLU65574 WBY65574 VSC65574 VIG65574 UYK65574 UOO65574 UES65574 TUW65574 TLA65574 TBE65574 SRI65574 SHM65574 RXQ65574 RNU65574 RDY65574 QUC65574 QKG65574 QAK65574 PQO65574 PGS65574 OWW65574 ONA65574 ODE65574 NTI65574 NJM65574 MZQ65574 MPU65574 MFY65574 LWC65574 LMG65574 LCK65574 KSO65574 KIS65574 JYW65574 JPA65574 JFE65574 IVI65574 ILM65574 IBQ65574 HRU65574 HHY65574 GYC65574 GOG65574 GEK65574 FUO65574 FKS65574 FAW65574 ERA65574 EHE65574 DXI65574 DNM65574 DDQ65574 CTU65574 CJY65574 CAC65574 BQG65574 BGK65574 AWO65574 AMS65574 ACW65574 TA65574 JE65574 W65574 WVQ38 WLU38 WBY38 VSC38 VIG38 UYK38 UOO38 UES38 TUW38 TLA38 TBE38 SRI38 SHM38 RXQ38 RNU38 RDY38 QUC38 QKG38 QAK38 PQO38 PGS38 OWW38 ONA38 ODE38 NTI38 NJM38 MZQ38 MPU38 MFY38 LWC38 LMG38 LCK38 KSO38 KIS38 JYW38 JPA38 JFE38 IVI38 ILM38 IBQ38 HRU38 HHY38 GYC38 GOG38 GEK38 FUO38 FKS38 FAW38 ERA38 EHE38 DXI38 DNM38 DDQ38 CTU38 CJY38 CAC38 BQG38 BGK38 AWO38 AMS38 ACW38 TA38 JE38 W38 WVQ983059 WLU983059 WBY983059 VSC983059 VIG983059 UYK983059 UOO983059 UES983059 TUW983059 TLA983059 TBE983059 SRI983059 SHM983059 RXQ983059 RNU983059 RDY983059 QUC983059 QKG983059 QAK983059 PQO983059 PGS983059 OWW983059 ONA983059 ODE983059 NTI983059 NJM983059 MZQ983059 MPU983059 MFY983059 LWC983059 LMG983059 LCK983059 KSO983059 KIS983059 JYW983059 JPA983059 JFE983059 IVI983059 ILM983059 IBQ983059 HRU983059 HHY983059 GYC983059 GOG983059 GEK983059 FUO983059 FKS983059 FAW983059 ERA983059 EHE983059 DXI983059 DNM983059 DDQ983059 CTU983059 CJY983059 CAC983059 BQG983059 BGK983059 AWO983059 AMS983059 ACW983059 TA983059 JE983059 W983059 WVQ917523 WLU917523 WBY917523 VSC917523 VIG917523 UYK917523 UOO917523 UES917523 TUW917523 TLA917523 TBE917523 SRI917523 SHM917523 RXQ917523 RNU917523 RDY917523 QUC917523 QKG917523 QAK917523 PQO917523 PGS917523 OWW917523 ONA917523 ODE917523 NTI917523 NJM917523 MZQ917523 MPU917523 MFY917523 LWC917523 LMG917523 LCK917523 KSO917523 KIS917523 JYW917523 JPA917523 JFE917523 IVI917523 ILM917523 IBQ917523 HRU917523 HHY917523 GYC917523 GOG917523 GEK917523 FUO917523 FKS917523 FAW917523 ERA917523 EHE917523 DXI917523 DNM917523 DDQ917523 CTU917523 CJY917523 CAC917523 BQG917523 BGK917523 AWO917523 AMS917523 ACW917523 TA917523 JE917523 W917523 WVQ851987 WLU851987 WBY851987 VSC851987 VIG851987 UYK851987 UOO851987 UES851987 TUW851987 TLA851987 TBE851987 SRI851987 SHM851987 RXQ851987 RNU851987 RDY851987 QUC851987 QKG851987 QAK851987 PQO851987 PGS851987 OWW851987 ONA851987 ODE851987 NTI851987 NJM851987 MZQ851987 MPU851987 MFY851987 LWC851987 LMG851987 LCK851987 KSO851987 KIS851987 JYW851987 JPA851987 JFE851987 IVI851987 ILM851987 IBQ851987 HRU851987 HHY851987 GYC851987 GOG851987 GEK851987 FUO851987 FKS851987 FAW851987 ERA851987 EHE851987 DXI851987 DNM851987 DDQ851987 CTU851987 CJY851987 CAC851987 BQG851987 BGK851987 AWO851987 AMS851987 ACW851987 TA851987 JE851987 W851987 WVQ786451 WLU786451 WBY786451 VSC786451 VIG786451 UYK786451 UOO786451 UES786451 TUW786451 TLA786451 TBE786451 SRI786451 SHM786451 RXQ786451 RNU786451 RDY786451 QUC786451 QKG786451 QAK786451 PQO786451 PGS786451 OWW786451 ONA786451 ODE786451 NTI786451 NJM786451 MZQ786451 MPU786451 MFY786451 LWC786451 LMG786451 LCK786451 KSO786451 KIS786451 JYW786451 JPA786451 JFE786451 IVI786451 ILM786451 IBQ786451 HRU786451 HHY786451 GYC786451 GOG786451 GEK786451 FUO786451 FKS786451 FAW786451 ERA786451 EHE786451 DXI786451 DNM786451 DDQ786451 CTU786451 CJY786451 CAC786451 BQG786451 BGK786451 AWO786451 AMS786451 ACW786451 TA786451 JE786451 W786451 WVQ720915 WLU720915 WBY720915 VSC720915 VIG720915 UYK720915 UOO720915 UES720915 TUW720915 TLA720915 TBE720915 SRI720915 SHM720915 RXQ720915 RNU720915 RDY720915 QUC720915 QKG720915 QAK720915 PQO720915 PGS720915 OWW720915 ONA720915 ODE720915 NTI720915 NJM720915 MZQ720915 MPU720915 MFY720915 LWC720915 LMG720915 LCK720915 KSO720915 KIS720915 JYW720915 JPA720915 JFE720915 IVI720915 ILM720915 IBQ720915 HRU720915 HHY720915 GYC720915 GOG720915 GEK720915 FUO720915 FKS720915 FAW720915 ERA720915 EHE720915 DXI720915 DNM720915 DDQ720915 CTU720915 CJY720915 CAC720915 BQG720915 BGK720915 AWO720915 AMS720915 ACW720915 TA720915 JE720915 W720915 WVQ655379 WLU655379 WBY655379 VSC655379 VIG655379 UYK655379 UOO655379 UES655379 TUW655379 TLA655379 TBE655379 SRI655379 SHM655379 RXQ655379 RNU655379 RDY655379 QUC655379 QKG655379 QAK655379 PQO655379 PGS655379 OWW655379 ONA655379 ODE655379 NTI655379 NJM655379 MZQ655379 MPU655379 MFY655379 LWC655379 LMG655379 LCK655379 KSO655379 KIS655379 JYW655379 JPA655379 JFE655379 IVI655379 ILM655379 IBQ655379 HRU655379 HHY655379 GYC655379 GOG655379 GEK655379 FUO655379 FKS655379 FAW655379 ERA655379 EHE655379 DXI655379 DNM655379 DDQ655379 CTU655379 CJY655379 CAC655379 BQG655379 BGK655379 AWO655379 AMS655379 ACW655379 TA655379 JE655379 W655379 WVQ589843 WLU589843 WBY589843 VSC589843 VIG589843 UYK589843 UOO589843 UES589843 TUW589843 TLA589843 TBE589843 SRI589843 SHM589843 RXQ589843 RNU589843 RDY589843 QUC589843 QKG589843 QAK589843 PQO589843 PGS589843 OWW589843 ONA589843 ODE589843 NTI589843 NJM589843 MZQ589843 MPU589843 MFY589843 LWC589843 LMG589843 LCK589843 KSO589843 KIS589843 JYW589843 JPA589843 JFE589843 IVI589843 ILM589843 IBQ589843 HRU589843 HHY589843 GYC589843 GOG589843 GEK589843 FUO589843 FKS589843 FAW589843 ERA589843 EHE589843 DXI589843 DNM589843 DDQ589843 CTU589843 CJY589843 CAC589843 BQG589843 BGK589843 AWO589843 AMS589843 ACW589843 TA589843 JE589843 W589843 WVQ524307 WLU524307 WBY524307 VSC524307 VIG524307 UYK524307 UOO524307 UES524307 TUW524307 TLA524307 TBE524307 SRI524307 SHM524307 RXQ524307 RNU524307 RDY524307 QUC524307 QKG524307 QAK524307 PQO524307 PGS524307 OWW524307 ONA524307 ODE524307 NTI524307 NJM524307 MZQ524307 MPU524307 MFY524307 LWC524307 LMG524307 LCK524307 KSO524307 KIS524307 JYW524307 JPA524307 JFE524307 IVI524307 ILM524307 IBQ524307 HRU524307 HHY524307 GYC524307 GOG524307 GEK524307 FUO524307 FKS524307 FAW524307 ERA524307 EHE524307 DXI524307 DNM524307 DDQ524307 CTU524307 CJY524307 CAC524307 BQG524307 BGK524307 AWO524307 AMS524307 ACW524307 TA524307 JE524307 W524307 WVQ458771 WLU458771 WBY458771 VSC458771 VIG458771 UYK458771 UOO458771 UES458771 TUW458771 TLA458771 TBE458771 SRI458771 SHM458771 RXQ458771 RNU458771 RDY458771 QUC458771 QKG458771 QAK458771 PQO458771 PGS458771 OWW458771 ONA458771 ODE458771 NTI458771 NJM458771 MZQ458771 MPU458771 MFY458771 LWC458771 LMG458771 LCK458771 KSO458771 KIS458771 JYW458771 JPA458771 JFE458771 IVI458771 ILM458771 IBQ458771 HRU458771 HHY458771 GYC458771 GOG458771 GEK458771 FUO458771 FKS458771 FAW458771 ERA458771 EHE458771 DXI458771 DNM458771 DDQ458771 CTU458771 CJY458771 CAC458771 BQG458771 BGK458771 AWO458771 AMS458771 ACW458771 TA458771 JE458771 W458771 WVQ393235 WLU393235 WBY393235 VSC393235 VIG393235 UYK393235 UOO393235 UES393235 TUW393235 TLA393235 TBE393235 SRI393235 SHM393235 RXQ393235 RNU393235 RDY393235 QUC393235 QKG393235 QAK393235 PQO393235 PGS393235 OWW393235 ONA393235 ODE393235 NTI393235 NJM393235 MZQ393235 MPU393235 MFY393235 LWC393235 LMG393235 LCK393235 KSO393235 KIS393235 JYW393235 JPA393235 JFE393235 IVI393235 ILM393235 IBQ393235 HRU393235 HHY393235 GYC393235 GOG393235 GEK393235 FUO393235 FKS393235 FAW393235 ERA393235 EHE393235 DXI393235 DNM393235 DDQ393235 CTU393235 CJY393235 CAC393235 BQG393235 BGK393235 AWO393235 AMS393235 ACW393235 TA393235 JE393235 W393235 WVQ327699 WLU327699 WBY327699 VSC327699 VIG327699 UYK327699 UOO327699 UES327699 TUW327699 TLA327699 TBE327699 SRI327699 SHM327699 RXQ327699 RNU327699 RDY327699 QUC327699 QKG327699 QAK327699 PQO327699 PGS327699 OWW327699 ONA327699 ODE327699 NTI327699 NJM327699 MZQ327699 MPU327699 MFY327699 LWC327699 LMG327699 LCK327699 KSO327699 KIS327699 JYW327699 JPA327699 JFE327699 IVI327699 ILM327699 IBQ327699 HRU327699 HHY327699 GYC327699 GOG327699 GEK327699 FUO327699 FKS327699 FAW327699 ERA327699 EHE327699 DXI327699 DNM327699 DDQ327699 CTU327699 CJY327699 CAC327699 BQG327699 BGK327699 AWO327699 AMS327699 ACW327699 TA327699 JE327699 W327699 WVQ262163 WLU262163 WBY262163 VSC262163 VIG262163 UYK262163 UOO262163 UES262163 TUW262163 TLA262163 TBE262163 SRI262163 SHM262163 RXQ262163 RNU262163 RDY262163 QUC262163 QKG262163 QAK262163 PQO262163 PGS262163 OWW262163 ONA262163 ODE262163 NTI262163 NJM262163 MZQ262163 MPU262163 MFY262163 LWC262163 LMG262163 LCK262163 KSO262163 KIS262163 JYW262163 JPA262163 JFE262163 IVI262163 ILM262163 IBQ262163 HRU262163 HHY262163 GYC262163 GOG262163 GEK262163 FUO262163 FKS262163 FAW262163 ERA262163 EHE262163 DXI262163 DNM262163 DDQ262163 CTU262163 CJY262163 CAC262163 BQG262163 BGK262163 AWO262163 AMS262163 ACW262163 TA262163 JE262163 W262163 WVQ196627 WLU196627 WBY196627 VSC196627 VIG196627 UYK196627 UOO196627 UES196627 TUW196627 TLA196627 TBE196627 SRI196627 SHM196627 RXQ196627 RNU196627 RDY196627 QUC196627 QKG196627 QAK196627 PQO196627 PGS196627 OWW196627 ONA196627 ODE196627 NTI196627 NJM196627 MZQ196627 MPU196627 MFY196627 LWC196627 LMG196627 LCK196627 KSO196627 KIS196627 JYW196627 JPA196627 JFE196627 IVI196627 ILM196627 IBQ196627 HRU196627 HHY196627 GYC196627 GOG196627 GEK196627 FUO196627 FKS196627 FAW196627 ERA196627 EHE196627 DXI196627 DNM196627 DDQ196627 CTU196627 CJY196627 CAC196627 BQG196627 BGK196627 AWO196627 AMS196627 ACW196627 TA196627 JE196627 W196627 WVQ131091 WLU131091 WBY131091 VSC131091 VIG131091 UYK131091 UOO131091 UES131091 TUW131091 TLA131091 TBE131091 SRI131091 SHM131091 RXQ131091 RNU131091 RDY131091 QUC131091 QKG131091 QAK131091 PQO131091 PGS131091 OWW131091 ONA131091 ODE131091 NTI131091 NJM131091 MZQ131091 MPU131091 MFY131091 LWC131091 LMG131091 LCK131091 KSO131091 KIS131091 JYW131091 JPA131091 JFE131091 IVI131091 ILM131091 IBQ131091 HRU131091 HHY131091 GYC131091 GOG131091 GEK131091 FUO131091 FKS131091 FAW131091 ERA131091 EHE131091 DXI131091 DNM131091 DDQ131091 CTU131091 CJY131091 CAC131091 BQG131091 BGK131091 AWO131091 AMS131091 ACW131091 TA131091 JE131091 W131091 WVQ65555 WLU65555 WBY65555 VSC65555 VIG65555 UYK65555 UOO65555 UES65555 TUW65555 TLA65555 TBE65555 SRI65555 SHM65555 RXQ65555 RNU65555 RDY65555 QUC65555 QKG65555 QAK65555 PQO65555 PGS65555 OWW65555 ONA65555 ODE65555 NTI65555 NJM65555 MZQ65555 MPU65555 MFY65555 LWC65555 LMG65555 LCK65555 KSO65555 KIS65555 JYW65555 JPA65555 JFE65555 IVI65555 ILM65555 IBQ65555 HRU65555 HHY65555 GYC65555 GOG65555 GEK65555 FUO65555 FKS65555 FAW65555 ERA65555 EHE65555 DXI65555 DNM65555 DDQ65555 CTU65555 CJY65555 CAC65555 BQG65555 BGK65555 AWO65555 AMS65555 ACW65555 TA65555 JE65555 W65555 WVQ11 WLU11 WBY11 VSC11 VIG11 UYK11 UOO11 UES11 TUW11 TLA11 TBE11 SRI11 SHM11 RXQ11 RNU11 RDY11 QUC11 QKG11 QAK11 PQO11 PGS11 OWW11 ONA11 ODE11 NTI11 NJM11 MZQ11 MPU11 MFY11 LWC11 LMG11 LCK11 KSO11 KIS11 JYW11 JPA11 JFE11 IVI11 ILM11 IBQ11 HRU11 HHY11 GYC11 GOG11 GEK11 FUO11 FKS11 FAW11 ERA11 EHE11 DXI11 DNM11 DDQ11 CTU11 CJY11 CAC11 BQG11 BGK11 AWO11 AMS11 ACW11 TA11 W11 JE29 WVQ29 WLU29 WBY29 VSC29 VIG29 UYK29 UOO29 UES29 TUW29 TLA29 TBE29 SRI29 SHM29 RXQ29 RNU29 RDY29 QUC29 QKG29 QAK29 PQO29 PGS29 OWW29 ONA29 ODE29 NTI29 NJM29 MZQ29 MPU29 MFY29 LWC29 LMG29 LCK29 KSO29 KIS29 JYW29 JPA29 JFE29 IVI29 ILM29 IBQ29 HRU29 HHY29 GYC29 GOG29 GEK29 FUO29 FKS29 FAW29 ERA29 EHE29 DXI29 DNM29 DDQ29 CTU29 CJY29 CAC29 BQG29 BGK29 AWO29 AMS29 ACW29 TA29 W29"/>
    <dataValidation allowBlank="1" showErrorMessage="1" prompt="Se valida con la presencia de contratistas en los Departamentos" sqref="IY91:IY93 WVK983119:WVK983121 WLO983119:WLO983121 WBS983119:WBS983121 VRW983119:VRW983121 VIA983119:VIA983121 UYE983119:UYE983121 UOI983119:UOI983121 UEM983119:UEM983121 TUQ983119:TUQ983121 TKU983119:TKU983121 TAY983119:TAY983121 SRC983119:SRC983121 SHG983119:SHG983121 RXK983119:RXK983121 RNO983119:RNO983121 RDS983119:RDS983121 QTW983119:QTW983121 QKA983119:QKA983121 QAE983119:QAE983121 PQI983119:PQI983121 PGM983119:PGM983121 OWQ983119:OWQ983121 OMU983119:OMU983121 OCY983119:OCY983121 NTC983119:NTC983121 NJG983119:NJG983121 MZK983119:MZK983121 MPO983119:MPO983121 MFS983119:MFS983121 LVW983119:LVW983121 LMA983119:LMA983121 LCE983119:LCE983121 KSI983119:KSI983121 KIM983119:KIM983121 JYQ983119:JYQ983121 JOU983119:JOU983121 JEY983119:JEY983121 IVC983119:IVC983121 ILG983119:ILG983121 IBK983119:IBK983121 HRO983119:HRO983121 HHS983119:HHS983121 GXW983119:GXW983121 GOA983119:GOA983121 GEE983119:GEE983121 FUI983119:FUI983121 FKM983119:FKM983121 FAQ983119:FAQ983121 EQU983119:EQU983121 EGY983119:EGY983121 DXC983119:DXC983121 DNG983119:DNG983121 DDK983119:DDK983121 CTO983119:CTO983121 CJS983119:CJS983121 BZW983119:BZW983121 BQA983119:BQA983121 BGE983119:BGE983121 AWI983119:AWI983121 AMM983119:AMM983121 ACQ983119:ACQ983121 SU983119:SU983121 IY983119:IY983121 R983119:R983121 WVK917583:WVK917585 WLO917583:WLO917585 WBS917583:WBS917585 VRW917583:VRW917585 VIA917583:VIA917585 UYE917583:UYE917585 UOI917583:UOI917585 UEM917583:UEM917585 TUQ917583:TUQ917585 TKU917583:TKU917585 TAY917583:TAY917585 SRC917583:SRC917585 SHG917583:SHG917585 RXK917583:RXK917585 RNO917583:RNO917585 RDS917583:RDS917585 QTW917583:QTW917585 QKA917583:QKA917585 QAE917583:QAE917585 PQI917583:PQI917585 PGM917583:PGM917585 OWQ917583:OWQ917585 OMU917583:OMU917585 OCY917583:OCY917585 NTC917583:NTC917585 NJG917583:NJG917585 MZK917583:MZK917585 MPO917583:MPO917585 MFS917583:MFS917585 LVW917583:LVW917585 LMA917583:LMA917585 LCE917583:LCE917585 KSI917583:KSI917585 KIM917583:KIM917585 JYQ917583:JYQ917585 JOU917583:JOU917585 JEY917583:JEY917585 IVC917583:IVC917585 ILG917583:ILG917585 IBK917583:IBK917585 HRO917583:HRO917585 HHS917583:HHS917585 GXW917583:GXW917585 GOA917583:GOA917585 GEE917583:GEE917585 FUI917583:FUI917585 FKM917583:FKM917585 FAQ917583:FAQ917585 EQU917583:EQU917585 EGY917583:EGY917585 DXC917583:DXC917585 DNG917583:DNG917585 DDK917583:DDK917585 CTO917583:CTO917585 CJS917583:CJS917585 BZW917583:BZW917585 BQA917583:BQA917585 BGE917583:BGE917585 AWI917583:AWI917585 AMM917583:AMM917585 ACQ917583:ACQ917585 SU917583:SU917585 IY917583:IY917585 R917583:R917585 WVK852047:WVK852049 WLO852047:WLO852049 WBS852047:WBS852049 VRW852047:VRW852049 VIA852047:VIA852049 UYE852047:UYE852049 UOI852047:UOI852049 UEM852047:UEM852049 TUQ852047:TUQ852049 TKU852047:TKU852049 TAY852047:TAY852049 SRC852047:SRC852049 SHG852047:SHG852049 RXK852047:RXK852049 RNO852047:RNO852049 RDS852047:RDS852049 QTW852047:QTW852049 QKA852047:QKA852049 QAE852047:QAE852049 PQI852047:PQI852049 PGM852047:PGM852049 OWQ852047:OWQ852049 OMU852047:OMU852049 OCY852047:OCY852049 NTC852047:NTC852049 NJG852047:NJG852049 MZK852047:MZK852049 MPO852047:MPO852049 MFS852047:MFS852049 LVW852047:LVW852049 LMA852047:LMA852049 LCE852047:LCE852049 KSI852047:KSI852049 KIM852047:KIM852049 JYQ852047:JYQ852049 JOU852047:JOU852049 JEY852047:JEY852049 IVC852047:IVC852049 ILG852047:ILG852049 IBK852047:IBK852049 HRO852047:HRO852049 HHS852047:HHS852049 GXW852047:GXW852049 GOA852047:GOA852049 GEE852047:GEE852049 FUI852047:FUI852049 FKM852047:FKM852049 FAQ852047:FAQ852049 EQU852047:EQU852049 EGY852047:EGY852049 DXC852047:DXC852049 DNG852047:DNG852049 DDK852047:DDK852049 CTO852047:CTO852049 CJS852047:CJS852049 BZW852047:BZW852049 BQA852047:BQA852049 BGE852047:BGE852049 AWI852047:AWI852049 AMM852047:AMM852049 ACQ852047:ACQ852049 SU852047:SU852049 IY852047:IY852049 R852047:R852049 WVK786511:WVK786513 WLO786511:WLO786513 WBS786511:WBS786513 VRW786511:VRW786513 VIA786511:VIA786513 UYE786511:UYE786513 UOI786511:UOI786513 UEM786511:UEM786513 TUQ786511:TUQ786513 TKU786511:TKU786513 TAY786511:TAY786513 SRC786511:SRC786513 SHG786511:SHG786513 RXK786511:RXK786513 RNO786511:RNO786513 RDS786511:RDS786513 QTW786511:QTW786513 QKA786511:QKA786513 QAE786511:QAE786513 PQI786511:PQI786513 PGM786511:PGM786513 OWQ786511:OWQ786513 OMU786511:OMU786513 OCY786511:OCY786513 NTC786511:NTC786513 NJG786511:NJG786513 MZK786511:MZK786513 MPO786511:MPO786513 MFS786511:MFS786513 LVW786511:LVW786513 LMA786511:LMA786513 LCE786511:LCE786513 KSI786511:KSI786513 KIM786511:KIM786513 JYQ786511:JYQ786513 JOU786511:JOU786513 JEY786511:JEY786513 IVC786511:IVC786513 ILG786511:ILG786513 IBK786511:IBK786513 HRO786511:HRO786513 HHS786511:HHS786513 GXW786511:GXW786513 GOA786511:GOA786513 GEE786511:GEE786513 FUI786511:FUI786513 FKM786511:FKM786513 FAQ786511:FAQ786513 EQU786511:EQU786513 EGY786511:EGY786513 DXC786511:DXC786513 DNG786511:DNG786513 DDK786511:DDK786513 CTO786511:CTO786513 CJS786511:CJS786513 BZW786511:BZW786513 BQA786511:BQA786513 BGE786511:BGE786513 AWI786511:AWI786513 AMM786511:AMM786513 ACQ786511:ACQ786513 SU786511:SU786513 IY786511:IY786513 R786511:R786513 WVK720975:WVK720977 WLO720975:WLO720977 WBS720975:WBS720977 VRW720975:VRW720977 VIA720975:VIA720977 UYE720975:UYE720977 UOI720975:UOI720977 UEM720975:UEM720977 TUQ720975:TUQ720977 TKU720975:TKU720977 TAY720975:TAY720977 SRC720975:SRC720977 SHG720975:SHG720977 RXK720975:RXK720977 RNO720975:RNO720977 RDS720975:RDS720977 QTW720975:QTW720977 QKA720975:QKA720977 QAE720975:QAE720977 PQI720975:PQI720977 PGM720975:PGM720977 OWQ720975:OWQ720977 OMU720975:OMU720977 OCY720975:OCY720977 NTC720975:NTC720977 NJG720975:NJG720977 MZK720975:MZK720977 MPO720975:MPO720977 MFS720975:MFS720977 LVW720975:LVW720977 LMA720975:LMA720977 LCE720975:LCE720977 KSI720975:KSI720977 KIM720975:KIM720977 JYQ720975:JYQ720977 JOU720975:JOU720977 JEY720975:JEY720977 IVC720975:IVC720977 ILG720975:ILG720977 IBK720975:IBK720977 HRO720975:HRO720977 HHS720975:HHS720977 GXW720975:GXW720977 GOA720975:GOA720977 GEE720975:GEE720977 FUI720975:FUI720977 FKM720975:FKM720977 FAQ720975:FAQ720977 EQU720975:EQU720977 EGY720975:EGY720977 DXC720975:DXC720977 DNG720975:DNG720977 DDK720975:DDK720977 CTO720975:CTO720977 CJS720975:CJS720977 BZW720975:BZW720977 BQA720975:BQA720977 BGE720975:BGE720977 AWI720975:AWI720977 AMM720975:AMM720977 ACQ720975:ACQ720977 SU720975:SU720977 IY720975:IY720977 R720975:R720977 WVK655439:WVK655441 WLO655439:WLO655441 WBS655439:WBS655441 VRW655439:VRW655441 VIA655439:VIA655441 UYE655439:UYE655441 UOI655439:UOI655441 UEM655439:UEM655441 TUQ655439:TUQ655441 TKU655439:TKU655441 TAY655439:TAY655441 SRC655439:SRC655441 SHG655439:SHG655441 RXK655439:RXK655441 RNO655439:RNO655441 RDS655439:RDS655441 QTW655439:QTW655441 QKA655439:QKA655441 QAE655439:QAE655441 PQI655439:PQI655441 PGM655439:PGM655441 OWQ655439:OWQ655441 OMU655439:OMU655441 OCY655439:OCY655441 NTC655439:NTC655441 NJG655439:NJG655441 MZK655439:MZK655441 MPO655439:MPO655441 MFS655439:MFS655441 LVW655439:LVW655441 LMA655439:LMA655441 LCE655439:LCE655441 KSI655439:KSI655441 KIM655439:KIM655441 JYQ655439:JYQ655441 JOU655439:JOU655441 JEY655439:JEY655441 IVC655439:IVC655441 ILG655439:ILG655441 IBK655439:IBK655441 HRO655439:HRO655441 HHS655439:HHS655441 GXW655439:GXW655441 GOA655439:GOA655441 GEE655439:GEE655441 FUI655439:FUI655441 FKM655439:FKM655441 FAQ655439:FAQ655441 EQU655439:EQU655441 EGY655439:EGY655441 DXC655439:DXC655441 DNG655439:DNG655441 DDK655439:DDK655441 CTO655439:CTO655441 CJS655439:CJS655441 BZW655439:BZW655441 BQA655439:BQA655441 BGE655439:BGE655441 AWI655439:AWI655441 AMM655439:AMM655441 ACQ655439:ACQ655441 SU655439:SU655441 IY655439:IY655441 R655439:R655441 WVK589903:WVK589905 WLO589903:WLO589905 WBS589903:WBS589905 VRW589903:VRW589905 VIA589903:VIA589905 UYE589903:UYE589905 UOI589903:UOI589905 UEM589903:UEM589905 TUQ589903:TUQ589905 TKU589903:TKU589905 TAY589903:TAY589905 SRC589903:SRC589905 SHG589903:SHG589905 RXK589903:RXK589905 RNO589903:RNO589905 RDS589903:RDS589905 QTW589903:QTW589905 QKA589903:QKA589905 QAE589903:QAE589905 PQI589903:PQI589905 PGM589903:PGM589905 OWQ589903:OWQ589905 OMU589903:OMU589905 OCY589903:OCY589905 NTC589903:NTC589905 NJG589903:NJG589905 MZK589903:MZK589905 MPO589903:MPO589905 MFS589903:MFS589905 LVW589903:LVW589905 LMA589903:LMA589905 LCE589903:LCE589905 KSI589903:KSI589905 KIM589903:KIM589905 JYQ589903:JYQ589905 JOU589903:JOU589905 JEY589903:JEY589905 IVC589903:IVC589905 ILG589903:ILG589905 IBK589903:IBK589905 HRO589903:HRO589905 HHS589903:HHS589905 GXW589903:GXW589905 GOA589903:GOA589905 GEE589903:GEE589905 FUI589903:FUI589905 FKM589903:FKM589905 FAQ589903:FAQ589905 EQU589903:EQU589905 EGY589903:EGY589905 DXC589903:DXC589905 DNG589903:DNG589905 DDK589903:DDK589905 CTO589903:CTO589905 CJS589903:CJS589905 BZW589903:BZW589905 BQA589903:BQA589905 BGE589903:BGE589905 AWI589903:AWI589905 AMM589903:AMM589905 ACQ589903:ACQ589905 SU589903:SU589905 IY589903:IY589905 R589903:R589905 WVK524367:WVK524369 WLO524367:WLO524369 WBS524367:WBS524369 VRW524367:VRW524369 VIA524367:VIA524369 UYE524367:UYE524369 UOI524367:UOI524369 UEM524367:UEM524369 TUQ524367:TUQ524369 TKU524367:TKU524369 TAY524367:TAY524369 SRC524367:SRC524369 SHG524367:SHG524369 RXK524367:RXK524369 RNO524367:RNO524369 RDS524367:RDS524369 QTW524367:QTW524369 QKA524367:QKA524369 QAE524367:QAE524369 PQI524367:PQI524369 PGM524367:PGM524369 OWQ524367:OWQ524369 OMU524367:OMU524369 OCY524367:OCY524369 NTC524367:NTC524369 NJG524367:NJG524369 MZK524367:MZK524369 MPO524367:MPO524369 MFS524367:MFS524369 LVW524367:LVW524369 LMA524367:LMA524369 LCE524367:LCE524369 KSI524367:KSI524369 KIM524367:KIM524369 JYQ524367:JYQ524369 JOU524367:JOU524369 JEY524367:JEY524369 IVC524367:IVC524369 ILG524367:ILG524369 IBK524367:IBK524369 HRO524367:HRO524369 HHS524367:HHS524369 GXW524367:GXW524369 GOA524367:GOA524369 GEE524367:GEE524369 FUI524367:FUI524369 FKM524367:FKM524369 FAQ524367:FAQ524369 EQU524367:EQU524369 EGY524367:EGY524369 DXC524367:DXC524369 DNG524367:DNG524369 DDK524367:DDK524369 CTO524367:CTO524369 CJS524367:CJS524369 BZW524367:BZW524369 BQA524367:BQA524369 BGE524367:BGE524369 AWI524367:AWI524369 AMM524367:AMM524369 ACQ524367:ACQ524369 SU524367:SU524369 IY524367:IY524369 R524367:R524369 WVK458831:WVK458833 WLO458831:WLO458833 WBS458831:WBS458833 VRW458831:VRW458833 VIA458831:VIA458833 UYE458831:UYE458833 UOI458831:UOI458833 UEM458831:UEM458833 TUQ458831:TUQ458833 TKU458831:TKU458833 TAY458831:TAY458833 SRC458831:SRC458833 SHG458831:SHG458833 RXK458831:RXK458833 RNO458831:RNO458833 RDS458831:RDS458833 QTW458831:QTW458833 QKA458831:QKA458833 QAE458831:QAE458833 PQI458831:PQI458833 PGM458831:PGM458833 OWQ458831:OWQ458833 OMU458831:OMU458833 OCY458831:OCY458833 NTC458831:NTC458833 NJG458831:NJG458833 MZK458831:MZK458833 MPO458831:MPO458833 MFS458831:MFS458833 LVW458831:LVW458833 LMA458831:LMA458833 LCE458831:LCE458833 KSI458831:KSI458833 KIM458831:KIM458833 JYQ458831:JYQ458833 JOU458831:JOU458833 JEY458831:JEY458833 IVC458831:IVC458833 ILG458831:ILG458833 IBK458831:IBK458833 HRO458831:HRO458833 HHS458831:HHS458833 GXW458831:GXW458833 GOA458831:GOA458833 GEE458831:GEE458833 FUI458831:FUI458833 FKM458831:FKM458833 FAQ458831:FAQ458833 EQU458831:EQU458833 EGY458831:EGY458833 DXC458831:DXC458833 DNG458831:DNG458833 DDK458831:DDK458833 CTO458831:CTO458833 CJS458831:CJS458833 BZW458831:BZW458833 BQA458831:BQA458833 BGE458831:BGE458833 AWI458831:AWI458833 AMM458831:AMM458833 ACQ458831:ACQ458833 SU458831:SU458833 IY458831:IY458833 R458831:R458833 WVK393295:WVK393297 WLO393295:WLO393297 WBS393295:WBS393297 VRW393295:VRW393297 VIA393295:VIA393297 UYE393295:UYE393297 UOI393295:UOI393297 UEM393295:UEM393297 TUQ393295:TUQ393297 TKU393295:TKU393297 TAY393295:TAY393297 SRC393295:SRC393297 SHG393295:SHG393297 RXK393295:RXK393297 RNO393295:RNO393297 RDS393295:RDS393297 QTW393295:QTW393297 QKA393295:QKA393297 QAE393295:QAE393297 PQI393295:PQI393297 PGM393295:PGM393297 OWQ393295:OWQ393297 OMU393295:OMU393297 OCY393295:OCY393297 NTC393295:NTC393297 NJG393295:NJG393297 MZK393295:MZK393297 MPO393295:MPO393297 MFS393295:MFS393297 LVW393295:LVW393297 LMA393295:LMA393297 LCE393295:LCE393297 KSI393295:KSI393297 KIM393295:KIM393297 JYQ393295:JYQ393297 JOU393295:JOU393297 JEY393295:JEY393297 IVC393295:IVC393297 ILG393295:ILG393297 IBK393295:IBK393297 HRO393295:HRO393297 HHS393295:HHS393297 GXW393295:GXW393297 GOA393295:GOA393297 GEE393295:GEE393297 FUI393295:FUI393297 FKM393295:FKM393297 FAQ393295:FAQ393297 EQU393295:EQU393297 EGY393295:EGY393297 DXC393295:DXC393297 DNG393295:DNG393297 DDK393295:DDK393297 CTO393295:CTO393297 CJS393295:CJS393297 BZW393295:BZW393297 BQA393295:BQA393297 BGE393295:BGE393297 AWI393295:AWI393297 AMM393295:AMM393297 ACQ393295:ACQ393297 SU393295:SU393297 IY393295:IY393297 R393295:R393297 WVK327759:WVK327761 WLO327759:WLO327761 WBS327759:WBS327761 VRW327759:VRW327761 VIA327759:VIA327761 UYE327759:UYE327761 UOI327759:UOI327761 UEM327759:UEM327761 TUQ327759:TUQ327761 TKU327759:TKU327761 TAY327759:TAY327761 SRC327759:SRC327761 SHG327759:SHG327761 RXK327759:RXK327761 RNO327759:RNO327761 RDS327759:RDS327761 QTW327759:QTW327761 QKA327759:QKA327761 QAE327759:QAE327761 PQI327759:PQI327761 PGM327759:PGM327761 OWQ327759:OWQ327761 OMU327759:OMU327761 OCY327759:OCY327761 NTC327759:NTC327761 NJG327759:NJG327761 MZK327759:MZK327761 MPO327759:MPO327761 MFS327759:MFS327761 LVW327759:LVW327761 LMA327759:LMA327761 LCE327759:LCE327761 KSI327759:KSI327761 KIM327759:KIM327761 JYQ327759:JYQ327761 JOU327759:JOU327761 JEY327759:JEY327761 IVC327759:IVC327761 ILG327759:ILG327761 IBK327759:IBK327761 HRO327759:HRO327761 HHS327759:HHS327761 GXW327759:GXW327761 GOA327759:GOA327761 GEE327759:GEE327761 FUI327759:FUI327761 FKM327759:FKM327761 FAQ327759:FAQ327761 EQU327759:EQU327761 EGY327759:EGY327761 DXC327759:DXC327761 DNG327759:DNG327761 DDK327759:DDK327761 CTO327759:CTO327761 CJS327759:CJS327761 BZW327759:BZW327761 BQA327759:BQA327761 BGE327759:BGE327761 AWI327759:AWI327761 AMM327759:AMM327761 ACQ327759:ACQ327761 SU327759:SU327761 IY327759:IY327761 R327759:R327761 WVK262223:WVK262225 WLO262223:WLO262225 WBS262223:WBS262225 VRW262223:VRW262225 VIA262223:VIA262225 UYE262223:UYE262225 UOI262223:UOI262225 UEM262223:UEM262225 TUQ262223:TUQ262225 TKU262223:TKU262225 TAY262223:TAY262225 SRC262223:SRC262225 SHG262223:SHG262225 RXK262223:RXK262225 RNO262223:RNO262225 RDS262223:RDS262225 QTW262223:QTW262225 QKA262223:QKA262225 QAE262223:QAE262225 PQI262223:PQI262225 PGM262223:PGM262225 OWQ262223:OWQ262225 OMU262223:OMU262225 OCY262223:OCY262225 NTC262223:NTC262225 NJG262223:NJG262225 MZK262223:MZK262225 MPO262223:MPO262225 MFS262223:MFS262225 LVW262223:LVW262225 LMA262223:LMA262225 LCE262223:LCE262225 KSI262223:KSI262225 KIM262223:KIM262225 JYQ262223:JYQ262225 JOU262223:JOU262225 JEY262223:JEY262225 IVC262223:IVC262225 ILG262223:ILG262225 IBK262223:IBK262225 HRO262223:HRO262225 HHS262223:HHS262225 GXW262223:GXW262225 GOA262223:GOA262225 GEE262223:GEE262225 FUI262223:FUI262225 FKM262223:FKM262225 FAQ262223:FAQ262225 EQU262223:EQU262225 EGY262223:EGY262225 DXC262223:DXC262225 DNG262223:DNG262225 DDK262223:DDK262225 CTO262223:CTO262225 CJS262223:CJS262225 BZW262223:BZW262225 BQA262223:BQA262225 BGE262223:BGE262225 AWI262223:AWI262225 AMM262223:AMM262225 ACQ262223:ACQ262225 SU262223:SU262225 IY262223:IY262225 R262223:R262225 WVK196687:WVK196689 WLO196687:WLO196689 WBS196687:WBS196689 VRW196687:VRW196689 VIA196687:VIA196689 UYE196687:UYE196689 UOI196687:UOI196689 UEM196687:UEM196689 TUQ196687:TUQ196689 TKU196687:TKU196689 TAY196687:TAY196689 SRC196687:SRC196689 SHG196687:SHG196689 RXK196687:RXK196689 RNO196687:RNO196689 RDS196687:RDS196689 QTW196687:QTW196689 QKA196687:QKA196689 QAE196687:QAE196689 PQI196687:PQI196689 PGM196687:PGM196689 OWQ196687:OWQ196689 OMU196687:OMU196689 OCY196687:OCY196689 NTC196687:NTC196689 NJG196687:NJG196689 MZK196687:MZK196689 MPO196687:MPO196689 MFS196687:MFS196689 LVW196687:LVW196689 LMA196687:LMA196689 LCE196687:LCE196689 KSI196687:KSI196689 KIM196687:KIM196689 JYQ196687:JYQ196689 JOU196687:JOU196689 JEY196687:JEY196689 IVC196687:IVC196689 ILG196687:ILG196689 IBK196687:IBK196689 HRO196687:HRO196689 HHS196687:HHS196689 GXW196687:GXW196689 GOA196687:GOA196689 GEE196687:GEE196689 FUI196687:FUI196689 FKM196687:FKM196689 FAQ196687:FAQ196689 EQU196687:EQU196689 EGY196687:EGY196689 DXC196687:DXC196689 DNG196687:DNG196689 DDK196687:DDK196689 CTO196687:CTO196689 CJS196687:CJS196689 BZW196687:BZW196689 BQA196687:BQA196689 BGE196687:BGE196689 AWI196687:AWI196689 AMM196687:AMM196689 ACQ196687:ACQ196689 SU196687:SU196689 IY196687:IY196689 R196687:R196689 WVK131151:WVK131153 WLO131151:WLO131153 WBS131151:WBS131153 VRW131151:VRW131153 VIA131151:VIA131153 UYE131151:UYE131153 UOI131151:UOI131153 UEM131151:UEM131153 TUQ131151:TUQ131153 TKU131151:TKU131153 TAY131151:TAY131153 SRC131151:SRC131153 SHG131151:SHG131153 RXK131151:RXK131153 RNO131151:RNO131153 RDS131151:RDS131153 QTW131151:QTW131153 QKA131151:QKA131153 QAE131151:QAE131153 PQI131151:PQI131153 PGM131151:PGM131153 OWQ131151:OWQ131153 OMU131151:OMU131153 OCY131151:OCY131153 NTC131151:NTC131153 NJG131151:NJG131153 MZK131151:MZK131153 MPO131151:MPO131153 MFS131151:MFS131153 LVW131151:LVW131153 LMA131151:LMA131153 LCE131151:LCE131153 KSI131151:KSI131153 KIM131151:KIM131153 JYQ131151:JYQ131153 JOU131151:JOU131153 JEY131151:JEY131153 IVC131151:IVC131153 ILG131151:ILG131153 IBK131151:IBK131153 HRO131151:HRO131153 HHS131151:HHS131153 GXW131151:GXW131153 GOA131151:GOA131153 GEE131151:GEE131153 FUI131151:FUI131153 FKM131151:FKM131153 FAQ131151:FAQ131153 EQU131151:EQU131153 EGY131151:EGY131153 DXC131151:DXC131153 DNG131151:DNG131153 DDK131151:DDK131153 CTO131151:CTO131153 CJS131151:CJS131153 BZW131151:BZW131153 BQA131151:BQA131153 BGE131151:BGE131153 AWI131151:AWI131153 AMM131151:AMM131153 ACQ131151:ACQ131153 SU131151:SU131153 IY131151:IY131153 R131151:R131153 WVK65615:WVK65617 WLO65615:WLO65617 WBS65615:WBS65617 VRW65615:VRW65617 VIA65615:VIA65617 UYE65615:UYE65617 UOI65615:UOI65617 UEM65615:UEM65617 TUQ65615:TUQ65617 TKU65615:TKU65617 TAY65615:TAY65617 SRC65615:SRC65617 SHG65615:SHG65617 RXK65615:RXK65617 RNO65615:RNO65617 RDS65615:RDS65617 QTW65615:QTW65617 QKA65615:QKA65617 QAE65615:QAE65617 PQI65615:PQI65617 PGM65615:PGM65617 OWQ65615:OWQ65617 OMU65615:OMU65617 OCY65615:OCY65617 NTC65615:NTC65617 NJG65615:NJG65617 MZK65615:MZK65617 MPO65615:MPO65617 MFS65615:MFS65617 LVW65615:LVW65617 LMA65615:LMA65617 LCE65615:LCE65617 KSI65615:KSI65617 KIM65615:KIM65617 JYQ65615:JYQ65617 JOU65615:JOU65617 JEY65615:JEY65617 IVC65615:IVC65617 ILG65615:ILG65617 IBK65615:IBK65617 HRO65615:HRO65617 HHS65615:HHS65617 GXW65615:GXW65617 GOA65615:GOA65617 GEE65615:GEE65617 FUI65615:FUI65617 FKM65615:FKM65617 FAQ65615:FAQ65617 EQU65615:EQU65617 EGY65615:EGY65617 DXC65615:DXC65617 DNG65615:DNG65617 DDK65615:DDK65617 CTO65615:CTO65617 CJS65615:CJS65617 BZW65615:BZW65617 BQA65615:BQA65617 BGE65615:BGE65617 AWI65615:AWI65617 AMM65615:AMM65617 ACQ65615:ACQ65617 SU65615:SU65617 IY65615:IY65617 R65615:R65617 WVK91:WVK93 WLO91:WLO93 WBS91:WBS93 VRW91:VRW93 VIA91:VIA93 UYE91:UYE93 UOI91:UOI93 UEM91:UEM93 TUQ91:TUQ93 TKU91:TKU93 TAY91:TAY93 SRC91:SRC93 SHG91:SHG93 RXK91:RXK93 RNO91:RNO93 RDS91:RDS93 QTW91:QTW93 QKA91:QKA93 QAE91:QAE93 PQI91:PQI93 PGM91:PGM93 OWQ91:OWQ93 OMU91:OMU93 OCY91:OCY93 NTC91:NTC93 NJG91:NJG93 MZK91:MZK93 MPO91:MPO93 MFS91:MFS93 LVW91:LVW93 LMA91:LMA93 LCE91:LCE93 KSI91:KSI93 KIM91:KIM93 JYQ91:JYQ93 JOU91:JOU93 JEY91:JEY93 IVC91:IVC93 ILG91:ILG93 IBK91:IBK93 HRO91:HRO93 HHS91:HHS93 GXW91:GXW93 GOA91:GOA93 GEE91:GEE93 FUI91:FUI93 FKM91:FKM93 FAQ91:FAQ93 EQU91:EQU93 EGY91:EGY93 DXC91:DXC93 DNG91:DNG93 DDK91:DDK93 CTO91:CTO93 CJS91:CJS93 BZW91:BZW93 BQA91:BQA93 BGE91:BGE93 AWI91:AWI93 AMM91:AMM93 ACQ91:ACQ93 SU91:SU93 R91:R93"/>
    <dataValidation allowBlank="1" showErrorMessage="1" prompt="Alineado con PGS Regionales" sqref="WVK983123:WVK983125 R94:R102 WLO983123:WLO983125 WBS983123:WBS983125 VRW983123:VRW983125 VIA983123:VIA983125 UYE983123:UYE983125 UOI983123:UOI983125 UEM983123:UEM983125 TUQ983123:TUQ983125 TKU983123:TKU983125 TAY983123:TAY983125 SRC983123:SRC983125 SHG983123:SHG983125 RXK983123:RXK983125 RNO983123:RNO983125 RDS983123:RDS983125 QTW983123:QTW983125 QKA983123:QKA983125 QAE983123:QAE983125 PQI983123:PQI983125 PGM983123:PGM983125 OWQ983123:OWQ983125 OMU983123:OMU983125 OCY983123:OCY983125 NTC983123:NTC983125 NJG983123:NJG983125 MZK983123:MZK983125 MPO983123:MPO983125 MFS983123:MFS983125 LVW983123:LVW983125 LMA983123:LMA983125 LCE983123:LCE983125 KSI983123:KSI983125 KIM983123:KIM983125 JYQ983123:JYQ983125 JOU983123:JOU983125 JEY983123:JEY983125 IVC983123:IVC983125 ILG983123:ILG983125 IBK983123:IBK983125 HRO983123:HRO983125 HHS983123:HHS983125 GXW983123:GXW983125 GOA983123:GOA983125 GEE983123:GEE983125 FUI983123:FUI983125 FKM983123:FKM983125 FAQ983123:FAQ983125 EQU983123:EQU983125 EGY983123:EGY983125 DXC983123:DXC983125 DNG983123:DNG983125 DDK983123:DDK983125 CTO983123:CTO983125 CJS983123:CJS983125 BZW983123:BZW983125 BQA983123:BQA983125 BGE983123:BGE983125 AWI983123:AWI983125 AMM983123:AMM983125 ACQ983123:ACQ983125 SU983123:SU983125 IY983123:IY983125 R983123:R983125 WVK917587:WVK917589 WLO917587:WLO917589 WBS917587:WBS917589 VRW917587:VRW917589 VIA917587:VIA917589 UYE917587:UYE917589 UOI917587:UOI917589 UEM917587:UEM917589 TUQ917587:TUQ917589 TKU917587:TKU917589 TAY917587:TAY917589 SRC917587:SRC917589 SHG917587:SHG917589 RXK917587:RXK917589 RNO917587:RNO917589 RDS917587:RDS917589 QTW917587:QTW917589 QKA917587:QKA917589 QAE917587:QAE917589 PQI917587:PQI917589 PGM917587:PGM917589 OWQ917587:OWQ917589 OMU917587:OMU917589 OCY917587:OCY917589 NTC917587:NTC917589 NJG917587:NJG917589 MZK917587:MZK917589 MPO917587:MPO917589 MFS917587:MFS917589 LVW917587:LVW917589 LMA917587:LMA917589 LCE917587:LCE917589 KSI917587:KSI917589 KIM917587:KIM917589 JYQ917587:JYQ917589 JOU917587:JOU917589 JEY917587:JEY917589 IVC917587:IVC917589 ILG917587:ILG917589 IBK917587:IBK917589 HRO917587:HRO917589 HHS917587:HHS917589 GXW917587:GXW917589 GOA917587:GOA917589 GEE917587:GEE917589 FUI917587:FUI917589 FKM917587:FKM917589 FAQ917587:FAQ917589 EQU917587:EQU917589 EGY917587:EGY917589 DXC917587:DXC917589 DNG917587:DNG917589 DDK917587:DDK917589 CTO917587:CTO917589 CJS917587:CJS917589 BZW917587:BZW917589 BQA917587:BQA917589 BGE917587:BGE917589 AWI917587:AWI917589 AMM917587:AMM917589 ACQ917587:ACQ917589 SU917587:SU917589 IY917587:IY917589 R917587:R917589 WVK852051:WVK852053 WLO852051:WLO852053 WBS852051:WBS852053 VRW852051:VRW852053 VIA852051:VIA852053 UYE852051:UYE852053 UOI852051:UOI852053 UEM852051:UEM852053 TUQ852051:TUQ852053 TKU852051:TKU852053 TAY852051:TAY852053 SRC852051:SRC852053 SHG852051:SHG852053 RXK852051:RXK852053 RNO852051:RNO852053 RDS852051:RDS852053 QTW852051:QTW852053 QKA852051:QKA852053 QAE852051:QAE852053 PQI852051:PQI852053 PGM852051:PGM852053 OWQ852051:OWQ852053 OMU852051:OMU852053 OCY852051:OCY852053 NTC852051:NTC852053 NJG852051:NJG852053 MZK852051:MZK852053 MPO852051:MPO852053 MFS852051:MFS852053 LVW852051:LVW852053 LMA852051:LMA852053 LCE852051:LCE852053 KSI852051:KSI852053 KIM852051:KIM852053 JYQ852051:JYQ852053 JOU852051:JOU852053 JEY852051:JEY852053 IVC852051:IVC852053 ILG852051:ILG852053 IBK852051:IBK852053 HRO852051:HRO852053 HHS852051:HHS852053 GXW852051:GXW852053 GOA852051:GOA852053 GEE852051:GEE852053 FUI852051:FUI852053 FKM852051:FKM852053 FAQ852051:FAQ852053 EQU852051:EQU852053 EGY852051:EGY852053 DXC852051:DXC852053 DNG852051:DNG852053 DDK852051:DDK852053 CTO852051:CTO852053 CJS852051:CJS852053 BZW852051:BZW852053 BQA852051:BQA852053 BGE852051:BGE852053 AWI852051:AWI852053 AMM852051:AMM852053 ACQ852051:ACQ852053 SU852051:SU852053 IY852051:IY852053 R852051:R852053 WVK786515:WVK786517 WLO786515:WLO786517 WBS786515:WBS786517 VRW786515:VRW786517 VIA786515:VIA786517 UYE786515:UYE786517 UOI786515:UOI786517 UEM786515:UEM786517 TUQ786515:TUQ786517 TKU786515:TKU786517 TAY786515:TAY786517 SRC786515:SRC786517 SHG786515:SHG786517 RXK786515:RXK786517 RNO786515:RNO786517 RDS786515:RDS786517 QTW786515:QTW786517 QKA786515:QKA786517 QAE786515:QAE786517 PQI786515:PQI786517 PGM786515:PGM786517 OWQ786515:OWQ786517 OMU786515:OMU786517 OCY786515:OCY786517 NTC786515:NTC786517 NJG786515:NJG786517 MZK786515:MZK786517 MPO786515:MPO786517 MFS786515:MFS786517 LVW786515:LVW786517 LMA786515:LMA786517 LCE786515:LCE786517 KSI786515:KSI786517 KIM786515:KIM786517 JYQ786515:JYQ786517 JOU786515:JOU786517 JEY786515:JEY786517 IVC786515:IVC786517 ILG786515:ILG786517 IBK786515:IBK786517 HRO786515:HRO786517 HHS786515:HHS786517 GXW786515:GXW786517 GOA786515:GOA786517 GEE786515:GEE786517 FUI786515:FUI786517 FKM786515:FKM786517 FAQ786515:FAQ786517 EQU786515:EQU786517 EGY786515:EGY786517 DXC786515:DXC786517 DNG786515:DNG786517 DDK786515:DDK786517 CTO786515:CTO786517 CJS786515:CJS786517 BZW786515:BZW786517 BQA786515:BQA786517 BGE786515:BGE786517 AWI786515:AWI786517 AMM786515:AMM786517 ACQ786515:ACQ786517 SU786515:SU786517 IY786515:IY786517 R786515:R786517 WVK720979:WVK720981 WLO720979:WLO720981 WBS720979:WBS720981 VRW720979:VRW720981 VIA720979:VIA720981 UYE720979:UYE720981 UOI720979:UOI720981 UEM720979:UEM720981 TUQ720979:TUQ720981 TKU720979:TKU720981 TAY720979:TAY720981 SRC720979:SRC720981 SHG720979:SHG720981 RXK720979:RXK720981 RNO720979:RNO720981 RDS720979:RDS720981 QTW720979:QTW720981 QKA720979:QKA720981 QAE720979:QAE720981 PQI720979:PQI720981 PGM720979:PGM720981 OWQ720979:OWQ720981 OMU720979:OMU720981 OCY720979:OCY720981 NTC720979:NTC720981 NJG720979:NJG720981 MZK720979:MZK720981 MPO720979:MPO720981 MFS720979:MFS720981 LVW720979:LVW720981 LMA720979:LMA720981 LCE720979:LCE720981 KSI720979:KSI720981 KIM720979:KIM720981 JYQ720979:JYQ720981 JOU720979:JOU720981 JEY720979:JEY720981 IVC720979:IVC720981 ILG720979:ILG720981 IBK720979:IBK720981 HRO720979:HRO720981 HHS720979:HHS720981 GXW720979:GXW720981 GOA720979:GOA720981 GEE720979:GEE720981 FUI720979:FUI720981 FKM720979:FKM720981 FAQ720979:FAQ720981 EQU720979:EQU720981 EGY720979:EGY720981 DXC720979:DXC720981 DNG720979:DNG720981 DDK720979:DDK720981 CTO720979:CTO720981 CJS720979:CJS720981 BZW720979:BZW720981 BQA720979:BQA720981 BGE720979:BGE720981 AWI720979:AWI720981 AMM720979:AMM720981 ACQ720979:ACQ720981 SU720979:SU720981 IY720979:IY720981 R720979:R720981 WVK655443:WVK655445 WLO655443:WLO655445 WBS655443:WBS655445 VRW655443:VRW655445 VIA655443:VIA655445 UYE655443:UYE655445 UOI655443:UOI655445 UEM655443:UEM655445 TUQ655443:TUQ655445 TKU655443:TKU655445 TAY655443:TAY655445 SRC655443:SRC655445 SHG655443:SHG655445 RXK655443:RXK655445 RNO655443:RNO655445 RDS655443:RDS655445 QTW655443:QTW655445 QKA655443:QKA655445 QAE655443:QAE655445 PQI655443:PQI655445 PGM655443:PGM655445 OWQ655443:OWQ655445 OMU655443:OMU655445 OCY655443:OCY655445 NTC655443:NTC655445 NJG655443:NJG655445 MZK655443:MZK655445 MPO655443:MPO655445 MFS655443:MFS655445 LVW655443:LVW655445 LMA655443:LMA655445 LCE655443:LCE655445 KSI655443:KSI655445 KIM655443:KIM655445 JYQ655443:JYQ655445 JOU655443:JOU655445 JEY655443:JEY655445 IVC655443:IVC655445 ILG655443:ILG655445 IBK655443:IBK655445 HRO655443:HRO655445 HHS655443:HHS655445 GXW655443:GXW655445 GOA655443:GOA655445 GEE655443:GEE655445 FUI655443:FUI655445 FKM655443:FKM655445 FAQ655443:FAQ655445 EQU655443:EQU655445 EGY655443:EGY655445 DXC655443:DXC655445 DNG655443:DNG655445 DDK655443:DDK655445 CTO655443:CTO655445 CJS655443:CJS655445 BZW655443:BZW655445 BQA655443:BQA655445 BGE655443:BGE655445 AWI655443:AWI655445 AMM655443:AMM655445 ACQ655443:ACQ655445 SU655443:SU655445 IY655443:IY655445 R655443:R655445 WVK589907:WVK589909 WLO589907:WLO589909 WBS589907:WBS589909 VRW589907:VRW589909 VIA589907:VIA589909 UYE589907:UYE589909 UOI589907:UOI589909 UEM589907:UEM589909 TUQ589907:TUQ589909 TKU589907:TKU589909 TAY589907:TAY589909 SRC589907:SRC589909 SHG589907:SHG589909 RXK589907:RXK589909 RNO589907:RNO589909 RDS589907:RDS589909 QTW589907:QTW589909 QKA589907:QKA589909 QAE589907:QAE589909 PQI589907:PQI589909 PGM589907:PGM589909 OWQ589907:OWQ589909 OMU589907:OMU589909 OCY589907:OCY589909 NTC589907:NTC589909 NJG589907:NJG589909 MZK589907:MZK589909 MPO589907:MPO589909 MFS589907:MFS589909 LVW589907:LVW589909 LMA589907:LMA589909 LCE589907:LCE589909 KSI589907:KSI589909 KIM589907:KIM589909 JYQ589907:JYQ589909 JOU589907:JOU589909 JEY589907:JEY589909 IVC589907:IVC589909 ILG589907:ILG589909 IBK589907:IBK589909 HRO589907:HRO589909 HHS589907:HHS589909 GXW589907:GXW589909 GOA589907:GOA589909 GEE589907:GEE589909 FUI589907:FUI589909 FKM589907:FKM589909 FAQ589907:FAQ589909 EQU589907:EQU589909 EGY589907:EGY589909 DXC589907:DXC589909 DNG589907:DNG589909 DDK589907:DDK589909 CTO589907:CTO589909 CJS589907:CJS589909 BZW589907:BZW589909 BQA589907:BQA589909 BGE589907:BGE589909 AWI589907:AWI589909 AMM589907:AMM589909 ACQ589907:ACQ589909 SU589907:SU589909 IY589907:IY589909 R589907:R589909 WVK524371:WVK524373 WLO524371:WLO524373 WBS524371:WBS524373 VRW524371:VRW524373 VIA524371:VIA524373 UYE524371:UYE524373 UOI524371:UOI524373 UEM524371:UEM524373 TUQ524371:TUQ524373 TKU524371:TKU524373 TAY524371:TAY524373 SRC524371:SRC524373 SHG524371:SHG524373 RXK524371:RXK524373 RNO524371:RNO524373 RDS524371:RDS524373 QTW524371:QTW524373 QKA524371:QKA524373 QAE524371:QAE524373 PQI524371:PQI524373 PGM524371:PGM524373 OWQ524371:OWQ524373 OMU524371:OMU524373 OCY524371:OCY524373 NTC524371:NTC524373 NJG524371:NJG524373 MZK524371:MZK524373 MPO524371:MPO524373 MFS524371:MFS524373 LVW524371:LVW524373 LMA524371:LMA524373 LCE524371:LCE524373 KSI524371:KSI524373 KIM524371:KIM524373 JYQ524371:JYQ524373 JOU524371:JOU524373 JEY524371:JEY524373 IVC524371:IVC524373 ILG524371:ILG524373 IBK524371:IBK524373 HRO524371:HRO524373 HHS524371:HHS524373 GXW524371:GXW524373 GOA524371:GOA524373 GEE524371:GEE524373 FUI524371:FUI524373 FKM524371:FKM524373 FAQ524371:FAQ524373 EQU524371:EQU524373 EGY524371:EGY524373 DXC524371:DXC524373 DNG524371:DNG524373 DDK524371:DDK524373 CTO524371:CTO524373 CJS524371:CJS524373 BZW524371:BZW524373 BQA524371:BQA524373 BGE524371:BGE524373 AWI524371:AWI524373 AMM524371:AMM524373 ACQ524371:ACQ524373 SU524371:SU524373 IY524371:IY524373 R524371:R524373 WVK458835:WVK458837 WLO458835:WLO458837 WBS458835:WBS458837 VRW458835:VRW458837 VIA458835:VIA458837 UYE458835:UYE458837 UOI458835:UOI458837 UEM458835:UEM458837 TUQ458835:TUQ458837 TKU458835:TKU458837 TAY458835:TAY458837 SRC458835:SRC458837 SHG458835:SHG458837 RXK458835:RXK458837 RNO458835:RNO458837 RDS458835:RDS458837 QTW458835:QTW458837 QKA458835:QKA458837 QAE458835:QAE458837 PQI458835:PQI458837 PGM458835:PGM458837 OWQ458835:OWQ458837 OMU458835:OMU458837 OCY458835:OCY458837 NTC458835:NTC458837 NJG458835:NJG458837 MZK458835:MZK458837 MPO458835:MPO458837 MFS458835:MFS458837 LVW458835:LVW458837 LMA458835:LMA458837 LCE458835:LCE458837 KSI458835:KSI458837 KIM458835:KIM458837 JYQ458835:JYQ458837 JOU458835:JOU458837 JEY458835:JEY458837 IVC458835:IVC458837 ILG458835:ILG458837 IBK458835:IBK458837 HRO458835:HRO458837 HHS458835:HHS458837 GXW458835:GXW458837 GOA458835:GOA458837 GEE458835:GEE458837 FUI458835:FUI458837 FKM458835:FKM458837 FAQ458835:FAQ458837 EQU458835:EQU458837 EGY458835:EGY458837 DXC458835:DXC458837 DNG458835:DNG458837 DDK458835:DDK458837 CTO458835:CTO458837 CJS458835:CJS458837 BZW458835:BZW458837 BQA458835:BQA458837 BGE458835:BGE458837 AWI458835:AWI458837 AMM458835:AMM458837 ACQ458835:ACQ458837 SU458835:SU458837 IY458835:IY458837 R458835:R458837 WVK393299:WVK393301 WLO393299:WLO393301 WBS393299:WBS393301 VRW393299:VRW393301 VIA393299:VIA393301 UYE393299:UYE393301 UOI393299:UOI393301 UEM393299:UEM393301 TUQ393299:TUQ393301 TKU393299:TKU393301 TAY393299:TAY393301 SRC393299:SRC393301 SHG393299:SHG393301 RXK393299:RXK393301 RNO393299:RNO393301 RDS393299:RDS393301 QTW393299:QTW393301 QKA393299:QKA393301 QAE393299:QAE393301 PQI393299:PQI393301 PGM393299:PGM393301 OWQ393299:OWQ393301 OMU393299:OMU393301 OCY393299:OCY393301 NTC393299:NTC393301 NJG393299:NJG393301 MZK393299:MZK393301 MPO393299:MPO393301 MFS393299:MFS393301 LVW393299:LVW393301 LMA393299:LMA393301 LCE393299:LCE393301 KSI393299:KSI393301 KIM393299:KIM393301 JYQ393299:JYQ393301 JOU393299:JOU393301 JEY393299:JEY393301 IVC393299:IVC393301 ILG393299:ILG393301 IBK393299:IBK393301 HRO393299:HRO393301 HHS393299:HHS393301 GXW393299:GXW393301 GOA393299:GOA393301 GEE393299:GEE393301 FUI393299:FUI393301 FKM393299:FKM393301 FAQ393299:FAQ393301 EQU393299:EQU393301 EGY393299:EGY393301 DXC393299:DXC393301 DNG393299:DNG393301 DDK393299:DDK393301 CTO393299:CTO393301 CJS393299:CJS393301 BZW393299:BZW393301 BQA393299:BQA393301 BGE393299:BGE393301 AWI393299:AWI393301 AMM393299:AMM393301 ACQ393299:ACQ393301 SU393299:SU393301 IY393299:IY393301 R393299:R393301 WVK327763:WVK327765 WLO327763:WLO327765 WBS327763:WBS327765 VRW327763:VRW327765 VIA327763:VIA327765 UYE327763:UYE327765 UOI327763:UOI327765 UEM327763:UEM327765 TUQ327763:TUQ327765 TKU327763:TKU327765 TAY327763:TAY327765 SRC327763:SRC327765 SHG327763:SHG327765 RXK327763:RXK327765 RNO327763:RNO327765 RDS327763:RDS327765 QTW327763:QTW327765 QKA327763:QKA327765 QAE327763:QAE327765 PQI327763:PQI327765 PGM327763:PGM327765 OWQ327763:OWQ327765 OMU327763:OMU327765 OCY327763:OCY327765 NTC327763:NTC327765 NJG327763:NJG327765 MZK327763:MZK327765 MPO327763:MPO327765 MFS327763:MFS327765 LVW327763:LVW327765 LMA327763:LMA327765 LCE327763:LCE327765 KSI327763:KSI327765 KIM327763:KIM327765 JYQ327763:JYQ327765 JOU327763:JOU327765 JEY327763:JEY327765 IVC327763:IVC327765 ILG327763:ILG327765 IBK327763:IBK327765 HRO327763:HRO327765 HHS327763:HHS327765 GXW327763:GXW327765 GOA327763:GOA327765 GEE327763:GEE327765 FUI327763:FUI327765 FKM327763:FKM327765 FAQ327763:FAQ327765 EQU327763:EQU327765 EGY327763:EGY327765 DXC327763:DXC327765 DNG327763:DNG327765 DDK327763:DDK327765 CTO327763:CTO327765 CJS327763:CJS327765 BZW327763:BZW327765 BQA327763:BQA327765 BGE327763:BGE327765 AWI327763:AWI327765 AMM327763:AMM327765 ACQ327763:ACQ327765 SU327763:SU327765 IY327763:IY327765 R327763:R327765 WVK262227:WVK262229 WLO262227:WLO262229 WBS262227:WBS262229 VRW262227:VRW262229 VIA262227:VIA262229 UYE262227:UYE262229 UOI262227:UOI262229 UEM262227:UEM262229 TUQ262227:TUQ262229 TKU262227:TKU262229 TAY262227:TAY262229 SRC262227:SRC262229 SHG262227:SHG262229 RXK262227:RXK262229 RNO262227:RNO262229 RDS262227:RDS262229 QTW262227:QTW262229 QKA262227:QKA262229 QAE262227:QAE262229 PQI262227:PQI262229 PGM262227:PGM262229 OWQ262227:OWQ262229 OMU262227:OMU262229 OCY262227:OCY262229 NTC262227:NTC262229 NJG262227:NJG262229 MZK262227:MZK262229 MPO262227:MPO262229 MFS262227:MFS262229 LVW262227:LVW262229 LMA262227:LMA262229 LCE262227:LCE262229 KSI262227:KSI262229 KIM262227:KIM262229 JYQ262227:JYQ262229 JOU262227:JOU262229 JEY262227:JEY262229 IVC262227:IVC262229 ILG262227:ILG262229 IBK262227:IBK262229 HRO262227:HRO262229 HHS262227:HHS262229 GXW262227:GXW262229 GOA262227:GOA262229 GEE262227:GEE262229 FUI262227:FUI262229 FKM262227:FKM262229 FAQ262227:FAQ262229 EQU262227:EQU262229 EGY262227:EGY262229 DXC262227:DXC262229 DNG262227:DNG262229 DDK262227:DDK262229 CTO262227:CTO262229 CJS262227:CJS262229 BZW262227:BZW262229 BQA262227:BQA262229 BGE262227:BGE262229 AWI262227:AWI262229 AMM262227:AMM262229 ACQ262227:ACQ262229 SU262227:SU262229 IY262227:IY262229 R262227:R262229 WVK196691:WVK196693 WLO196691:WLO196693 WBS196691:WBS196693 VRW196691:VRW196693 VIA196691:VIA196693 UYE196691:UYE196693 UOI196691:UOI196693 UEM196691:UEM196693 TUQ196691:TUQ196693 TKU196691:TKU196693 TAY196691:TAY196693 SRC196691:SRC196693 SHG196691:SHG196693 RXK196691:RXK196693 RNO196691:RNO196693 RDS196691:RDS196693 QTW196691:QTW196693 QKA196691:QKA196693 QAE196691:QAE196693 PQI196691:PQI196693 PGM196691:PGM196693 OWQ196691:OWQ196693 OMU196691:OMU196693 OCY196691:OCY196693 NTC196691:NTC196693 NJG196691:NJG196693 MZK196691:MZK196693 MPO196691:MPO196693 MFS196691:MFS196693 LVW196691:LVW196693 LMA196691:LMA196693 LCE196691:LCE196693 KSI196691:KSI196693 KIM196691:KIM196693 JYQ196691:JYQ196693 JOU196691:JOU196693 JEY196691:JEY196693 IVC196691:IVC196693 ILG196691:ILG196693 IBK196691:IBK196693 HRO196691:HRO196693 HHS196691:HHS196693 GXW196691:GXW196693 GOA196691:GOA196693 GEE196691:GEE196693 FUI196691:FUI196693 FKM196691:FKM196693 FAQ196691:FAQ196693 EQU196691:EQU196693 EGY196691:EGY196693 DXC196691:DXC196693 DNG196691:DNG196693 DDK196691:DDK196693 CTO196691:CTO196693 CJS196691:CJS196693 BZW196691:BZW196693 BQA196691:BQA196693 BGE196691:BGE196693 AWI196691:AWI196693 AMM196691:AMM196693 ACQ196691:ACQ196693 SU196691:SU196693 IY196691:IY196693 R196691:R196693 WVK131155:WVK131157 WLO131155:WLO131157 WBS131155:WBS131157 VRW131155:VRW131157 VIA131155:VIA131157 UYE131155:UYE131157 UOI131155:UOI131157 UEM131155:UEM131157 TUQ131155:TUQ131157 TKU131155:TKU131157 TAY131155:TAY131157 SRC131155:SRC131157 SHG131155:SHG131157 RXK131155:RXK131157 RNO131155:RNO131157 RDS131155:RDS131157 QTW131155:QTW131157 QKA131155:QKA131157 QAE131155:QAE131157 PQI131155:PQI131157 PGM131155:PGM131157 OWQ131155:OWQ131157 OMU131155:OMU131157 OCY131155:OCY131157 NTC131155:NTC131157 NJG131155:NJG131157 MZK131155:MZK131157 MPO131155:MPO131157 MFS131155:MFS131157 LVW131155:LVW131157 LMA131155:LMA131157 LCE131155:LCE131157 KSI131155:KSI131157 KIM131155:KIM131157 JYQ131155:JYQ131157 JOU131155:JOU131157 JEY131155:JEY131157 IVC131155:IVC131157 ILG131155:ILG131157 IBK131155:IBK131157 HRO131155:HRO131157 HHS131155:HHS131157 GXW131155:GXW131157 GOA131155:GOA131157 GEE131155:GEE131157 FUI131155:FUI131157 FKM131155:FKM131157 FAQ131155:FAQ131157 EQU131155:EQU131157 EGY131155:EGY131157 DXC131155:DXC131157 DNG131155:DNG131157 DDK131155:DDK131157 CTO131155:CTO131157 CJS131155:CJS131157 BZW131155:BZW131157 BQA131155:BQA131157 BGE131155:BGE131157 AWI131155:AWI131157 AMM131155:AMM131157 ACQ131155:ACQ131157 SU131155:SU131157 IY131155:IY131157 R131155:R131157 WVK65619:WVK65621 WLO65619:WLO65621 WBS65619:WBS65621 VRW65619:VRW65621 VIA65619:VIA65621 UYE65619:UYE65621 UOI65619:UOI65621 UEM65619:UEM65621 TUQ65619:TUQ65621 TKU65619:TKU65621 TAY65619:TAY65621 SRC65619:SRC65621 SHG65619:SHG65621 RXK65619:RXK65621 RNO65619:RNO65621 RDS65619:RDS65621 QTW65619:QTW65621 QKA65619:QKA65621 QAE65619:QAE65621 PQI65619:PQI65621 PGM65619:PGM65621 OWQ65619:OWQ65621 OMU65619:OMU65621 OCY65619:OCY65621 NTC65619:NTC65621 NJG65619:NJG65621 MZK65619:MZK65621 MPO65619:MPO65621 MFS65619:MFS65621 LVW65619:LVW65621 LMA65619:LMA65621 LCE65619:LCE65621 KSI65619:KSI65621 KIM65619:KIM65621 JYQ65619:JYQ65621 JOU65619:JOU65621 JEY65619:JEY65621 IVC65619:IVC65621 ILG65619:ILG65621 IBK65619:IBK65621 HRO65619:HRO65621 HHS65619:HHS65621 GXW65619:GXW65621 GOA65619:GOA65621 GEE65619:GEE65621 FUI65619:FUI65621 FKM65619:FKM65621 FAQ65619:FAQ65621 EQU65619:EQU65621 EGY65619:EGY65621 DXC65619:DXC65621 DNG65619:DNG65621 DDK65619:DDK65621 CTO65619:CTO65621 CJS65619:CJS65621 BZW65619:BZW65621 BQA65619:BQA65621 BGE65619:BGE65621 AWI65619:AWI65621 AMM65619:AMM65621 ACQ65619:ACQ65621 SU65619:SU65621 IY65619:IY65621 R65619:R65621 WVK94:WVK102 WLO94:WLO102 WBS94:WBS102 VRW94:VRW102 VIA94:VIA102 UYE94:UYE102 UOI94:UOI102 UEM94:UEM102 TUQ94:TUQ102 TKU94:TKU102 TAY94:TAY102 SRC94:SRC102 SHG94:SHG102 RXK94:RXK102 RNO94:RNO102 RDS94:RDS102 QTW94:QTW102 QKA94:QKA102 QAE94:QAE102 PQI94:PQI102 PGM94:PGM102 OWQ94:OWQ102 OMU94:OMU102 OCY94:OCY102 NTC94:NTC102 NJG94:NJG102 MZK94:MZK102 MPO94:MPO102 MFS94:MFS102 LVW94:LVW102 LMA94:LMA102 LCE94:LCE102 KSI94:KSI102 KIM94:KIM102 JYQ94:JYQ102 JOU94:JOU102 JEY94:JEY102 IVC94:IVC102 ILG94:ILG102 IBK94:IBK102 HRO94:HRO102 HHS94:HHS102 GXW94:GXW102 GOA94:GOA102 GEE94:GEE102 FUI94:FUI102 FKM94:FKM102 FAQ94:FAQ102 EQU94:EQU102 EGY94:EGY102 DXC94:DXC102 DNG94:DNG102 DDK94:DDK102 CTO94:CTO102 CJS94:CJS102 BZW94:BZW102 BQA94:BQA102 BGE94:BGE102 AWI94:AWI102 AMM94:AMM102 ACQ94:ACQ102 SU94:SU102 IY94:IY102"/>
    <dataValidation allowBlank="1" showErrorMessage="1" prompt="La meta establecida es para cada Delegada" sqref="WVK983068:WVK983076 WLO983068:WLO983076 WBS983068:WBS983076 VRW983068:VRW983076 VIA983068:VIA983076 UYE983068:UYE983076 UOI983068:UOI983076 UEM983068:UEM983076 TUQ983068:TUQ983076 TKU983068:TKU983076 TAY983068:TAY983076 SRC983068:SRC983076 SHG983068:SHG983076 RXK983068:RXK983076 RNO983068:RNO983076 RDS983068:RDS983076 QTW983068:QTW983076 QKA983068:QKA983076 QAE983068:QAE983076 PQI983068:PQI983076 PGM983068:PGM983076 OWQ983068:OWQ983076 OMU983068:OMU983076 OCY983068:OCY983076 NTC983068:NTC983076 NJG983068:NJG983076 MZK983068:MZK983076 MPO983068:MPO983076 MFS983068:MFS983076 LVW983068:LVW983076 LMA983068:LMA983076 LCE983068:LCE983076 KSI983068:KSI983076 KIM983068:KIM983076 JYQ983068:JYQ983076 JOU983068:JOU983076 JEY983068:JEY983076 IVC983068:IVC983076 ILG983068:ILG983076 IBK983068:IBK983076 HRO983068:HRO983076 HHS983068:HHS983076 GXW983068:GXW983076 GOA983068:GOA983076 GEE983068:GEE983076 FUI983068:FUI983076 FKM983068:FKM983076 FAQ983068:FAQ983076 EQU983068:EQU983076 EGY983068:EGY983076 DXC983068:DXC983076 DNG983068:DNG983076 DDK983068:DDK983076 CTO983068:CTO983076 CJS983068:CJS983076 BZW983068:BZW983076 BQA983068:BQA983076 BGE983068:BGE983076 AWI983068:AWI983076 AMM983068:AMM983076 ACQ983068:ACQ983076 SU983068:SU983076 IY983068:IY983076 R983068:R983076 WVK917532:WVK917540 WLO917532:WLO917540 WBS917532:WBS917540 VRW917532:VRW917540 VIA917532:VIA917540 UYE917532:UYE917540 UOI917532:UOI917540 UEM917532:UEM917540 TUQ917532:TUQ917540 TKU917532:TKU917540 TAY917532:TAY917540 SRC917532:SRC917540 SHG917532:SHG917540 RXK917532:RXK917540 RNO917532:RNO917540 RDS917532:RDS917540 QTW917532:QTW917540 QKA917532:QKA917540 QAE917532:QAE917540 PQI917532:PQI917540 PGM917532:PGM917540 OWQ917532:OWQ917540 OMU917532:OMU917540 OCY917532:OCY917540 NTC917532:NTC917540 NJG917532:NJG917540 MZK917532:MZK917540 MPO917532:MPO917540 MFS917532:MFS917540 LVW917532:LVW917540 LMA917532:LMA917540 LCE917532:LCE917540 KSI917532:KSI917540 KIM917532:KIM917540 JYQ917532:JYQ917540 JOU917532:JOU917540 JEY917532:JEY917540 IVC917532:IVC917540 ILG917532:ILG917540 IBK917532:IBK917540 HRO917532:HRO917540 HHS917532:HHS917540 GXW917532:GXW917540 GOA917532:GOA917540 GEE917532:GEE917540 FUI917532:FUI917540 FKM917532:FKM917540 FAQ917532:FAQ917540 EQU917532:EQU917540 EGY917532:EGY917540 DXC917532:DXC917540 DNG917532:DNG917540 DDK917532:DDK917540 CTO917532:CTO917540 CJS917532:CJS917540 BZW917532:BZW917540 BQA917532:BQA917540 BGE917532:BGE917540 AWI917532:AWI917540 AMM917532:AMM917540 ACQ917532:ACQ917540 SU917532:SU917540 IY917532:IY917540 R917532:R917540 WVK851996:WVK852004 WLO851996:WLO852004 WBS851996:WBS852004 VRW851996:VRW852004 VIA851996:VIA852004 UYE851996:UYE852004 UOI851996:UOI852004 UEM851996:UEM852004 TUQ851996:TUQ852004 TKU851996:TKU852004 TAY851996:TAY852004 SRC851996:SRC852004 SHG851996:SHG852004 RXK851996:RXK852004 RNO851996:RNO852004 RDS851996:RDS852004 QTW851996:QTW852004 QKA851996:QKA852004 QAE851996:QAE852004 PQI851996:PQI852004 PGM851996:PGM852004 OWQ851996:OWQ852004 OMU851996:OMU852004 OCY851996:OCY852004 NTC851996:NTC852004 NJG851996:NJG852004 MZK851996:MZK852004 MPO851996:MPO852004 MFS851996:MFS852004 LVW851996:LVW852004 LMA851996:LMA852004 LCE851996:LCE852004 KSI851996:KSI852004 KIM851996:KIM852004 JYQ851996:JYQ852004 JOU851996:JOU852004 JEY851996:JEY852004 IVC851996:IVC852004 ILG851996:ILG852004 IBK851996:IBK852004 HRO851996:HRO852004 HHS851996:HHS852004 GXW851996:GXW852004 GOA851996:GOA852004 GEE851996:GEE852004 FUI851996:FUI852004 FKM851996:FKM852004 FAQ851996:FAQ852004 EQU851996:EQU852004 EGY851996:EGY852004 DXC851996:DXC852004 DNG851996:DNG852004 DDK851996:DDK852004 CTO851996:CTO852004 CJS851996:CJS852004 BZW851996:BZW852004 BQA851996:BQA852004 BGE851996:BGE852004 AWI851996:AWI852004 AMM851996:AMM852004 ACQ851996:ACQ852004 SU851996:SU852004 IY851996:IY852004 R851996:R852004 WVK786460:WVK786468 WLO786460:WLO786468 WBS786460:WBS786468 VRW786460:VRW786468 VIA786460:VIA786468 UYE786460:UYE786468 UOI786460:UOI786468 UEM786460:UEM786468 TUQ786460:TUQ786468 TKU786460:TKU786468 TAY786460:TAY786468 SRC786460:SRC786468 SHG786460:SHG786468 RXK786460:RXK786468 RNO786460:RNO786468 RDS786460:RDS786468 QTW786460:QTW786468 QKA786460:QKA786468 QAE786460:QAE786468 PQI786460:PQI786468 PGM786460:PGM786468 OWQ786460:OWQ786468 OMU786460:OMU786468 OCY786460:OCY786468 NTC786460:NTC786468 NJG786460:NJG786468 MZK786460:MZK786468 MPO786460:MPO786468 MFS786460:MFS786468 LVW786460:LVW786468 LMA786460:LMA786468 LCE786460:LCE786468 KSI786460:KSI786468 KIM786460:KIM786468 JYQ786460:JYQ786468 JOU786460:JOU786468 JEY786460:JEY786468 IVC786460:IVC786468 ILG786460:ILG786468 IBK786460:IBK786468 HRO786460:HRO786468 HHS786460:HHS786468 GXW786460:GXW786468 GOA786460:GOA786468 GEE786460:GEE786468 FUI786460:FUI786468 FKM786460:FKM786468 FAQ786460:FAQ786468 EQU786460:EQU786468 EGY786460:EGY786468 DXC786460:DXC786468 DNG786460:DNG786468 DDK786460:DDK786468 CTO786460:CTO786468 CJS786460:CJS786468 BZW786460:BZW786468 BQA786460:BQA786468 BGE786460:BGE786468 AWI786460:AWI786468 AMM786460:AMM786468 ACQ786460:ACQ786468 SU786460:SU786468 IY786460:IY786468 R786460:R786468 WVK720924:WVK720932 WLO720924:WLO720932 WBS720924:WBS720932 VRW720924:VRW720932 VIA720924:VIA720932 UYE720924:UYE720932 UOI720924:UOI720932 UEM720924:UEM720932 TUQ720924:TUQ720932 TKU720924:TKU720932 TAY720924:TAY720932 SRC720924:SRC720932 SHG720924:SHG720932 RXK720924:RXK720932 RNO720924:RNO720932 RDS720924:RDS720932 QTW720924:QTW720932 QKA720924:QKA720932 QAE720924:QAE720932 PQI720924:PQI720932 PGM720924:PGM720932 OWQ720924:OWQ720932 OMU720924:OMU720932 OCY720924:OCY720932 NTC720924:NTC720932 NJG720924:NJG720932 MZK720924:MZK720932 MPO720924:MPO720932 MFS720924:MFS720932 LVW720924:LVW720932 LMA720924:LMA720932 LCE720924:LCE720932 KSI720924:KSI720932 KIM720924:KIM720932 JYQ720924:JYQ720932 JOU720924:JOU720932 JEY720924:JEY720932 IVC720924:IVC720932 ILG720924:ILG720932 IBK720924:IBK720932 HRO720924:HRO720932 HHS720924:HHS720932 GXW720924:GXW720932 GOA720924:GOA720932 GEE720924:GEE720932 FUI720924:FUI720932 FKM720924:FKM720932 FAQ720924:FAQ720932 EQU720924:EQU720932 EGY720924:EGY720932 DXC720924:DXC720932 DNG720924:DNG720932 DDK720924:DDK720932 CTO720924:CTO720932 CJS720924:CJS720932 BZW720924:BZW720932 BQA720924:BQA720932 BGE720924:BGE720932 AWI720924:AWI720932 AMM720924:AMM720932 ACQ720924:ACQ720932 SU720924:SU720932 IY720924:IY720932 R720924:R720932 WVK655388:WVK655396 WLO655388:WLO655396 WBS655388:WBS655396 VRW655388:VRW655396 VIA655388:VIA655396 UYE655388:UYE655396 UOI655388:UOI655396 UEM655388:UEM655396 TUQ655388:TUQ655396 TKU655388:TKU655396 TAY655388:TAY655396 SRC655388:SRC655396 SHG655388:SHG655396 RXK655388:RXK655396 RNO655388:RNO655396 RDS655388:RDS655396 QTW655388:QTW655396 QKA655388:QKA655396 QAE655388:QAE655396 PQI655388:PQI655396 PGM655388:PGM655396 OWQ655388:OWQ655396 OMU655388:OMU655396 OCY655388:OCY655396 NTC655388:NTC655396 NJG655388:NJG655396 MZK655388:MZK655396 MPO655388:MPO655396 MFS655388:MFS655396 LVW655388:LVW655396 LMA655388:LMA655396 LCE655388:LCE655396 KSI655388:KSI655396 KIM655388:KIM655396 JYQ655388:JYQ655396 JOU655388:JOU655396 JEY655388:JEY655396 IVC655388:IVC655396 ILG655388:ILG655396 IBK655388:IBK655396 HRO655388:HRO655396 HHS655388:HHS655396 GXW655388:GXW655396 GOA655388:GOA655396 GEE655388:GEE655396 FUI655388:FUI655396 FKM655388:FKM655396 FAQ655388:FAQ655396 EQU655388:EQU655396 EGY655388:EGY655396 DXC655388:DXC655396 DNG655388:DNG655396 DDK655388:DDK655396 CTO655388:CTO655396 CJS655388:CJS655396 BZW655388:BZW655396 BQA655388:BQA655396 BGE655388:BGE655396 AWI655388:AWI655396 AMM655388:AMM655396 ACQ655388:ACQ655396 SU655388:SU655396 IY655388:IY655396 R655388:R655396 WVK589852:WVK589860 WLO589852:WLO589860 WBS589852:WBS589860 VRW589852:VRW589860 VIA589852:VIA589860 UYE589852:UYE589860 UOI589852:UOI589860 UEM589852:UEM589860 TUQ589852:TUQ589860 TKU589852:TKU589860 TAY589852:TAY589860 SRC589852:SRC589860 SHG589852:SHG589860 RXK589852:RXK589860 RNO589852:RNO589860 RDS589852:RDS589860 QTW589852:QTW589860 QKA589852:QKA589860 QAE589852:QAE589860 PQI589852:PQI589860 PGM589852:PGM589860 OWQ589852:OWQ589860 OMU589852:OMU589860 OCY589852:OCY589860 NTC589852:NTC589860 NJG589852:NJG589860 MZK589852:MZK589860 MPO589852:MPO589860 MFS589852:MFS589860 LVW589852:LVW589860 LMA589852:LMA589860 LCE589852:LCE589860 KSI589852:KSI589860 KIM589852:KIM589860 JYQ589852:JYQ589860 JOU589852:JOU589860 JEY589852:JEY589860 IVC589852:IVC589860 ILG589852:ILG589860 IBK589852:IBK589860 HRO589852:HRO589860 HHS589852:HHS589860 GXW589852:GXW589860 GOA589852:GOA589860 GEE589852:GEE589860 FUI589852:FUI589860 FKM589852:FKM589860 FAQ589852:FAQ589860 EQU589852:EQU589860 EGY589852:EGY589860 DXC589852:DXC589860 DNG589852:DNG589860 DDK589852:DDK589860 CTO589852:CTO589860 CJS589852:CJS589860 BZW589852:BZW589860 BQA589852:BQA589860 BGE589852:BGE589860 AWI589852:AWI589860 AMM589852:AMM589860 ACQ589852:ACQ589860 SU589852:SU589860 IY589852:IY589860 R589852:R589860 WVK524316:WVK524324 WLO524316:WLO524324 WBS524316:WBS524324 VRW524316:VRW524324 VIA524316:VIA524324 UYE524316:UYE524324 UOI524316:UOI524324 UEM524316:UEM524324 TUQ524316:TUQ524324 TKU524316:TKU524324 TAY524316:TAY524324 SRC524316:SRC524324 SHG524316:SHG524324 RXK524316:RXK524324 RNO524316:RNO524324 RDS524316:RDS524324 QTW524316:QTW524324 QKA524316:QKA524324 QAE524316:QAE524324 PQI524316:PQI524324 PGM524316:PGM524324 OWQ524316:OWQ524324 OMU524316:OMU524324 OCY524316:OCY524324 NTC524316:NTC524324 NJG524316:NJG524324 MZK524316:MZK524324 MPO524316:MPO524324 MFS524316:MFS524324 LVW524316:LVW524324 LMA524316:LMA524324 LCE524316:LCE524324 KSI524316:KSI524324 KIM524316:KIM524324 JYQ524316:JYQ524324 JOU524316:JOU524324 JEY524316:JEY524324 IVC524316:IVC524324 ILG524316:ILG524324 IBK524316:IBK524324 HRO524316:HRO524324 HHS524316:HHS524324 GXW524316:GXW524324 GOA524316:GOA524324 GEE524316:GEE524324 FUI524316:FUI524324 FKM524316:FKM524324 FAQ524316:FAQ524324 EQU524316:EQU524324 EGY524316:EGY524324 DXC524316:DXC524324 DNG524316:DNG524324 DDK524316:DDK524324 CTO524316:CTO524324 CJS524316:CJS524324 BZW524316:BZW524324 BQA524316:BQA524324 BGE524316:BGE524324 AWI524316:AWI524324 AMM524316:AMM524324 ACQ524316:ACQ524324 SU524316:SU524324 IY524316:IY524324 R524316:R524324 WVK458780:WVK458788 WLO458780:WLO458788 WBS458780:WBS458788 VRW458780:VRW458788 VIA458780:VIA458788 UYE458780:UYE458788 UOI458780:UOI458788 UEM458780:UEM458788 TUQ458780:TUQ458788 TKU458780:TKU458788 TAY458780:TAY458788 SRC458780:SRC458788 SHG458780:SHG458788 RXK458780:RXK458788 RNO458780:RNO458788 RDS458780:RDS458788 QTW458780:QTW458788 QKA458780:QKA458788 QAE458780:QAE458788 PQI458780:PQI458788 PGM458780:PGM458788 OWQ458780:OWQ458788 OMU458780:OMU458788 OCY458780:OCY458788 NTC458780:NTC458788 NJG458780:NJG458788 MZK458780:MZK458788 MPO458780:MPO458788 MFS458780:MFS458788 LVW458780:LVW458788 LMA458780:LMA458788 LCE458780:LCE458788 KSI458780:KSI458788 KIM458780:KIM458788 JYQ458780:JYQ458788 JOU458780:JOU458788 JEY458780:JEY458788 IVC458780:IVC458788 ILG458780:ILG458788 IBK458780:IBK458788 HRO458780:HRO458788 HHS458780:HHS458788 GXW458780:GXW458788 GOA458780:GOA458788 GEE458780:GEE458788 FUI458780:FUI458788 FKM458780:FKM458788 FAQ458780:FAQ458788 EQU458780:EQU458788 EGY458780:EGY458788 DXC458780:DXC458788 DNG458780:DNG458788 DDK458780:DDK458788 CTO458780:CTO458788 CJS458780:CJS458788 BZW458780:BZW458788 BQA458780:BQA458788 BGE458780:BGE458788 AWI458780:AWI458788 AMM458780:AMM458788 ACQ458780:ACQ458788 SU458780:SU458788 IY458780:IY458788 R458780:R458788 WVK393244:WVK393252 WLO393244:WLO393252 WBS393244:WBS393252 VRW393244:VRW393252 VIA393244:VIA393252 UYE393244:UYE393252 UOI393244:UOI393252 UEM393244:UEM393252 TUQ393244:TUQ393252 TKU393244:TKU393252 TAY393244:TAY393252 SRC393244:SRC393252 SHG393244:SHG393252 RXK393244:RXK393252 RNO393244:RNO393252 RDS393244:RDS393252 QTW393244:QTW393252 QKA393244:QKA393252 QAE393244:QAE393252 PQI393244:PQI393252 PGM393244:PGM393252 OWQ393244:OWQ393252 OMU393244:OMU393252 OCY393244:OCY393252 NTC393244:NTC393252 NJG393244:NJG393252 MZK393244:MZK393252 MPO393244:MPO393252 MFS393244:MFS393252 LVW393244:LVW393252 LMA393244:LMA393252 LCE393244:LCE393252 KSI393244:KSI393252 KIM393244:KIM393252 JYQ393244:JYQ393252 JOU393244:JOU393252 JEY393244:JEY393252 IVC393244:IVC393252 ILG393244:ILG393252 IBK393244:IBK393252 HRO393244:HRO393252 HHS393244:HHS393252 GXW393244:GXW393252 GOA393244:GOA393252 GEE393244:GEE393252 FUI393244:FUI393252 FKM393244:FKM393252 FAQ393244:FAQ393252 EQU393244:EQU393252 EGY393244:EGY393252 DXC393244:DXC393252 DNG393244:DNG393252 DDK393244:DDK393252 CTO393244:CTO393252 CJS393244:CJS393252 BZW393244:BZW393252 BQA393244:BQA393252 BGE393244:BGE393252 AWI393244:AWI393252 AMM393244:AMM393252 ACQ393244:ACQ393252 SU393244:SU393252 IY393244:IY393252 R393244:R393252 WVK327708:WVK327716 WLO327708:WLO327716 WBS327708:WBS327716 VRW327708:VRW327716 VIA327708:VIA327716 UYE327708:UYE327716 UOI327708:UOI327716 UEM327708:UEM327716 TUQ327708:TUQ327716 TKU327708:TKU327716 TAY327708:TAY327716 SRC327708:SRC327716 SHG327708:SHG327716 RXK327708:RXK327716 RNO327708:RNO327716 RDS327708:RDS327716 QTW327708:QTW327716 QKA327708:QKA327716 QAE327708:QAE327716 PQI327708:PQI327716 PGM327708:PGM327716 OWQ327708:OWQ327716 OMU327708:OMU327716 OCY327708:OCY327716 NTC327708:NTC327716 NJG327708:NJG327716 MZK327708:MZK327716 MPO327708:MPO327716 MFS327708:MFS327716 LVW327708:LVW327716 LMA327708:LMA327716 LCE327708:LCE327716 KSI327708:KSI327716 KIM327708:KIM327716 JYQ327708:JYQ327716 JOU327708:JOU327716 JEY327708:JEY327716 IVC327708:IVC327716 ILG327708:ILG327716 IBK327708:IBK327716 HRO327708:HRO327716 HHS327708:HHS327716 GXW327708:GXW327716 GOA327708:GOA327716 GEE327708:GEE327716 FUI327708:FUI327716 FKM327708:FKM327716 FAQ327708:FAQ327716 EQU327708:EQU327716 EGY327708:EGY327716 DXC327708:DXC327716 DNG327708:DNG327716 DDK327708:DDK327716 CTO327708:CTO327716 CJS327708:CJS327716 BZW327708:BZW327716 BQA327708:BQA327716 BGE327708:BGE327716 AWI327708:AWI327716 AMM327708:AMM327716 ACQ327708:ACQ327716 SU327708:SU327716 IY327708:IY327716 R327708:R327716 WVK262172:WVK262180 WLO262172:WLO262180 WBS262172:WBS262180 VRW262172:VRW262180 VIA262172:VIA262180 UYE262172:UYE262180 UOI262172:UOI262180 UEM262172:UEM262180 TUQ262172:TUQ262180 TKU262172:TKU262180 TAY262172:TAY262180 SRC262172:SRC262180 SHG262172:SHG262180 RXK262172:RXK262180 RNO262172:RNO262180 RDS262172:RDS262180 QTW262172:QTW262180 QKA262172:QKA262180 QAE262172:QAE262180 PQI262172:PQI262180 PGM262172:PGM262180 OWQ262172:OWQ262180 OMU262172:OMU262180 OCY262172:OCY262180 NTC262172:NTC262180 NJG262172:NJG262180 MZK262172:MZK262180 MPO262172:MPO262180 MFS262172:MFS262180 LVW262172:LVW262180 LMA262172:LMA262180 LCE262172:LCE262180 KSI262172:KSI262180 KIM262172:KIM262180 JYQ262172:JYQ262180 JOU262172:JOU262180 JEY262172:JEY262180 IVC262172:IVC262180 ILG262172:ILG262180 IBK262172:IBK262180 HRO262172:HRO262180 HHS262172:HHS262180 GXW262172:GXW262180 GOA262172:GOA262180 GEE262172:GEE262180 FUI262172:FUI262180 FKM262172:FKM262180 FAQ262172:FAQ262180 EQU262172:EQU262180 EGY262172:EGY262180 DXC262172:DXC262180 DNG262172:DNG262180 DDK262172:DDK262180 CTO262172:CTO262180 CJS262172:CJS262180 BZW262172:BZW262180 BQA262172:BQA262180 BGE262172:BGE262180 AWI262172:AWI262180 AMM262172:AMM262180 ACQ262172:ACQ262180 SU262172:SU262180 IY262172:IY262180 R262172:R262180 WVK196636:WVK196644 WLO196636:WLO196644 WBS196636:WBS196644 VRW196636:VRW196644 VIA196636:VIA196644 UYE196636:UYE196644 UOI196636:UOI196644 UEM196636:UEM196644 TUQ196636:TUQ196644 TKU196636:TKU196644 TAY196636:TAY196644 SRC196636:SRC196644 SHG196636:SHG196644 RXK196636:RXK196644 RNO196636:RNO196644 RDS196636:RDS196644 QTW196636:QTW196644 QKA196636:QKA196644 QAE196636:QAE196644 PQI196636:PQI196644 PGM196636:PGM196644 OWQ196636:OWQ196644 OMU196636:OMU196644 OCY196636:OCY196644 NTC196636:NTC196644 NJG196636:NJG196644 MZK196636:MZK196644 MPO196636:MPO196644 MFS196636:MFS196644 LVW196636:LVW196644 LMA196636:LMA196644 LCE196636:LCE196644 KSI196636:KSI196644 KIM196636:KIM196644 JYQ196636:JYQ196644 JOU196636:JOU196644 JEY196636:JEY196644 IVC196636:IVC196644 ILG196636:ILG196644 IBK196636:IBK196644 HRO196636:HRO196644 HHS196636:HHS196644 GXW196636:GXW196644 GOA196636:GOA196644 GEE196636:GEE196644 FUI196636:FUI196644 FKM196636:FKM196644 FAQ196636:FAQ196644 EQU196636:EQU196644 EGY196636:EGY196644 DXC196636:DXC196644 DNG196636:DNG196644 DDK196636:DDK196644 CTO196636:CTO196644 CJS196636:CJS196644 BZW196636:BZW196644 BQA196636:BQA196644 BGE196636:BGE196644 AWI196636:AWI196644 AMM196636:AMM196644 ACQ196636:ACQ196644 SU196636:SU196644 IY196636:IY196644 R196636:R196644 WVK131100:WVK131108 WLO131100:WLO131108 WBS131100:WBS131108 VRW131100:VRW131108 VIA131100:VIA131108 UYE131100:UYE131108 UOI131100:UOI131108 UEM131100:UEM131108 TUQ131100:TUQ131108 TKU131100:TKU131108 TAY131100:TAY131108 SRC131100:SRC131108 SHG131100:SHG131108 RXK131100:RXK131108 RNO131100:RNO131108 RDS131100:RDS131108 QTW131100:QTW131108 QKA131100:QKA131108 QAE131100:QAE131108 PQI131100:PQI131108 PGM131100:PGM131108 OWQ131100:OWQ131108 OMU131100:OMU131108 OCY131100:OCY131108 NTC131100:NTC131108 NJG131100:NJG131108 MZK131100:MZK131108 MPO131100:MPO131108 MFS131100:MFS131108 LVW131100:LVW131108 LMA131100:LMA131108 LCE131100:LCE131108 KSI131100:KSI131108 KIM131100:KIM131108 JYQ131100:JYQ131108 JOU131100:JOU131108 JEY131100:JEY131108 IVC131100:IVC131108 ILG131100:ILG131108 IBK131100:IBK131108 HRO131100:HRO131108 HHS131100:HHS131108 GXW131100:GXW131108 GOA131100:GOA131108 GEE131100:GEE131108 FUI131100:FUI131108 FKM131100:FKM131108 FAQ131100:FAQ131108 EQU131100:EQU131108 EGY131100:EGY131108 DXC131100:DXC131108 DNG131100:DNG131108 DDK131100:DDK131108 CTO131100:CTO131108 CJS131100:CJS131108 BZW131100:BZW131108 BQA131100:BQA131108 BGE131100:BGE131108 AWI131100:AWI131108 AMM131100:AMM131108 ACQ131100:ACQ131108 SU131100:SU131108 IY131100:IY131108 R131100:R131108 WVK65564:WVK65572 WLO65564:WLO65572 WBS65564:WBS65572 VRW65564:VRW65572 VIA65564:VIA65572 UYE65564:UYE65572 UOI65564:UOI65572 UEM65564:UEM65572 TUQ65564:TUQ65572 TKU65564:TKU65572 TAY65564:TAY65572 SRC65564:SRC65572 SHG65564:SHG65572 RXK65564:RXK65572 RNO65564:RNO65572 RDS65564:RDS65572 QTW65564:QTW65572 QKA65564:QKA65572 QAE65564:QAE65572 PQI65564:PQI65572 PGM65564:PGM65572 OWQ65564:OWQ65572 OMU65564:OMU65572 OCY65564:OCY65572 NTC65564:NTC65572 NJG65564:NJG65572 MZK65564:MZK65572 MPO65564:MPO65572 MFS65564:MFS65572 LVW65564:LVW65572 LMA65564:LMA65572 LCE65564:LCE65572 KSI65564:KSI65572 KIM65564:KIM65572 JYQ65564:JYQ65572 JOU65564:JOU65572 JEY65564:JEY65572 IVC65564:IVC65572 ILG65564:ILG65572 IBK65564:IBK65572 HRO65564:HRO65572 HHS65564:HHS65572 GXW65564:GXW65572 GOA65564:GOA65572 GEE65564:GEE65572 FUI65564:FUI65572 FKM65564:FKM65572 FAQ65564:FAQ65572 EQU65564:EQU65572 EGY65564:EGY65572 DXC65564:DXC65572 DNG65564:DNG65572 DDK65564:DDK65572 CTO65564:CTO65572 CJS65564:CJS65572 BZW65564:BZW65572 BQA65564:BQA65572 BGE65564:BGE65572 AWI65564:AWI65572 AMM65564:AMM65572 ACQ65564:ACQ65572 SU65564:SU65572 IY65564:IY65572 R65564:R65572 R19:R27 SU19:SU27 ACQ19:ACQ27 AMM19:AMM27 AWI19:AWI27 BGE19:BGE27 BQA19:BQA27 BZW19:BZW27 CJS19:CJS27 CTO19:CTO27 DDK19:DDK27 DNG19:DNG27 DXC19:DXC27 EGY19:EGY27 EQU19:EQU27 FAQ19:FAQ27 FKM19:FKM27 FUI19:FUI27 GEE19:GEE27 GOA19:GOA27 GXW19:GXW27 HHS19:HHS27 HRO19:HRO27 IBK19:IBK27 ILG19:ILG27 IVC19:IVC27 JEY19:JEY27 JOU19:JOU27 JYQ19:JYQ27 KIM19:KIM27 KSI19:KSI27 LCE19:LCE27 LMA19:LMA27 LVW19:LVW27 MFS19:MFS27 MPO19:MPO27 MZK19:MZK27 NJG19:NJG27 NTC19:NTC27 OCY19:OCY27 OMU19:OMU27 OWQ19:OWQ27 PGM19:PGM27 PQI19:PQI27 QAE19:QAE27 QKA19:QKA27 QTW19:QTW27 RDS19:RDS27 RNO19:RNO27 RXK19:RXK27 SHG19:SHG27 SRC19:SRC27 TAY19:TAY27 TKU19:TKU27 TUQ19:TUQ27 UEM19:UEM27 UOI19:UOI27 UYE19:UYE27 VIA19:VIA27 VRW19:VRW27 WBS19:WBS27 WLO19:WLO27 WVK19:WVK27 IY19:IY27"/>
    <dataValidation allowBlank="1" showErrorMessage="1" prompt="La base son las capacitaciones o socializaciones que se tengan planeadas para cada mes y la cantidad de supervisados que se tenga planeado cubrir con dichas socializaciones" sqref="WVK983058:WVK983066 WLO983058:WLO983066 WBS983058:WBS983066 VRW983058:VRW983066 VIA983058:VIA983066 UYE983058:UYE983066 UOI983058:UOI983066 UEM983058:UEM983066 TUQ983058:TUQ983066 TKU983058:TKU983066 TAY983058:TAY983066 SRC983058:SRC983066 SHG983058:SHG983066 RXK983058:RXK983066 RNO983058:RNO983066 RDS983058:RDS983066 QTW983058:QTW983066 QKA983058:QKA983066 QAE983058:QAE983066 PQI983058:PQI983066 PGM983058:PGM983066 OWQ983058:OWQ983066 OMU983058:OMU983066 OCY983058:OCY983066 NTC983058:NTC983066 NJG983058:NJG983066 MZK983058:MZK983066 MPO983058:MPO983066 MFS983058:MFS983066 LVW983058:LVW983066 LMA983058:LMA983066 LCE983058:LCE983066 KSI983058:KSI983066 KIM983058:KIM983066 JYQ983058:JYQ983066 JOU983058:JOU983066 JEY983058:JEY983066 IVC983058:IVC983066 ILG983058:ILG983066 IBK983058:IBK983066 HRO983058:HRO983066 HHS983058:HHS983066 GXW983058:GXW983066 GOA983058:GOA983066 GEE983058:GEE983066 FUI983058:FUI983066 FKM983058:FKM983066 FAQ983058:FAQ983066 EQU983058:EQU983066 EGY983058:EGY983066 DXC983058:DXC983066 DNG983058:DNG983066 DDK983058:DDK983066 CTO983058:CTO983066 CJS983058:CJS983066 BZW983058:BZW983066 BQA983058:BQA983066 BGE983058:BGE983066 AWI983058:AWI983066 AMM983058:AMM983066 ACQ983058:ACQ983066 SU983058:SU983066 IY983058:IY983066 R983058:R983066 WVK917522:WVK917530 WLO917522:WLO917530 WBS917522:WBS917530 VRW917522:VRW917530 VIA917522:VIA917530 UYE917522:UYE917530 UOI917522:UOI917530 UEM917522:UEM917530 TUQ917522:TUQ917530 TKU917522:TKU917530 TAY917522:TAY917530 SRC917522:SRC917530 SHG917522:SHG917530 RXK917522:RXK917530 RNO917522:RNO917530 RDS917522:RDS917530 QTW917522:QTW917530 QKA917522:QKA917530 QAE917522:QAE917530 PQI917522:PQI917530 PGM917522:PGM917530 OWQ917522:OWQ917530 OMU917522:OMU917530 OCY917522:OCY917530 NTC917522:NTC917530 NJG917522:NJG917530 MZK917522:MZK917530 MPO917522:MPO917530 MFS917522:MFS917530 LVW917522:LVW917530 LMA917522:LMA917530 LCE917522:LCE917530 KSI917522:KSI917530 KIM917522:KIM917530 JYQ917522:JYQ917530 JOU917522:JOU917530 JEY917522:JEY917530 IVC917522:IVC917530 ILG917522:ILG917530 IBK917522:IBK917530 HRO917522:HRO917530 HHS917522:HHS917530 GXW917522:GXW917530 GOA917522:GOA917530 GEE917522:GEE917530 FUI917522:FUI917530 FKM917522:FKM917530 FAQ917522:FAQ917530 EQU917522:EQU917530 EGY917522:EGY917530 DXC917522:DXC917530 DNG917522:DNG917530 DDK917522:DDK917530 CTO917522:CTO917530 CJS917522:CJS917530 BZW917522:BZW917530 BQA917522:BQA917530 BGE917522:BGE917530 AWI917522:AWI917530 AMM917522:AMM917530 ACQ917522:ACQ917530 SU917522:SU917530 IY917522:IY917530 R917522:R917530 WVK851986:WVK851994 WLO851986:WLO851994 WBS851986:WBS851994 VRW851986:VRW851994 VIA851986:VIA851994 UYE851986:UYE851994 UOI851986:UOI851994 UEM851986:UEM851994 TUQ851986:TUQ851994 TKU851986:TKU851994 TAY851986:TAY851994 SRC851986:SRC851994 SHG851986:SHG851994 RXK851986:RXK851994 RNO851986:RNO851994 RDS851986:RDS851994 QTW851986:QTW851994 QKA851986:QKA851994 QAE851986:QAE851994 PQI851986:PQI851994 PGM851986:PGM851994 OWQ851986:OWQ851994 OMU851986:OMU851994 OCY851986:OCY851994 NTC851986:NTC851994 NJG851986:NJG851994 MZK851986:MZK851994 MPO851986:MPO851994 MFS851986:MFS851994 LVW851986:LVW851994 LMA851986:LMA851994 LCE851986:LCE851994 KSI851986:KSI851994 KIM851986:KIM851994 JYQ851986:JYQ851994 JOU851986:JOU851994 JEY851986:JEY851994 IVC851986:IVC851994 ILG851986:ILG851994 IBK851986:IBK851994 HRO851986:HRO851994 HHS851986:HHS851994 GXW851986:GXW851994 GOA851986:GOA851994 GEE851986:GEE851994 FUI851986:FUI851994 FKM851986:FKM851994 FAQ851986:FAQ851994 EQU851986:EQU851994 EGY851986:EGY851994 DXC851986:DXC851994 DNG851986:DNG851994 DDK851986:DDK851994 CTO851986:CTO851994 CJS851986:CJS851994 BZW851986:BZW851994 BQA851986:BQA851994 BGE851986:BGE851994 AWI851986:AWI851994 AMM851986:AMM851994 ACQ851986:ACQ851994 SU851986:SU851994 IY851986:IY851994 R851986:R851994 WVK786450:WVK786458 WLO786450:WLO786458 WBS786450:WBS786458 VRW786450:VRW786458 VIA786450:VIA786458 UYE786450:UYE786458 UOI786450:UOI786458 UEM786450:UEM786458 TUQ786450:TUQ786458 TKU786450:TKU786458 TAY786450:TAY786458 SRC786450:SRC786458 SHG786450:SHG786458 RXK786450:RXK786458 RNO786450:RNO786458 RDS786450:RDS786458 QTW786450:QTW786458 QKA786450:QKA786458 QAE786450:QAE786458 PQI786450:PQI786458 PGM786450:PGM786458 OWQ786450:OWQ786458 OMU786450:OMU786458 OCY786450:OCY786458 NTC786450:NTC786458 NJG786450:NJG786458 MZK786450:MZK786458 MPO786450:MPO786458 MFS786450:MFS786458 LVW786450:LVW786458 LMA786450:LMA786458 LCE786450:LCE786458 KSI786450:KSI786458 KIM786450:KIM786458 JYQ786450:JYQ786458 JOU786450:JOU786458 JEY786450:JEY786458 IVC786450:IVC786458 ILG786450:ILG786458 IBK786450:IBK786458 HRO786450:HRO786458 HHS786450:HHS786458 GXW786450:GXW786458 GOA786450:GOA786458 GEE786450:GEE786458 FUI786450:FUI786458 FKM786450:FKM786458 FAQ786450:FAQ786458 EQU786450:EQU786458 EGY786450:EGY786458 DXC786450:DXC786458 DNG786450:DNG786458 DDK786450:DDK786458 CTO786450:CTO786458 CJS786450:CJS786458 BZW786450:BZW786458 BQA786450:BQA786458 BGE786450:BGE786458 AWI786450:AWI786458 AMM786450:AMM786458 ACQ786450:ACQ786458 SU786450:SU786458 IY786450:IY786458 R786450:R786458 WVK720914:WVK720922 WLO720914:WLO720922 WBS720914:WBS720922 VRW720914:VRW720922 VIA720914:VIA720922 UYE720914:UYE720922 UOI720914:UOI720922 UEM720914:UEM720922 TUQ720914:TUQ720922 TKU720914:TKU720922 TAY720914:TAY720922 SRC720914:SRC720922 SHG720914:SHG720922 RXK720914:RXK720922 RNO720914:RNO720922 RDS720914:RDS720922 QTW720914:QTW720922 QKA720914:QKA720922 QAE720914:QAE720922 PQI720914:PQI720922 PGM720914:PGM720922 OWQ720914:OWQ720922 OMU720914:OMU720922 OCY720914:OCY720922 NTC720914:NTC720922 NJG720914:NJG720922 MZK720914:MZK720922 MPO720914:MPO720922 MFS720914:MFS720922 LVW720914:LVW720922 LMA720914:LMA720922 LCE720914:LCE720922 KSI720914:KSI720922 KIM720914:KIM720922 JYQ720914:JYQ720922 JOU720914:JOU720922 JEY720914:JEY720922 IVC720914:IVC720922 ILG720914:ILG720922 IBK720914:IBK720922 HRO720914:HRO720922 HHS720914:HHS720922 GXW720914:GXW720922 GOA720914:GOA720922 GEE720914:GEE720922 FUI720914:FUI720922 FKM720914:FKM720922 FAQ720914:FAQ720922 EQU720914:EQU720922 EGY720914:EGY720922 DXC720914:DXC720922 DNG720914:DNG720922 DDK720914:DDK720922 CTO720914:CTO720922 CJS720914:CJS720922 BZW720914:BZW720922 BQA720914:BQA720922 BGE720914:BGE720922 AWI720914:AWI720922 AMM720914:AMM720922 ACQ720914:ACQ720922 SU720914:SU720922 IY720914:IY720922 R720914:R720922 WVK655378:WVK655386 WLO655378:WLO655386 WBS655378:WBS655386 VRW655378:VRW655386 VIA655378:VIA655386 UYE655378:UYE655386 UOI655378:UOI655386 UEM655378:UEM655386 TUQ655378:TUQ655386 TKU655378:TKU655386 TAY655378:TAY655386 SRC655378:SRC655386 SHG655378:SHG655386 RXK655378:RXK655386 RNO655378:RNO655386 RDS655378:RDS655386 QTW655378:QTW655386 QKA655378:QKA655386 QAE655378:QAE655386 PQI655378:PQI655386 PGM655378:PGM655386 OWQ655378:OWQ655386 OMU655378:OMU655386 OCY655378:OCY655386 NTC655378:NTC655386 NJG655378:NJG655386 MZK655378:MZK655386 MPO655378:MPO655386 MFS655378:MFS655386 LVW655378:LVW655386 LMA655378:LMA655386 LCE655378:LCE655386 KSI655378:KSI655386 KIM655378:KIM655386 JYQ655378:JYQ655386 JOU655378:JOU655386 JEY655378:JEY655386 IVC655378:IVC655386 ILG655378:ILG655386 IBK655378:IBK655386 HRO655378:HRO655386 HHS655378:HHS655386 GXW655378:GXW655386 GOA655378:GOA655386 GEE655378:GEE655386 FUI655378:FUI655386 FKM655378:FKM655386 FAQ655378:FAQ655386 EQU655378:EQU655386 EGY655378:EGY655386 DXC655378:DXC655386 DNG655378:DNG655386 DDK655378:DDK655386 CTO655378:CTO655386 CJS655378:CJS655386 BZW655378:BZW655386 BQA655378:BQA655386 BGE655378:BGE655386 AWI655378:AWI655386 AMM655378:AMM655386 ACQ655378:ACQ655386 SU655378:SU655386 IY655378:IY655386 R655378:R655386 WVK589842:WVK589850 WLO589842:WLO589850 WBS589842:WBS589850 VRW589842:VRW589850 VIA589842:VIA589850 UYE589842:UYE589850 UOI589842:UOI589850 UEM589842:UEM589850 TUQ589842:TUQ589850 TKU589842:TKU589850 TAY589842:TAY589850 SRC589842:SRC589850 SHG589842:SHG589850 RXK589842:RXK589850 RNO589842:RNO589850 RDS589842:RDS589850 QTW589842:QTW589850 QKA589842:QKA589850 QAE589842:QAE589850 PQI589842:PQI589850 PGM589842:PGM589850 OWQ589842:OWQ589850 OMU589842:OMU589850 OCY589842:OCY589850 NTC589842:NTC589850 NJG589842:NJG589850 MZK589842:MZK589850 MPO589842:MPO589850 MFS589842:MFS589850 LVW589842:LVW589850 LMA589842:LMA589850 LCE589842:LCE589850 KSI589842:KSI589850 KIM589842:KIM589850 JYQ589842:JYQ589850 JOU589842:JOU589850 JEY589842:JEY589850 IVC589842:IVC589850 ILG589842:ILG589850 IBK589842:IBK589850 HRO589842:HRO589850 HHS589842:HHS589850 GXW589842:GXW589850 GOA589842:GOA589850 GEE589842:GEE589850 FUI589842:FUI589850 FKM589842:FKM589850 FAQ589842:FAQ589850 EQU589842:EQU589850 EGY589842:EGY589850 DXC589842:DXC589850 DNG589842:DNG589850 DDK589842:DDK589850 CTO589842:CTO589850 CJS589842:CJS589850 BZW589842:BZW589850 BQA589842:BQA589850 BGE589842:BGE589850 AWI589842:AWI589850 AMM589842:AMM589850 ACQ589842:ACQ589850 SU589842:SU589850 IY589842:IY589850 R589842:R589850 WVK524306:WVK524314 WLO524306:WLO524314 WBS524306:WBS524314 VRW524306:VRW524314 VIA524306:VIA524314 UYE524306:UYE524314 UOI524306:UOI524314 UEM524306:UEM524314 TUQ524306:TUQ524314 TKU524306:TKU524314 TAY524306:TAY524314 SRC524306:SRC524314 SHG524306:SHG524314 RXK524306:RXK524314 RNO524306:RNO524314 RDS524306:RDS524314 QTW524306:QTW524314 QKA524306:QKA524314 QAE524306:QAE524314 PQI524306:PQI524314 PGM524306:PGM524314 OWQ524306:OWQ524314 OMU524306:OMU524314 OCY524306:OCY524314 NTC524306:NTC524314 NJG524306:NJG524314 MZK524306:MZK524314 MPO524306:MPO524314 MFS524306:MFS524314 LVW524306:LVW524314 LMA524306:LMA524314 LCE524306:LCE524314 KSI524306:KSI524314 KIM524306:KIM524314 JYQ524306:JYQ524314 JOU524306:JOU524314 JEY524306:JEY524314 IVC524306:IVC524314 ILG524306:ILG524314 IBK524306:IBK524314 HRO524306:HRO524314 HHS524306:HHS524314 GXW524306:GXW524314 GOA524306:GOA524314 GEE524306:GEE524314 FUI524306:FUI524314 FKM524306:FKM524314 FAQ524306:FAQ524314 EQU524306:EQU524314 EGY524306:EGY524314 DXC524306:DXC524314 DNG524306:DNG524314 DDK524306:DDK524314 CTO524306:CTO524314 CJS524306:CJS524314 BZW524306:BZW524314 BQA524306:BQA524314 BGE524306:BGE524314 AWI524306:AWI524314 AMM524306:AMM524314 ACQ524306:ACQ524314 SU524306:SU524314 IY524306:IY524314 R524306:R524314 WVK458770:WVK458778 WLO458770:WLO458778 WBS458770:WBS458778 VRW458770:VRW458778 VIA458770:VIA458778 UYE458770:UYE458778 UOI458770:UOI458778 UEM458770:UEM458778 TUQ458770:TUQ458778 TKU458770:TKU458778 TAY458770:TAY458778 SRC458770:SRC458778 SHG458770:SHG458778 RXK458770:RXK458778 RNO458770:RNO458778 RDS458770:RDS458778 QTW458770:QTW458778 QKA458770:QKA458778 QAE458770:QAE458778 PQI458770:PQI458778 PGM458770:PGM458778 OWQ458770:OWQ458778 OMU458770:OMU458778 OCY458770:OCY458778 NTC458770:NTC458778 NJG458770:NJG458778 MZK458770:MZK458778 MPO458770:MPO458778 MFS458770:MFS458778 LVW458770:LVW458778 LMA458770:LMA458778 LCE458770:LCE458778 KSI458770:KSI458778 KIM458770:KIM458778 JYQ458770:JYQ458778 JOU458770:JOU458778 JEY458770:JEY458778 IVC458770:IVC458778 ILG458770:ILG458778 IBK458770:IBK458778 HRO458770:HRO458778 HHS458770:HHS458778 GXW458770:GXW458778 GOA458770:GOA458778 GEE458770:GEE458778 FUI458770:FUI458778 FKM458770:FKM458778 FAQ458770:FAQ458778 EQU458770:EQU458778 EGY458770:EGY458778 DXC458770:DXC458778 DNG458770:DNG458778 DDK458770:DDK458778 CTO458770:CTO458778 CJS458770:CJS458778 BZW458770:BZW458778 BQA458770:BQA458778 BGE458770:BGE458778 AWI458770:AWI458778 AMM458770:AMM458778 ACQ458770:ACQ458778 SU458770:SU458778 IY458770:IY458778 R458770:R458778 WVK393234:WVK393242 WLO393234:WLO393242 WBS393234:WBS393242 VRW393234:VRW393242 VIA393234:VIA393242 UYE393234:UYE393242 UOI393234:UOI393242 UEM393234:UEM393242 TUQ393234:TUQ393242 TKU393234:TKU393242 TAY393234:TAY393242 SRC393234:SRC393242 SHG393234:SHG393242 RXK393234:RXK393242 RNO393234:RNO393242 RDS393234:RDS393242 QTW393234:QTW393242 QKA393234:QKA393242 QAE393234:QAE393242 PQI393234:PQI393242 PGM393234:PGM393242 OWQ393234:OWQ393242 OMU393234:OMU393242 OCY393234:OCY393242 NTC393234:NTC393242 NJG393234:NJG393242 MZK393234:MZK393242 MPO393234:MPO393242 MFS393234:MFS393242 LVW393234:LVW393242 LMA393234:LMA393242 LCE393234:LCE393242 KSI393234:KSI393242 KIM393234:KIM393242 JYQ393234:JYQ393242 JOU393234:JOU393242 JEY393234:JEY393242 IVC393234:IVC393242 ILG393234:ILG393242 IBK393234:IBK393242 HRO393234:HRO393242 HHS393234:HHS393242 GXW393234:GXW393242 GOA393234:GOA393242 GEE393234:GEE393242 FUI393234:FUI393242 FKM393234:FKM393242 FAQ393234:FAQ393242 EQU393234:EQU393242 EGY393234:EGY393242 DXC393234:DXC393242 DNG393234:DNG393242 DDK393234:DDK393242 CTO393234:CTO393242 CJS393234:CJS393242 BZW393234:BZW393242 BQA393234:BQA393242 BGE393234:BGE393242 AWI393234:AWI393242 AMM393234:AMM393242 ACQ393234:ACQ393242 SU393234:SU393242 IY393234:IY393242 R393234:R393242 WVK327698:WVK327706 WLO327698:WLO327706 WBS327698:WBS327706 VRW327698:VRW327706 VIA327698:VIA327706 UYE327698:UYE327706 UOI327698:UOI327706 UEM327698:UEM327706 TUQ327698:TUQ327706 TKU327698:TKU327706 TAY327698:TAY327706 SRC327698:SRC327706 SHG327698:SHG327706 RXK327698:RXK327706 RNO327698:RNO327706 RDS327698:RDS327706 QTW327698:QTW327706 QKA327698:QKA327706 QAE327698:QAE327706 PQI327698:PQI327706 PGM327698:PGM327706 OWQ327698:OWQ327706 OMU327698:OMU327706 OCY327698:OCY327706 NTC327698:NTC327706 NJG327698:NJG327706 MZK327698:MZK327706 MPO327698:MPO327706 MFS327698:MFS327706 LVW327698:LVW327706 LMA327698:LMA327706 LCE327698:LCE327706 KSI327698:KSI327706 KIM327698:KIM327706 JYQ327698:JYQ327706 JOU327698:JOU327706 JEY327698:JEY327706 IVC327698:IVC327706 ILG327698:ILG327706 IBK327698:IBK327706 HRO327698:HRO327706 HHS327698:HHS327706 GXW327698:GXW327706 GOA327698:GOA327706 GEE327698:GEE327706 FUI327698:FUI327706 FKM327698:FKM327706 FAQ327698:FAQ327706 EQU327698:EQU327706 EGY327698:EGY327706 DXC327698:DXC327706 DNG327698:DNG327706 DDK327698:DDK327706 CTO327698:CTO327706 CJS327698:CJS327706 BZW327698:BZW327706 BQA327698:BQA327706 BGE327698:BGE327706 AWI327698:AWI327706 AMM327698:AMM327706 ACQ327698:ACQ327706 SU327698:SU327706 IY327698:IY327706 R327698:R327706 WVK262162:WVK262170 WLO262162:WLO262170 WBS262162:WBS262170 VRW262162:VRW262170 VIA262162:VIA262170 UYE262162:UYE262170 UOI262162:UOI262170 UEM262162:UEM262170 TUQ262162:TUQ262170 TKU262162:TKU262170 TAY262162:TAY262170 SRC262162:SRC262170 SHG262162:SHG262170 RXK262162:RXK262170 RNO262162:RNO262170 RDS262162:RDS262170 QTW262162:QTW262170 QKA262162:QKA262170 QAE262162:QAE262170 PQI262162:PQI262170 PGM262162:PGM262170 OWQ262162:OWQ262170 OMU262162:OMU262170 OCY262162:OCY262170 NTC262162:NTC262170 NJG262162:NJG262170 MZK262162:MZK262170 MPO262162:MPO262170 MFS262162:MFS262170 LVW262162:LVW262170 LMA262162:LMA262170 LCE262162:LCE262170 KSI262162:KSI262170 KIM262162:KIM262170 JYQ262162:JYQ262170 JOU262162:JOU262170 JEY262162:JEY262170 IVC262162:IVC262170 ILG262162:ILG262170 IBK262162:IBK262170 HRO262162:HRO262170 HHS262162:HHS262170 GXW262162:GXW262170 GOA262162:GOA262170 GEE262162:GEE262170 FUI262162:FUI262170 FKM262162:FKM262170 FAQ262162:FAQ262170 EQU262162:EQU262170 EGY262162:EGY262170 DXC262162:DXC262170 DNG262162:DNG262170 DDK262162:DDK262170 CTO262162:CTO262170 CJS262162:CJS262170 BZW262162:BZW262170 BQA262162:BQA262170 BGE262162:BGE262170 AWI262162:AWI262170 AMM262162:AMM262170 ACQ262162:ACQ262170 SU262162:SU262170 IY262162:IY262170 R262162:R262170 WVK196626:WVK196634 WLO196626:WLO196634 WBS196626:WBS196634 VRW196626:VRW196634 VIA196626:VIA196634 UYE196626:UYE196634 UOI196626:UOI196634 UEM196626:UEM196634 TUQ196626:TUQ196634 TKU196626:TKU196634 TAY196626:TAY196634 SRC196626:SRC196634 SHG196626:SHG196634 RXK196626:RXK196634 RNO196626:RNO196634 RDS196626:RDS196634 QTW196626:QTW196634 QKA196626:QKA196634 QAE196626:QAE196634 PQI196626:PQI196634 PGM196626:PGM196634 OWQ196626:OWQ196634 OMU196626:OMU196634 OCY196626:OCY196634 NTC196626:NTC196634 NJG196626:NJG196634 MZK196626:MZK196634 MPO196626:MPO196634 MFS196626:MFS196634 LVW196626:LVW196634 LMA196626:LMA196634 LCE196626:LCE196634 KSI196626:KSI196634 KIM196626:KIM196634 JYQ196626:JYQ196634 JOU196626:JOU196634 JEY196626:JEY196634 IVC196626:IVC196634 ILG196626:ILG196634 IBK196626:IBK196634 HRO196626:HRO196634 HHS196626:HHS196634 GXW196626:GXW196634 GOA196626:GOA196634 GEE196626:GEE196634 FUI196626:FUI196634 FKM196626:FKM196634 FAQ196626:FAQ196634 EQU196626:EQU196634 EGY196626:EGY196634 DXC196626:DXC196634 DNG196626:DNG196634 DDK196626:DDK196634 CTO196626:CTO196634 CJS196626:CJS196634 BZW196626:BZW196634 BQA196626:BQA196634 BGE196626:BGE196634 AWI196626:AWI196634 AMM196626:AMM196634 ACQ196626:ACQ196634 SU196626:SU196634 IY196626:IY196634 R196626:R196634 WVK131090:WVK131098 WLO131090:WLO131098 WBS131090:WBS131098 VRW131090:VRW131098 VIA131090:VIA131098 UYE131090:UYE131098 UOI131090:UOI131098 UEM131090:UEM131098 TUQ131090:TUQ131098 TKU131090:TKU131098 TAY131090:TAY131098 SRC131090:SRC131098 SHG131090:SHG131098 RXK131090:RXK131098 RNO131090:RNO131098 RDS131090:RDS131098 QTW131090:QTW131098 QKA131090:QKA131098 QAE131090:QAE131098 PQI131090:PQI131098 PGM131090:PGM131098 OWQ131090:OWQ131098 OMU131090:OMU131098 OCY131090:OCY131098 NTC131090:NTC131098 NJG131090:NJG131098 MZK131090:MZK131098 MPO131090:MPO131098 MFS131090:MFS131098 LVW131090:LVW131098 LMA131090:LMA131098 LCE131090:LCE131098 KSI131090:KSI131098 KIM131090:KIM131098 JYQ131090:JYQ131098 JOU131090:JOU131098 JEY131090:JEY131098 IVC131090:IVC131098 ILG131090:ILG131098 IBK131090:IBK131098 HRO131090:HRO131098 HHS131090:HHS131098 GXW131090:GXW131098 GOA131090:GOA131098 GEE131090:GEE131098 FUI131090:FUI131098 FKM131090:FKM131098 FAQ131090:FAQ131098 EQU131090:EQU131098 EGY131090:EGY131098 DXC131090:DXC131098 DNG131090:DNG131098 DDK131090:DDK131098 CTO131090:CTO131098 CJS131090:CJS131098 BZW131090:BZW131098 BQA131090:BQA131098 BGE131090:BGE131098 AWI131090:AWI131098 AMM131090:AMM131098 ACQ131090:ACQ131098 SU131090:SU131098 IY131090:IY131098 R131090:R131098 WVK65554:WVK65562 WLO65554:WLO65562 WBS65554:WBS65562 VRW65554:VRW65562 VIA65554:VIA65562 UYE65554:UYE65562 UOI65554:UOI65562 UEM65554:UEM65562 TUQ65554:TUQ65562 TKU65554:TKU65562 TAY65554:TAY65562 SRC65554:SRC65562 SHG65554:SHG65562 RXK65554:RXK65562 RNO65554:RNO65562 RDS65554:RDS65562 QTW65554:QTW65562 QKA65554:QKA65562 QAE65554:QAE65562 PQI65554:PQI65562 PGM65554:PGM65562 OWQ65554:OWQ65562 OMU65554:OMU65562 OCY65554:OCY65562 NTC65554:NTC65562 NJG65554:NJG65562 MZK65554:MZK65562 MPO65554:MPO65562 MFS65554:MFS65562 LVW65554:LVW65562 LMA65554:LMA65562 LCE65554:LCE65562 KSI65554:KSI65562 KIM65554:KIM65562 JYQ65554:JYQ65562 JOU65554:JOU65562 JEY65554:JEY65562 IVC65554:IVC65562 ILG65554:ILG65562 IBK65554:IBK65562 HRO65554:HRO65562 HHS65554:HHS65562 GXW65554:GXW65562 GOA65554:GOA65562 GEE65554:GEE65562 FUI65554:FUI65562 FKM65554:FKM65562 FAQ65554:FAQ65562 EQU65554:EQU65562 EGY65554:EGY65562 DXC65554:DXC65562 DNG65554:DNG65562 DDK65554:DDK65562 CTO65554:CTO65562 CJS65554:CJS65562 BZW65554:BZW65562 BQA65554:BQA65562 BGE65554:BGE65562 AWI65554:AWI65562 AMM65554:AMM65562 ACQ65554:ACQ65562 SU65554:SU65562 IY65554:IY65562 R65554:R65562 WVK983077:WVK983085 WLO983077:WLO983085 WBS983077:WBS983085 VRW983077:VRW983085 VIA983077:VIA983085 UYE983077:UYE983085 UOI983077:UOI983085 UEM983077:UEM983085 TUQ983077:TUQ983085 TKU983077:TKU983085 TAY983077:TAY983085 SRC983077:SRC983085 SHG983077:SHG983085 RXK983077:RXK983085 RNO983077:RNO983085 RDS983077:RDS983085 QTW983077:QTW983085 QKA983077:QKA983085 QAE983077:QAE983085 PQI983077:PQI983085 PGM983077:PGM983085 OWQ983077:OWQ983085 OMU983077:OMU983085 OCY983077:OCY983085 NTC983077:NTC983085 NJG983077:NJG983085 MZK983077:MZK983085 MPO983077:MPO983085 MFS983077:MFS983085 LVW983077:LVW983085 LMA983077:LMA983085 LCE983077:LCE983085 KSI983077:KSI983085 KIM983077:KIM983085 JYQ983077:JYQ983085 JOU983077:JOU983085 JEY983077:JEY983085 IVC983077:IVC983085 ILG983077:ILG983085 IBK983077:IBK983085 HRO983077:HRO983085 HHS983077:HHS983085 GXW983077:GXW983085 GOA983077:GOA983085 GEE983077:GEE983085 FUI983077:FUI983085 FKM983077:FKM983085 FAQ983077:FAQ983085 EQU983077:EQU983085 EGY983077:EGY983085 DXC983077:DXC983085 DNG983077:DNG983085 DDK983077:DDK983085 CTO983077:CTO983085 CJS983077:CJS983085 BZW983077:BZW983085 BQA983077:BQA983085 BGE983077:BGE983085 AWI983077:AWI983085 AMM983077:AMM983085 ACQ983077:ACQ983085 SU983077:SU983085 IY983077:IY983085 R983077:R983085 WVK917541:WVK917549 WLO917541:WLO917549 WBS917541:WBS917549 VRW917541:VRW917549 VIA917541:VIA917549 UYE917541:UYE917549 UOI917541:UOI917549 UEM917541:UEM917549 TUQ917541:TUQ917549 TKU917541:TKU917549 TAY917541:TAY917549 SRC917541:SRC917549 SHG917541:SHG917549 RXK917541:RXK917549 RNO917541:RNO917549 RDS917541:RDS917549 QTW917541:QTW917549 QKA917541:QKA917549 QAE917541:QAE917549 PQI917541:PQI917549 PGM917541:PGM917549 OWQ917541:OWQ917549 OMU917541:OMU917549 OCY917541:OCY917549 NTC917541:NTC917549 NJG917541:NJG917549 MZK917541:MZK917549 MPO917541:MPO917549 MFS917541:MFS917549 LVW917541:LVW917549 LMA917541:LMA917549 LCE917541:LCE917549 KSI917541:KSI917549 KIM917541:KIM917549 JYQ917541:JYQ917549 JOU917541:JOU917549 JEY917541:JEY917549 IVC917541:IVC917549 ILG917541:ILG917549 IBK917541:IBK917549 HRO917541:HRO917549 HHS917541:HHS917549 GXW917541:GXW917549 GOA917541:GOA917549 GEE917541:GEE917549 FUI917541:FUI917549 FKM917541:FKM917549 FAQ917541:FAQ917549 EQU917541:EQU917549 EGY917541:EGY917549 DXC917541:DXC917549 DNG917541:DNG917549 DDK917541:DDK917549 CTO917541:CTO917549 CJS917541:CJS917549 BZW917541:BZW917549 BQA917541:BQA917549 BGE917541:BGE917549 AWI917541:AWI917549 AMM917541:AMM917549 ACQ917541:ACQ917549 SU917541:SU917549 IY917541:IY917549 R917541:R917549 WVK852005:WVK852013 WLO852005:WLO852013 WBS852005:WBS852013 VRW852005:VRW852013 VIA852005:VIA852013 UYE852005:UYE852013 UOI852005:UOI852013 UEM852005:UEM852013 TUQ852005:TUQ852013 TKU852005:TKU852013 TAY852005:TAY852013 SRC852005:SRC852013 SHG852005:SHG852013 RXK852005:RXK852013 RNO852005:RNO852013 RDS852005:RDS852013 QTW852005:QTW852013 QKA852005:QKA852013 QAE852005:QAE852013 PQI852005:PQI852013 PGM852005:PGM852013 OWQ852005:OWQ852013 OMU852005:OMU852013 OCY852005:OCY852013 NTC852005:NTC852013 NJG852005:NJG852013 MZK852005:MZK852013 MPO852005:MPO852013 MFS852005:MFS852013 LVW852005:LVW852013 LMA852005:LMA852013 LCE852005:LCE852013 KSI852005:KSI852013 KIM852005:KIM852013 JYQ852005:JYQ852013 JOU852005:JOU852013 JEY852005:JEY852013 IVC852005:IVC852013 ILG852005:ILG852013 IBK852005:IBK852013 HRO852005:HRO852013 HHS852005:HHS852013 GXW852005:GXW852013 GOA852005:GOA852013 GEE852005:GEE852013 FUI852005:FUI852013 FKM852005:FKM852013 FAQ852005:FAQ852013 EQU852005:EQU852013 EGY852005:EGY852013 DXC852005:DXC852013 DNG852005:DNG852013 DDK852005:DDK852013 CTO852005:CTO852013 CJS852005:CJS852013 BZW852005:BZW852013 BQA852005:BQA852013 BGE852005:BGE852013 AWI852005:AWI852013 AMM852005:AMM852013 ACQ852005:ACQ852013 SU852005:SU852013 IY852005:IY852013 R852005:R852013 WVK786469:WVK786477 WLO786469:WLO786477 WBS786469:WBS786477 VRW786469:VRW786477 VIA786469:VIA786477 UYE786469:UYE786477 UOI786469:UOI786477 UEM786469:UEM786477 TUQ786469:TUQ786477 TKU786469:TKU786477 TAY786469:TAY786477 SRC786469:SRC786477 SHG786469:SHG786477 RXK786469:RXK786477 RNO786469:RNO786477 RDS786469:RDS786477 QTW786469:QTW786477 QKA786469:QKA786477 QAE786469:QAE786477 PQI786469:PQI786477 PGM786469:PGM786477 OWQ786469:OWQ786477 OMU786469:OMU786477 OCY786469:OCY786477 NTC786469:NTC786477 NJG786469:NJG786477 MZK786469:MZK786477 MPO786469:MPO786477 MFS786469:MFS786477 LVW786469:LVW786477 LMA786469:LMA786477 LCE786469:LCE786477 KSI786469:KSI786477 KIM786469:KIM786477 JYQ786469:JYQ786477 JOU786469:JOU786477 JEY786469:JEY786477 IVC786469:IVC786477 ILG786469:ILG786477 IBK786469:IBK786477 HRO786469:HRO786477 HHS786469:HHS786477 GXW786469:GXW786477 GOA786469:GOA786477 GEE786469:GEE786477 FUI786469:FUI786477 FKM786469:FKM786477 FAQ786469:FAQ786477 EQU786469:EQU786477 EGY786469:EGY786477 DXC786469:DXC786477 DNG786469:DNG786477 DDK786469:DDK786477 CTO786469:CTO786477 CJS786469:CJS786477 BZW786469:BZW786477 BQA786469:BQA786477 BGE786469:BGE786477 AWI786469:AWI786477 AMM786469:AMM786477 ACQ786469:ACQ786477 SU786469:SU786477 IY786469:IY786477 R786469:R786477 WVK720933:WVK720941 WLO720933:WLO720941 WBS720933:WBS720941 VRW720933:VRW720941 VIA720933:VIA720941 UYE720933:UYE720941 UOI720933:UOI720941 UEM720933:UEM720941 TUQ720933:TUQ720941 TKU720933:TKU720941 TAY720933:TAY720941 SRC720933:SRC720941 SHG720933:SHG720941 RXK720933:RXK720941 RNO720933:RNO720941 RDS720933:RDS720941 QTW720933:QTW720941 QKA720933:QKA720941 QAE720933:QAE720941 PQI720933:PQI720941 PGM720933:PGM720941 OWQ720933:OWQ720941 OMU720933:OMU720941 OCY720933:OCY720941 NTC720933:NTC720941 NJG720933:NJG720941 MZK720933:MZK720941 MPO720933:MPO720941 MFS720933:MFS720941 LVW720933:LVW720941 LMA720933:LMA720941 LCE720933:LCE720941 KSI720933:KSI720941 KIM720933:KIM720941 JYQ720933:JYQ720941 JOU720933:JOU720941 JEY720933:JEY720941 IVC720933:IVC720941 ILG720933:ILG720941 IBK720933:IBK720941 HRO720933:HRO720941 HHS720933:HHS720941 GXW720933:GXW720941 GOA720933:GOA720941 GEE720933:GEE720941 FUI720933:FUI720941 FKM720933:FKM720941 FAQ720933:FAQ720941 EQU720933:EQU720941 EGY720933:EGY720941 DXC720933:DXC720941 DNG720933:DNG720941 DDK720933:DDK720941 CTO720933:CTO720941 CJS720933:CJS720941 BZW720933:BZW720941 BQA720933:BQA720941 BGE720933:BGE720941 AWI720933:AWI720941 AMM720933:AMM720941 ACQ720933:ACQ720941 SU720933:SU720941 IY720933:IY720941 R720933:R720941 WVK655397:WVK655405 WLO655397:WLO655405 WBS655397:WBS655405 VRW655397:VRW655405 VIA655397:VIA655405 UYE655397:UYE655405 UOI655397:UOI655405 UEM655397:UEM655405 TUQ655397:TUQ655405 TKU655397:TKU655405 TAY655397:TAY655405 SRC655397:SRC655405 SHG655397:SHG655405 RXK655397:RXK655405 RNO655397:RNO655405 RDS655397:RDS655405 QTW655397:QTW655405 QKA655397:QKA655405 QAE655397:QAE655405 PQI655397:PQI655405 PGM655397:PGM655405 OWQ655397:OWQ655405 OMU655397:OMU655405 OCY655397:OCY655405 NTC655397:NTC655405 NJG655397:NJG655405 MZK655397:MZK655405 MPO655397:MPO655405 MFS655397:MFS655405 LVW655397:LVW655405 LMA655397:LMA655405 LCE655397:LCE655405 KSI655397:KSI655405 KIM655397:KIM655405 JYQ655397:JYQ655405 JOU655397:JOU655405 JEY655397:JEY655405 IVC655397:IVC655405 ILG655397:ILG655405 IBK655397:IBK655405 HRO655397:HRO655405 HHS655397:HHS655405 GXW655397:GXW655405 GOA655397:GOA655405 GEE655397:GEE655405 FUI655397:FUI655405 FKM655397:FKM655405 FAQ655397:FAQ655405 EQU655397:EQU655405 EGY655397:EGY655405 DXC655397:DXC655405 DNG655397:DNG655405 DDK655397:DDK655405 CTO655397:CTO655405 CJS655397:CJS655405 BZW655397:BZW655405 BQA655397:BQA655405 BGE655397:BGE655405 AWI655397:AWI655405 AMM655397:AMM655405 ACQ655397:ACQ655405 SU655397:SU655405 IY655397:IY655405 R655397:R655405 WVK589861:WVK589869 WLO589861:WLO589869 WBS589861:WBS589869 VRW589861:VRW589869 VIA589861:VIA589869 UYE589861:UYE589869 UOI589861:UOI589869 UEM589861:UEM589869 TUQ589861:TUQ589869 TKU589861:TKU589869 TAY589861:TAY589869 SRC589861:SRC589869 SHG589861:SHG589869 RXK589861:RXK589869 RNO589861:RNO589869 RDS589861:RDS589869 QTW589861:QTW589869 QKA589861:QKA589869 QAE589861:QAE589869 PQI589861:PQI589869 PGM589861:PGM589869 OWQ589861:OWQ589869 OMU589861:OMU589869 OCY589861:OCY589869 NTC589861:NTC589869 NJG589861:NJG589869 MZK589861:MZK589869 MPO589861:MPO589869 MFS589861:MFS589869 LVW589861:LVW589869 LMA589861:LMA589869 LCE589861:LCE589869 KSI589861:KSI589869 KIM589861:KIM589869 JYQ589861:JYQ589869 JOU589861:JOU589869 JEY589861:JEY589869 IVC589861:IVC589869 ILG589861:ILG589869 IBK589861:IBK589869 HRO589861:HRO589869 HHS589861:HHS589869 GXW589861:GXW589869 GOA589861:GOA589869 GEE589861:GEE589869 FUI589861:FUI589869 FKM589861:FKM589869 FAQ589861:FAQ589869 EQU589861:EQU589869 EGY589861:EGY589869 DXC589861:DXC589869 DNG589861:DNG589869 DDK589861:DDK589869 CTO589861:CTO589869 CJS589861:CJS589869 BZW589861:BZW589869 BQA589861:BQA589869 BGE589861:BGE589869 AWI589861:AWI589869 AMM589861:AMM589869 ACQ589861:ACQ589869 SU589861:SU589869 IY589861:IY589869 R589861:R589869 WVK524325:WVK524333 WLO524325:WLO524333 WBS524325:WBS524333 VRW524325:VRW524333 VIA524325:VIA524333 UYE524325:UYE524333 UOI524325:UOI524333 UEM524325:UEM524333 TUQ524325:TUQ524333 TKU524325:TKU524333 TAY524325:TAY524333 SRC524325:SRC524333 SHG524325:SHG524333 RXK524325:RXK524333 RNO524325:RNO524333 RDS524325:RDS524333 QTW524325:QTW524333 QKA524325:QKA524333 QAE524325:QAE524333 PQI524325:PQI524333 PGM524325:PGM524333 OWQ524325:OWQ524333 OMU524325:OMU524333 OCY524325:OCY524333 NTC524325:NTC524333 NJG524325:NJG524333 MZK524325:MZK524333 MPO524325:MPO524333 MFS524325:MFS524333 LVW524325:LVW524333 LMA524325:LMA524333 LCE524325:LCE524333 KSI524325:KSI524333 KIM524325:KIM524333 JYQ524325:JYQ524333 JOU524325:JOU524333 JEY524325:JEY524333 IVC524325:IVC524333 ILG524325:ILG524333 IBK524325:IBK524333 HRO524325:HRO524333 HHS524325:HHS524333 GXW524325:GXW524333 GOA524325:GOA524333 GEE524325:GEE524333 FUI524325:FUI524333 FKM524325:FKM524333 FAQ524325:FAQ524333 EQU524325:EQU524333 EGY524325:EGY524333 DXC524325:DXC524333 DNG524325:DNG524333 DDK524325:DDK524333 CTO524325:CTO524333 CJS524325:CJS524333 BZW524325:BZW524333 BQA524325:BQA524333 BGE524325:BGE524333 AWI524325:AWI524333 AMM524325:AMM524333 ACQ524325:ACQ524333 SU524325:SU524333 IY524325:IY524333 R524325:R524333 WVK458789:WVK458797 WLO458789:WLO458797 WBS458789:WBS458797 VRW458789:VRW458797 VIA458789:VIA458797 UYE458789:UYE458797 UOI458789:UOI458797 UEM458789:UEM458797 TUQ458789:TUQ458797 TKU458789:TKU458797 TAY458789:TAY458797 SRC458789:SRC458797 SHG458789:SHG458797 RXK458789:RXK458797 RNO458789:RNO458797 RDS458789:RDS458797 QTW458789:QTW458797 QKA458789:QKA458797 QAE458789:QAE458797 PQI458789:PQI458797 PGM458789:PGM458797 OWQ458789:OWQ458797 OMU458789:OMU458797 OCY458789:OCY458797 NTC458789:NTC458797 NJG458789:NJG458797 MZK458789:MZK458797 MPO458789:MPO458797 MFS458789:MFS458797 LVW458789:LVW458797 LMA458789:LMA458797 LCE458789:LCE458797 KSI458789:KSI458797 KIM458789:KIM458797 JYQ458789:JYQ458797 JOU458789:JOU458797 JEY458789:JEY458797 IVC458789:IVC458797 ILG458789:ILG458797 IBK458789:IBK458797 HRO458789:HRO458797 HHS458789:HHS458797 GXW458789:GXW458797 GOA458789:GOA458797 GEE458789:GEE458797 FUI458789:FUI458797 FKM458789:FKM458797 FAQ458789:FAQ458797 EQU458789:EQU458797 EGY458789:EGY458797 DXC458789:DXC458797 DNG458789:DNG458797 DDK458789:DDK458797 CTO458789:CTO458797 CJS458789:CJS458797 BZW458789:BZW458797 BQA458789:BQA458797 BGE458789:BGE458797 AWI458789:AWI458797 AMM458789:AMM458797 ACQ458789:ACQ458797 SU458789:SU458797 IY458789:IY458797 R458789:R458797 WVK393253:WVK393261 WLO393253:WLO393261 WBS393253:WBS393261 VRW393253:VRW393261 VIA393253:VIA393261 UYE393253:UYE393261 UOI393253:UOI393261 UEM393253:UEM393261 TUQ393253:TUQ393261 TKU393253:TKU393261 TAY393253:TAY393261 SRC393253:SRC393261 SHG393253:SHG393261 RXK393253:RXK393261 RNO393253:RNO393261 RDS393253:RDS393261 QTW393253:QTW393261 QKA393253:QKA393261 QAE393253:QAE393261 PQI393253:PQI393261 PGM393253:PGM393261 OWQ393253:OWQ393261 OMU393253:OMU393261 OCY393253:OCY393261 NTC393253:NTC393261 NJG393253:NJG393261 MZK393253:MZK393261 MPO393253:MPO393261 MFS393253:MFS393261 LVW393253:LVW393261 LMA393253:LMA393261 LCE393253:LCE393261 KSI393253:KSI393261 KIM393253:KIM393261 JYQ393253:JYQ393261 JOU393253:JOU393261 JEY393253:JEY393261 IVC393253:IVC393261 ILG393253:ILG393261 IBK393253:IBK393261 HRO393253:HRO393261 HHS393253:HHS393261 GXW393253:GXW393261 GOA393253:GOA393261 GEE393253:GEE393261 FUI393253:FUI393261 FKM393253:FKM393261 FAQ393253:FAQ393261 EQU393253:EQU393261 EGY393253:EGY393261 DXC393253:DXC393261 DNG393253:DNG393261 DDK393253:DDK393261 CTO393253:CTO393261 CJS393253:CJS393261 BZW393253:BZW393261 BQA393253:BQA393261 BGE393253:BGE393261 AWI393253:AWI393261 AMM393253:AMM393261 ACQ393253:ACQ393261 SU393253:SU393261 IY393253:IY393261 R393253:R393261 WVK327717:WVK327725 WLO327717:WLO327725 WBS327717:WBS327725 VRW327717:VRW327725 VIA327717:VIA327725 UYE327717:UYE327725 UOI327717:UOI327725 UEM327717:UEM327725 TUQ327717:TUQ327725 TKU327717:TKU327725 TAY327717:TAY327725 SRC327717:SRC327725 SHG327717:SHG327725 RXK327717:RXK327725 RNO327717:RNO327725 RDS327717:RDS327725 QTW327717:QTW327725 QKA327717:QKA327725 QAE327717:QAE327725 PQI327717:PQI327725 PGM327717:PGM327725 OWQ327717:OWQ327725 OMU327717:OMU327725 OCY327717:OCY327725 NTC327717:NTC327725 NJG327717:NJG327725 MZK327717:MZK327725 MPO327717:MPO327725 MFS327717:MFS327725 LVW327717:LVW327725 LMA327717:LMA327725 LCE327717:LCE327725 KSI327717:KSI327725 KIM327717:KIM327725 JYQ327717:JYQ327725 JOU327717:JOU327725 JEY327717:JEY327725 IVC327717:IVC327725 ILG327717:ILG327725 IBK327717:IBK327725 HRO327717:HRO327725 HHS327717:HHS327725 GXW327717:GXW327725 GOA327717:GOA327725 GEE327717:GEE327725 FUI327717:FUI327725 FKM327717:FKM327725 FAQ327717:FAQ327725 EQU327717:EQU327725 EGY327717:EGY327725 DXC327717:DXC327725 DNG327717:DNG327725 DDK327717:DDK327725 CTO327717:CTO327725 CJS327717:CJS327725 BZW327717:BZW327725 BQA327717:BQA327725 BGE327717:BGE327725 AWI327717:AWI327725 AMM327717:AMM327725 ACQ327717:ACQ327725 SU327717:SU327725 IY327717:IY327725 R327717:R327725 WVK262181:WVK262189 WLO262181:WLO262189 WBS262181:WBS262189 VRW262181:VRW262189 VIA262181:VIA262189 UYE262181:UYE262189 UOI262181:UOI262189 UEM262181:UEM262189 TUQ262181:TUQ262189 TKU262181:TKU262189 TAY262181:TAY262189 SRC262181:SRC262189 SHG262181:SHG262189 RXK262181:RXK262189 RNO262181:RNO262189 RDS262181:RDS262189 QTW262181:QTW262189 QKA262181:QKA262189 QAE262181:QAE262189 PQI262181:PQI262189 PGM262181:PGM262189 OWQ262181:OWQ262189 OMU262181:OMU262189 OCY262181:OCY262189 NTC262181:NTC262189 NJG262181:NJG262189 MZK262181:MZK262189 MPO262181:MPO262189 MFS262181:MFS262189 LVW262181:LVW262189 LMA262181:LMA262189 LCE262181:LCE262189 KSI262181:KSI262189 KIM262181:KIM262189 JYQ262181:JYQ262189 JOU262181:JOU262189 JEY262181:JEY262189 IVC262181:IVC262189 ILG262181:ILG262189 IBK262181:IBK262189 HRO262181:HRO262189 HHS262181:HHS262189 GXW262181:GXW262189 GOA262181:GOA262189 GEE262181:GEE262189 FUI262181:FUI262189 FKM262181:FKM262189 FAQ262181:FAQ262189 EQU262181:EQU262189 EGY262181:EGY262189 DXC262181:DXC262189 DNG262181:DNG262189 DDK262181:DDK262189 CTO262181:CTO262189 CJS262181:CJS262189 BZW262181:BZW262189 BQA262181:BQA262189 BGE262181:BGE262189 AWI262181:AWI262189 AMM262181:AMM262189 ACQ262181:ACQ262189 SU262181:SU262189 IY262181:IY262189 R262181:R262189 WVK196645:WVK196653 WLO196645:WLO196653 WBS196645:WBS196653 VRW196645:VRW196653 VIA196645:VIA196653 UYE196645:UYE196653 UOI196645:UOI196653 UEM196645:UEM196653 TUQ196645:TUQ196653 TKU196645:TKU196653 TAY196645:TAY196653 SRC196645:SRC196653 SHG196645:SHG196653 RXK196645:RXK196653 RNO196645:RNO196653 RDS196645:RDS196653 QTW196645:QTW196653 QKA196645:QKA196653 QAE196645:QAE196653 PQI196645:PQI196653 PGM196645:PGM196653 OWQ196645:OWQ196653 OMU196645:OMU196653 OCY196645:OCY196653 NTC196645:NTC196653 NJG196645:NJG196653 MZK196645:MZK196653 MPO196645:MPO196653 MFS196645:MFS196653 LVW196645:LVW196653 LMA196645:LMA196653 LCE196645:LCE196653 KSI196645:KSI196653 KIM196645:KIM196653 JYQ196645:JYQ196653 JOU196645:JOU196653 JEY196645:JEY196653 IVC196645:IVC196653 ILG196645:ILG196653 IBK196645:IBK196653 HRO196645:HRO196653 HHS196645:HHS196653 GXW196645:GXW196653 GOA196645:GOA196653 GEE196645:GEE196653 FUI196645:FUI196653 FKM196645:FKM196653 FAQ196645:FAQ196653 EQU196645:EQU196653 EGY196645:EGY196653 DXC196645:DXC196653 DNG196645:DNG196653 DDK196645:DDK196653 CTO196645:CTO196653 CJS196645:CJS196653 BZW196645:BZW196653 BQA196645:BQA196653 BGE196645:BGE196653 AWI196645:AWI196653 AMM196645:AMM196653 ACQ196645:ACQ196653 SU196645:SU196653 IY196645:IY196653 R196645:R196653 WVK131109:WVK131117 WLO131109:WLO131117 WBS131109:WBS131117 VRW131109:VRW131117 VIA131109:VIA131117 UYE131109:UYE131117 UOI131109:UOI131117 UEM131109:UEM131117 TUQ131109:TUQ131117 TKU131109:TKU131117 TAY131109:TAY131117 SRC131109:SRC131117 SHG131109:SHG131117 RXK131109:RXK131117 RNO131109:RNO131117 RDS131109:RDS131117 QTW131109:QTW131117 QKA131109:QKA131117 QAE131109:QAE131117 PQI131109:PQI131117 PGM131109:PGM131117 OWQ131109:OWQ131117 OMU131109:OMU131117 OCY131109:OCY131117 NTC131109:NTC131117 NJG131109:NJG131117 MZK131109:MZK131117 MPO131109:MPO131117 MFS131109:MFS131117 LVW131109:LVW131117 LMA131109:LMA131117 LCE131109:LCE131117 KSI131109:KSI131117 KIM131109:KIM131117 JYQ131109:JYQ131117 JOU131109:JOU131117 JEY131109:JEY131117 IVC131109:IVC131117 ILG131109:ILG131117 IBK131109:IBK131117 HRO131109:HRO131117 HHS131109:HHS131117 GXW131109:GXW131117 GOA131109:GOA131117 GEE131109:GEE131117 FUI131109:FUI131117 FKM131109:FKM131117 FAQ131109:FAQ131117 EQU131109:EQU131117 EGY131109:EGY131117 DXC131109:DXC131117 DNG131109:DNG131117 DDK131109:DDK131117 CTO131109:CTO131117 CJS131109:CJS131117 BZW131109:BZW131117 BQA131109:BQA131117 BGE131109:BGE131117 AWI131109:AWI131117 AMM131109:AMM131117 ACQ131109:ACQ131117 SU131109:SU131117 IY131109:IY131117 R131109:R131117 WVK65573:WVK65581 WLO65573:WLO65581 WBS65573:WBS65581 VRW65573:VRW65581 VIA65573:VIA65581 UYE65573:UYE65581 UOI65573:UOI65581 UEM65573:UEM65581 TUQ65573:TUQ65581 TKU65573:TKU65581 TAY65573:TAY65581 SRC65573:SRC65581 SHG65573:SHG65581 RXK65573:RXK65581 RNO65573:RNO65581 RDS65573:RDS65581 QTW65573:QTW65581 QKA65573:QKA65581 QAE65573:QAE65581 PQI65573:PQI65581 PGM65573:PGM65581 OWQ65573:OWQ65581 OMU65573:OMU65581 OCY65573:OCY65581 NTC65573:NTC65581 NJG65573:NJG65581 MZK65573:MZK65581 MPO65573:MPO65581 MFS65573:MFS65581 LVW65573:LVW65581 LMA65573:LMA65581 LCE65573:LCE65581 KSI65573:KSI65581 KIM65573:KIM65581 JYQ65573:JYQ65581 JOU65573:JOU65581 JEY65573:JEY65581 IVC65573:IVC65581 ILG65573:ILG65581 IBK65573:IBK65581 HRO65573:HRO65581 HHS65573:HHS65581 GXW65573:GXW65581 GOA65573:GOA65581 GEE65573:GEE65581 FUI65573:FUI65581 FKM65573:FKM65581 FAQ65573:FAQ65581 EQU65573:EQU65581 EGY65573:EGY65581 DXC65573:DXC65581 DNG65573:DNG65581 DDK65573:DDK65581 CTO65573:CTO65581 CJS65573:CJS65581 BZW65573:BZW65581 BQA65573:BQA65581 BGE65573:BGE65581 AWI65573:AWI65581 AMM65573:AMM65581 ACQ65573:ACQ65581 SU65573:SU65581 IY65573:IY65581 R65573:R65581 R28:R45 R10:R18 SU28:SU45 SU10:SU18 ACQ28:ACQ45 ACQ10:ACQ18 AMM28:AMM45 AMM10:AMM18 AWI28:AWI45 AWI10:AWI18 BGE28:BGE45 BGE10:BGE18 BQA28:BQA45 BQA10:BQA18 BZW28:BZW45 BZW10:BZW18 CJS28:CJS45 CJS10:CJS18 CTO28:CTO45 CTO10:CTO18 DDK28:DDK45 DDK10:DDK18 DNG28:DNG45 DNG10:DNG18 DXC28:DXC45 DXC10:DXC18 EGY28:EGY45 EGY10:EGY18 EQU28:EQU45 EQU10:EQU18 FAQ28:FAQ45 FAQ10:FAQ18 FKM28:FKM45 FKM10:FKM18 FUI28:FUI45 FUI10:FUI18 GEE28:GEE45 GEE10:GEE18 GOA28:GOA45 GOA10:GOA18 GXW28:GXW45 GXW10:GXW18 HHS28:HHS45 HHS10:HHS18 HRO28:HRO45 HRO10:HRO18 IBK28:IBK45 IBK10:IBK18 ILG28:ILG45 ILG10:ILG18 IVC28:IVC45 IVC10:IVC18 JEY28:JEY45 JEY10:JEY18 JOU28:JOU45 JOU10:JOU18 JYQ28:JYQ45 JYQ10:JYQ18 KIM28:KIM45 KIM10:KIM18 KSI28:KSI45 KSI10:KSI18 LCE28:LCE45 LCE10:LCE18 LMA28:LMA45 LMA10:LMA18 LVW28:LVW45 LVW10:LVW18 MFS28:MFS45 MFS10:MFS18 MPO28:MPO45 MPO10:MPO18 MZK28:MZK45 MZK10:MZK18 NJG28:NJG45 NJG10:NJG18 NTC28:NTC45 NTC10:NTC18 OCY28:OCY45 OCY10:OCY18 OMU28:OMU45 OMU10:OMU18 OWQ28:OWQ45 OWQ10:OWQ18 PGM28:PGM45 PGM10:PGM18 PQI28:PQI45 PQI10:PQI18 QAE28:QAE45 QAE10:QAE18 QKA28:QKA45 QKA10:QKA18 QTW28:QTW45 QTW10:QTW18 RDS28:RDS45 RDS10:RDS18 RNO28:RNO45 RNO10:RNO18 RXK28:RXK45 RXK10:RXK18 SHG28:SHG45 SHG10:SHG18 SRC28:SRC45 SRC10:SRC18 TAY28:TAY45 TAY10:TAY18 TKU28:TKU45 TKU10:TKU18 TUQ28:TUQ45 TUQ10:TUQ18 UEM28:UEM45 UEM10:UEM18 UOI28:UOI45 UOI10:UOI18 UYE28:UYE45 UYE10:UYE18 VIA28:VIA45 VIA10:VIA18 VRW28:VRW45 VRW10:VRW18 WBS28:WBS45 WBS10:WBS18 WLO28:WLO45 WLO10:WLO18 WVK28:WVK45 WVK10:WVK18 IY28:IY45 IY10:IY18"/>
    <dataValidation allowBlank="1" showErrorMessage="1" prompt="Divulgación Plan Operativo, procesos misionales y de gestión documental; tramites administrativos. Dirigido a funcionarios de planta y contratistas." sqref="V50 WVP983090 WLT983090 WBX983090 VSB983090 VIF983090 UYJ983090 UON983090 UER983090 TUV983090 TKZ983090 TBD983090 SRH983090 SHL983090 RXP983090 RNT983090 RDX983090 QUB983090 QKF983090 QAJ983090 PQN983090 PGR983090 OWV983090 OMZ983090 ODD983090 NTH983090 NJL983090 MZP983090 MPT983090 MFX983090 LWB983090 LMF983090 LCJ983090 KSN983090 KIR983090 JYV983090 JOZ983090 JFD983090 IVH983090 ILL983090 IBP983090 HRT983090 HHX983090 GYB983090 GOF983090 GEJ983090 FUN983090 FKR983090 FAV983090 EQZ983090 EHD983090 DXH983090 DNL983090 DDP983090 CTT983090 CJX983090 CAB983090 BQF983090 BGJ983090 AWN983090 AMR983090 ACV983090 SZ983090 JD983090 V983090 WVP917554 WLT917554 WBX917554 VSB917554 VIF917554 UYJ917554 UON917554 UER917554 TUV917554 TKZ917554 TBD917554 SRH917554 SHL917554 RXP917554 RNT917554 RDX917554 QUB917554 QKF917554 QAJ917554 PQN917554 PGR917554 OWV917554 OMZ917554 ODD917554 NTH917554 NJL917554 MZP917554 MPT917554 MFX917554 LWB917554 LMF917554 LCJ917554 KSN917554 KIR917554 JYV917554 JOZ917554 JFD917554 IVH917554 ILL917554 IBP917554 HRT917554 HHX917554 GYB917554 GOF917554 GEJ917554 FUN917554 FKR917554 FAV917554 EQZ917554 EHD917554 DXH917554 DNL917554 DDP917554 CTT917554 CJX917554 CAB917554 BQF917554 BGJ917554 AWN917554 AMR917554 ACV917554 SZ917554 JD917554 V917554 WVP852018 WLT852018 WBX852018 VSB852018 VIF852018 UYJ852018 UON852018 UER852018 TUV852018 TKZ852018 TBD852018 SRH852018 SHL852018 RXP852018 RNT852018 RDX852018 QUB852018 QKF852018 QAJ852018 PQN852018 PGR852018 OWV852018 OMZ852018 ODD852018 NTH852018 NJL852018 MZP852018 MPT852018 MFX852018 LWB852018 LMF852018 LCJ852018 KSN852018 KIR852018 JYV852018 JOZ852018 JFD852018 IVH852018 ILL852018 IBP852018 HRT852018 HHX852018 GYB852018 GOF852018 GEJ852018 FUN852018 FKR852018 FAV852018 EQZ852018 EHD852018 DXH852018 DNL852018 DDP852018 CTT852018 CJX852018 CAB852018 BQF852018 BGJ852018 AWN852018 AMR852018 ACV852018 SZ852018 JD852018 V852018 WVP786482 WLT786482 WBX786482 VSB786482 VIF786482 UYJ786482 UON786482 UER786482 TUV786482 TKZ786482 TBD786482 SRH786482 SHL786482 RXP786482 RNT786482 RDX786482 QUB786482 QKF786482 QAJ786482 PQN786482 PGR786482 OWV786482 OMZ786482 ODD786482 NTH786482 NJL786482 MZP786482 MPT786482 MFX786482 LWB786482 LMF786482 LCJ786482 KSN786482 KIR786482 JYV786482 JOZ786482 JFD786482 IVH786482 ILL786482 IBP786482 HRT786482 HHX786482 GYB786482 GOF786482 GEJ786482 FUN786482 FKR786482 FAV786482 EQZ786482 EHD786482 DXH786482 DNL786482 DDP786482 CTT786482 CJX786482 CAB786482 BQF786482 BGJ786482 AWN786482 AMR786482 ACV786482 SZ786482 JD786482 V786482 WVP720946 WLT720946 WBX720946 VSB720946 VIF720946 UYJ720946 UON720946 UER720946 TUV720946 TKZ720946 TBD720946 SRH720946 SHL720946 RXP720946 RNT720946 RDX720946 QUB720946 QKF720946 QAJ720946 PQN720946 PGR720946 OWV720946 OMZ720946 ODD720946 NTH720946 NJL720946 MZP720946 MPT720946 MFX720946 LWB720946 LMF720946 LCJ720946 KSN720946 KIR720946 JYV720946 JOZ720946 JFD720946 IVH720946 ILL720946 IBP720946 HRT720946 HHX720946 GYB720946 GOF720946 GEJ720946 FUN720946 FKR720946 FAV720946 EQZ720946 EHD720946 DXH720946 DNL720946 DDP720946 CTT720946 CJX720946 CAB720946 BQF720946 BGJ720946 AWN720946 AMR720946 ACV720946 SZ720946 JD720946 V720946 WVP655410 WLT655410 WBX655410 VSB655410 VIF655410 UYJ655410 UON655410 UER655410 TUV655410 TKZ655410 TBD655410 SRH655410 SHL655410 RXP655410 RNT655410 RDX655410 QUB655410 QKF655410 QAJ655410 PQN655410 PGR655410 OWV655410 OMZ655410 ODD655410 NTH655410 NJL655410 MZP655410 MPT655410 MFX655410 LWB655410 LMF655410 LCJ655410 KSN655410 KIR655410 JYV655410 JOZ655410 JFD655410 IVH655410 ILL655410 IBP655410 HRT655410 HHX655410 GYB655410 GOF655410 GEJ655410 FUN655410 FKR655410 FAV655410 EQZ655410 EHD655410 DXH655410 DNL655410 DDP655410 CTT655410 CJX655410 CAB655410 BQF655410 BGJ655410 AWN655410 AMR655410 ACV655410 SZ655410 JD655410 V655410 WVP589874 WLT589874 WBX589874 VSB589874 VIF589874 UYJ589874 UON589874 UER589874 TUV589874 TKZ589874 TBD589874 SRH589874 SHL589874 RXP589874 RNT589874 RDX589874 QUB589874 QKF589874 QAJ589874 PQN589874 PGR589874 OWV589874 OMZ589874 ODD589874 NTH589874 NJL589874 MZP589874 MPT589874 MFX589874 LWB589874 LMF589874 LCJ589874 KSN589874 KIR589874 JYV589874 JOZ589874 JFD589874 IVH589874 ILL589874 IBP589874 HRT589874 HHX589874 GYB589874 GOF589874 GEJ589874 FUN589874 FKR589874 FAV589874 EQZ589874 EHD589874 DXH589874 DNL589874 DDP589874 CTT589874 CJX589874 CAB589874 BQF589874 BGJ589874 AWN589874 AMR589874 ACV589874 SZ589874 JD589874 V589874 WVP524338 WLT524338 WBX524338 VSB524338 VIF524338 UYJ524338 UON524338 UER524338 TUV524338 TKZ524338 TBD524338 SRH524338 SHL524338 RXP524338 RNT524338 RDX524338 QUB524338 QKF524338 QAJ524338 PQN524338 PGR524338 OWV524338 OMZ524338 ODD524338 NTH524338 NJL524338 MZP524338 MPT524338 MFX524338 LWB524338 LMF524338 LCJ524338 KSN524338 KIR524338 JYV524338 JOZ524338 JFD524338 IVH524338 ILL524338 IBP524338 HRT524338 HHX524338 GYB524338 GOF524338 GEJ524338 FUN524338 FKR524338 FAV524338 EQZ524338 EHD524338 DXH524338 DNL524338 DDP524338 CTT524338 CJX524338 CAB524338 BQF524338 BGJ524338 AWN524338 AMR524338 ACV524338 SZ524338 JD524338 V524338 WVP458802 WLT458802 WBX458802 VSB458802 VIF458802 UYJ458802 UON458802 UER458802 TUV458802 TKZ458802 TBD458802 SRH458802 SHL458802 RXP458802 RNT458802 RDX458802 QUB458802 QKF458802 QAJ458802 PQN458802 PGR458802 OWV458802 OMZ458802 ODD458802 NTH458802 NJL458802 MZP458802 MPT458802 MFX458802 LWB458802 LMF458802 LCJ458802 KSN458802 KIR458802 JYV458802 JOZ458802 JFD458802 IVH458802 ILL458802 IBP458802 HRT458802 HHX458802 GYB458802 GOF458802 GEJ458802 FUN458802 FKR458802 FAV458802 EQZ458802 EHD458802 DXH458802 DNL458802 DDP458802 CTT458802 CJX458802 CAB458802 BQF458802 BGJ458802 AWN458802 AMR458802 ACV458802 SZ458802 JD458802 V458802 WVP393266 WLT393266 WBX393266 VSB393266 VIF393266 UYJ393266 UON393266 UER393266 TUV393266 TKZ393266 TBD393266 SRH393266 SHL393266 RXP393266 RNT393266 RDX393266 QUB393266 QKF393266 QAJ393266 PQN393266 PGR393266 OWV393266 OMZ393266 ODD393266 NTH393266 NJL393266 MZP393266 MPT393266 MFX393266 LWB393266 LMF393266 LCJ393266 KSN393266 KIR393266 JYV393266 JOZ393266 JFD393266 IVH393266 ILL393266 IBP393266 HRT393266 HHX393266 GYB393266 GOF393266 GEJ393266 FUN393266 FKR393266 FAV393266 EQZ393266 EHD393266 DXH393266 DNL393266 DDP393266 CTT393266 CJX393266 CAB393266 BQF393266 BGJ393266 AWN393266 AMR393266 ACV393266 SZ393266 JD393266 V393266 WVP327730 WLT327730 WBX327730 VSB327730 VIF327730 UYJ327730 UON327730 UER327730 TUV327730 TKZ327730 TBD327730 SRH327730 SHL327730 RXP327730 RNT327730 RDX327730 QUB327730 QKF327730 QAJ327730 PQN327730 PGR327730 OWV327730 OMZ327730 ODD327730 NTH327730 NJL327730 MZP327730 MPT327730 MFX327730 LWB327730 LMF327730 LCJ327730 KSN327730 KIR327730 JYV327730 JOZ327730 JFD327730 IVH327730 ILL327730 IBP327730 HRT327730 HHX327730 GYB327730 GOF327730 GEJ327730 FUN327730 FKR327730 FAV327730 EQZ327730 EHD327730 DXH327730 DNL327730 DDP327730 CTT327730 CJX327730 CAB327730 BQF327730 BGJ327730 AWN327730 AMR327730 ACV327730 SZ327730 JD327730 V327730 WVP262194 WLT262194 WBX262194 VSB262194 VIF262194 UYJ262194 UON262194 UER262194 TUV262194 TKZ262194 TBD262194 SRH262194 SHL262194 RXP262194 RNT262194 RDX262194 QUB262194 QKF262194 QAJ262194 PQN262194 PGR262194 OWV262194 OMZ262194 ODD262194 NTH262194 NJL262194 MZP262194 MPT262194 MFX262194 LWB262194 LMF262194 LCJ262194 KSN262194 KIR262194 JYV262194 JOZ262194 JFD262194 IVH262194 ILL262194 IBP262194 HRT262194 HHX262194 GYB262194 GOF262194 GEJ262194 FUN262194 FKR262194 FAV262194 EQZ262194 EHD262194 DXH262194 DNL262194 DDP262194 CTT262194 CJX262194 CAB262194 BQF262194 BGJ262194 AWN262194 AMR262194 ACV262194 SZ262194 JD262194 V262194 WVP196658 WLT196658 WBX196658 VSB196658 VIF196658 UYJ196658 UON196658 UER196658 TUV196658 TKZ196658 TBD196658 SRH196658 SHL196658 RXP196658 RNT196658 RDX196658 QUB196658 QKF196658 QAJ196658 PQN196658 PGR196658 OWV196658 OMZ196658 ODD196658 NTH196658 NJL196658 MZP196658 MPT196658 MFX196658 LWB196658 LMF196658 LCJ196658 KSN196658 KIR196658 JYV196658 JOZ196658 JFD196658 IVH196658 ILL196658 IBP196658 HRT196658 HHX196658 GYB196658 GOF196658 GEJ196658 FUN196658 FKR196658 FAV196658 EQZ196658 EHD196658 DXH196658 DNL196658 DDP196658 CTT196658 CJX196658 CAB196658 BQF196658 BGJ196658 AWN196658 AMR196658 ACV196658 SZ196658 JD196658 V196658 WVP131122 WLT131122 WBX131122 VSB131122 VIF131122 UYJ131122 UON131122 UER131122 TUV131122 TKZ131122 TBD131122 SRH131122 SHL131122 RXP131122 RNT131122 RDX131122 QUB131122 QKF131122 QAJ131122 PQN131122 PGR131122 OWV131122 OMZ131122 ODD131122 NTH131122 NJL131122 MZP131122 MPT131122 MFX131122 LWB131122 LMF131122 LCJ131122 KSN131122 KIR131122 JYV131122 JOZ131122 JFD131122 IVH131122 ILL131122 IBP131122 HRT131122 HHX131122 GYB131122 GOF131122 GEJ131122 FUN131122 FKR131122 FAV131122 EQZ131122 EHD131122 DXH131122 DNL131122 DDP131122 CTT131122 CJX131122 CAB131122 BQF131122 BGJ131122 AWN131122 AMR131122 ACV131122 SZ131122 JD131122 V131122 WVP65586 WLT65586 WBX65586 VSB65586 VIF65586 UYJ65586 UON65586 UER65586 TUV65586 TKZ65586 TBD65586 SRH65586 SHL65586 RXP65586 RNT65586 RDX65586 QUB65586 QKF65586 QAJ65586 PQN65586 PGR65586 OWV65586 OMZ65586 ODD65586 NTH65586 NJL65586 MZP65586 MPT65586 MFX65586 LWB65586 LMF65586 LCJ65586 KSN65586 KIR65586 JYV65586 JOZ65586 JFD65586 IVH65586 ILL65586 IBP65586 HRT65586 HHX65586 GYB65586 GOF65586 GEJ65586 FUN65586 FKR65586 FAV65586 EQZ65586 EHD65586 DXH65586 DNL65586 DDP65586 CTT65586 CJX65586 CAB65586 BQF65586 BGJ65586 AWN65586 AMR65586 ACV65586 SZ65586 JD65586 V65586 WVP50 WLT50 WBX50 VSB50 VIF50 UYJ50 UON50 UER50 TUV50 TKZ50 TBD50 SRH50 SHL50 RXP50 RNT50 RDX50 QUB50 QKF50 QAJ50 PQN50 PGR50 OWV50 OMZ50 ODD50 NTH50 NJL50 MZP50 MPT50 MFX50 LWB50 LMF50 LCJ50 KSN50 KIR50 JYV50 JOZ50 JFD50 IVH50 ILL50 IBP50 HRT50 HHX50 GYB50 GOF50 GEJ50 FUN50 FKR50 FAV50 EQZ50 EHD50 DXH50 DNL50 DDP50 CTT50 CJX50 CAB50 BQF50 BGJ50 AWN50 AMR50 ACV50 SZ50 JD50"/>
    <dataValidation allowBlank="1" showErrorMessage="1" prompt="Se brindó capacitación en el Ministerio de Transporte a 52 empresas de Transporte en temas relacionados con SIPLAFT" sqref="WVP983084 WLT983084 WBX983084 VSB983084 VIF983084 UYJ983084 UON983084 UER983084 TUV983084 TKZ983084 TBD983084 SRH983084 SHL983084 RXP983084 RNT983084 RDX983084 QUB983084 QKF983084 QAJ983084 PQN983084 PGR983084 OWV983084 OMZ983084 ODD983084 NTH983084 NJL983084 MZP983084 MPT983084 MFX983084 LWB983084 LMF983084 LCJ983084 KSN983084 KIR983084 JYV983084 JOZ983084 JFD983084 IVH983084 ILL983084 IBP983084 HRT983084 HHX983084 GYB983084 GOF983084 GEJ983084 FUN983084 FKR983084 FAV983084 EQZ983084 EHD983084 DXH983084 DNL983084 DDP983084 CTT983084 CJX983084 CAB983084 BQF983084 BGJ983084 AWN983084 AMR983084 ACV983084 SZ983084 JD983084 V983084 WVP917548 WLT917548 WBX917548 VSB917548 VIF917548 UYJ917548 UON917548 UER917548 TUV917548 TKZ917548 TBD917548 SRH917548 SHL917548 RXP917548 RNT917548 RDX917548 QUB917548 QKF917548 QAJ917548 PQN917548 PGR917548 OWV917548 OMZ917548 ODD917548 NTH917548 NJL917548 MZP917548 MPT917548 MFX917548 LWB917548 LMF917548 LCJ917548 KSN917548 KIR917548 JYV917548 JOZ917548 JFD917548 IVH917548 ILL917548 IBP917548 HRT917548 HHX917548 GYB917548 GOF917548 GEJ917548 FUN917548 FKR917548 FAV917548 EQZ917548 EHD917548 DXH917548 DNL917548 DDP917548 CTT917548 CJX917548 CAB917548 BQF917548 BGJ917548 AWN917548 AMR917548 ACV917548 SZ917548 JD917548 V917548 WVP852012 WLT852012 WBX852012 VSB852012 VIF852012 UYJ852012 UON852012 UER852012 TUV852012 TKZ852012 TBD852012 SRH852012 SHL852012 RXP852012 RNT852012 RDX852012 QUB852012 QKF852012 QAJ852012 PQN852012 PGR852012 OWV852012 OMZ852012 ODD852012 NTH852012 NJL852012 MZP852012 MPT852012 MFX852012 LWB852012 LMF852012 LCJ852012 KSN852012 KIR852012 JYV852012 JOZ852012 JFD852012 IVH852012 ILL852012 IBP852012 HRT852012 HHX852012 GYB852012 GOF852012 GEJ852012 FUN852012 FKR852012 FAV852012 EQZ852012 EHD852012 DXH852012 DNL852012 DDP852012 CTT852012 CJX852012 CAB852012 BQF852012 BGJ852012 AWN852012 AMR852012 ACV852012 SZ852012 JD852012 V852012 WVP786476 WLT786476 WBX786476 VSB786476 VIF786476 UYJ786476 UON786476 UER786476 TUV786476 TKZ786476 TBD786476 SRH786476 SHL786476 RXP786476 RNT786476 RDX786476 QUB786476 QKF786476 QAJ786476 PQN786476 PGR786476 OWV786476 OMZ786476 ODD786476 NTH786476 NJL786476 MZP786476 MPT786476 MFX786476 LWB786476 LMF786476 LCJ786476 KSN786476 KIR786476 JYV786476 JOZ786476 JFD786476 IVH786476 ILL786476 IBP786476 HRT786476 HHX786476 GYB786476 GOF786476 GEJ786476 FUN786476 FKR786476 FAV786476 EQZ786476 EHD786476 DXH786476 DNL786476 DDP786476 CTT786476 CJX786476 CAB786476 BQF786476 BGJ786476 AWN786476 AMR786476 ACV786476 SZ786476 JD786476 V786476 WVP720940 WLT720940 WBX720940 VSB720940 VIF720940 UYJ720940 UON720940 UER720940 TUV720940 TKZ720940 TBD720940 SRH720940 SHL720940 RXP720940 RNT720940 RDX720940 QUB720940 QKF720940 QAJ720940 PQN720940 PGR720940 OWV720940 OMZ720940 ODD720940 NTH720940 NJL720940 MZP720940 MPT720940 MFX720940 LWB720940 LMF720940 LCJ720940 KSN720940 KIR720940 JYV720940 JOZ720940 JFD720940 IVH720940 ILL720940 IBP720940 HRT720940 HHX720940 GYB720940 GOF720940 GEJ720940 FUN720940 FKR720940 FAV720940 EQZ720940 EHD720940 DXH720940 DNL720940 DDP720940 CTT720940 CJX720940 CAB720940 BQF720940 BGJ720940 AWN720940 AMR720940 ACV720940 SZ720940 JD720940 V720940 WVP655404 WLT655404 WBX655404 VSB655404 VIF655404 UYJ655404 UON655404 UER655404 TUV655404 TKZ655404 TBD655404 SRH655404 SHL655404 RXP655404 RNT655404 RDX655404 QUB655404 QKF655404 QAJ655404 PQN655404 PGR655404 OWV655404 OMZ655404 ODD655404 NTH655404 NJL655404 MZP655404 MPT655404 MFX655404 LWB655404 LMF655404 LCJ655404 KSN655404 KIR655404 JYV655404 JOZ655404 JFD655404 IVH655404 ILL655404 IBP655404 HRT655404 HHX655404 GYB655404 GOF655404 GEJ655404 FUN655404 FKR655404 FAV655404 EQZ655404 EHD655404 DXH655404 DNL655404 DDP655404 CTT655404 CJX655404 CAB655404 BQF655404 BGJ655404 AWN655404 AMR655404 ACV655404 SZ655404 JD655404 V655404 WVP589868 WLT589868 WBX589868 VSB589868 VIF589868 UYJ589868 UON589868 UER589868 TUV589868 TKZ589868 TBD589868 SRH589868 SHL589868 RXP589868 RNT589868 RDX589868 QUB589868 QKF589868 QAJ589868 PQN589868 PGR589868 OWV589868 OMZ589868 ODD589868 NTH589868 NJL589868 MZP589868 MPT589868 MFX589868 LWB589868 LMF589868 LCJ589868 KSN589868 KIR589868 JYV589868 JOZ589868 JFD589868 IVH589868 ILL589868 IBP589868 HRT589868 HHX589868 GYB589868 GOF589868 GEJ589868 FUN589868 FKR589868 FAV589868 EQZ589868 EHD589868 DXH589868 DNL589868 DDP589868 CTT589868 CJX589868 CAB589868 BQF589868 BGJ589868 AWN589868 AMR589868 ACV589868 SZ589868 JD589868 V589868 WVP524332 WLT524332 WBX524332 VSB524332 VIF524332 UYJ524332 UON524332 UER524332 TUV524332 TKZ524332 TBD524332 SRH524332 SHL524332 RXP524332 RNT524332 RDX524332 QUB524332 QKF524332 QAJ524332 PQN524332 PGR524332 OWV524332 OMZ524332 ODD524332 NTH524332 NJL524332 MZP524332 MPT524332 MFX524332 LWB524332 LMF524332 LCJ524332 KSN524332 KIR524332 JYV524332 JOZ524332 JFD524332 IVH524332 ILL524332 IBP524332 HRT524332 HHX524332 GYB524332 GOF524332 GEJ524332 FUN524332 FKR524332 FAV524332 EQZ524332 EHD524332 DXH524332 DNL524332 DDP524332 CTT524332 CJX524332 CAB524332 BQF524332 BGJ524332 AWN524332 AMR524332 ACV524332 SZ524332 JD524332 V524332 WVP458796 WLT458796 WBX458796 VSB458796 VIF458796 UYJ458796 UON458796 UER458796 TUV458796 TKZ458796 TBD458796 SRH458796 SHL458796 RXP458796 RNT458796 RDX458796 QUB458796 QKF458796 QAJ458796 PQN458796 PGR458796 OWV458796 OMZ458796 ODD458796 NTH458796 NJL458796 MZP458796 MPT458796 MFX458796 LWB458796 LMF458796 LCJ458796 KSN458796 KIR458796 JYV458796 JOZ458796 JFD458796 IVH458796 ILL458796 IBP458796 HRT458796 HHX458796 GYB458796 GOF458796 GEJ458796 FUN458796 FKR458796 FAV458796 EQZ458796 EHD458796 DXH458796 DNL458796 DDP458796 CTT458796 CJX458796 CAB458796 BQF458796 BGJ458796 AWN458796 AMR458796 ACV458796 SZ458796 JD458796 V458796 WVP393260 WLT393260 WBX393260 VSB393260 VIF393260 UYJ393260 UON393260 UER393260 TUV393260 TKZ393260 TBD393260 SRH393260 SHL393260 RXP393260 RNT393260 RDX393260 QUB393260 QKF393260 QAJ393260 PQN393260 PGR393260 OWV393260 OMZ393260 ODD393260 NTH393260 NJL393260 MZP393260 MPT393260 MFX393260 LWB393260 LMF393260 LCJ393260 KSN393260 KIR393260 JYV393260 JOZ393260 JFD393260 IVH393260 ILL393260 IBP393260 HRT393260 HHX393260 GYB393260 GOF393260 GEJ393260 FUN393260 FKR393260 FAV393260 EQZ393260 EHD393260 DXH393260 DNL393260 DDP393260 CTT393260 CJX393260 CAB393260 BQF393260 BGJ393260 AWN393260 AMR393260 ACV393260 SZ393260 JD393260 V393260 WVP327724 WLT327724 WBX327724 VSB327724 VIF327724 UYJ327724 UON327724 UER327724 TUV327724 TKZ327724 TBD327724 SRH327724 SHL327724 RXP327724 RNT327724 RDX327724 QUB327724 QKF327724 QAJ327724 PQN327724 PGR327724 OWV327724 OMZ327724 ODD327724 NTH327724 NJL327724 MZP327724 MPT327724 MFX327724 LWB327724 LMF327724 LCJ327724 KSN327724 KIR327724 JYV327724 JOZ327724 JFD327724 IVH327724 ILL327724 IBP327724 HRT327724 HHX327724 GYB327724 GOF327724 GEJ327724 FUN327724 FKR327724 FAV327724 EQZ327724 EHD327724 DXH327724 DNL327724 DDP327724 CTT327724 CJX327724 CAB327724 BQF327724 BGJ327724 AWN327724 AMR327724 ACV327724 SZ327724 JD327724 V327724 WVP262188 WLT262188 WBX262188 VSB262188 VIF262188 UYJ262188 UON262188 UER262188 TUV262188 TKZ262188 TBD262188 SRH262188 SHL262188 RXP262188 RNT262188 RDX262188 QUB262188 QKF262188 QAJ262188 PQN262188 PGR262188 OWV262188 OMZ262188 ODD262188 NTH262188 NJL262188 MZP262188 MPT262188 MFX262188 LWB262188 LMF262188 LCJ262188 KSN262188 KIR262188 JYV262188 JOZ262188 JFD262188 IVH262188 ILL262188 IBP262188 HRT262188 HHX262188 GYB262188 GOF262188 GEJ262188 FUN262188 FKR262188 FAV262188 EQZ262188 EHD262188 DXH262188 DNL262188 DDP262188 CTT262188 CJX262188 CAB262188 BQF262188 BGJ262188 AWN262188 AMR262188 ACV262188 SZ262188 JD262188 V262188 WVP196652 WLT196652 WBX196652 VSB196652 VIF196652 UYJ196652 UON196652 UER196652 TUV196652 TKZ196652 TBD196652 SRH196652 SHL196652 RXP196652 RNT196652 RDX196652 QUB196652 QKF196652 QAJ196652 PQN196652 PGR196652 OWV196652 OMZ196652 ODD196652 NTH196652 NJL196652 MZP196652 MPT196652 MFX196652 LWB196652 LMF196652 LCJ196652 KSN196652 KIR196652 JYV196652 JOZ196652 JFD196652 IVH196652 ILL196652 IBP196652 HRT196652 HHX196652 GYB196652 GOF196652 GEJ196652 FUN196652 FKR196652 FAV196652 EQZ196652 EHD196652 DXH196652 DNL196652 DDP196652 CTT196652 CJX196652 CAB196652 BQF196652 BGJ196652 AWN196652 AMR196652 ACV196652 SZ196652 JD196652 V196652 WVP131116 WLT131116 WBX131116 VSB131116 VIF131116 UYJ131116 UON131116 UER131116 TUV131116 TKZ131116 TBD131116 SRH131116 SHL131116 RXP131116 RNT131116 RDX131116 QUB131116 QKF131116 QAJ131116 PQN131116 PGR131116 OWV131116 OMZ131116 ODD131116 NTH131116 NJL131116 MZP131116 MPT131116 MFX131116 LWB131116 LMF131116 LCJ131116 KSN131116 KIR131116 JYV131116 JOZ131116 JFD131116 IVH131116 ILL131116 IBP131116 HRT131116 HHX131116 GYB131116 GOF131116 GEJ131116 FUN131116 FKR131116 FAV131116 EQZ131116 EHD131116 DXH131116 DNL131116 DDP131116 CTT131116 CJX131116 CAB131116 BQF131116 BGJ131116 AWN131116 AMR131116 ACV131116 SZ131116 JD131116 V131116 WVP65580 WLT65580 WBX65580 VSB65580 VIF65580 UYJ65580 UON65580 UER65580 TUV65580 TKZ65580 TBD65580 SRH65580 SHL65580 RXP65580 RNT65580 RDX65580 QUB65580 QKF65580 QAJ65580 PQN65580 PGR65580 OWV65580 OMZ65580 ODD65580 NTH65580 NJL65580 MZP65580 MPT65580 MFX65580 LWB65580 LMF65580 LCJ65580 KSN65580 KIR65580 JYV65580 JOZ65580 JFD65580 IVH65580 ILL65580 IBP65580 HRT65580 HHX65580 GYB65580 GOF65580 GEJ65580 FUN65580 FKR65580 FAV65580 EQZ65580 EHD65580 DXH65580 DNL65580 DDP65580 CTT65580 CJX65580 CAB65580 BQF65580 BGJ65580 AWN65580 AMR65580 ACV65580 SZ65580 JD65580 V65580 WVP44 WLT44 WBX44 VSB44 VIF44 UYJ44 UON44 UER44 TUV44 TKZ44 TBD44 SRH44 SHL44 RXP44 RNT44 RDX44 QUB44 QKF44 QAJ44 PQN44 PGR44 OWV44 OMZ44 ODD44 NTH44 NJL44 MZP44 MPT44 MFX44 LWB44 LMF44 LCJ44 KSN44 KIR44 JYV44 JOZ44 JFD44 IVH44 ILL44 IBP44 HRT44 HHX44 GYB44 GOF44 GEJ44 FUN44 FKR44 FAV44 EQZ44 EHD44 DXH44 DNL44 DDP44 CTT44 CJX44 CAB44 BQF44 BGJ44 AWN44 AMR44 ACV44 SZ44 JD44"/>
    <dataValidation allowBlank="1" showErrorMessage="1" prompt="Se brindó acompañamiento a CONALTER sobre normas NIIF para una retroalimentación de 41 terminales de transporte afiliados." sqref="V41 WVP983081 WLT983081 WBX983081 VSB983081 VIF983081 UYJ983081 UON983081 UER983081 TUV983081 TKZ983081 TBD983081 SRH983081 SHL983081 RXP983081 RNT983081 RDX983081 QUB983081 QKF983081 QAJ983081 PQN983081 PGR983081 OWV983081 OMZ983081 ODD983081 NTH983081 NJL983081 MZP983081 MPT983081 MFX983081 LWB983081 LMF983081 LCJ983081 KSN983081 KIR983081 JYV983081 JOZ983081 JFD983081 IVH983081 ILL983081 IBP983081 HRT983081 HHX983081 GYB983081 GOF983081 GEJ983081 FUN983081 FKR983081 FAV983081 EQZ983081 EHD983081 DXH983081 DNL983081 DDP983081 CTT983081 CJX983081 CAB983081 BQF983081 BGJ983081 AWN983081 AMR983081 ACV983081 SZ983081 JD983081 V983081 WVP917545 WLT917545 WBX917545 VSB917545 VIF917545 UYJ917545 UON917545 UER917545 TUV917545 TKZ917545 TBD917545 SRH917545 SHL917545 RXP917545 RNT917545 RDX917545 QUB917545 QKF917545 QAJ917545 PQN917545 PGR917545 OWV917545 OMZ917545 ODD917545 NTH917545 NJL917545 MZP917545 MPT917545 MFX917545 LWB917545 LMF917545 LCJ917545 KSN917545 KIR917545 JYV917545 JOZ917545 JFD917545 IVH917545 ILL917545 IBP917545 HRT917545 HHX917545 GYB917545 GOF917545 GEJ917545 FUN917545 FKR917545 FAV917545 EQZ917545 EHD917545 DXH917545 DNL917545 DDP917545 CTT917545 CJX917545 CAB917545 BQF917545 BGJ917545 AWN917545 AMR917545 ACV917545 SZ917545 JD917545 V917545 WVP852009 WLT852009 WBX852009 VSB852009 VIF852009 UYJ852009 UON852009 UER852009 TUV852009 TKZ852009 TBD852009 SRH852009 SHL852009 RXP852009 RNT852009 RDX852009 QUB852009 QKF852009 QAJ852009 PQN852009 PGR852009 OWV852009 OMZ852009 ODD852009 NTH852009 NJL852009 MZP852009 MPT852009 MFX852009 LWB852009 LMF852009 LCJ852009 KSN852009 KIR852009 JYV852009 JOZ852009 JFD852009 IVH852009 ILL852009 IBP852009 HRT852009 HHX852009 GYB852009 GOF852009 GEJ852009 FUN852009 FKR852009 FAV852009 EQZ852009 EHD852009 DXH852009 DNL852009 DDP852009 CTT852009 CJX852009 CAB852009 BQF852009 BGJ852009 AWN852009 AMR852009 ACV852009 SZ852009 JD852009 V852009 WVP786473 WLT786473 WBX786473 VSB786473 VIF786473 UYJ786473 UON786473 UER786473 TUV786473 TKZ786473 TBD786473 SRH786473 SHL786473 RXP786473 RNT786473 RDX786473 QUB786473 QKF786473 QAJ786473 PQN786473 PGR786473 OWV786473 OMZ786473 ODD786473 NTH786473 NJL786473 MZP786473 MPT786473 MFX786473 LWB786473 LMF786473 LCJ786473 KSN786473 KIR786473 JYV786473 JOZ786473 JFD786473 IVH786473 ILL786473 IBP786473 HRT786473 HHX786473 GYB786473 GOF786473 GEJ786473 FUN786473 FKR786473 FAV786473 EQZ786473 EHD786473 DXH786473 DNL786473 DDP786473 CTT786473 CJX786473 CAB786473 BQF786473 BGJ786473 AWN786473 AMR786473 ACV786473 SZ786473 JD786473 V786473 WVP720937 WLT720937 WBX720937 VSB720937 VIF720937 UYJ720937 UON720937 UER720937 TUV720937 TKZ720937 TBD720937 SRH720937 SHL720937 RXP720937 RNT720937 RDX720937 QUB720937 QKF720937 QAJ720937 PQN720937 PGR720937 OWV720937 OMZ720937 ODD720937 NTH720937 NJL720937 MZP720937 MPT720937 MFX720937 LWB720937 LMF720937 LCJ720937 KSN720937 KIR720937 JYV720937 JOZ720937 JFD720937 IVH720937 ILL720937 IBP720937 HRT720937 HHX720937 GYB720937 GOF720937 GEJ720937 FUN720937 FKR720937 FAV720937 EQZ720937 EHD720937 DXH720937 DNL720937 DDP720937 CTT720937 CJX720937 CAB720937 BQF720937 BGJ720937 AWN720937 AMR720937 ACV720937 SZ720937 JD720937 V720937 WVP655401 WLT655401 WBX655401 VSB655401 VIF655401 UYJ655401 UON655401 UER655401 TUV655401 TKZ655401 TBD655401 SRH655401 SHL655401 RXP655401 RNT655401 RDX655401 QUB655401 QKF655401 QAJ655401 PQN655401 PGR655401 OWV655401 OMZ655401 ODD655401 NTH655401 NJL655401 MZP655401 MPT655401 MFX655401 LWB655401 LMF655401 LCJ655401 KSN655401 KIR655401 JYV655401 JOZ655401 JFD655401 IVH655401 ILL655401 IBP655401 HRT655401 HHX655401 GYB655401 GOF655401 GEJ655401 FUN655401 FKR655401 FAV655401 EQZ655401 EHD655401 DXH655401 DNL655401 DDP655401 CTT655401 CJX655401 CAB655401 BQF655401 BGJ655401 AWN655401 AMR655401 ACV655401 SZ655401 JD655401 V655401 WVP589865 WLT589865 WBX589865 VSB589865 VIF589865 UYJ589865 UON589865 UER589865 TUV589865 TKZ589865 TBD589865 SRH589865 SHL589865 RXP589865 RNT589865 RDX589865 QUB589865 QKF589865 QAJ589865 PQN589865 PGR589865 OWV589865 OMZ589865 ODD589865 NTH589865 NJL589865 MZP589865 MPT589865 MFX589865 LWB589865 LMF589865 LCJ589865 KSN589865 KIR589865 JYV589865 JOZ589865 JFD589865 IVH589865 ILL589865 IBP589865 HRT589865 HHX589865 GYB589865 GOF589865 GEJ589865 FUN589865 FKR589865 FAV589865 EQZ589865 EHD589865 DXH589865 DNL589865 DDP589865 CTT589865 CJX589865 CAB589865 BQF589865 BGJ589865 AWN589865 AMR589865 ACV589865 SZ589865 JD589865 V589865 WVP524329 WLT524329 WBX524329 VSB524329 VIF524329 UYJ524329 UON524329 UER524329 TUV524329 TKZ524329 TBD524329 SRH524329 SHL524329 RXP524329 RNT524329 RDX524329 QUB524329 QKF524329 QAJ524329 PQN524329 PGR524329 OWV524329 OMZ524329 ODD524329 NTH524329 NJL524329 MZP524329 MPT524329 MFX524329 LWB524329 LMF524329 LCJ524329 KSN524329 KIR524329 JYV524329 JOZ524329 JFD524329 IVH524329 ILL524329 IBP524329 HRT524329 HHX524329 GYB524329 GOF524329 GEJ524329 FUN524329 FKR524329 FAV524329 EQZ524329 EHD524329 DXH524329 DNL524329 DDP524329 CTT524329 CJX524329 CAB524329 BQF524329 BGJ524329 AWN524329 AMR524329 ACV524329 SZ524329 JD524329 V524329 WVP458793 WLT458793 WBX458793 VSB458793 VIF458793 UYJ458793 UON458793 UER458793 TUV458793 TKZ458793 TBD458793 SRH458793 SHL458793 RXP458793 RNT458793 RDX458793 QUB458793 QKF458793 QAJ458793 PQN458793 PGR458793 OWV458793 OMZ458793 ODD458793 NTH458793 NJL458793 MZP458793 MPT458793 MFX458793 LWB458793 LMF458793 LCJ458793 KSN458793 KIR458793 JYV458793 JOZ458793 JFD458793 IVH458793 ILL458793 IBP458793 HRT458793 HHX458793 GYB458793 GOF458793 GEJ458793 FUN458793 FKR458793 FAV458793 EQZ458793 EHD458793 DXH458793 DNL458793 DDP458793 CTT458793 CJX458793 CAB458793 BQF458793 BGJ458793 AWN458793 AMR458793 ACV458793 SZ458793 JD458793 V458793 WVP393257 WLT393257 WBX393257 VSB393257 VIF393257 UYJ393257 UON393257 UER393257 TUV393257 TKZ393257 TBD393257 SRH393257 SHL393257 RXP393257 RNT393257 RDX393257 QUB393257 QKF393257 QAJ393257 PQN393257 PGR393257 OWV393257 OMZ393257 ODD393257 NTH393257 NJL393257 MZP393257 MPT393257 MFX393257 LWB393257 LMF393257 LCJ393257 KSN393257 KIR393257 JYV393257 JOZ393257 JFD393257 IVH393257 ILL393257 IBP393257 HRT393257 HHX393257 GYB393257 GOF393257 GEJ393257 FUN393257 FKR393257 FAV393257 EQZ393257 EHD393257 DXH393257 DNL393257 DDP393257 CTT393257 CJX393257 CAB393257 BQF393257 BGJ393257 AWN393257 AMR393257 ACV393257 SZ393257 JD393257 V393257 WVP327721 WLT327721 WBX327721 VSB327721 VIF327721 UYJ327721 UON327721 UER327721 TUV327721 TKZ327721 TBD327721 SRH327721 SHL327721 RXP327721 RNT327721 RDX327721 QUB327721 QKF327721 QAJ327721 PQN327721 PGR327721 OWV327721 OMZ327721 ODD327721 NTH327721 NJL327721 MZP327721 MPT327721 MFX327721 LWB327721 LMF327721 LCJ327721 KSN327721 KIR327721 JYV327721 JOZ327721 JFD327721 IVH327721 ILL327721 IBP327721 HRT327721 HHX327721 GYB327721 GOF327721 GEJ327721 FUN327721 FKR327721 FAV327721 EQZ327721 EHD327721 DXH327721 DNL327721 DDP327721 CTT327721 CJX327721 CAB327721 BQF327721 BGJ327721 AWN327721 AMR327721 ACV327721 SZ327721 JD327721 V327721 WVP262185 WLT262185 WBX262185 VSB262185 VIF262185 UYJ262185 UON262185 UER262185 TUV262185 TKZ262185 TBD262185 SRH262185 SHL262185 RXP262185 RNT262185 RDX262185 QUB262185 QKF262185 QAJ262185 PQN262185 PGR262185 OWV262185 OMZ262185 ODD262185 NTH262185 NJL262185 MZP262185 MPT262185 MFX262185 LWB262185 LMF262185 LCJ262185 KSN262185 KIR262185 JYV262185 JOZ262185 JFD262185 IVH262185 ILL262185 IBP262185 HRT262185 HHX262185 GYB262185 GOF262185 GEJ262185 FUN262185 FKR262185 FAV262185 EQZ262185 EHD262185 DXH262185 DNL262185 DDP262185 CTT262185 CJX262185 CAB262185 BQF262185 BGJ262185 AWN262185 AMR262185 ACV262185 SZ262185 JD262185 V262185 WVP196649 WLT196649 WBX196649 VSB196649 VIF196649 UYJ196649 UON196649 UER196649 TUV196649 TKZ196649 TBD196649 SRH196649 SHL196649 RXP196649 RNT196649 RDX196649 QUB196649 QKF196649 QAJ196649 PQN196649 PGR196649 OWV196649 OMZ196649 ODD196649 NTH196649 NJL196649 MZP196649 MPT196649 MFX196649 LWB196649 LMF196649 LCJ196649 KSN196649 KIR196649 JYV196649 JOZ196649 JFD196649 IVH196649 ILL196649 IBP196649 HRT196649 HHX196649 GYB196649 GOF196649 GEJ196649 FUN196649 FKR196649 FAV196649 EQZ196649 EHD196649 DXH196649 DNL196649 DDP196649 CTT196649 CJX196649 CAB196649 BQF196649 BGJ196649 AWN196649 AMR196649 ACV196649 SZ196649 JD196649 V196649 WVP131113 WLT131113 WBX131113 VSB131113 VIF131113 UYJ131113 UON131113 UER131113 TUV131113 TKZ131113 TBD131113 SRH131113 SHL131113 RXP131113 RNT131113 RDX131113 QUB131113 QKF131113 QAJ131113 PQN131113 PGR131113 OWV131113 OMZ131113 ODD131113 NTH131113 NJL131113 MZP131113 MPT131113 MFX131113 LWB131113 LMF131113 LCJ131113 KSN131113 KIR131113 JYV131113 JOZ131113 JFD131113 IVH131113 ILL131113 IBP131113 HRT131113 HHX131113 GYB131113 GOF131113 GEJ131113 FUN131113 FKR131113 FAV131113 EQZ131113 EHD131113 DXH131113 DNL131113 DDP131113 CTT131113 CJX131113 CAB131113 BQF131113 BGJ131113 AWN131113 AMR131113 ACV131113 SZ131113 JD131113 V131113 WVP65577 WLT65577 WBX65577 VSB65577 VIF65577 UYJ65577 UON65577 UER65577 TUV65577 TKZ65577 TBD65577 SRH65577 SHL65577 RXP65577 RNT65577 RDX65577 QUB65577 QKF65577 QAJ65577 PQN65577 PGR65577 OWV65577 OMZ65577 ODD65577 NTH65577 NJL65577 MZP65577 MPT65577 MFX65577 LWB65577 LMF65577 LCJ65577 KSN65577 KIR65577 JYV65577 JOZ65577 JFD65577 IVH65577 ILL65577 IBP65577 HRT65577 HHX65577 GYB65577 GOF65577 GEJ65577 FUN65577 FKR65577 FAV65577 EQZ65577 EHD65577 DXH65577 DNL65577 DDP65577 CTT65577 CJX65577 CAB65577 BQF65577 BGJ65577 AWN65577 AMR65577 ACV65577 SZ65577 JD65577 V65577 WVP41 WLT41 WBX41 VSB41 VIF41 UYJ41 UON41 UER41 TUV41 TKZ41 TBD41 SRH41 SHL41 RXP41 RNT41 RDX41 QUB41 QKF41 QAJ41 PQN41 PGR41 OWV41 OMZ41 ODD41 NTH41 NJL41 MZP41 MPT41 MFX41 LWB41 LMF41 LCJ41 KSN41 KIR41 JYV41 JOZ41 JFD41 IVH41 ILL41 IBP41 HRT41 HHX41 GYB41 GOF41 GEJ41 FUN41 FKR41 FAV41 EQZ41 EHD41 DXH41 DNL41 DDP41 CTT41 CJX41 CAB41 BQF41 BGJ41 AWN41 AMR41 ACV41 SZ41 JD41"/>
    <dataValidation allowBlank="1" showErrorMessage="1" prompt="Divulgación del proceso de recolección de información de las interventorías de las nuevas concesiones denominadas 4G." sqref="V14 WVP983062 WLT983062 WBX983062 VSB983062 VIF983062 UYJ983062 UON983062 UER983062 TUV983062 TKZ983062 TBD983062 SRH983062 SHL983062 RXP983062 RNT983062 RDX983062 QUB983062 QKF983062 QAJ983062 PQN983062 PGR983062 OWV983062 OMZ983062 ODD983062 NTH983062 NJL983062 MZP983062 MPT983062 MFX983062 LWB983062 LMF983062 LCJ983062 KSN983062 KIR983062 JYV983062 JOZ983062 JFD983062 IVH983062 ILL983062 IBP983062 HRT983062 HHX983062 GYB983062 GOF983062 GEJ983062 FUN983062 FKR983062 FAV983062 EQZ983062 EHD983062 DXH983062 DNL983062 DDP983062 CTT983062 CJX983062 CAB983062 BQF983062 BGJ983062 AWN983062 AMR983062 ACV983062 SZ983062 JD983062 V983062 WVP917526 WLT917526 WBX917526 VSB917526 VIF917526 UYJ917526 UON917526 UER917526 TUV917526 TKZ917526 TBD917526 SRH917526 SHL917526 RXP917526 RNT917526 RDX917526 QUB917526 QKF917526 QAJ917526 PQN917526 PGR917526 OWV917526 OMZ917526 ODD917526 NTH917526 NJL917526 MZP917526 MPT917526 MFX917526 LWB917526 LMF917526 LCJ917526 KSN917526 KIR917526 JYV917526 JOZ917526 JFD917526 IVH917526 ILL917526 IBP917526 HRT917526 HHX917526 GYB917526 GOF917526 GEJ917526 FUN917526 FKR917526 FAV917526 EQZ917526 EHD917526 DXH917526 DNL917526 DDP917526 CTT917526 CJX917526 CAB917526 BQF917526 BGJ917526 AWN917526 AMR917526 ACV917526 SZ917526 JD917526 V917526 WVP851990 WLT851990 WBX851990 VSB851990 VIF851990 UYJ851990 UON851990 UER851990 TUV851990 TKZ851990 TBD851990 SRH851990 SHL851990 RXP851990 RNT851990 RDX851990 QUB851990 QKF851990 QAJ851990 PQN851990 PGR851990 OWV851990 OMZ851990 ODD851990 NTH851990 NJL851990 MZP851990 MPT851990 MFX851990 LWB851990 LMF851990 LCJ851990 KSN851990 KIR851990 JYV851990 JOZ851990 JFD851990 IVH851990 ILL851990 IBP851990 HRT851990 HHX851990 GYB851990 GOF851990 GEJ851990 FUN851990 FKR851990 FAV851990 EQZ851990 EHD851990 DXH851990 DNL851990 DDP851990 CTT851990 CJX851990 CAB851990 BQF851990 BGJ851990 AWN851990 AMR851990 ACV851990 SZ851990 JD851990 V851990 WVP786454 WLT786454 WBX786454 VSB786454 VIF786454 UYJ786454 UON786454 UER786454 TUV786454 TKZ786454 TBD786454 SRH786454 SHL786454 RXP786454 RNT786454 RDX786454 QUB786454 QKF786454 QAJ786454 PQN786454 PGR786454 OWV786454 OMZ786454 ODD786454 NTH786454 NJL786454 MZP786454 MPT786454 MFX786454 LWB786454 LMF786454 LCJ786454 KSN786454 KIR786454 JYV786454 JOZ786454 JFD786454 IVH786454 ILL786454 IBP786454 HRT786454 HHX786454 GYB786454 GOF786454 GEJ786454 FUN786454 FKR786454 FAV786454 EQZ786454 EHD786454 DXH786454 DNL786454 DDP786454 CTT786454 CJX786454 CAB786454 BQF786454 BGJ786454 AWN786454 AMR786454 ACV786454 SZ786454 JD786454 V786454 WVP720918 WLT720918 WBX720918 VSB720918 VIF720918 UYJ720918 UON720918 UER720918 TUV720918 TKZ720918 TBD720918 SRH720918 SHL720918 RXP720918 RNT720918 RDX720918 QUB720918 QKF720918 QAJ720918 PQN720918 PGR720918 OWV720918 OMZ720918 ODD720918 NTH720918 NJL720918 MZP720918 MPT720918 MFX720918 LWB720918 LMF720918 LCJ720918 KSN720918 KIR720918 JYV720918 JOZ720918 JFD720918 IVH720918 ILL720918 IBP720918 HRT720918 HHX720918 GYB720918 GOF720918 GEJ720918 FUN720918 FKR720918 FAV720918 EQZ720918 EHD720918 DXH720918 DNL720918 DDP720918 CTT720918 CJX720918 CAB720918 BQF720918 BGJ720918 AWN720918 AMR720918 ACV720918 SZ720918 JD720918 V720918 WVP655382 WLT655382 WBX655382 VSB655382 VIF655382 UYJ655382 UON655382 UER655382 TUV655382 TKZ655382 TBD655382 SRH655382 SHL655382 RXP655382 RNT655382 RDX655382 QUB655382 QKF655382 QAJ655382 PQN655382 PGR655382 OWV655382 OMZ655382 ODD655382 NTH655382 NJL655382 MZP655382 MPT655382 MFX655382 LWB655382 LMF655382 LCJ655382 KSN655382 KIR655382 JYV655382 JOZ655382 JFD655382 IVH655382 ILL655382 IBP655382 HRT655382 HHX655382 GYB655382 GOF655382 GEJ655382 FUN655382 FKR655382 FAV655382 EQZ655382 EHD655382 DXH655382 DNL655382 DDP655382 CTT655382 CJX655382 CAB655382 BQF655382 BGJ655382 AWN655382 AMR655382 ACV655382 SZ655382 JD655382 V655382 WVP589846 WLT589846 WBX589846 VSB589846 VIF589846 UYJ589846 UON589846 UER589846 TUV589846 TKZ589846 TBD589846 SRH589846 SHL589846 RXP589846 RNT589846 RDX589846 QUB589846 QKF589846 QAJ589846 PQN589846 PGR589846 OWV589846 OMZ589846 ODD589846 NTH589846 NJL589846 MZP589846 MPT589846 MFX589846 LWB589846 LMF589846 LCJ589846 KSN589846 KIR589846 JYV589846 JOZ589846 JFD589846 IVH589846 ILL589846 IBP589846 HRT589846 HHX589846 GYB589846 GOF589846 GEJ589846 FUN589846 FKR589846 FAV589846 EQZ589846 EHD589846 DXH589846 DNL589846 DDP589846 CTT589846 CJX589846 CAB589846 BQF589846 BGJ589846 AWN589846 AMR589846 ACV589846 SZ589846 JD589846 V589846 WVP524310 WLT524310 WBX524310 VSB524310 VIF524310 UYJ524310 UON524310 UER524310 TUV524310 TKZ524310 TBD524310 SRH524310 SHL524310 RXP524310 RNT524310 RDX524310 QUB524310 QKF524310 QAJ524310 PQN524310 PGR524310 OWV524310 OMZ524310 ODD524310 NTH524310 NJL524310 MZP524310 MPT524310 MFX524310 LWB524310 LMF524310 LCJ524310 KSN524310 KIR524310 JYV524310 JOZ524310 JFD524310 IVH524310 ILL524310 IBP524310 HRT524310 HHX524310 GYB524310 GOF524310 GEJ524310 FUN524310 FKR524310 FAV524310 EQZ524310 EHD524310 DXH524310 DNL524310 DDP524310 CTT524310 CJX524310 CAB524310 BQF524310 BGJ524310 AWN524310 AMR524310 ACV524310 SZ524310 JD524310 V524310 WVP458774 WLT458774 WBX458774 VSB458774 VIF458774 UYJ458774 UON458774 UER458774 TUV458774 TKZ458774 TBD458774 SRH458774 SHL458774 RXP458774 RNT458774 RDX458774 QUB458774 QKF458774 QAJ458774 PQN458774 PGR458774 OWV458774 OMZ458774 ODD458774 NTH458774 NJL458774 MZP458774 MPT458774 MFX458774 LWB458774 LMF458774 LCJ458774 KSN458774 KIR458774 JYV458774 JOZ458774 JFD458774 IVH458774 ILL458774 IBP458774 HRT458774 HHX458774 GYB458774 GOF458774 GEJ458774 FUN458774 FKR458774 FAV458774 EQZ458774 EHD458774 DXH458774 DNL458774 DDP458774 CTT458774 CJX458774 CAB458774 BQF458774 BGJ458774 AWN458774 AMR458774 ACV458774 SZ458774 JD458774 V458774 WVP393238 WLT393238 WBX393238 VSB393238 VIF393238 UYJ393238 UON393238 UER393238 TUV393238 TKZ393238 TBD393238 SRH393238 SHL393238 RXP393238 RNT393238 RDX393238 QUB393238 QKF393238 QAJ393238 PQN393238 PGR393238 OWV393238 OMZ393238 ODD393238 NTH393238 NJL393238 MZP393238 MPT393238 MFX393238 LWB393238 LMF393238 LCJ393238 KSN393238 KIR393238 JYV393238 JOZ393238 JFD393238 IVH393238 ILL393238 IBP393238 HRT393238 HHX393238 GYB393238 GOF393238 GEJ393238 FUN393238 FKR393238 FAV393238 EQZ393238 EHD393238 DXH393238 DNL393238 DDP393238 CTT393238 CJX393238 CAB393238 BQF393238 BGJ393238 AWN393238 AMR393238 ACV393238 SZ393238 JD393238 V393238 WVP327702 WLT327702 WBX327702 VSB327702 VIF327702 UYJ327702 UON327702 UER327702 TUV327702 TKZ327702 TBD327702 SRH327702 SHL327702 RXP327702 RNT327702 RDX327702 QUB327702 QKF327702 QAJ327702 PQN327702 PGR327702 OWV327702 OMZ327702 ODD327702 NTH327702 NJL327702 MZP327702 MPT327702 MFX327702 LWB327702 LMF327702 LCJ327702 KSN327702 KIR327702 JYV327702 JOZ327702 JFD327702 IVH327702 ILL327702 IBP327702 HRT327702 HHX327702 GYB327702 GOF327702 GEJ327702 FUN327702 FKR327702 FAV327702 EQZ327702 EHD327702 DXH327702 DNL327702 DDP327702 CTT327702 CJX327702 CAB327702 BQF327702 BGJ327702 AWN327702 AMR327702 ACV327702 SZ327702 JD327702 V327702 WVP262166 WLT262166 WBX262166 VSB262166 VIF262166 UYJ262166 UON262166 UER262166 TUV262166 TKZ262166 TBD262166 SRH262166 SHL262166 RXP262166 RNT262166 RDX262166 QUB262166 QKF262166 QAJ262166 PQN262166 PGR262166 OWV262166 OMZ262166 ODD262166 NTH262166 NJL262166 MZP262166 MPT262166 MFX262166 LWB262166 LMF262166 LCJ262166 KSN262166 KIR262166 JYV262166 JOZ262166 JFD262166 IVH262166 ILL262166 IBP262166 HRT262166 HHX262166 GYB262166 GOF262166 GEJ262166 FUN262166 FKR262166 FAV262166 EQZ262166 EHD262166 DXH262166 DNL262166 DDP262166 CTT262166 CJX262166 CAB262166 BQF262166 BGJ262166 AWN262166 AMR262166 ACV262166 SZ262166 JD262166 V262166 WVP196630 WLT196630 WBX196630 VSB196630 VIF196630 UYJ196630 UON196630 UER196630 TUV196630 TKZ196630 TBD196630 SRH196630 SHL196630 RXP196630 RNT196630 RDX196630 QUB196630 QKF196630 QAJ196630 PQN196630 PGR196630 OWV196630 OMZ196630 ODD196630 NTH196630 NJL196630 MZP196630 MPT196630 MFX196630 LWB196630 LMF196630 LCJ196630 KSN196630 KIR196630 JYV196630 JOZ196630 JFD196630 IVH196630 ILL196630 IBP196630 HRT196630 HHX196630 GYB196630 GOF196630 GEJ196630 FUN196630 FKR196630 FAV196630 EQZ196630 EHD196630 DXH196630 DNL196630 DDP196630 CTT196630 CJX196630 CAB196630 BQF196630 BGJ196630 AWN196630 AMR196630 ACV196630 SZ196630 JD196630 V196630 WVP131094 WLT131094 WBX131094 VSB131094 VIF131094 UYJ131094 UON131094 UER131094 TUV131094 TKZ131094 TBD131094 SRH131094 SHL131094 RXP131094 RNT131094 RDX131094 QUB131094 QKF131094 QAJ131094 PQN131094 PGR131094 OWV131094 OMZ131094 ODD131094 NTH131094 NJL131094 MZP131094 MPT131094 MFX131094 LWB131094 LMF131094 LCJ131094 KSN131094 KIR131094 JYV131094 JOZ131094 JFD131094 IVH131094 ILL131094 IBP131094 HRT131094 HHX131094 GYB131094 GOF131094 GEJ131094 FUN131094 FKR131094 FAV131094 EQZ131094 EHD131094 DXH131094 DNL131094 DDP131094 CTT131094 CJX131094 CAB131094 BQF131094 BGJ131094 AWN131094 AMR131094 ACV131094 SZ131094 JD131094 V131094 WVP65558 WLT65558 WBX65558 VSB65558 VIF65558 UYJ65558 UON65558 UER65558 TUV65558 TKZ65558 TBD65558 SRH65558 SHL65558 RXP65558 RNT65558 RDX65558 QUB65558 QKF65558 QAJ65558 PQN65558 PGR65558 OWV65558 OMZ65558 ODD65558 NTH65558 NJL65558 MZP65558 MPT65558 MFX65558 LWB65558 LMF65558 LCJ65558 KSN65558 KIR65558 JYV65558 JOZ65558 JFD65558 IVH65558 ILL65558 IBP65558 HRT65558 HHX65558 GYB65558 GOF65558 GEJ65558 FUN65558 FKR65558 FAV65558 EQZ65558 EHD65558 DXH65558 DNL65558 DDP65558 CTT65558 CJX65558 CAB65558 BQF65558 BGJ65558 AWN65558 AMR65558 ACV65558 SZ65558 JD65558 V65558 WVP14 WLT14 WBX14 VSB14 VIF14 UYJ14 UON14 UER14 TUV14 TKZ14 TBD14 SRH14 SHL14 RXP14 RNT14 RDX14 QUB14 QKF14 QAJ14 PQN14 PGR14 OWV14 OMZ14 ODD14 NTH14 NJL14 MZP14 MPT14 MFX14 LWB14 LMF14 LCJ14 KSN14 KIR14 JYV14 JOZ14 JFD14 IVH14 ILL14 IBP14 HRT14 HHX14 GYB14 GOF14 GEJ14 FUN14 FKR14 FAV14 EQZ14 EHD14 DXH14 DNL14 DDP14 CTT14 CJX14 CAB14 BQF14 BGJ14 AWN14 AMR14 ACV14 SZ14 JD14 V32 WVP32 WLT32 WBX32 VSB32 VIF32 UYJ32 UON32 UER32 TUV32 TKZ32 TBD32 SRH32 SHL32 RXP32 RNT32 RDX32 QUB32 QKF32 QAJ32 PQN32 PGR32 OWV32 OMZ32 ODD32 NTH32 NJL32 MZP32 MPT32 MFX32 LWB32 LMF32 LCJ32 KSN32 KIR32 JYV32 JOZ32 JFD32 IVH32 ILL32 IBP32 HRT32 HHX32 GYB32 GOF32 GEJ32 FUN32 FKR32 FAV32 EQZ32 EHD32 DXH32 DNL32 DDP32 CTT32 CJX32 CAB32 BQF32 BGJ32 AWN32 AMR32 ACV32 SZ32 JD32"/>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O983065 WLS983065 WBW983065 VSA983065 VIE983065 UYI983065 UOM983065 UEQ983065 TUU983065 TKY983065 TBC983065 SRG983065 SHK983065 RXO983065 RNS983065 RDW983065 QUA983065 QKE983065 QAI983065 PQM983065 PGQ983065 OWU983065 OMY983065 ODC983065 NTG983065 NJK983065 MZO983065 MPS983065 MFW983065 LWA983065 LME983065 LCI983065 KSM983065 KIQ983065 JYU983065 JOY983065 JFC983065 IVG983065 ILK983065 IBO983065 HRS983065 HHW983065 GYA983065 GOE983065 GEI983065 FUM983065 FKQ983065 FAU983065 EQY983065 EHC983065 DXG983065 DNK983065 DDO983065 CTS983065 CJW983065 CAA983065 BQE983065 BGI983065 AWM983065 AMQ983065 ACU983065 SY983065 JC983065 U983065 WVO917529 WLS917529 WBW917529 VSA917529 VIE917529 UYI917529 UOM917529 UEQ917529 TUU917529 TKY917529 TBC917529 SRG917529 SHK917529 RXO917529 RNS917529 RDW917529 QUA917529 QKE917529 QAI917529 PQM917529 PGQ917529 OWU917529 OMY917529 ODC917529 NTG917529 NJK917529 MZO917529 MPS917529 MFW917529 LWA917529 LME917529 LCI917529 KSM917529 KIQ917529 JYU917529 JOY917529 JFC917529 IVG917529 ILK917529 IBO917529 HRS917529 HHW917529 GYA917529 GOE917529 GEI917529 FUM917529 FKQ917529 FAU917529 EQY917529 EHC917529 DXG917529 DNK917529 DDO917529 CTS917529 CJW917529 CAA917529 BQE917529 BGI917529 AWM917529 AMQ917529 ACU917529 SY917529 JC917529 U917529 WVO851993 WLS851993 WBW851993 VSA851993 VIE851993 UYI851993 UOM851993 UEQ851993 TUU851993 TKY851993 TBC851993 SRG851993 SHK851993 RXO851993 RNS851993 RDW851993 QUA851993 QKE851993 QAI851993 PQM851993 PGQ851993 OWU851993 OMY851993 ODC851993 NTG851993 NJK851993 MZO851993 MPS851993 MFW851993 LWA851993 LME851993 LCI851993 KSM851993 KIQ851993 JYU851993 JOY851993 JFC851993 IVG851993 ILK851993 IBO851993 HRS851993 HHW851993 GYA851993 GOE851993 GEI851993 FUM851993 FKQ851993 FAU851993 EQY851993 EHC851993 DXG851993 DNK851993 DDO851993 CTS851993 CJW851993 CAA851993 BQE851993 BGI851993 AWM851993 AMQ851993 ACU851993 SY851993 JC851993 U851993 WVO786457 WLS786457 WBW786457 VSA786457 VIE786457 UYI786457 UOM786457 UEQ786457 TUU786457 TKY786457 TBC786457 SRG786457 SHK786457 RXO786457 RNS786457 RDW786457 QUA786457 QKE786457 QAI786457 PQM786457 PGQ786457 OWU786457 OMY786457 ODC786457 NTG786457 NJK786457 MZO786457 MPS786457 MFW786457 LWA786457 LME786457 LCI786457 KSM786457 KIQ786457 JYU786457 JOY786457 JFC786457 IVG786457 ILK786457 IBO786457 HRS786457 HHW786457 GYA786457 GOE786457 GEI786457 FUM786457 FKQ786457 FAU786457 EQY786457 EHC786457 DXG786457 DNK786457 DDO786457 CTS786457 CJW786457 CAA786457 BQE786457 BGI786457 AWM786457 AMQ786457 ACU786457 SY786457 JC786457 U786457 WVO720921 WLS720921 WBW720921 VSA720921 VIE720921 UYI720921 UOM720921 UEQ720921 TUU720921 TKY720921 TBC720921 SRG720921 SHK720921 RXO720921 RNS720921 RDW720921 QUA720921 QKE720921 QAI720921 PQM720921 PGQ720921 OWU720921 OMY720921 ODC720921 NTG720921 NJK720921 MZO720921 MPS720921 MFW720921 LWA720921 LME720921 LCI720921 KSM720921 KIQ720921 JYU720921 JOY720921 JFC720921 IVG720921 ILK720921 IBO720921 HRS720921 HHW720921 GYA720921 GOE720921 GEI720921 FUM720921 FKQ720921 FAU720921 EQY720921 EHC720921 DXG720921 DNK720921 DDO720921 CTS720921 CJW720921 CAA720921 BQE720921 BGI720921 AWM720921 AMQ720921 ACU720921 SY720921 JC720921 U720921 WVO655385 WLS655385 WBW655385 VSA655385 VIE655385 UYI655385 UOM655385 UEQ655385 TUU655385 TKY655385 TBC655385 SRG655385 SHK655385 RXO655385 RNS655385 RDW655385 QUA655385 QKE655385 QAI655385 PQM655385 PGQ655385 OWU655385 OMY655385 ODC655385 NTG655385 NJK655385 MZO655385 MPS655385 MFW655385 LWA655385 LME655385 LCI655385 KSM655385 KIQ655385 JYU655385 JOY655385 JFC655385 IVG655385 ILK655385 IBO655385 HRS655385 HHW655385 GYA655385 GOE655385 GEI655385 FUM655385 FKQ655385 FAU655385 EQY655385 EHC655385 DXG655385 DNK655385 DDO655385 CTS655385 CJW655385 CAA655385 BQE655385 BGI655385 AWM655385 AMQ655385 ACU655385 SY655385 JC655385 U655385 WVO589849 WLS589849 WBW589849 VSA589849 VIE589849 UYI589849 UOM589849 UEQ589849 TUU589849 TKY589849 TBC589849 SRG589849 SHK589849 RXO589849 RNS589849 RDW589849 QUA589849 QKE589849 QAI589849 PQM589849 PGQ589849 OWU589849 OMY589849 ODC589849 NTG589849 NJK589849 MZO589849 MPS589849 MFW589849 LWA589849 LME589849 LCI589849 KSM589849 KIQ589849 JYU589849 JOY589849 JFC589849 IVG589849 ILK589849 IBO589849 HRS589849 HHW589849 GYA589849 GOE589849 GEI589849 FUM589849 FKQ589849 FAU589849 EQY589849 EHC589849 DXG589849 DNK589849 DDO589849 CTS589849 CJW589849 CAA589849 BQE589849 BGI589849 AWM589849 AMQ589849 ACU589849 SY589849 JC589849 U589849 WVO524313 WLS524313 WBW524313 VSA524313 VIE524313 UYI524313 UOM524313 UEQ524313 TUU524313 TKY524313 TBC524313 SRG524313 SHK524313 RXO524313 RNS524313 RDW524313 QUA524313 QKE524313 QAI524313 PQM524313 PGQ524313 OWU524313 OMY524313 ODC524313 NTG524313 NJK524313 MZO524313 MPS524313 MFW524313 LWA524313 LME524313 LCI524313 KSM524313 KIQ524313 JYU524313 JOY524313 JFC524313 IVG524313 ILK524313 IBO524313 HRS524313 HHW524313 GYA524313 GOE524313 GEI524313 FUM524313 FKQ524313 FAU524313 EQY524313 EHC524313 DXG524313 DNK524313 DDO524313 CTS524313 CJW524313 CAA524313 BQE524313 BGI524313 AWM524313 AMQ524313 ACU524313 SY524313 JC524313 U524313 WVO458777 WLS458777 WBW458777 VSA458777 VIE458777 UYI458777 UOM458777 UEQ458777 TUU458777 TKY458777 TBC458777 SRG458777 SHK458777 RXO458777 RNS458777 RDW458777 QUA458777 QKE458777 QAI458777 PQM458777 PGQ458777 OWU458777 OMY458777 ODC458777 NTG458777 NJK458777 MZO458777 MPS458777 MFW458777 LWA458777 LME458777 LCI458777 KSM458777 KIQ458777 JYU458777 JOY458777 JFC458777 IVG458777 ILK458777 IBO458777 HRS458777 HHW458777 GYA458777 GOE458777 GEI458777 FUM458777 FKQ458777 FAU458777 EQY458777 EHC458777 DXG458777 DNK458777 DDO458777 CTS458777 CJW458777 CAA458777 BQE458777 BGI458777 AWM458777 AMQ458777 ACU458777 SY458777 JC458777 U458777 WVO393241 WLS393241 WBW393241 VSA393241 VIE393241 UYI393241 UOM393241 UEQ393241 TUU393241 TKY393241 TBC393241 SRG393241 SHK393241 RXO393241 RNS393241 RDW393241 QUA393241 QKE393241 QAI393241 PQM393241 PGQ393241 OWU393241 OMY393241 ODC393241 NTG393241 NJK393241 MZO393241 MPS393241 MFW393241 LWA393241 LME393241 LCI393241 KSM393241 KIQ393241 JYU393241 JOY393241 JFC393241 IVG393241 ILK393241 IBO393241 HRS393241 HHW393241 GYA393241 GOE393241 GEI393241 FUM393241 FKQ393241 FAU393241 EQY393241 EHC393241 DXG393241 DNK393241 DDO393241 CTS393241 CJW393241 CAA393241 BQE393241 BGI393241 AWM393241 AMQ393241 ACU393241 SY393241 JC393241 U393241 WVO327705 WLS327705 WBW327705 VSA327705 VIE327705 UYI327705 UOM327705 UEQ327705 TUU327705 TKY327705 TBC327705 SRG327705 SHK327705 RXO327705 RNS327705 RDW327705 QUA327705 QKE327705 QAI327705 PQM327705 PGQ327705 OWU327705 OMY327705 ODC327705 NTG327705 NJK327705 MZO327705 MPS327705 MFW327705 LWA327705 LME327705 LCI327705 KSM327705 KIQ327705 JYU327705 JOY327705 JFC327705 IVG327705 ILK327705 IBO327705 HRS327705 HHW327705 GYA327705 GOE327705 GEI327705 FUM327705 FKQ327705 FAU327705 EQY327705 EHC327705 DXG327705 DNK327705 DDO327705 CTS327705 CJW327705 CAA327705 BQE327705 BGI327705 AWM327705 AMQ327705 ACU327705 SY327705 JC327705 U327705 WVO262169 WLS262169 WBW262169 VSA262169 VIE262169 UYI262169 UOM262169 UEQ262169 TUU262169 TKY262169 TBC262169 SRG262169 SHK262169 RXO262169 RNS262169 RDW262169 QUA262169 QKE262169 QAI262169 PQM262169 PGQ262169 OWU262169 OMY262169 ODC262169 NTG262169 NJK262169 MZO262169 MPS262169 MFW262169 LWA262169 LME262169 LCI262169 KSM262169 KIQ262169 JYU262169 JOY262169 JFC262169 IVG262169 ILK262169 IBO262169 HRS262169 HHW262169 GYA262169 GOE262169 GEI262169 FUM262169 FKQ262169 FAU262169 EQY262169 EHC262169 DXG262169 DNK262169 DDO262169 CTS262169 CJW262169 CAA262169 BQE262169 BGI262169 AWM262169 AMQ262169 ACU262169 SY262169 JC262169 U262169 WVO196633 WLS196633 WBW196633 VSA196633 VIE196633 UYI196633 UOM196633 UEQ196633 TUU196633 TKY196633 TBC196633 SRG196633 SHK196633 RXO196633 RNS196633 RDW196633 QUA196633 QKE196633 QAI196633 PQM196633 PGQ196633 OWU196633 OMY196633 ODC196633 NTG196633 NJK196633 MZO196633 MPS196633 MFW196633 LWA196633 LME196633 LCI196633 KSM196633 KIQ196633 JYU196633 JOY196633 JFC196633 IVG196633 ILK196633 IBO196633 HRS196633 HHW196633 GYA196633 GOE196633 GEI196633 FUM196633 FKQ196633 FAU196633 EQY196633 EHC196633 DXG196633 DNK196633 DDO196633 CTS196633 CJW196633 CAA196633 BQE196633 BGI196633 AWM196633 AMQ196633 ACU196633 SY196633 JC196633 U196633 WVO131097 WLS131097 WBW131097 VSA131097 VIE131097 UYI131097 UOM131097 UEQ131097 TUU131097 TKY131097 TBC131097 SRG131097 SHK131097 RXO131097 RNS131097 RDW131097 QUA131097 QKE131097 QAI131097 PQM131097 PGQ131097 OWU131097 OMY131097 ODC131097 NTG131097 NJK131097 MZO131097 MPS131097 MFW131097 LWA131097 LME131097 LCI131097 KSM131097 KIQ131097 JYU131097 JOY131097 JFC131097 IVG131097 ILK131097 IBO131097 HRS131097 HHW131097 GYA131097 GOE131097 GEI131097 FUM131097 FKQ131097 FAU131097 EQY131097 EHC131097 DXG131097 DNK131097 DDO131097 CTS131097 CJW131097 CAA131097 BQE131097 BGI131097 AWM131097 AMQ131097 ACU131097 SY131097 JC131097 U131097 WVO65561 WLS65561 WBW65561 VSA65561 VIE65561 UYI65561 UOM65561 UEQ65561 TUU65561 TKY65561 TBC65561 SRG65561 SHK65561 RXO65561 RNS65561 RDW65561 QUA65561 QKE65561 QAI65561 PQM65561 PGQ65561 OWU65561 OMY65561 ODC65561 NTG65561 NJK65561 MZO65561 MPS65561 MFW65561 LWA65561 LME65561 LCI65561 KSM65561 KIQ65561 JYU65561 JOY65561 JFC65561 IVG65561 ILK65561 IBO65561 HRS65561 HHW65561 GYA65561 GOE65561 GEI65561 FUM65561 FKQ65561 FAU65561 EQY65561 EHC65561 DXG65561 DNK65561 DDO65561 CTS65561 CJW65561 CAA65561 BQE65561 BGI65561 AWM65561 AMQ65561 ACU65561 SY65561 JC65561 U65561 WVO17 WLS17 WBW17 VSA17 VIE17 UYI17 UOM17 UEQ17 TUU17 TKY17 TBC17 SRG17 SHK17 RXO17 RNS17 RDW17 QUA17 QKE17 QAI17 PQM17 PGQ17 OWU17 OMY17 ODC17 NTG17 NJK17 MZO17 MPS17 MFW17 LWA17 LME17 LCI17 KSM17 KIQ17 JYU17 JOY17 JFC17 IVG17 ILK17 IBO17 HRS17 HHW17 GYA17 GOE17 GEI17 FUM17 FKQ17 FAU17 EQY17 EHC17 DXG17 DNK17 DDO17 CTS17 CJW17 CAA17 BQE17 BGI17 AWM17 AMQ17 ACU17 SY17 JC17 WVO35 WLS35 WBW35 VSA35 VIE35 UYI35 UOM35 UEQ35 TUU35 TKY35 TBC35 SRG35 SHK35 RXO35 RNS35 RDW35 QUA35 QKE35 QAI35 PQM35 PGQ35 OWU35 OMY35 ODC35 NTG35 NJK35 MZO35 MPS35 MFW35 LWA35 LME35 LCI35 KSM35 KIQ35 JYU35 JOY35 JFC35 IVG35 ILK35 IBO35 HRS35 HHW35 GYA35 GOE35 GEI35 FUM35 FKQ35 FAU35 EQY35 EHC35 DXG35 DNK35 DDO35 CTS35 CJW35 CAA35 BQE35 BGI35 AWM35 AMQ35 ACU35 SY35 JC35"/>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U14 U17 WVO983062 WLS983062 WBW983062 VSA983062 VIE983062 UYI983062 UOM983062 UEQ983062 TUU983062 TKY983062 TBC983062 SRG983062 SHK983062 RXO983062 RNS983062 RDW983062 QUA983062 QKE983062 QAI983062 PQM983062 PGQ983062 OWU983062 OMY983062 ODC983062 NTG983062 NJK983062 MZO983062 MPS983062 MFW983062 LWA983062 LME983062 LCI983062 KSM983062 KIQ983062 JYU983062 JOY983062 JFC983062 IVG983062 ILK983062 IBO983062 HRS983062 HHW983062 GYA983062 GOE983062 GEI983062 FUM983062 FKQ983062 FAU983062 EQY983062 EHC983062 DXG983062 DNK983062 DDO983062 CTS983062 CJW983062 CAA983062 BQE983062 BGI983062 AWM983062 AMQ983062 ACU983062 SY983062 JC983062 U983062 WVO917526 WLS917526 WBW917526 VSA917526 VIE917526 UYI917526 UOM917526 UEQ917526 TUU917526 TKY917526 TBC917526 SRG917526 SHK917526 RXO917526 RNS917526 RDW917526 QUA917526 QKE917526 QAI917526 PQM917526 PGQ917526 OWU917526 OMY917526 ODC917526 NTG917526 NJK917526 MZO917526 MPS917526 MFW917526 LWA917526 LME917526 LCI917526 KSM917526 KIQ917526 JYU917526 JOY917526 JFC917526 IVG917526 ILK917526 IBO917526 HRS917526 HHW917526 GYA917526 GOE917526 GEI917526 FUM917526 FKQ917526 FAU917526 EQY917526 EHC917526 DXG917526 DNK917526 DDO917526 CTS917526 CJW917526 CAA917526 BQE917526 BGI917526 AWM917526 AMQ917526 ACU917526 SY917526 JC917526 U917526 WVO851990 WLS851990 WBW851990 VSA851990 VIE851990 UYI851990 UOM851990 UEQ851990 TUU851990 TKY851990 TBC851990 SRG851990 SHK851990 RXO851990 RNS851990 RDW851990 QUA851990 QKE851990 QAI851990 PQM851990 PGQ851990 OWU851990 OMY851990 ODC851990 NTG851990 NJK851990 MZO851990 MPS851990 MFW851990 LWA851990 LME851990 LCI851990 KSM851990 KIQ851990 JYU851990 JOY851990 JFC851990 IVG851990 ILK851990 IBO851990 HRS851990 HHW851990 GYA851990 GOE851990 GEI851990 FUM851990 FKQ851990 FAU851990 EQY851990 EHC851990 DXG851990 DNK851990 DDO851990 CTS851990 CJW851990 CAA851990 BQE851990 BGI851990 AWM851990 AMQ851990 ACU851990 SY851990 JC851990 U851990 WVO786454 WLS786454 WBW786454 VSA786454 VIE786454 UYI786454 UOM786454 UEQ786454 TUU786454 TKY786454 TBC786454 SRG786454 SHK786454 RXO786454 RNS786454 RDW786454 QUA786454 QKE786454 QAI786454 PQM786454 PGQ786454 OWU786454 OMY786454 ODC786454 NTG786454 NJK786454 MZO786454 MPS786454 MFW786454 LWA786454 LME786454 LCI786454 KSM786454 KIQ786454 JYU786454 JOY786454 JFC786454 IVG786454 ILK786454 IBO786454 HRS786454 HHW786454 GYA786454 GOE786454 GEI786454 FUM786454 FKQ786454 FAU786454 EQY786454 EHC786454 DXG786454 DNK786454 DDO786454 CTS786454 CJW786454 CAA786454 BQE786454 BGI786454 AWM786454 AMQ786454 ACU786454 SY786454 JC786454 U786454 WVO720918 WLS720918 WBW720918 VSA720918 VIE720918 UYI720918 UOM720918 UEQ720918 TUU720918 TKY720918 TBC720918 SRG720918 SHK720918 RXO720918 RNS720918 RDW720918 QUA720918 QKE720918 QAI720918 PQM720918 PGQ720918 OWU720918 OMY720918 ODC720918 NTG720918 NJK720918 MZO720918 MPS720918 MFW720918 LWA720918 LME720918 LCI720918 KSM720918 KIQ720918 JYU720918 JOY720918 JFC720918 IVG720918 ILK720918 IBO720918 HRS720918 HHW720918 GYA720918 GOE720918 GEI720918 FUM720918 FKQ720918 FAU720918 EQY720918 EHC720918 DXG720918 DNK720918 DDO720918 CTS720918 CJW720918 CAA720918 BQE720918 BGI720918 AWM720918 AMQ720918 ACU720918 SY720918 JC720918 U720918 WVO655382 WLS655382 WBW655382 VSA655382 VIE655382 UYI655382 UOM655382 UEQ655382 TUU655382 TKY655382 TBC655382 SRG655382 SHK655382 RXO655382 RNS655382 RDW655382 QUA655382 QKE655382 QAI655382 PQM655382 PGQ655382 OWU655382 OMY655382 ODC655382 NTG655382 NJK655382 MZO655382 MPS655382 MFW655382 LWA655382 LME655382 LCI655382 KSM655382 KIQ655382 JYU655382 JOY655382 JFC655382 IVG655382 ILK655382 IBO655382 HRS655382 HHW655382 GYA655382 GOE655382 GEI655382 FUM655382 FKQ655382 FAU655382 EQY655382 EHC655382 DXG655382 DNK655382 DDO655382 CTS655382 CJW655382 CAA655382 BQE655382 BGI655382 AWM655382 AMQ655382 ACU655382 SY655382 JC655382 U655382 WVO589846 WLS589846 WBW589846 VSA589846 VIE589846 UYI589846 UOM589846 UEQ589846 TUU589846 TKY589846 TBC589846 SRG589846 SHK589846 RXO589846 RNS589846 RDW589846 QUA589846 QKE589846 QAI589846 PQM589846 PGQ589846 OWU589846 OMY589846 ODC589846 NTG589846 NJK589846 MZO589846 MPS589846 MFW589846 LWA589846 LME589846 LCI589846 KSM589846 KIQ589846 JYU589846 JOY589846 JFC589846 IVG589846 ILK589846 IBO589846 HRS589846 HHW589846 GYA589846 GOE589846 GEI589846 FUM589846 FKQ589846 FAU589846 EQY589846 EHC589846 DXG589846 DNK589846 DDO589846 CTS589846 CJW589846 CAA589846 BQE589846 BGI589846 AWM589846 AMQ589846 ACU589846 SY589846 JC589846 U589846 WVO524310 WLS524310 WBW524310 VSA524310 VIE524310 UYI524310 UOM524310 UEQ524310 TUU524310 TKY524310 TBC524310 SRG524310 SHK524310 RXO524310 RNS524310 RDW524310 QUA524310 QKE524310 QAI524310 PQM524310 PGQ524310 OWU524310 OMY524310 ODC524310 NTG524310 NJK524310 MZO524310 MPS524310 MFW524310 LWA524310 LME524310 LCI524310 KSM524310 KIQ524310 JYU524310 JOY524310 JFC524310 IVG524310 ILK524310 IBO524310 HRS524310 HHW524310 GYA524310 GOE524310 GEI524310 FUM524310 FKQ524310 FAU524310 EQY524310 EHC524310 DXG524310 DNK524310 DDO524310 CTS524310 CJW524310 CAA524310 BQE524310 BGI524310 AWM524310 AMQ524310 ACU524310 SY524310 JC524310 U524310 WVO458774 WLS458774 WBW458774 VSA458774 VIE458774 UYI458774 UOM458774 UEQ458774 TUU458774 TKY458774 TBC458774 SRG458774 SHK458774 RXO458774 RNS458774 RDW458774 QUA458774 QKE458774 QAI458774 PQM458774 PGQ458774 OWU458774 OMY458774 ODC458774 NTG458774 NJK458774 MZO458774 MPS458774 MFW458774 LWA458774 LME458774 LCI458774 KSM458774 KIQ458774 JYU458774 JOY458774 JFC458774 IVG458774 ILK458774 IBO458774 HRS458774 HHW458774 GYA458774 GOE458774 GEI458774 FUM458774 FKQ458774 FAU458774 EQY458774 EHC458774 DXG458774 DNK458774 DDO458774 CTS458774 CJW458774 CAA458774 BQE458774 BGI458774 AWM458774 AMQ458774 ACU458774 SY458774 JC458774 U458774 WVO393238 WLS393238 WBW393238 VSA393238 VIE393238 UYI393238 UOM393238 UEQ393238 TUU393238 TKY393238 TBC393238 SRG393238 SHK393238 RXO393238 RNS393238 RDW393238 QUA393238 QKE393238 QAI393238 PQM393238 PGQ393238 OWU393238 OMY393238 ODC393238 NTG393238 NJK393238 MZO393238 MPS393238 MFW393238 LWA393238 LME393238 LCI393238 KSM393238 KIQ393238 JYU393238 JOY393238 JFC393238 IVG393238 ILK393238 IBO393238 HRS393238 HHW393238 GYA393238 GOE393238 GEI393238 FUM393238 FKQ393238 FAU393238 EQY393238 EHC393238 DXG393238 DNK393238 DDO393238 CTS393238 CJW393238 CAA393238 BQE393238 BGI393238 AWM393238 AMQ393238 ACU393238 SY393238 JC393238 U393238 WVO327702 WLS327702 WBW327702 VSA327702 VIE327702 UYI327702 UOM327702 UEQ327702 TUU327702 TKY327702 TBC327702 SRG327702 SHK327702 RXO327702 RNS327702 RDW327702 QUA327702 QKE327702 QAI327702 PQM327702 PGQ327702 OWU327702 OMY327702 ODC327702 NTG327702 NJK327702 MZO327702 MPS327702 MFW327702 LWA327702 LME327702 LCI327702 KSM327702 KIQ327702 JYU327702 JOY327702 JFC327702 IVG327702 ILK327702 IBO327702 HRS327702 HHW327702 GYA327702 GOE327702 GEI327702 FUM327702 FKQ327702 FAU327702 EQY327702 EHC327702 DXG327702 DNK327702 DDO327702 CTS327702 CJW327702 CAA327702 BQE327702 BGI327702 AWM327702 AMQ327702 ACU327702 SY327702 JC327702 U327702 WVO262166 WLS262166 WBW262166 VSA262166 VIE262166 UYI262166 UOM262166 UEQ262166 TUU262166 TKY262166 TBC262166 SRG262166 SHK262166 RXO262166 RNS262166 RDW262166 QUA262166 QKE262166 QAI262166 PQM262166 PGQ262166 OWU262166 OMY262166 ODC262166 NTG262166 NJK262166 MZO262166 MPS262166 MFW262166 LWA262166 LME262166 LCI262166 KSM262166 KIQ262166 JYU262166 JOY262166 JFC262166 IVG262166 ILK262166 IBO262166 HRS262166 HHW262166 GYA262166 GOE262166 GEI262166 FUM262166 FKQ262166 FAU262166 EQY262166 EHC262166 DXG262166 DNK262166 DDO262166 CTS262166 CJW262166 CAA262166 BQE262166 BGI262166 AWM262166 AMQ262166 ACU262166 SY262166 JC262166 U262166 WVO196630 WLS196630 WBW196630 VSA196630 VIE196630 UYI196630 UOM196630 UEQ196630 TUU196630 TKY196630 TBC196630 SRG196630 SHK196630 RXO196630 RNS196630 RDW196630 QUA196630 QKE196630 QAI196630 PQM196630 PGQ196630 OWU196630 OMY196630 ODC196630 NTG196630 NJK196630 MZO196630 MPS196630 MFW196630 LWA196630 LME196630 LCI196630 KSM196630 KIQ196630 JYU196630 JOY196630 JFC196630 IVG196630 ILK196630 IBO196630 HRS196630 HHW196630 GYA196630 GOE196630 GEI196630 FUM196630 FKQ196630 FAU196630 EQY196630 EHC196630 DXG196630 DNK196630 DDO196630 CTS196630 CJW196630 CAA196630 BQE196630 BGI196630 AWM196630 AMQ196630 ACU196630 SY196630 JC196630 U196630 WVO131094 WLS131094 WBW131094 VSA131094 VIE131094 UYI131094 UOM131094 UEQ131094 TUU131094 TKY131094 TBC131094 SRG131094 SHK131094 RXO131094 RNS131094 RDW131094 QUA131094 QKE131094 QAI131094 PQM131094 PGQ131094 OWU131094 OMY131094 ODC131094 NTG131094 NJK131094 MZO131094 MPS131094 MFW131094 LWA131094 LME131094 LCI131094 KSM131094 KIQ131094 JYU131094 JOY131094 JFC131094 IVG131094 ILK131094 IBO131094 HRS131094 HHW131094 GYA131094 GOE131094 GEI131094 FUM131094 FKQ131094 FAU131094 EQY131094 EHC131094 DXG131094 DNK131094 DDO131094 CTS131094 CJW131094 CAA131094 BQE131094 BGI131094 AWM131094 AMQ131094 ACU131094 SY131094 JC131094 U131094 WVO65558 WLS65558 WBW65558 VSA65558 VIE65558 UYI65558 UOM65558 UEQ65558 TUU65558 TKY65558 TBC65558 SRG65558 SHK65558 RXO65558 RNS65558 RDW65558 QUA65558 QKE65558 QAI65558 PQM65558 PGQ65558 OWU65558 OMY65558 ODC65558 NTG65558 NJK65558 MZO65558 MPS65558 MFW65558 LWA65558 LME65558 LCI65558 KSM65558 KIQ65558 JYU65558 JOY65558 JFC65558 IVG65558 ILK65558 IBO65558 HRS65558 HHW65558 GYA65558 GOE65558 GEI65558 FUM65558 FKQ65558 FAU65558 EQY65558 EHC65558 DXG65558 DNK65558 DDO65558 CTS65558 CJW65558 CAA65558 BQE65558 BGI65558 AWM65558 AMQ65558 ACU65558 SY65558 JC65558 U65558 WVO14 WLS14 WBW14 VSA14 VIE14 UYI14 UOM14 UEQ14 TUU14 TKY14 TBC14 SRG14 SHK14 RXO14 RNS14 RDW14 QUA14 QKE14 QAI14 PQM14 PGQ14 OWU14 OMY14 ODC14 NTG14 NJK14 MZO14 MPS14 MFW14 LWA14 LME14 LCI14 KSM14 KIQ14 JYU14 JOY14 JFC14 IVG14 ILK14 IBO14 HRS14 HHW14 GYA14 GOE14 GEI14 FUM14 FKQ14 FAU14 EQY14 EHC14 DXG14 DNK14 DDO14 CTS14 CJW14 CAA14 BQE14 BGI14 AWM14 AMQ14 ACU14 SY14 JC14 U32 WVO32 WLS32 WBW32 VSA32 VIE32 UYI32 UOM32 UEQ32 TUU32 TKY32 TBC32 SRG32 SHK32 RXO32 RNS32 RDW32 QUA32 QKE32 QAI32 PQM32 PGQ32 OWU32 OMY32 ODC32 NTG32 NJK32 MZO32 MPS32 MFW32 LWA32 LME32 LCI32 KSM32 KIQ32 JYU32 JOY32 JFC32 IVG32 ILK32 IBO32 HRS32 HHW32 GYA32 GOE32 GEI32 FUM32 FKQ32 FAU32 EQY32 EHC32 DXG32 DNK32 DDO32 CTS32 CJW32 CAA32 BQE32 BGI32 AWM32 AMQ32 ACU32 SY32 JC32 U35"/>
    <dataValidation allowBlank="1" showErrorMessage="1" prompt="100 mesas en cada vigencia. Cada Delegada 33 mesas de trabajo" sqref="IN55:IN63 WUZ983095:WUZ983103 WLD983095:WLD983103 WBH983095:WBH983103 VRL983095:VRL983103 VHP983095:VHP983103 UXT983095:UXT983103 UNX983095:UNX983103 UEB983095:UEB983103 TUF983095:TUF983103 TKJ983095:TKJ983103 TAN983095:TAN983103 SQR983095:SQR983103 SGV983095:SGV983103 RWZ983095:RWZ983103 RND983095:RND983103 RDH983095:RDH983103 QTL983095:QTL983103 QJP983095:QJP983103 PZT983095:PZT983103 PPX983095:PPX983103 PGB983095:PGB983103 OWF983095:OWF983103 OMJ983095:OMJ983103 OCN983095:OCN983103 NSR983095:NSR983103 NIV983095:NIV983103 MYZ983095:MYZ983103 MPD983095:MPD983103 MFH983095:MFH983103 LVL983095:LVL983103 LLP983095:LLP983103 LBT983095:LBT983103 KRX983095:KRX983103 KIB983095:KIB983103 JYF983095:JYF983103 JOJ983095:JOJ983103 JEN983095:JEN983103 IUR983095:IUR983103 IKV983095:IKV983103 IAZ983095:IAZ983103 HRD983095:HRD983103 HHH983095:HHH983103 GXL983095:GXL983103 GNP983095:GNP983103 GDT983095:GDT983103 FTX983095:FTX983103 FKB983095:FKB983103 FAF983095:FAF983103 EQJ983095:EQJ983103 EGN983095:EGN983103 DWR983095:DWR983103 DMV983095:DMV983103 DCZ983095:DCZ983103 CTD983095:CTD983103 CJH983095:CJH983103 BZL983095:BZL983103 BPP983095:BPP983103 BFT983095:BFT983103 AVX983095:AVX983103 AMB983095:AMB983103 ACF983095:ACF983103 SJ983095:SJ983103 IN983095:IN983103 G983095:G983103 WUZ917559:WUZ917567 WLD917559:WLD917567 WBH917559:WBH917567 VRL917559:VRL917567 VHP917559:VHP917567 UXT917559:UXT917567 UNX917559:UNX917567 UEB917559:UEB917567 TUF917559:TUF917567 TKJ917559:TKJ917567 TAN917559:TAN917567 SQR917559:SQR917567 SGV917559:SGV917567 RWZ917559:RWZ917567 RND917559:RND917567 RDH917559:RDH917567 QTL917559:QTL917567 QJP917559:QJP917567 PZT917559:PZT917567 PPX917559:PPX917567 PGB917559:PGB917567 OWF917559:OWF917567 OMJ917559:OMJ917567 OCN917559:OCN917567 NSR917559:NSR917567 NIV917559:NIV917567 MYZ917559:MYZ917567 MPD917559:MPD917567 MFH917559:MFH917567 LVL917559:LVL917567 LLP917559:LLP917567 LBT917559:LBT917567 KRX917559:KRX917567 KIB917559:KIB917567 JYF917559:JYF917567 JOJ917559:JOJ917567 JEN917559:JEN917567 IUR917559:IUR917567 IKV917559:IKV917567 IAZ917559:IAZ917567 HRD917559:HRD917567 HHH917559:HHH917567 GXL917559:GXL917567 GNP917559:GNP917567 GDT917559:GDT917567 FTX917559:FTX917567 FKB917559:FKB917567 FAF917559:FAF917567 EQJ917559:EQJ917567 EGN917559:EGN917567 DWR917559:DWR917567 DMV917559:DMV917567 DCZ917559:DCZ917567 CTD917559:CTD917567 CJH917559:CJH917567 BZL917559:BZL917567 BPP917559:BPP917567 BFT917559:BFT917567 AVX917559:AVX917567 AMB917559:AMB917567 ACF917559:ACF917567 SJ917559:SJ917567 IN917559:IN917567 G917559:G917567 WUZ852023:WUZ852031 WLD852023:WLD852031 WBH852023:WBH852031 VRL852023:VRL852031 VHP852023:VHP852031 UXT852023:UXT852031 UNX852023:UNX852031 UEB852023:UEB852031 TUF852023:TUF852031 TKJ852023:TKJ852031 TAN852023:TAN852031 SQR852023:SQR852031 SGV852023:SGV852031 RWZ852023:RWZ852031 RND852023:RND852031 RDH852023:RDH852031 QTL852023:QTL852031 QJP852023:QJP852031 PZT852023:PZT852031 PPX852023:PPX852031 PGB852023:PGB852031 OWF852023:OWF852031 OMJ852023:OMJ852031 OCN852023:OCN852031 NSR852023:NSR852031 NIV852023:NIV852031 MYZ852023:MYZ852031 MPD852023:MPD852031 MFH852023:MFH852031 LVL852023:LVL852031 LLP852023:LLP852031 LBT852023:LBT852031 KRX852023:KRX852031 KIB852023:KIB852031 JYF852023:JYF852031 JOJ852023:JOJ852031 JEN852023:JEN852031 IUR852023:IUR852031 IKV852023:IKV852031 IAZ852023:IAZ852031 HRD852023:HRD852031 HHH852023:HHH852031 GXL852023:GXL852031 GNP852023:GNP852031 GDT852023:GDT852031 FTX852023:FTX852031 FKB852023:FKB852031 FAF852023:FAF852031 EQJ852023:EQJ852031 EGN852023:EGN852031 DWR852023:DWR852031 DMV852023:DMV852031 DCZ852023:DCZ852031 CTD852023:CTD852031 CJH852023:CJH852031 BZL852023:BZL852031 BPP852023:BPP852031 BFT852023:BFT852031 AVX852023:AVX852031 AMB852023:AMB852031 ACF852023:ACF852031 SJ852023:SJ852031 IN852023:IN852031 G852023:G852031 WUZ786487:WUZ786495 WLD786487:WLD786495 WBH786487:WBH786495 VRL786487:VRL786495 VHP786487:VHP786495 UXT786487:UXT786495 UNX786487:UNX786495 UEB786487:UEB786495 TUF786487:TUF786495 TKJ786487:TKJ786495 TAN786487:TAN786495 SQR786487:SQR786495 SGV786487:SGV786495 RWZ786487:RWZ786495 RND786487:RND786495 RDH786487:RDH786495 QTL786487:QTL786495 QJP786487:QJP786495 PZT786487:PZT786495 PPX786487:PPX786495 PGB786487:PGB786495 OWF786487:OWF786495 OMJ786487:OMJ786495 OCN786487:OCN786495 NSR786487:NSR786495 NIV786487:NIV786495 MYZ786487:MYZ786495 MPD786487:MPD786495 MFH786487:MFH786495 LVL786487:LVL786495 LLP786487:LLP786495 LBT786487:LBT786495 KRX786487:KRX786495 KIB786487:KIB786495 JYF786487:JYF786495 JOJ786487:JOJ786495 JEN786487:JEN786495 IUR786487:IUR786495 IKV786487:IKV786495 IAZ786487:IAZ786495 HRD786487:HRD786495 HHH786487:HHH786495 GXL786487:GXL786495 GNP786487:GNP786495 GDT786487:GDT786495 FTX786487:FTX786495 FKB786487:FKB786495 FAF786487:FAF786495 EQJ786487:EQJ786495 EGN786487:EGN786495 DWR786487:DWR786495 DMV786487:DMV786495 DCZ786487:DCZ786495 CTD786487:CTD786495 CJH786487:CJH786495 BZL786487:BZL786495 BPP786487:BPP786495 BFT786487:BFT786495 AVX786487:AVX786495 AMB786487:AMB786495 ACF786487:ACF786495 SJ786487:SJ786495 IN786487:IN786495 G786487:G786495 WUZ720951:WUZ720959 WLD720951:WLD720959 WBH720951:WBH720959 VRL720951:VRL720959 VHP720951:VHP720959 UXT720951:UXT720959 UNX720951:UNX720959 UEB720951:UEB720959 TUF720951:TUF720959 TKJ720951:TKJ720959 TAN720951:TAN720959 SQR720951:SQR720959 SGV720951:SGV720959 RWZ720951:RWZ720959 RND720951:RND720959 RDH720951:RDH720959 QTL720951:QTL720959 QJP720951:QJP720959 PZT720951:PZT720959 PPX720951:PPX720959 PGB720951:PGB720959 OWF720951:OWF720959 OMJ720951:OMJ720959 OCN720951:OCN720959 NSR720951:NSR720959 NIV720951:NIV720959 MYZ720951:MYZ720959 MPD720951:MPD720959 MFH720951:MFH720959 LVL720951:LVL720959 LLP720951:LLP720959 LBT720951:LBT720959 KRX720951:KRX720959 KIB720951:KIB720959 JYF720951:JYF720959 JOJ720951:JOJ720959 JEN720951:JEN720959 IUR720951:IUR720959 IKV720951:IKV720959 IAZ720951:IAZ720959 HRD720951:HRD720959 HHH720951:HHH720959 GXL720951:GXL720959 GNP720951:GNP720959 GDT720951:GDT720959 FTX720951:FTX720959 FKB720951:FKB720959 FAF720951:FAF720959 EQJ720951:EQJ720959 EGN720951:EGN720959 DWR720951:DWR720959 DMV720951:DMV720959 DCZ720951:DCZ720959 CTD720951:CTD720959 CJH720951:CJH720959 BZL720951:BZL720959 BPP720951:BPP720959 BFT720951:BFT720959 AVX720951:AVX720959 AMB720951:AMB720959 ACF720951:ACF720959 SJ720951:SJ720959 IN720951:IN720959 G720951:G720959 WUZ655415:WUZ655423 WLD655415:WLD655423 WBH655415:WBH655423 VRL655415:VRL655423 VHP655415:VHP655423 UXT655415:UXT655423 UNX655415:UNX655423 UEB655415:UEB655423 TUF655415:TUF655423 TKJ655415:TKJ655423 TAN655415:TAN655423 SQR655415:SQR655423 SGV655415:SGV655423 RWZ655415:RWZ655423 RND655415:RND655423 RDH655415:RDH655423 QTL655415:QTL655423 QJP655415:QJP655423 PZT655415:PZT655423 PPX655415:PPX655423 PGB655415:PGB655423 OWF655415:OWF655423 OMJ655415:OMJ655423 OCN655415:OCN655423 NSR655415:NSR655423 NIV655415:NIV655423 MYZ655415:MYZ655423 MPD655415:MPD655423 MFH655415:MFH655423 LVL655415:LVL655423 LLP655415:LLP655423 LBT655415:LBT655423 KRX655415:KRX655423 KIB655415:KIB655423 JYF655415:JYF655423 JOJ655415:JOJ655423 JEN655415:JEN655423 IUR655415:IUR655423 IKV655415:IKV655423 IAZ655415:IAZ655423 HRD655415:HRD655423 HHH655415:HHH655423 GXL655415:GXL655423 GNP655415:GNP655423 GDT655415:GDT655423 FTX655415:FTX655423 FKB655415:FKB655423 FAF655415:FAF655423 EQJ655415:EQJ655423 EGN655415:EGN655423 DWR655415:DWR655423 DMV655415:DMV655423 DCZ655415:DCZ655423 CTD655415:CTD655423 CJH655415:CJH655423 BZL655415:BZL655423 BPP655415:BPP655423 BFT655415:BFT655423 AVX655415:AVX655423 AMB655415:AMB655423 ACF655415:ACF655423 SJ655415:SJ655423 IN655415:IN655423 G655415:G655423 WUZ589879:WUZ589887 WLD589879:WLD589887 WBH589879:WBH589887 VRL589879:VRL589887 VHP589879:VHP589887 UXT589879:UXT589887 UNX589879:UNX589887 UEB589879:UEB589887 TUF589879:TUF589887 TKJ589879:TKJ589887 TAN589879:TAN589887 SQR589879:SQR589887 SGV589879:SGV589887 RWZ589879:RWZ589887 RND589879:RND589887 RDH589879:RDH589887 QTL589879:QTL589887 QJP589879:QJP589887 PZT589879:PZT589887 PPX589879:PPX589887 PGB589879:PGB589887 OWF589879:OWF589887 OMJ589879:OMJ589887 OCN589879:OCN589887 NSR589879:NSR589887 NIV589879:NIV589887 MYZ589879:MYZ589887 MPD589879:MPD589887 MFH589879:MFH589887 LVL589879:LVL589887 LLP589879:LLP589887 LBT589879:LBT589887 KRX589879:KRX589887 KIB589879:KIB589887 JYF589879:JYF589887 JOJ589879:JOJ589887 JEN589879:JEN589887 IUR589879:IUR589887 IKV589879:IKV589887 IAZ589879:IAZ589887 HRD589879:HRD589887 HHH589879:HHH589887 GXL589879:GXL589887 GNP589879:GNP589887 GDT589879:GDT589887 FTX589879:FTX589887 FKB589879:FKB589887 FAF589879:FAF589887 EQJ589879:EQJ589887 EGN589879:EGN589887 DWR589879:DWR589887 DMV589879:DMV589887 DCZ589879:DCZ589887 CTD589879:CTD589887 CJH589879:CJH589887 BZL589879:BZL589887 BPP589879:BPP589887 BFT589879:BFT589887 AVX589879:AVX589887 AMB589879:AMB589887 ACF589879:ACF589887 SJ589879:SJ589887 IN589879:IN589887 G589879:G589887 WUZ524343:WUZ524351 WLD524343:WLD524351 WBH524343:WBH524351 VRL524343:VRL524351 VHP524343:VHP524351 UXT524343:UXT524351 UNX524343:UNX524351 UEB524343:UEB524351 TUF524343:TUF524351 TKJ524343:TKJ524351 TAN524343:TAN524351 SQR524343:SQR524351 SGV524343:SGV524351 RWZ524343:RWZ524351 RND524343:RND524351 RDH524343:RDH524351 QTL524343:QTL524351 QJP524343:QJP524351 PZT524343:PZT524351 PPX524343:PPX524351 PGB524343:PGB524351 OWF524343:OWF524351 OMJ524343:OMJ524351 OCN524343:OCN524351 NSR524343:NSR524351 NIV524343:NIV524351 MYZ524343:MYZ524351 MPD524343:MPD524351 MFH524343:MFH524351 LVL524343:LVL524351 LLP524343:LLP524351 LBT524343:LBT524351 KRX524343:KRX524351 KIB524343:KIB524351 JYF524343:JYF524351 JOJ524343:JOJ524351 JEN524343:JEN524351 IUR524343:IUR524351 IKV524343:IKV524351 IAZ524343:IAZ524351 HRD524343:HRD524351 HHH524343:HHH524351 GXL524343:GXL524351 GNP524343:GNP524351 GDT524343:GDT524351 FTX524343:FTX524351 FKB524343:FKB524351 FAF524343:FAF524351 EQJ524343:EQJ524351 EGN524343:EGN524351 DWR524343:DWR524351 DMV524343:DMV524351 DCZ524343:DCZ524351 CTD524343:CTD524351 CJH524343:CJH524351 BZL524343:BZL524351 BPP524343:BPP524351 BFT524343:BFT524351 AVX524343:AVX524351 AMB524343:AMB524351 ACF524343:ACF524351 SJ524343:SJ524351 IN524343:IN524351 G524343:G524351 WUZ458807:WUZ458815 WLD458807:WLD458815 WBH458807:WBH458815 VRL458807:VRL458815 VHP458807:VHP458815 UXT458807:UXT458815 UNX458807:UNX458815 UEB458807:UEB458815 TUF458807:TUF458815 TKJ458807:TKJ458815 TAN458807:TAN458815 SQR458807:SQR458815 SGV458807:SGV458815 RWZ458807:RWZ458815 RND458807:RND458815 RDH458807:RDH458815 QTL458807:QTL458815 QJP458807:QJP458815 PZT458807:PZT458815 PPX458807:PPX458815 PGB458807:PGB458815 OWF458807:OWF458815 OMJ458807:OMJ458815 OCN458807:OCN458815 NSR458807:NSR458815 NIV458807:NIV458815 MYZ458807:MYZ458815 MPD458807:MPD458815 MFH458807:MFH458815 LVL458807:LVL458815 LLP458807:LLP458815 LBT458807:LBT458815 KRX458807:KRX458815 KIB458807:KIB458815 JYF458807:JYF458815 JOJ458807:JOJ458815 JEN458807:JEN458815 IUR458807:IUR458815 IKV458807:IKV458815 IAZ458807:IAZ458815 HRD458807:HRD458815 HHH458807:HHH458815 GXL458807:GXL458815 GNP458807:GNP458815 GDT458807:GDT458815 FTX458807:FTX458815 FKB458807:FKB458815 FAF458807:FAF458815 EQJ458807:EQJ458815 EGN458807:EGN458815 DWR458807:DWR458815 DMV458807:DMV458815 DCZ458807:DCZ458815 CTD458807:CTD458815 CJH458807:CJH458815 BZL458807:BZL458815 BPP458807:BPP458815 BFT458807:BFT458815 AVX458807:AVX458815 AMB458807:AMB458815 ACF458807:ACF458815 SJ458807:SJ458815 IN458807:IN458815 G458807:G458815 WUZ393271:WUZ393279 WLD393271:WLD393279 WBH393271:WBH393279 VRL393271:VRL393279 VHP393271:VHP393279 UXT393271:UXT393279 UNX393271:UNX393279 UEB393271:UEB393279 TUF393271:TUF393279 TKJ393271:TKJ393279 TAN393271:TAN393279 SQR393271:SQR393279 SGV393271:SGV393279 RWZ393271:RWZ393279 RND393271:RND393279 RDH393271:RDH393279 QTL393271:QTL393279 QJP393271:QJP393279 PZT393271:PZT393279 PPX393271:PPX393279 PGB393271:PGB393279 OWF393271:OWF393279 OMJ393271:OMJ393279 OCN393271:OCN393279 NSR393271:NSR393279 NIV393271:NIV393279 MYZ393271:MYZ393279 MPD393271:MPD393279 MFH393271:MFH393279 LVL393271:LVL393279 LLP393271:LLP393279 LBT393271:LBT393279 KRX393271:KRX393279 KIB393271:KIB393279 JYF393271:JYF393279 JOJ393271:JOJ393279 JEN393271:JEN393279 IUR393271:IUR393279 IKV393271:IKV393279 IAZ393271:IAZ393279 HRD393271:HRD393279 HHH393271:HHH393279 GXL393271:GXL393279 GNP393271:GNP393279 GDT393271:GDT393279 FTX393271:FTX393279 FKB393271:FKB393279 FAF393271:FAF393279 EQJ393271:EQJ393279 EGN393271:EGN393279 DWR393271:DWR393279 DMV393271:DMV393279 DCZ393271:DCZ393279 CTD393271:CTD393279 CJH393271:CJH393279 BZL393271:BZL393279 BPP393271:BPP393279 BFT393271:BFT393279 AVX393271:AVX393279 AMB393271:AMB393279 ACF393271:ACF393279 SJ393271:SJ393279 IN393271:IN393279 G393271:G393279 WUZ327735:WUZ327743 WLD327735:WLD327743 WBH327735:WBH327743 VRL327735:VRL327743 VHP327735:VHP327743 UXT327735:UXT327743 UNX327735:UNX327743 UEB327735:UEB327743 TUF327735:TUF327743 TKJ327735:TKJ327743 TAN327735:TAN327743 SQR327735:SQR327743 SGV327735:SGV327743 RWZ327735:RWZ327743 RND327735:RND327743 RDH327735:RDH327743 QTL327735:QTL327743 QJP327735:QJP327743 PZT327735:PZT327743 PPX327735:PPX327743 PGB327735:PGB327743 OWF327735:OWF327743 OMJ327735:OMJ327743 OCN327735:OCN327743 NSR327735:NSR327743 NIV327735:NIV327743 MYZ327735:MYZ327743 MPD327735:MPD327743 MFH327735:MFH327743 LVL327735:LVL327743 LLP327735:LLP327743 LBT327735:LBT327743 KRX327735:KRX327743 KIB327735:KIB327743 JYF327735:JYF327743 JOJ327735:JOJ327743 JEN327735:JEN327743 IUR327735:IUR327743 IKV327735:IKV327743 IAZ327735:IAZ327743 HRD327735:HRD327743 HHH327735:HHH327743 GXL327735:GXL327743 GNP327735:GNP327743 GDT327735:GDT327743 FTX327735:FTX327743 FKB327735:FKB327743 FAF327735:FAF327743 EQJ327735:EQJ327743 EGN327735:EGN327743 DWR327735:DWR327743 DMV327735:DMV327743 DCZ327735:DCZ327743 CTD327735:CTD327743 CJH327735:CJH327743 BZL327735:BZL327743 BPP327735:BPP327743 BFT327735:BFT327743 AVX327735:AVX327743 AMB327735:AMB327743 ACF327735:ACF327743 SJ327735:SJ327743 IN327735:IN327743 G327735:G327743 WUZ262199:WUZ262207 WLD262199:WLD262207 WBH262199:WBH262207 VRL262199:VRL262207 VHP262199:VHP262207 UXT262199:UXT262207 UNX262199:UNX262207 UEB262199:UEB262207 TUF262199:TUF262207 TKJ262199:TKJ262207 TAN262199:TAN262207 SQR262199:SQR262207 SGV262199:SGV262207 RWZ262199:RWZ262207 RND262199:RND262207 RDH262199:RDH262207 QTL262199:QTL262207 QJP262199:QJP262207 PZT262199:PZT262207 PPX262199:PPX262207 PGB262199:PGB262207 OWF262199:OWF262207 OMJ262199:OMJ262207 OCN262199:OCN262207 NSR262199:NSR262207 NIV262199:NIV262207 MYZ262199:MYZ262207 MPD262199:MPD262207 MFH262199:MFH262207 LVL262199:LVL262207 LLP262199:LLP262207 LBT262199:LBT262207 KRX262199:KRX262207 KIB262199:KIB262207 JYF262199:JYF262207 JOJ262199:JOJ262207 JEN262199:JEN262207 IUR262199:IUR262207 IKV262199:IKV262207 IAZ262199:IAZ262207 HRD262199:HRD262207 HHH262199:HHH262207 GXL262199:GXL262207 GNP262199:GNP262207 GDT262199:GDT262207 FTX262199:FTX262207 FKB262199:FKB262207 FAF262199:FAF262207 EQJ262199:EQJ262207 EGN262199:EGN262207 DWR262199:DWR262207 DMV262199:DMV262207 DCZ262199:DCZ262207 CTD262199:CTD262207 CJH262199:CJH262207 BZL262199:BZL262207 BPP262199:BPP262207 BFT262199:BFT262207 AVX262199:AVX262207 AMB262199:AMB262207 ACF262199:ACF262207 SJ262199:SJ262207 IN262199:IN262207 G262199:G262207 WUZ196663:WUZ196671 WLD196663:WLD196671 WBH196663:WBH196671 VRL196663:VRL196671 VHP196663:VHP196671 UXT196663:UXT196671 UNX196663:UNX196671 UEB196663:UEB196671 TUF196663:TUF196671 TKJ196663:TKJ196671 TAN196663:TAN196671 SQR196663:SQR196671 SGV196663:SGV196671 RWZ196663:RWZ196671 RND196663:RND196671 RDH196663:RDH196671 QTL196663:QTL196671 QJP196663:QJP196671 PZT196663:PZT196671 PPX196663:PPX196671 PGB196663:PGB196671 OWF196663:OWF196671 OMJ196663:OMJ196671 OCN196663:OCN196671 NSR196663:NSR196671 NIV196663:NIV196671 MYZ196663:MYZ196671 MPD196663:MPD196671 MFH196663:MFH196671 LVL196663:LVL196671 LLP196663:LLP196671 LBT196663:LBT196671 KRX196663:KRX196671 KIB196663:KIB196671 JYF196663:JYF196671 JOJ196663:JOJ196671 JEN196663:JEN196671 IUR196663:IUR196671 IKV196663:IKV196671 IAZ196663:IAZ196671 HRD196663:HRD196671 HHH196663:HHH196671 GXL196663:GXL196671 GNP196663:GNP196671 GDT196663:GDT196671 FTX196663:FTX196671 FKB196663:FKB196671 FAF196663:FAF196671 EQJ196663:EQJ196671 EGN196663:EGN196671 DWR196663:DWR196671 DMV196663:DMV196671 DCZ196663:DCZ196671 CTD196663:CTD196671 CJH196663:CJH196671 BZL196663:BZL196671 BPP196663:BPP196671 BFT196663:BFT196671 AVX196663:AVX196671 AMB196663:AMB196671 ACF196663:ACF196671 SJ196663:SJ196671 IN196663:IN196671 G196663:G196671 WUZ131127:WUZ131135 WLD131127:WLD131135 WBH131127:WBH131135 VRL131127:VRL131135 VHP131127:VHP131135 UXT131127:UXT131135 UNX131127:UNX131135 UEB131127:UEB131135 TUF131127:TUF131135 TKJ131127:TKJ131135 TAN131127:TAN131135 SQR131127:SQR131135 SGV131127:SGV131135 RWZ131127:RWZ131135 RND131127:RND131135 RDH131127:RDH131135 QTL131127:QTL131135 QJP131127:QJP131135 PZT131127:PZT131135 PPX131127:PPX131135 PGB131127:PGB131135 OWF131127:OWF131135 OMJ131127:OMJ131135 OCN131127:OCN131135 NSR131127:NSR131135 NIV131127:NIV131135 MYZ131127:MYZ131135 MPD131127:MPD131135 MFH131127:MFH131135 LVL131127:LVL131135 LLP131127:LLP131135 LBT131127:LBT131135 KRX131127:KRX131135 KIB131127:KIB131135 JYF131127:JYF131135 JOJ131127:JOJ131135 JEN131127:JEN131135 IUR131127:IUR131135 IKV131127:IKV131135 IAZ131127:IAZ131135 HRD131127:HRD131135 HHH131127:HHH131135 GXL131127:GXL131135 GNP131127:GNP131135 GDT131127:GDT131135 FTX131127:FTX131135 FKB131127:FKB131135 FAF131127:FAF131135 EQJ131127:EQJ131135 EGN131127:EGN131135 DWR131127:DWR131135 DMV131127:DMV131135 DCZ131127:DCZ131135 CTD131127:CTD131135 CJH131127:CJH131135 BZL131127:BZL131135 BPP131127:BPP131135 BFT131127:BFT131135 AVX131127:AVX131135 AMB131127:AMB131135 ACF131127:ACF131135 SJ131127:SJ131135 IN131127:IN131135 G131127:G131135 WUZ65591:WUZ65599 WLD65591:WLD65599 WBH65591:WBH65599 VRL65591:VRL65599 VHP65591:VHP65599 UXT65591:UXT65599 UNX65591:UNX65599 UEB65591:UEB65599 TUF65591:TUF65599 TKJ65591:TKJ65599 TAN65591:TAN65599 SQR65591:SQR65599 SGV65591:SGV65599 RWZ65591:RWZ65599 RND65591:RND65599 RDH65591:RDH65599 QTL65591:QTL65599 QJP65591:QJP65599 PZT65591:PZT65599 PPX65591:PPX65599 PGB65591:PGB65599 OWF65591:OWF65599 OMJ65591:OMJ65599 OCN65591:OCN65599 NSR65591:NSR65599 NIV65591:NIV65599 MYZ65591:MYZ65599 MPD65591:MPD65599 MFH65591:MFH65599 LVL65591:LVL65599 LLP65591:LLP65599 LBT65591:LBT65599 KRX65591:KRX65599 KIB65591:KIB65599 JYF65591:JYF65599 JOJ65591:JOJ65599 JEN65591:JEN65599 IUR65591:IUR65599 IKV65591:IKV65599 IAZ65591:IAZ65599 HRD65591:HRD65599 HHH65591:HHH65599 GXL65591:GXL65599 GNP65591:GNP65599 GDT65591:GDT65599 FTX65591:FTX65599 FKB65591:FKB65599 FAF65591:FAF65599 EQJ65591:EQJ65599 EGN65591:EGN65599 DWR65591:DWR65599 DMV65591:DMV65599 DCZ65591:DCZ65599 CTD65591:CTD65599 CJH65591:CJH65599 BZL65591:BZL65599 BPP65591:BPP65599 BFT65591:BFT65599 AVX65591:AVX65599 AMB65591:AMB65599 ACF65591:ACF65599 SJ65591:SJ65599 IN65591:IN65599 G65591:G65599 WUZ55:WUZ63 WLD55:WLD63 WBH55:WBH63 VRL55:VRL63 VHP55:VHP63 UXT55:UXT63 UNX55:UNX63 UEB55:UEB63 TUF55:TUF63 TKJ55:TKJ63 TAN55:TAN63 SQR55:SQR63 SGV55:SGV63 RWZ55:RWZ63 RND55:RND63 RDH55:RDH63 QTL55:QTL63 QJP55:QJP63 PZT55:PZT63 PPX55:PPX63 PGB55:PGB63 OWF55:OWF63 OMJ55:OMJ63 OCN55:OCN63 NSR55:NSR63 NIV55:NIV63 MYZ55:MYZ63 MPD55:MPD63 MFH55:MFH63 LVL55:LVL63 LLP55:LLP63 LBT55:LBT63 KRX55:KRX63 KIB55:KIB63 JYF55:JYF63 JOJ55:JOJ63 JEN55:JEN63 IUR55:IUR63 IKV55:IKV63 IAZ55:IAZ63 HRD55:HRD63 HHH55:HHH63 GXL55:GXL63 GNP55:GNP63 GDT55:GDT63 FTX55:FTX63 FKB55:FKB63 FAF55:FAF63 EQJ55:EQJ63 EGN55:EGN63 DWR55:DWR63 DMV55:DMV63 DCZ55:DCZ63 CTD55:CTD63 CJH55:CJH63 BZL55:BZL63 BPP55:BPP63 BFT55:BFT63 AVX55:AVX63 AMB55:AMB63 ACF55:ACF63 SJ55:SJ63 G55:G63"/>
    <dataValidation allowBlank="1" showErrorMessage="1" prompt="Se actualiza con base en Fichas de indicadores realizadas durante gestión de Nancy Rivera" sqref="WLI983141:WLL983141 WBM983141:WBP983141 VRQ983141:VRT983141 VHU983141:VHX983141 UXY983141:UYB983141 UOC983141:UOF983141 UEG983141:UEJ983141 TUK983141:TUN983141 TKO983141:TKR983141 TAS983141:TAV983141 SQW983141:SQZ983141 SHA983141:SHD983141 RXE983141:RXH983141 RNI983141:RNL983141 RDM983141:RDP983141 QTQ983141:QTT983141 QJU983141:QJX983141 PZY983141:QAB983141 PQC983141:PQF983141 PGG983141:PGJ983141 OWK983141:OWN983141 OMO983141:OMR983141 OCS983141:OCV983141 NSW983141:NSZ983141 NJA983141:NJD983141 MZE983141:MZH983141 MPI983141:MPL983141 MFM983141:MFP983141 LVQ983141:LVT983141 LLU983141:LLX983141 LBY983141:LCB983141 KSC983141:KSF983141 KIG983141:KIJ983141 JYK983141:JYN983141 JOO983141:JOR983141 JES983141:JEV983141 IUW983141:IUZ983141 ILA983141:ILD983141 IBE983141:IBH983141 HRI983141:HRL983141 HHM983141:HHP983141 GXQ983141:GXT983141 GNU983141:GNX983141 GDY983141:GEB983141 FUC983141:FUF983141 FKG983141:FKJ983141 FAK983141:FAN983141 EQO983141:EQR983141 EGS983141:EGV983141 DWW983141:DWZ983141 DNA983141:DND983141 DDE983141:DDH983141 CTI983141:CTL983141 CJM983141:CJP983141 BZQ983141:BZT983141 BPU983141:BPX983141 BFY983141:BGB983141 AWC983141:AWF983141 AMG983141:AMJ983141 ACK983141:ACN983141 SO983141:SR983141 IS983141:IV983141 L983141:P983141 WVE917605:WVH917605 WLI917605:WLL917605 WBM917605:WBP917605 VRQ917605:VRT917605 VHU917605:VHX917605 UXY917605:UYB917605 UOC917605:UOF917605 UEG917605:UEJ917605 TUK917605:TUN917605 TKO917605:TKR917605 TAS917605:TAV917605 SQW917605:SQZ917605 SHA917605:SHD917605 RXE917605:RXH917605 RNI917605:RNL917605 RDM917605:RDP917605 QTQ917605:QTT917605 QJU917605:QJX917605 PZY917605:QAB917605 PQC917605:PQF917605 PGG917605:PGJ917605 OWK917605:OWN917605 OMO917605:OMR917605 OCS917605:OCV917605 NSW917605:NSZ917605 NJA917605:NJD917605 MZE917605:MZH917605 MPI917605:MPL917605 MFM917605:MFP917605 LVQ917605:LVT917605 LLU917605:LLX917605 LBY917605:LCB917605 KSC917605:KSF917605 KIG917605:KIJ917605 JYK917605:JYN917605 JOO917605:JOR917605 JES917605:JEV917605 IUW917605:IUZ917605 ILA917605:ILD917605 IBE917605:IBH917605 HRI917605:HRL917605 HHM917605:HHP917605 GXQ917605:GXT917605 GNU917605:GNX917605 GDY917605:GEB917605 FUC917605:FUF917605 FKG917605:FKJ917605 FAK917605:FAN917605 EQO917605:EQR917605 EGS917605:EGV917605 DWW917605:DWZ917605 DNA917605:DND917605 DDE917605:DDH917605 CTI917605:CTL917605 CJM917605:CJP917605 BZQ917605:BZT917605 BPU917605:BPX917605 BFY917605:BGB917605 AWC917605:AWF917605 AMG917605:AMJ917605 ACK917605:ACN917605 SO917605:SR917605 IS917605:IV917605 L917605:P917605 WVE852069:WVH852069 WLI852069:WLL852069 WBM852069:WBP852069 VRQ852069:VRT852069 VHU852069:VHX852069 UXY852069:UYB852069 UOC852069:UOF852069 UEG852069:UEJ852069 TUK852069:TUN852069 TKO852069:TKR852069 TAS852069:TAV852069 SQW852069:SQZ852069 SHA852069:SHD852069 RXE852069:RXH852069 RNI852069:RNL852069 RDM852069:RDP852069 QTQ852069:QTT852069 QJU852069:QJX852069 PZY852069:QAB852069 PQC852069:PQF852069 PGG852069:PGJ852069 OWK852069:OWN852069 OMO852069:OMR852069 OCS852069:OCV852069 NSW852069:NSZ852069 NJA852069:NJD852069 MZE852069:MZH852069 MPI852069:MPL852069 MFM852069:MFP852069 LVQ852069:LVT852069 LLU852069:LLX852069 LBY852069:LCB852069 KSC852069:KSF852069 KIG852069:KIJ852069 JYK852069:JYN852069 JOO852069:JOR852069 JES852069:JEV852069 IUW852069:IUZ852069 ILA852069:ILD852069 IBE852069:IBH852069 HRI852069:HRL852069 HHM852069:HHP852069 GXQ852069:GXT852069 GNU852069:GNX852069 GDY852069:GEB852069 FUC852069:FUF852069 FKG852069:FKJ852069 FAK852069:FAN852069 EQO852069:EQR852069 EGS852069:EGV852069 DWW852069:DWZ852069 DNA852069:DND852069 DDE852069:DDH852069 CTI852069:CTL852069 CJM852069:CJP852069 BZQ852069:BZT852069 BPU852069:BPX852069 BFY852069:BGB852069 AWC852069:AWF852069 AMG852069:AMJ852069 ACK852069:ACN852069 SO852069:SR852069 IS852069:IV852069 L852069:P852069 WVE786533:WVH786533 WLI786533:WLL786533 WBM786533:WBP786533 VRQ786533:VRT786533 VHU786533:VHX786533 UXY786533:UYB786533 UOC786533:UOF786533 UEG786533:UEJ786533 TUK786533:TUN786533 TKO786533:TKR786533 TAS786533:TAV786533 SQW786533:SQZ786533 SHA786533:SHD786533 RXE786533:RXH786533 RNI786533:RNL786533 RDM786533:RDP786533 QTQ786533:QTT786533 QJU786533:QJX786533 PZY786533:QAB786533 PQC786533:PQF786533 PGG786533:PGJ786533 OWK786533:OWN786533 OMO786533:OMR786533 OCS786533:OCV786533 NSW786533:NSZ786533 NJA786533:NJD786533 MZE786533:MZH786533 MPI786533:MPL786533 MFM786533:MFP786533 LVQ786533:LVT786533 LLU786533:LLX786533 LBY786533:LCB786533 KSC786533:KSF786533 KIG786533:KIJ786533 JYK786533:JYN786533 JOO786533:JOR786533 JES786533:JEV786533 IUW786533:IUZ786533 ILA786533:ILD786533 IBE786533:IBH786533 HRI786533:HRL786533 HHM786533:HHP786533 GXQ786533:GXT786533 GNU786533:GNX786533 GDY786533:GEB786533 FUC786533:FUF786533 FKG786533:FKJ786533 FAK786533:FAN786533 EQO786533:EQR786533 EGS786533:EGV786533 DWW786533:DWZ786533 DNA786533:DND786533 DDE786533:DDH786533 CTI786533:CTL786533 CJM786533:CJP786533 BZQ786533:BZT786533 BPU786533:BPX786533 BFY786533:BGB786533 AWC786533:AWF786533 AMG786533:AMJ786533 ACK786533:ACN786533 SO786533:SR786533 IS786533:IV786533 L786533:P786533 WVE720997:WVH720997 WLI720997:WLL720997 WBM720997:WBP720997 VRQ720997:VRT720997 VHU720997:VHX720997 UXY720997:UYB720997 UOC720997:UOF720997 UEG720997:UEJ720997 TUK720997:TUN720997 TKO720997:TKR720997 TAS720997:TAV720997 SQW720997:SQZ720997 SHA720997:SHD720997 RXE720997:RXH720997 RNI720997:RNL720997 RDM720997:RDP720997 QTQ720997:QTT720997 QJU720997:QJX720997 PZY720997:QAB720997 PQC720997:PQF720997 PGG720997:PGJ720997 OWK720997:OWN720997 OMO720997:OMR720997 OCS720997:OCV720997 NSW720997:NSZ720997 NJA720997:NJD720997 MZE720997:MZH720997 MPI720997:MPL720997 MFM720997:MFP720997 LVQ720997:LVT720997 LLU720997:LLX720997 LBY720997:LCB720997 KSC720997:KSF720997 KIG720997:KIJ720997 JYK720997:JYN720997 JOO720997:JOR720997 JES720997:JEV720997 IUW720997:IUZ720997 ILA720997:ILD720997 IBE720997:IBH720997 HRI720997:HRL720997 HHM720997:HHP720997 GXQ720997:GXT720997 GNU720997:GNX720997 GDY720997:GEB720997 FUC720997:FUF720997 FKG720997:FKJ720997 FAK720997:FAN720997 EQO720997:EQR720997 EGS720997:EGV720997 DWW720997:DWZ720997 DNA720997:DND720997 DDE720997:DDH720997 CTI720997:CTL720997 CJM720997:CJP720997 BZQ720997:BZT720997 BPU720997:BPX720997 BFY720997:BGB720997 AWC720997:AWF720997 AMG720997:AMJ720997 ACK720997:ACN720997 SO720997:SR720997 IS720997:IV720997 L720997:P720997 WVE655461:WVH655461 WLI655461:WLL655461 WBM655461:WBP655461 VRQ655461:VRT655461 VHU655461:VHX655461 UXY655461:UYB655461 UOC655461:UOF655461 UEG655461:UEJ655461 TUK655461:TUN655461 TKO655461:TKR655461 TAS655461:TAV655461 SQW655461:SQZ655461 SHA655461:SHD655461 RXE655461:RXH655461 RNI655461:RNL655461 RDM655461:RDP655461 QTQ655461:QTT655461 QJU655461:QJX655461 PZY655461:QAB655461 PQC655461:PQF655461 PGG655461:PGJ655461 OWK655461:OWN655461 OMO655461:OMR655461 OCS655461:OCV655461 NSW655461:NSZ655461 NJA655461:NJD655461 MZE655461:MZH655461 MPI655461:MPL655461 MFM655461:MFP655461 LVQ655461:LVT655461 LLU655461:LLX655461 LBY655461:LCB655461 KSC655461:KSF655461 KIG655461:KIJ655461 JYK655461:JYN655461 JOO655461:JOR655461 JES655461:JEV655461 IUW655461:IUZ655461 ILA655461:ILD655461 IBE655461:IBH655461 HRI655461:HRL655461 HHM655461:HHP655461 GXQ655461:GXT655461 GNU655461:GNX655461 GDY655461:GEB655461 FUC655461:FUF655461 FKG655461:FKJ655461 FAK655461:FAN655461 EQO655461:EQR655461 EGS655461:EGV655461 DWW655461:DWZ655461 DNA655461:DND655461 DDE655461:DDH655461 CTI655461:CTL655461 CJM655461:CJP655461 BZQ655461:BZT655461 BPU655461:BPX655461 BFY655461:BGB655461 AWC655461:AWF655461 AMG655461:AMJ655461 ACK655461:ACN655461 SO655461:SR655461 IS655461:IV655461 L655461:P655461 WVE589925:WVH589925 WLI589925:WLL589925 WBM589925:WBP589925 VRQ589925:VRT589925 VHU589925:VHX589925 UXY589925:UYB589925 UOC589925:UOF589925 UEG589925:UEJ589925 TUK589925:TUN589925 TKO589925:TKR589925 TAS589925:TAV589925 SQW589925:SQZ589925 SHA589925:SHD589925 RXE589925:RXH589925 RNI589925:RNL589925 RDM589925:RDP589925 QTQ589925:QTT589925 QJU589925:QJX589925 PZY589925:QAB589925 PQC589925:PQF589925 PGG589925:PGJ589925 OWK589925:OWN589925 OMO589925:OMR589925 OCS589925:OCV589925 NSW589925:NSZ589925 NJA589925:NJD589925 MZE589925:MZH589925 MPI589925:MPL589925 MFM589925:MFP589925 LVQ589925:LVT589925 LLU589925:LLX589925 LBY589925:LCB589925 KSC589925:KSF589925 KIG589925:KIJ589925 JYK589925:JYN589925 JOO589925:JOR589925 JES589925:JEV589925 IUW589925:IUZ589925 ILA589925:ILD589925 IBE589925:IBH589925 HRI589925:HRL589925 HHM589925:HHP589925 GXQ589925:GXT589925 GNU589925:GNX589925 GDY589925:GEB589925 FUC589925:FUF589925 FKG589925:FKJ589925 FAK589925:FAN589925 EQO589925:EQR589925 EGS589925:EGV589925 DWW589925:DWZ589925 DNA589925:DND589925 DDE589925:DDH589925 CTI589925:CTL589925 CJM589925:CJP589925 BZQ589925:BZT589925 BPU589925:BPX589925 BFY589925:BGB589925 AWC589925:AWF589925 AMG589925:AMJ589925 ACK589925:ACN589925 SO589925:SR589925 IS589925:IV589925 L589925:P589925 WVE524389:WVH524389 WLI524389:WLL524389 WBM524389:WBP524389 VRQ524389:VRT524389 VHU524389:VHX524389 UXY524389:UYB524389 UOC524389:UOF524389 UEG524389:UEJ524389 TUK524389:TUN524389 TKO524389:TKR524389 TAS524389:TAV524389 SQW524389:SQZ524389 SHA524389:SHD524389 RXE524389:RXH524389 RNI524389:RNL524389 RDM524389:RDP524389 QTQ524389:QTT524389 QJU524389:QJX524389 PZY524389:QAB524389 PQC524389:PQF524389 PGG524389:PGJ524389 OWK524389:OWN524389 OMO524389:OMR524389 OCS524389:OCV524389 NSW524389:NSZ524389 NJA524389:NJD524389 MZE524389:MZH524389 MPI524389:MPL524389 MFM524389:MFP524389 LVQ524389:LVT524389 LLU524389:LLX524389 LBY524389:LCB524389 KSC524389:KSF524389 KIG524389:KIJ524389 JYK524389:JYN524389 JOO524389:JOR524389 JES524389:JEV524389 IUW524389:IUZ524389 ILA524389:ILD524389 IBE524389:IBH524389 HRI524389:HRL524389 HHM524389:HHP524389 GXQ524389:GXT524389 GNU524389:GNX524389 GDY524389:GEB524389 FUC524389:FUF524389 FKG524389:FKJ524389 FAK524389:FAN524389 EQO524389:EQR524389 EGS524389:EGV524389 DWW524389:DWZ524389 DNA524389:DND524389 DDE524389:DDH524389 CTI524389:CTL524389 CJM524389:CJP524389 BZQ524389:BZT524389 BPU524389:BPX524389 BFY524389:BGB524389 AWC524389:AWF524389 AMG524389:AMJ524389 ACK524389:ACN524389 SO524389:SR524389 IS524389:IV524389 L524389:P524389 WVE458853:WVH458853 WLI458853:WLL458853 WBM458853:WBP458853 VRQ458853:VRT458853 VHU458853:VHX458853 UXY458853:UYB458853 UOC458853:UOF458853 UEG458853:UEJ458853 TUK458853:TUN458853 TKO458853:TKR458853 TAS458853:TAV458853 SQW458853:SQZ458853 SHA458853:SHD458853 RXE458853:RXH458853 RNI458853:RNL458853 RDM458853:RDP458853 QTQ458853:QTT458853 QJU458853:QJX458853 PZY458853:QAB458853 PQC458853:PQF458853 PGG458853:PGJ458853 OWK458853:OWN458853 OMO458853:OMR458853 OCS458853:OCV458853 NSW458853:NSZ458853 NJA458853:NJD458853 MZE458853:MZH458853 MPI458853:MPL458853 MFM458853:MFP458853 LVQ458853:LVT458853 LLU458853:LLX458853 LBY458853:LCB458853 KSC458853:KSF458853 KIG458853:KIJ458853 JYK458853:JYN458853 JOO458853:JOR458853 JES458853:JEV458853 IUW458853:IUZ458853 ILA458853:ILD458853 IBE458853:IBH458853 HRI458853:HRL458853 HHM458853:HHP458853 GXQ458853:GXT458853 GNU458853:GNX458853 GDY458853:GEB458853 FUC458853:FUF458853 FKG458853:FKJ458853 FAK458853:FAN458853 EQO458853:EQR458853 EGS458853:EGV458853 DWW458853:DWZ458853 DNA458853:DND458853 DDE458853:DDH458853 CTI458853:CTL458853 CJM458853:CJP458853 BZQ458853:BZT458853 BPU458853:BPX458853 BFY458853:BGB458853 AWC458853:AWF458853 AMG458853:AMJ458853 ACK458853:ACN458853 SO458853:SR458853 IS458853:IV458853 L458853:P458853 WVE393317:WVH393317 WLI393317:WLL393317 WBM393317:WBP393317 VRQ393317:VRT393317 VHU393317:VHX393317 UXY393317:UYB393317 UOC393317:UOF393317 UEG393317:UEJ393317 TUK393317:TUN393317 TKO393317:TKR393317 TAS393317:TAV393317 SQW393317:SQZ393317 SHA393317:SHD393317 RXE393317:RXH393317 RNI393317:RNL393317 RDM393317:RDP393317 QTQ393317:QTT393317 QJU393317:QJX393317 PZY393317:QAB393317 PQC393317:PQF393317 PGG393317:PGJ393317 OWK393317:OWN393317 OMO393317:OMR393317 OCS393317:OCV393317 NSW393317:NSZ393317 NJA393317:NJD393317 MZE393317:MZH393317 MPI393317:MPL393317 MFM393317:MFP393317 LVQ393317:LVT393317 LLU393317:LLX393317 LBY393317:LCB393317 KSC393317:KSF393317 KIG393317:KIJ393317 JYK393317:JYN393317 JOO393317:JOR393317 JES393317:JEV393317 IUW393317:IUZ393317 ILA393317:ILD393317 IBE393317:IBH393317 HRI393317:HRL393317 HHM393317:HHP393317 GXQ393317:GXT393317 GNU393317:GNX393317 GDY393317:GEB393317 FUC393317:FUF393317 FKG393317:FKJ393317 FAK393317:FAN393317 EQO393317:EQR393317 EGS393317:EGV393317 DWW393317:DWZ393317 DNA393317:DND393317 DDE393317:DDH393317 CTI393317:CTL393317 CJM393317:CJP393317 BZQ393317:BZT393317 BPU393317:BPX393317 BFY393317:BGB393317 AWC393317:AWF393317 AMG393317:AMJ393317 ACK393317:ACN393317 SO393317:SR393317 IS393317:IV393317 L393317:P393317 WVE327781:WVH327781 WLI327781:WLL327781 WBM327781:WBP327781 VRQ327781:VRT327781 VHU327781:VHX327781 UXY327781:UYB327781 UOC327781:UOF327781 UEG327781:UEJ327781 TUK327781:TUN327781 TKO327781:TKR327781 TAS327781:TAV327781 SQW327781:SQZ327781 SHA327781:SHD327781 RXE327781:RXH327781 RNI327781:RNL327781 RDM327781:RDP327781 QTQ327781:QTT327781 QJU327781:QJX327781 PZY327781:QAB327781 PQC327781:PQF327781 PGG327781:PGJ327781 OWK327781:OWN327781 OMO327781:OMR327781 OCS327781:OCV327781 NSW327781:NSZ327781 NJA327781:NJD327781 MZE327781:MZH327781 MPI327781:MPL327781 MFM327781:MFP327781 LVQ327781:LVT327781 LLU327781:LLX327781 LBY327781:LCB327781 KSC327781:KSF327781 KIG327781:KIJ327781 JYK327781:JYN327781 JOO327781:JOR327781 JES327781:JEV327781 IUW327781:IUZ327781 ILA327781:ILD327781 IBE327781:IBH327781 HRI327781:HRL327781 HHM327781:HHP327781 GXQ327781:GXT327781 GNU327781:GNX327781 GDY327781:GEB327781 FUC327781:FUF327781 FKG327781:FKJ327781 FAK327781:FAN327781 EQO327781:EQR327781 EGS327781:EGV327781 DWW327781:DWZ327781 DNA327781:DND327781 DDE327781:DDH327781 CTI327781:CTL327781 CJM327781:CJP327781 BZQ327781:BZT327781 BPU327781:BPX327781 BFY327781:BGB327781 AWC327781:AWF327781 AMG327781:AMJ327781 ACK327781:ACN327781 SO327781:SR327781 IS327781:IV327781 L327781:P327781 WVE262245:WVH262245 WLI262245:WLL262245 WBM262245:WBP262245 VRQ262245:VRT262245 VHU262245:VHX262245 UXY262245:UYB262245 UOC262245:UOF262245 UEG262245:UEJ262245 TUK262245:TUN262245 TKO262245:TKR262245 TAS262245:TAV262245 SQW262245:SQZ262245 SHA262245:SHD262245 RXE262245:RXH262245 RNI262245:RNL262245 RDM262245:RDP262245 QTQ262245:QTT262245 QJU262245:QJX262245 PZY262245:QAB262245 PQC262245:PQF262245 PGG262245:PGJ262245 OWK262245:OWN262245 OMO262245:OMR262245 OCS262245:OCV262245 NSW262245:NSZ262245 NJA262245:NJD262245 MZE262245:MZH262245 MPI262245:MPL262245 MFM262245:MFP262245 LVQ262245:LVT262245 LLU262245:LLX262245 LBY262245:LCB262245 KSC262245:KSF262245 KIG262245:KIJ262245 JYK262245:JYN262245 JOO262245:JOR262245 JES262245:JEV262245 IUW262245:IUZ262245 ILA262245:ILD262245 IBE262245:IBH262245 HRI262245:HRL262245 HHM262245:HHP262245 GXQ262245:GXT262245 GNU262245:GNX262245 GDY262245:GEB262245 FUC262245:FUF262245 FKG262245:FKJ262245 FAK262245:FAN262245 EQO262245:EQR262245 EGS262245:EGV262245 DWW262245:DWZ262245 DNA262245:DND262245 DDE262245:DDH262245 CTI262245:CTL262245 CJM262245:CJP262245 BZQ262245:BZT262245 BPU262245:BPX262245 BFY262245:BGB262245 AWC262245:AWF262245 AMG262245:AMJ262245 ACK262245:ACN262245 SO262245:SR262245 IS262245:IV262245 L262245:P262245 WVE196709:WVH196709 WLI196709:WLL196709 WBM196709:WBP196709 VRQ196709:VRT196709 VHU196709:VHX196709 UXY196709:UYB196709 UOC196709:UOF196709 UEG196709:UEJ196709 TUK196709:TUN196709 TKO196709:TKR196709 TAS196709:TAV196709 SQW196709:SQZ196709 SHA196709:SHD196709 RXE196709:RXH196709 RNI196709:RNL196709 RDM196709:RDP196709 QTQ196709:QTT196709 QJU196709:QJX196709 PZY196709:QAB196709 PQC196709:PQF196709 PGG196709:PGJ196709 OWK196709:OWN196709 OMO196709:OMR196709 OCS196709:OCV196709 NSW196709:NSZ196709 NJA196709:NJD196709 MZE196709:MZH196709 MPI196709:MPL196709 MFM196709:MFP196709 LVQ196709:LVT196709 LLU196709:LLX196709 LBY196709:LCB196709 KSC196709:KSF196709 KIG196709:KIJ196709 JYK196709:JYN196709 JOO196709:JOR196709 JES196709:JEV196709 IUW196709:IUZ196709 ILA196709:ILD196709 IBE196709:IBH196709 HRI196709:HRL196709 HHM196709:HHP196709 GXQ196709:GXT196709 GNU196709:GNX196709 GDY196709:GEB196709 FUC196709:FUF196709 FKG196709:FKJ196709 FAK196709:FAN196709 EQO196709:EQR196709 EGS196709:EGV196709 DWW196709:DWZ196709 DNA196709:DND196709 DDE196709:DDH196709 CTI196709:CTL196709 CJM196709:CJP196709 BZQ196709:BZT196709 BPU196709:BPX196709 BFY196709:BGB196709 AWC196709:AWF196709 AMG196709:AMJ196709 ACK196709:ACN196709 SO196709:SR196709 IS196709:IV196709 L196709:P196709 WVE131173:WVH131173 WLI131173:WLL131173 WBM131173:WBP131173 VRQ131173:VRT131173 VHU131173:VHX131173 UXY131173:UYB131173 UOC131173:UOF131173 UEG131173:UEJ131173 TUK131173:TUN131173 TKO131173:TKR131173 TAS131173:TAV131173 SQW131173:SQZ131173 SHA131173:SHD131173 RXE131173:RXH131173 RNI131173:RNL131173 RDM131173:RDP131173 QTQ131173:QTT131173 QJU131173:QJX131173 PZY131173:QAB131173 PQC131173:PQF131173 PGG131173:PGJ131173 OWK131173:OWN131173 OMO131173:OMR131173 OCS131173:OCV131173 NSW131173:NSZ131173 NJA131173:NJD131173 MZE131173:MZH131173 MPI131173:MPL131173 MFM131173:MFP131173 LVQ131173:LVT131173 LLU131173:LLX131173 LBY131173:LCB131173 KSC131173:KSF131173 KIG131173:KIJ131173 JYK131173:JYN131173 JOO131173:JOR131173 JES131173:JEV131173 IUW131173:IUZ131173 ILA131173:ILD131173 IBE131173:IBH131173 HRI131173:HRL131173 HHM131173:HHP131173 GXQ131173:GXT131173 GNU131173:GNX131173 GDY131173:GEB131173 FUC131173:FUF131173 FKG131173:FKJ131173 FAK131173:FAN131173 EQO131173:EQR131173 EGS131173:EGV131173 DWW131173:DWZ131173 DNA131173:DND131173 DDE131173:DDH131173 CTI131173:CTL131173 CJM131173:CJP131173 BZQ131173:BZT131173 BPU131173:BPX131173 BFY131173:BGB131173 AWC131173:AWF131173 AMG131173:AMJ131173 ACK131173:ACN131173 SO131173:SR131173 IS131173:IV131173 L131173:P131173 WVE65637:WVH65637 WLI65637:WLL65637 WBM65637:WBP65637 VRQ65637:VRT65637 VHU65637:VHX65637 UXY65637:UYB65637 UOC65637:UOF65637 UEG65637:UEJ65637 TUK65637:TUN65637 TKO65637:TKR65637 TAS65637:TAV65637 SQW65637:SQZ65637 SHA65637:SHD65637 RXE65637:RXH65637 RNI65637:RNL65637 RDM65637:RDP65637 QTQ65637:QTT65637 QJU65637:QJX65637 PZY65637:QAB65637 PQC65637:PQF65637 PGG65637:PGJ65637 OWK65637:OWN65637 OMO65637:OMR65637 OCS65637:OCV65637 NSW65637:NSZ65637 NJA65637:NJD65637 MZE65637:MZH65637 MPI65637:MPL65637 MFM65637:MFP65637 LVQ65637:LVT65637 LLU65637:LLX65637 LBY65637:LCB65637 KSC65637:KSF65637 KIG65637:KIJ65637 JYK65637:JYN65637 JOO65637:JOR65637 JES65637:JEV65637 IUW65637:IUZ65637 ILA65637:ILD65637 IBE65637:IBH65637 HRI65637:HRL65637 HHM65637:HHP65637 GXQ65637:GXT65637 GNU65637:GNX65637 GDY65637:GEB65637 FUC65637:FUF65637 FKG65637:FKJ65637 FAK65637:FAN65637 EQO65637:EQR65637 EGS65637:EGV65637 DWW65637:DWZ65637 DNA65637:DND65637 DDE65637:DDH65637 CTI65637:CTL65637 CJM65637:CJP65637 BZQ65637:BZT65637 BPU65637:BPX65637 BFY65637:BGB65637 AWC65637:AWF65637 AMG65637:AMJ65637 ACK65637:ACN65637 SO65637:SR65637 IS65637:IV65637 L65637:P65637 WVE111:WVH111 WLI111:WLL111 WBM111:WBP111 VRQ111:VRT111 VHU111:VHX111 UXY111:UYB111 UOC111:UOF111 UEG111:UEJ111 TUK111:TUN111 TKO111:TKR111 TAS111:TAV111 SQW111:SQZ111 SHA111:SHD111 RXE111:RXH111 RNI111:RNL111 RDM111:RDP111 QTQ111:QTT111 QJU111:QJX111 PZY111:QAB111 PQC111:PQF111 PGG111:PGJ111 OWK111:OWN111 OMO111:OMR111 OCS111:OCV111 NSW111:NSZ111 NJA111:NJD111 MZE111:MZH111 MPI111:MPL111 MFM111:MFP111 LVQ111:LVT111 LLU111:LLX111 LBY111:LCB111 KSC111:KSF111 KIG111:KIJ111 JYK111:JYN111 JOO111:JOR111 JES111:JEV111 IUW111:IUZ111 ILA111:ILD111 IBE111:IBH111 HRI111:HRL111 HHM111:HHP111 GXQ111:GXT111 GNU111:GNX111 GDY111:GEB111 FUC111:FUF111 FKG111:FKJ111 FAK111:FAN111 EQO111:EQR111 EGS111:EGV111 DWW111:DWZ111 DNA111:DND111 DDE111:DDH111 CTI111:CTL111 CJM111:CJP111 BZQ111:BZT111 BPU111:BPX111 BFY111:BGB111 AWC111:AWF111 AMG111:AMJ111 ACK111:ACN111 SO111:SR111 IS111:IV111 L114:O116 WVF983123:WVH983125 WLJ983123:WLL983125 WBN983123:WBP983125 VRR983123:VRT983125 VHV983123:VHX983125 UXZ983123:UYB983125 UOD983123:UOF983125 UEH983123:UEJ983125 TUL983123:TUN983125 TKP983123:TKR983125 TAT983123:TAV983125 SQX983123:SQZ983125 SHB983123:SHD983125 RXF983123:RXH983125 RNJ983123:RNL983125 RDN983123:RDP983125 QTR983123:QTT983125 QJV983123:QJX983125 PZZ983123:QAB983125 PQD983123:PQF983125 PGH983123:PGJ983125 OWL983123:OWN983125 OMP983123:OMR983125 OCT983123:OCV983125 NSX983123:NSZ983125 NJB983123:NJD983125 MZF983123:MZH983125 MPJ983123:MPL983125 MFN983123:MFP983125 LVR983123:LVT983125 LLV983123:LLX983125 LBZ983123:LCB983125 KSD983123:KSF983125 KIH983123:KIJ983125 JYL983123:JYN983125 JOP983123:JOR983125 JET983123:JEV983125 IUX983123:IUZ983125 ILB983123:ILD983125 IBF983123:IBH983125 HRJ983123:HRL983125 HHN983123:HHP983125 GXR983123:GXT983125 GNV983123:GNX983125 GDZ983123:GEB983125 FUD983123:FUF983125 FKH983123:FKJ983125 FAL983123:FAN983125 EQP983123:EQR983125 EGT983123:EGV983125 DWX983123:DWZ983125 DNB983123:DND983125 DDF983123:DDH983125 CTJ983123:CTL983125 CJN983123:CJP983125 BZR983123:BZT983125 BPV983123:BPX983125 BFZ983123:BGB983125 AWD983123:AWF983125 AMH983123:AMJ983125 ACL983123:ACN983125 SP983123:SR983125 IT983123:IV983125 M983123:P983125 WVF917587:WVH917589 WLJ917587:WLL917589 WBN917587:WBP917589 VRR917587:VRT917589 VHV917587:VHX917589 UXZ917587:UYB917589 UOD917587:UOF917589 UEH917587:UEJ917589 TUL917587:TUN917589 TKP917587:TKR917589 TAT917587:TAV917589 SQX917587:SQZ917589 SHB917587:SHD917589 RXF917587:RXH917589 RNJ917587:RNL917589 RDN917587:RDP917589 QTR917587:QTT917589 QJV917587:QJX917589 PZZ917587:QAB917589 PQD917587:PQF917589 PGH917587:PGJ917589 OWL917587:OWN917589 OMP917587:OMR917589 OCT917587:OCV917589 NSX917587:NSZ917589 NJB917587:NJD917589 MZF917587:MZH917589 MPJ917587:MPL917589 MFN917587:MFP917589 LVR917587:LVT917589 LLV917587:LLX917589 LBZ917587:LCB917589 KSD917587:KSF917589 KIH917587:KIJ917589 JYL917587:JYN917589 JOP917587:JOR917589 JET917587:JEV917589 IUX917587:IUZ917589 ILB917587:ILD917589 IBF917587:IBH917589 HRJ917587:HRL917589 HHN917587:HHP917589 GXR917587:GXT917589 GNV917587:GNX917589 GDZ917587:GEB917589 FUD917587:FUF917589 FKH917587:FKJ917589 FAL917587:FAN917589 EQP917587:EQR917589 EGT917587:EGV917589 DWX917587:DWZ917589 DNB917587:DND917589 DDF917587:DDH917589 CTJ917587:CTL917589 CJN917587:CJP917589 BZR917587:BZT917589 BPV917587:BPX917589 BFZ917587:BGB917589 AWD917587:AWF917589 AMH917587:AMJ917589 ACL917587:ACN917589 SP917587:SR917589 IT917587:IV917589 M917587:P917589 WVF852051:WVH852053 WLJ852051:WLL852053 WBN852051:WBP852053 VRR852051:VRT852053 VHV852051:VHX852053 UXZ852051:UYB852053 UOD852051:UOF852053 UEH852051:UEJ852053 TUL852051:TUN852053 TKP852051:TKR852053 TAT852051:TAV852053 SQX852051:SQZ852053 SHB852051:SHD852053 RXF852051:RXH852053 RNJ852051:RNL852053 RDN852051:RDP852053 QTR852051:QTT852053 QJV852051:QJX852053 PZZ852051:QAB852053 PQD852051:PQF852053 PGH852051:PGJ852053 OWL852051:OWN852053 OMP852051:OMR852053 OCT852051:OCV852053 NSX852051:NSZ852053 NJB852051:NJD852053 MZF852051:MZH852053 MPJ852051:MPL852053 MFN852051:MFP852053 LVR852051:LVT852053 LLV852051:LLX852053 LBZ852051:LCB852053 KSD852051:KSF852053 KIH852051:KIJ852053 JYL852051:JYN852053 JOP852051:JOR852053 JET852051:JEV852053 IUX852051:IUZ852053 ILB852051:ILD852053 IBF852051:IBH852053 HRJ852051:HRL852053 HHN852051:HHP852053 GXR852051:GXT852053 GNV852051:GNX852053 GDZ852051:GEB852053 FUD852051:FUF852053 FKH852051:FKJ852053 FAL852051:FAN852053 EQP852051:EQR852053 EGT852051:EGV852053 DWX852051:DWZ852053 DNB852051:DND852053 DDF852051:DDH852053 CTJ852051:CTL852053 CJN852051:CJP852053 BZR852051:BZT852053 BPV852051:BPX852053 BFZ852051:BGB852053 AWD852051:AWF852053 AMH852051:AMJ852053 ACL852051:ACN852053 SP852051:SR852053 IT852051:IV852053 M852051:P852053 WVF786515:WVH786517 WLJ786515:WLL786517 WBN786515:WBP786517 VRR786515:VRT786517 VHV786515:VHX786517 UXZ786515:UYB786517 UOD786515:UOF786517 UEH786515:UEJ786517 TUL786515:TUN786517 TKP786515:TKR786517 TAT786515:TAV786517 SQX786515:SQZ786517 SHB786515:SHD786517 RXF786515:RXH786517 RNJ786515:RNL786517 RDN786515:RDP786517 QTR786515:QTT786517 QJV786515:QJX786517 PZZ786515:QAB786517 PQD786515:PQF786517 PGH786515:PGJ786517 OWL786515:OWN786517 OMP786515:OMR786517 OCT786515:OCV786517 NSX786515:NSZ786517 NJB786515:NJD786517 MZF786515:MZH786517 MPJ786515:MPL786517 MFN786515:MFP786517 LVR786515:LVT786517 LLV786515:LLX786517 LBZ786515:LCB786517 KSD786515:KSF786517 KIH786515:KIJ786517 JYL786515:JYN786517 JOP786515:JOR786517 JET786515:JEV786517 IUX786515:IUZ786517 ILB786515:ILD786517 IBF786515:IBH786517 HRJ786515:HRL786517 HHN786515:HHP786517 GXR786515:GXT786517 GNV786515:GNX786517 GDZ786515:GEB786517 FUD786515:FUF786517 FKH786515:FKJ786517 FAL786515:FAN786517 EQP786515:EQR786517 EGT786515:EGV786517 DWX786515:DWZ786517 DNB786515:DND786517 DDF786515:DDH786517 CTJ786515:CTL786517 CJN786515:CJP786517 BZR786515:BZT786517 BPV786515:BPX786517 BFZ786515:BGB786517 AWD786515:AWF786517 AMH786515:AMJ786517 ACL786515:ACN786517 SP786515:SR786517 IT786515:IV786517 M786515:P786517 WVF720979:WVH720981 WLJ720979:WLL720981 WBN720979:WBP720981 VRR720979:VRT720981 VHV720979:VHX720981 UXZ720979:UYB720981 UOD720979:UOF720981 UEH720979:UEJ720981 TUL720979:TUN720981 TKP720979:TKR720981 TAT720979:TAV720981 SQX720979:SQZ720981 SHB720979:SHD720981 RXF720979:RXH720981 RNJ720979:RNL720981 RDN720979:RDP720981 QTR720979:QTT720981 QJV720979:QJX720981 PZZ720979:QAB720981 PQD720979:PQF720981 PGH720979:PGJ720981 OWL720979:OWN720981 OMP720979:OMR720981 OCT720979:OCV720981 NSX720979:NSZ720981 NJB720979:NJD720981 MZF720979:MZH720981 MPJ720979:MPL720981 MFN720979:MFP720981 LVR720979:LVT720981 LLV720979:LLX720981 LBZ720979:LCB720981 KSD720979:KSF720981 KIH720979:KIJ720981 JYL720979:JYN720981 JOP720979:JOR720981 JET720979:JEV720981 IUX720979:IUZ720981 ILB720979:ILD720981 IBF720979:IBH720981 HRJ720979:HRL720981 HHN720979:HHP720981 GXR720979:GXT720981 GNV720979:GNX720981 GDZ720979:GEB720981 FUD720979:FUF720981 FKH720979:FKJ720981 FAL720979:FAN720981 EQP720979:EQR720981 EGT720979:EGV720981 DWX720979:DWZ720981 DNB720979:DND720981 DDF720979:DDH720981 CTJ720979:CTL720981 CJN720979:CJP720981 BZR720979:BZT720981 BPV720979:BPX720981 BFZ720979:BGB720981 AWD720979:AWF720981 AMH720979:AMJ720981 ACL720979:ACN720981 SP720979:SR720981 IT720979:IV720981 M720979:P720981 WVF655443:WVH655445 WLJ655443:WLL655445 WBN655443:WBP655445 VRR655443:VRT655445 VHV655443:VHX655445 UXZ655443:UYB655445 UOD655443:UOF655445 UEH655443:UEJ655445 TUL655443:TUN655445 TKP655443:TKR655445 TAT655443:TAV655445 SQX655443:SQZ655445 SHB655443:SHD655445 RXF655443:RXH655445 RNJ655443:RNL655445 RDN655443:RDP655445 QTR655443:QTT655445 QJV655443:QJX655445 PZZ655443:QAB655445 PQD655443:PQF655445 PGH655443:PGJ655445 OWL655443:OWN655445 OMP655443:OMR655445 OCT655443:OCV655445 NSX655443:NSZ655445 NJB655443:NJD655445 MZF655443:MZH655445 MPJ655443:MPL655445 MFN655443:MFP655445 LVR655443:LVT655445 LLV655443:LLX655445 LBZ655443:LCB655445 KSD655443:KSF655445 KIH655443:KIJ655445 JYL655443:JYN655445 JOP655443:JOR655445 JET655443:JEV655445 IUX655443:IUZ655445 ILB655443:ILD655445 IBF655443:IBH655445 HRJ655443:HRL655445 HHN655443:HHP655445 GXR655443:GXT655445 GNV655443:GNX655445 GDZ655443:GEB655445 FUD655443:FUF655445 FKH655443:FKJ655445 FAL655443:FAN655445 EQP655443:EQR655445 EGT655443:EGV655445 DWX655443:DWZ655445 DNB655443:DND655445 DDF655443:DDH655445 CTJ655443:CTL655445 CJN655443:CJP655445 BZR655443:BZT655445 BPV655443:BPX655445 BFZ655443:BGB655445 AWD655443:AWF655445 AMH655443:AMJ655445 ACL655443:ACN655445 SP655443:SR655445 IT655443:IV655445 M655443:P655445 WVF589907:WVH589909 WLJ589907:WLL589909 WBN589907:WBP589909 VRR589907:VRT589909 VHV589907:VHX589909 UXZ589907:UYB589909 UOD589907:UOF589909 UEH589907:UEJ589909 TUL589907:TUN589909 TKP589907:TKR589909 TAT589907:TAV589909 SQX589907:SQZ589909 SHB589907:SHD589909 RXF589907:RXH589909 RNJ589907:RNL589909 RDN589907:RDP589909 QTR589907:QTT589909 QJV589907:QJX589909 PZZ589907:QAB589909 PQD589907:PQF589909 PGH589907:PGJ589909 OWL589907:OWN589909 OMP589907:OMR589909 OCT589907:OCV589909 NSX589907:NSZ589909 NJB589907:NJD589909 MZF589907:MZH589909 MPJ589907:MPL589909 MFN589907:MFP589909 LVR589907:LVT589909 LLV589907:LLX589909 LBZ589907:LCB589909 KSD589907:KSF589909 KIH589907:KIJ589909 JYL589907:JYN589909 JOP589907:JOR589909 JET589907:JEV589909 IUX589907:IUZ589909 ILB589907:ILD589909 IBF589907:IBH589909 HRJ589907:HRL589909 HHN589907:HHP589909 GXR589907:GXT589909 GNV589907:GNX589909 GDZ589907:GEB589909 FUD589907:FUF589909 FKH589907:FKJ589909 FAL589907:FAN589909 EQP589907:EQR589909 EGT589907:EGV589909 DWX589907:DWZ589909 DNB589907:DND589909 DDF589907:DDH589909 CTJ589907:CTL589909 CJN589907:CJP589909 BZR589907:BZT589909 BPV589907:BPX589909 BFZ589907:BGB589909 AWD589907:AWF589909 AMH589907:AMJ589909 ACL589907:ACN589909 SP589907:SR589909 IT589907:IV589909 M589907:P589909 WVF524371:WVH524373 WLJ524371:WLL524373 WBN524371:WBP524373 VRR524371:VRT524373 VHV524371:VHX524373 UXZ524371:UYB524373 UOD524371:UOF524373 UEH524371:UEJ524373 TUL524371:TUN524373 TKP524371:TKR524373 TAT524371:TAV524373 SQX524371:SQZ524373 SHB524371:SHD524373 RXF524371:RXH524373 RNJ524371:RNL524373 RDN524371:RDP524373 QTR524371:QTT524373 QJV524371:QJX524373 PZZ524371:QAB524373 PQD524371:PQF524373 PGH524371:PGJ524373 OWL524371:OWN524373 OMP524371:OMR524373 OCT524371:OCV524373 NSX524371:NSZ524373 NJB524371:NJD524373 MZF524371:MZH524373 MPJ524371:MPL524373 MFN524371:MFP524373 LVR524371:LVT524373 LLV524371:LLX524373 LBZ524371:LCB524373 KSD524371:KSF524373 KIH524371:KIJ524373 JYL524371:JYN524373 JOP524371:JOR524373 JET524371:JEV524373 IUX524371:IUZ524373 ILB524371:ILD524373 IBF524371:IBH524373 HRJ524371:HRL524373 HHN524371:HHP524373 GXR524371:GXT524373 GNV524371:GNX524373 GDZ524371:GEB524373 FUD524371:FUF524373 FKH524371:FKJ524373 FAL524371:FAN524373 EQP524371:EQR524373 EGT524371:EGV524373 DWX524371:DWZ524373 DNB524371:DND524373 DDF524371:DDH524373 CTJ524371:CTL524373 CJN524371:CJP524373 BZR524371:BZT524373 BPV524371:BPX524373 BFZ524371:BGB524373 AWD524371:AWF524373 AMH524371:AMJ524373 ACL524371:ACN524373 SP524371:SR524373 IT524371:IV524373 M524371:P524373 WVF458835:WVH458837 WLJ458835:WLL458837 WBN458835:WBP458837 VRR458835:VRT458837 VHV458835:VHX458837 UXZ458835:UYB458837 UOD458835:UOF458837 UEH458835:UEJ458837 TUL458835:TUN458837 TKP458835:TKR458837 TAT458835:TAV458837 SQX458835:SQZ458837 SHB458835:SHD458837 RXF458835:RXH458837 RNJ458835:RNL458837 RDN458835:RDP458837 QTR458835:QTT458837 QJV458835:QJX458837 PZZ458835:QAB458837 PQD458835:PQF458837 PGH458835:PGJ458837 OWL458835:OWN458837 OMP458835:OMR458837 OCT458835:OCV458837 NSX458835:NSZ458837 NJB458835:NJD458837 MZF458835:MZH458837 MPJ458835:MPL458837 MFN458835:MFP458837 LVR458835:LVT458837 LLV458835:LLX458837 LBZ458835:LCB458837 KSD458835:KSF458837 KIH458835:KIJ458837 JYL458835:JYN458837 JOP458835:JOR458837 JET458835:JEV458837 IUX458835:IUZ458837 ILB458835:ILD458837 IBF458835:IBH458837 HRJ458835:HRL458837 HHN458835:HHP458837 GXR458835:GXT458837 GNV458835:GNX458837 GDZ458835:GEB458837 FUD458835:FUF458837 FKH458835:FKJ458837 FAL458835:FAN458837 EQP458835:EQR458837 EGT458835:EGV458837 DWX458835:DWZ458837 DNB458835:DND458837 DDF458835:DDH458837 CTJ458835:CTL458837 CJN458835:CJP458837 BZR458835:BZT458837 BPV458835:BPX458837 BFZ458835:BGB458837 AWD458835:AWF458837 AMH458835:AMJ458837 ACL458835:ACN458837 SP458835:SR458837 IT458835:IV458837 M458835:P458837 WVF393299:WVH393301 WLJ393299:WLL393301 WBN393299:WBP393301 VRR393299:VRT393301 VHV393299:VHX393301 UXZ393299:UYB393301 UOD393299:UOF393301 UEH393299:UEJ393301 TUL393299:TUN393301 TKP393299:TKR393301 TAT393299:TAV393301 SQX393299:SQZ393301 SHB393299:SHD393301 RXF393299:RXH393301 RNJ393299:RNL393301 RDN393299:RDP393301 QTR393299:QTT393301 QJV393299:QJX393301 PZZ393299:QAB393301 PQD393299:PQF393301 PGH393299:PGJ393301 OWL393299:OWN393301 OMP393299:OMR393301 OCT393299:OCV393301 NSX393299:NSZ393301 NJB393299:NJD393301 MZF393299:MZH393301 MPJ393299:MPL393301 MFN393299:MFP393301 LVR393299:LVT393301 LLV393299:LLX393301 LBZ393299:LCB393301 KSD393299:KSF393301 KIH393299:KIJ393301 JYL393299:JYN393301 JOP393299:JOR393301 JET393299:JEV393301 IUX393299:IUZ393301 ILB393299:ILD393301 IBF393299:IBH393301 HRJ393299:HRL393301 HHN393299:HHP393301 GXR393299:GXT393301 GNV393299:GNX393301 GDZ393299:GEB393301 FUD393299:FUF393301 FKH393299:FKJ393301 FAL393299:FAN393301 EQP393299:EQR393301 EGT393299:EGV393301 DWX393299:DWZ393301 DNB393299:DND393301 DDF393299:DDH393301 CTJ393299:CTL393301 CJN393299:CJP393301 BZR393299:BZT393301 BPV393299:BPX393301 BFZ393299:BGB393301 AWD393299:AWF393301 AMH393299:AMJ393301 ACL393299:ACN393301 SP393299:SR393301 IT393299:IV393301 M393299:P393301 WVF327763:WVH327765 WLJ327763:WLL327765 WBN327763:WBP327765 VRR327763:VRT327765 VHV327763:VHX327765 UXZ327763:UYB327765 UOD327763:UOF327765 UEH327763:UEJ327765 TUL327763:TUN327765 TKP327763:TKR327765 TAT327763:TAV327765 SQX327763:SQZ327765 SHB327763:SHD327765 RXF327763:RXH327765 RNJ327763:RNL327765 RDN327763:RDP327765 QTR327763:QTT327765 QJV327763:QJX327765 PZZ327763:QAB327765 PQD327763:PQF327765 PGH327763:PGJ327765 OWL327763:OWN327765 OMP327763:OMR327765 OCT327763:OCV327765 NSX327763:NSZ327765 NJB327763:NJD327765 MZF327763:MZH327765 MPJ327763:MPL327765 MFN327763:MFP327765 LVR327763:LVT327765 LLV327763:LLX327765 LBZ327763:LCB327765 KSD327763:KSF327765 KIH327763:KIJ327765 JYL327763:JYN327765 JOP327763:JOR327765 JET327763:JEV327765 IUX327763:IUZ327765 ILB327763:ILD327765 IBF327763:IBH327765 HRJ327763:HRL327765 HHN327763:HHP327765 GXR327763:GXT327765 GNV327763:GNX327765 GDZ327763:GEB327765 FUD327763:FUF327765 FKH327763:FKJ327765 FAL327763:FAN327765 EQP327763:EQR327765 EGT327763:EGV327765 DWX327763:DWZ327765 DNB327763:DND327765 DDF327763:DDH327765 CTJ327763:CTL327765 CJN327763:CJP327765 BZR327763:BZT327765 BPV327763:BPX327765 BFZ327763:BGB327765 AWD327763:AWF327765 AMH327763:AMJ327765 ACL327763:ACN327765 SP327763:SR327765 IT327763:IV327765 M327763:P327765 WVF262227:WVH262229 WLJ262227:WLL262229 WBN262227:WBP262229 VRR262227:VRT262229 VHV262227:VHX262229 UXZ262227:UYB262229 UOD262227:UOF262229 UEH262227:UEJ262229 TUL262227:TUN262229 TKP262227:TKR262229 TAT262227:TAV262229 SQX262227:SQZ262229 SHB262227:SHD262229 RXF262227:RXH262229 RNJ262227:RNL262229 RDN262227:RDP262229 QTR262227:QTT262229 QJV262227:QJX262229 PZZ262227:QAB262229 PQD262227:PQF262229 PGH262227:PGJ262229 OWL262227:OWN262229 OMP262227:OMR262229 OCT262227:OCV262229 NSX262227:NSZ262229 NJB262227:NJD262229 MZF262227:MZH262229 MPJ262227:MPL262229 MFN262227:MFP262229 LVR262227:LVT262229 LLV262227:LLX262229 LBZ262227:LCB262229 KSD262227:KSF262229 KIH262227:KIJ262229 JYL262227:JYN262229 JOP262227:JOR262229 JET262227:JEV262229 IUX262227:IUZ262229 ILB262227:ILD262229 IBF262227:IBH262229 HRJ262227:HRL262229 HHN262227:HHP262229 GXR262227:GXT262229 GNV262227:GNX262229 GDZ262227:GEB262229 FUD262227:FUF262229 FKH262227:FKJ262229 FAL262227:FAN262229 EQP262227:EQR262229 EGT262227:EGV262229 DWX262227:DWZ262229 DNB262227:DND262229 DDF262227:DDH262229 CTJ262227:CTL262229 CJN262227:CJP262229 BZR262227:BZT262229 BPV262227:BPX262229 BFZ262227:BGB262229 AWD262227:AWF262229 AMH262227:AMJ262229 ACL262227:ACN262229 SP262227:SR262229 IT262227:IV262229 M262227:P262229 WVF196691:WVH196693 WLJ196691:WLL196693 WBN196691:WBP196693 VRR196691:VRT196693 VHV196691:VHX196693 UXZ196691:UYB196693 UOD196691:UOF196693 UEH196691:UEJ196693 TUL196691:TUN196693 TKP196691:TKR196693 TAT196691:TAV196693 SQX196691:SQZ196693 SHB196691:SHD196693 RXF196691:RXH196693 RNJ196691:RNL196693 RDN196691:RDP196693 QTR196691:QTT196693 QJV196691:QJX196693 PZZ196691:QAB196693 PQD196691:PQF196693 PGH196691:PGJ196693 OWL196691:OWN196693 OMP196691:OMR196693 OCT196691:OCV196693 NSX196691:NSZ196693 NJB196691:NJD196693 MZF196691:MZH196693 MPJ196691:MPL196693 MFN196691:MFP196693 LVR196691:LVT196693 LLV196691:LLX196693 LBZ196691:LCB196693 KSD196691:KSF196693 KIH196691:KIJ196693 JYL196691:JYN196693 JOP196691:JOR196693 JET196691:JEV196693 IUX196691:IUZ196693 ILB196691:ILD196693 IBF196691:IBH196693 HRJ196691:HRL196693 HHN196691:HHP196693 GXR196691:GXT196693 GNV196691:GNX196693 GDZ196691:GEB196693 FUD196691:FUF196693 FKH196691:FKJ196693 FAL196691:FAN196693 EQP196691:EQR196693 EGT196691:EGV196693 DWX196691:DWZ196693 DNB196691:DND196693 DDF196691:DDH196693 CTJ196691:CTL196693 CJN196691:CJP196693 BZR196691:BZT196693 BPV196691:BPX196693 BFZ196691:BGB196693 AWD196691:AWF196693 AMH196691:AMJ196693 ACL196691:ACN196693 SP196691:SR196693 IT196691:IV196693 M196691:P196693 WVF131155:WVH131157 WLJ131155:WLL131157 WBN131155:WBP131157 VRR131155:VRT131157 VHV131155:VHX131157 UXZ131155:UYB131157 UOD131155:UOF131157 UEH131155:UEJ131157 TUL131155:TUN131157 TKP131155:TKR131157 TAT131155:TAV131157 SQX131155:SQZ131157 SHB131155:SHD131157 RXF131155:RXH131157 RNJ131155:RNL131157 RDN131155:RDP131157 QTR131155:QTT131157 QJV131155:QJX131157 PZZ131155:QAB131157 PQD131155:PQF131157 PGH131155:PGJ131157 OWL131155:OWN131157 OMP131155:OMR131157 OCT131155:OCV131157 NSX131155:NSZ131157 NJB131155:NJD131157 MZF131155:MZH131157 MPJ131155:MPL131157 MFN131155:MFP131157 LVR131155:LVT131157 LLV131155:LLX131157 LBZ131155:LCB131157 KSD131155:KSF131157 KIH131155:KIJ131157 JYL131155:JYN131157 JOP131155:JOR131157 JET131155:JEV131157 IUX131155:IUZ131157 ILB131155:ILD131157 IBF131155:IBH131157 HRJ131155:HRL131157 HHN131155:HHP131157 GXR131155:GXT131157 GNV131155:GNX131157 GDZ131155:GEB131157 FUD131155:FUF131157 FKH131155:FKJ131157 FAL131155:FAN131157 EQP131155:EQR131157 EGT131155:EGV131157 DWX131155:DWZ131157 DNB131155:DND131157 DDF131155:DDH131157 CTJ131155:CTL131157 CJN131155:CJP131157 BZR131155:BZT131157 BPV131155:BPX131157 BFZ131155:BGB131157 AWD131155:AWF131157 AMH131155:AMJ131157 ACL131155:ACN131157 SP131155:SR131157 IT131155:IV131157 M131155:P131157 WVF65619:WVH65621 WLJ65619:WLL65621 WBN65619:WBP65621 VRR65619:VRT65621 VHV65619:VHX65621 UXZ65619:UYB65621 UOD65619:UOF65621 UEH65619:UEJ65621 TUL65619:TUN65621 TKP65619:TKR65621 TAT65619:TAV65621 SQX65619:SQZ65621 SHB65619:SHD65621 RXF65619:RXH65621 RNJ65619:RNL65621 RDN65619:RDP65621 QTR65619:QTT65621 QJV65619:QJX65621 PZZ65619:QAB65621 PQD65619:PQF65621 PGH65619:PGJ65621 OWL65619:OWN65621 OMP65619:OMR65621 OCT65619:OCV65621 NSX65619:NSZ65621 NJB65619:NJD65621 MZF65619:MZH65621 MPJ65619:MPL65621 MFN65619:MFP65621 LVR65619:LVT65621 LLV65619:LLX65621 LBZ65619:LCB65621 KSD65619:KSF65621 KIH65619:KIJ65621 JYL65619:JYN65621 JOP65619:JOR65621 JET65619:JEV65621 IUX65619:IUZ65621 ILB65619:ILD65621 IBF65619:IBH65621 HRJ65619:HRL65621 HHN65619:HHP65621 GXR65619:GXT65621 GNV65619:GNX65621 GDZ65619:GEB65621 FUD65619:FUF65621 FKH65619:FKJ65621 FAL65619:FAN65621 EQP65619:EQR65621 EGT65619:EGV65621 DWX65619:DWZ65621 DNB65619:DND65621 DDF65619:DDH65621 CTJ65619:CTL65621 CJN65619:CJP65621 BZR65619:BZT65621 BPV65619:BPX65621 BFZ65619:BGB65621 AWD65619:AWF65621 AMH65619:AMJ65621 ACL65619:ACN65621 SP65619:SR65621 IT65619:IV65621 M65619:P65621 WVF94:WVH102 WLJ94:WLL102 WBN94:WBP102 VRR94:VRT102 VHV94:VHX102 UXZ94:UYB102 UOD94:UOF102 UEH94:UEJ102 TUL94:TUN102 TKP94:TKR102 TAT94:TAV102 SQX94:SQZ102 SHB94:SHD102 RXF94:RXH102 RNJ94:RNL102 RDN94:RDP102 QTR94:QTT102 QJV94:QJX102 PZZ94:QAB102 PQD94:PQF102 PGH94:PGJ102 OWL94:OWN102 OMP94:OMR102 OCT94:OCV102 NSX94:NSZ102 NJB94:NJD102 MZF94:MZH102 MPJ94:MPL102 MFN94:MFP102 LVR94:LVT102 LLV94:LLX102 LBZ94:LCB102 KSD94:KSF102 KIH94:KIJ102 JYL94:JYN102 JOP94:JOR102 JET94:JEV102 IUX94:IUZ102 ILB94:ILD102 IBF94:IBH102 HRJ94:HRL102 HHN94:HHP102 GXR94:GXT102 GNV94:GNX102 GDZ94:GEB102 FUD94:FUF102 FKH94:FKJ102 FAL94:FAN102 EQP94:EQR102 EGT94:EGV102 DWX94:DWZ102 DNB94:DND102 DDF94:DDH102 CTJ94:CTL102 CJN94:CJP102 BZR94:BZT102 BPV94:BPX102 BFZ94:BGB102 AWD94:AWF102 AMH94:AMJ102 ACL94:ACN102 SP94:SR102 IT94:IV102 WVE983141:WVH983141 WVE983153:WVH983153 WLI983153:WLL983153 WBM983153:WBP983153 VRQ983153:VRT983153 VHU983153:VHX983153 UXY983153:UYB983153 UOC983153:UOF983153 UEG983153:UEJ983153 TUK983153:TUN983153 TKO983153:TKR983153 TAS983153:TAV983153 SQW983153:SQZ983153 SHA983153:SHD983153 RXE983153:RXH983153 RNI983153:RNL983153 RDM983153:RDP983153 QTQ983153:QTT983153 QJU983153:QJX983153 PZY983153:QAB983153 PQC983153:PQF983153 PGG983153:PGJ983153 OWK983153:OWN983153 OMO983153:OMR983153 OCS983153:OCV983153 NSW983153:NSZ983153 NJA983153:NJD983153 MZE983153:MZH983153 MPI983153:MPL983153 MFM983153:MFP983153 LVQ983153:LVT983153 LLU983153:LLX983153 LBY983153:LCB983153 KSC983153:KSF983153 KIG983153:KIJ983153 JYK983153:JYN983153 JOO983153:JOR983153 JES983153:JEV983153 IUW983153:IUZ983153 ILA983153:ILD983153 IBE983153:IBH983153 HRI983153:HRL983153 HHM983153:HHP983153 GXQ983153:GXT983153 GNU983153:GNX983153 GDY983153:GEB983153 FUC983153:FUF983153 FKG983153:FKJ983153 FAK983153:FAN983153 EQO983153:EQR983153 EGS983153:EGV983153 DWW983153:DWZ983153 DNA983153:DND983153 DDE983153:DDH983153 CTI983153:CTL983153 CJM983153:CJP983153 BZQ983153:BZT983153 BPU983153:BPX983153 BFY983153:BGB983153 AWC983153:AWF983153 AMG983153:AMJ983153 ACK983153:ACN983153 SO983153:SR983153 IS983153:IV983153 L983153:P983153 WVE917617:WVH917617 WLI917617:WLL917617 WBM917617:WBP917617 VRQ917617:VRT917617 VHU917617:VHX917617 UXY917617:UYB917617 UOC917617:UOF917617 UEG917617:UEJ917617 TUK917617:TUN917617 TKO917617:TKR917617 TAS917617:TAV917617 SQW917617:SQZ917617 SHA917617:SHD917617 RXE917617:RXH917617 RNI917617:RNL917617 RDM917617:RDP917617 QTQ917617:QTT917617 QJU917617:QJX917617 PZY917617:QAB917617 PQC917617:PQF917617 PGG917617:PGJ917617 OWK917617:OWN917617 OMO917617:OMR917617 OCS917617:OCV917617 NSW917617:NSZ917617 NJA917617:NJD917617 MZE917617:MZH917617 MPI917617:MPL917617 MFM917617:MFP917617 LVQ917617:LVT917617 LLU917617:LLX917617 LBY917617:LCB917617 KSC917617:KSF917617 KIG917617:KIJ917617 JYK917617:JYN917617 JOO917617:JOR917617 JES917617:JEV917617 IUW917617:IUZ917617 ILA917617:ILD917617 IBE917617:IBH917617 HRI917617:HRL917617 HHM917617:HHP917617 GXQ917617:GXT917617 GNU917617:GNX917617 GDY917617:GEB917617 FUC917617:FUF917617 FKG917617:FKJ917617 FAK917617:FAN917617 EQO917617:EQR917617 EGS917617:EGV917617 DWW917617:DWZ917617 DNA917617:DND917617 DDE917617:DDH917617 CTI917617:CTL917617 CJM917617:CJP917617 BZQ917617:BZT917617 BPU917617:BPX917617 BFY917617:BGB917617 AWC917617:AWF917617 AMG917617:AMJ917617 ACK917617:ACN917617 SO917617:SR917617 IS917617:IV917617 L917617:P917617 WVE852081:WVH852081 WLI852081:WLL852081 WBM852081:WBP852081 VRQ852081:VRT852081 VHU852081:VHX852081 UXY852081:UYB852081 UOC852081:UOF852081 UEG852081:UEJ852081 TUK852081:TUN852081 TKO852081:TKR852081 TAS852081:TAV852081 SQW852081:SQZ852081 SHA852081:SHD852081 RXE852081:RXH852081 RNI852081:RNL852081 RDM852081:RDP852081 QTQ852081:QTT852081 QJU852081:QJX852081 PZY852081:QAB852081 PQC852081:PQF852081 PGG852081:PGJ852081 OWK852081:OWN852081 OMO852081:OMR852081 OCS852081:OCV852081 NSW852081:NSZ852081 NJA852081:NJD852081 MZE852081:MZH852081 MPI852081:MPL852081 MFM852081:MFP852081 LVQ852081:LVT852081 LLU852081:LLX852081 LBY852081:LCB852081 KSC852081:KSF852081 KIG852081:KIJ852081 JYK852081:JYN852081 JOO852081:JOR852081 JES852081:JEV852081 IUW852081:IUZ852081 ILA852081:ILD852081 IBE852081:IBH852081 HRI852081:HRL852081 HHM852081:HHP852081 GXQ852081:GXT852081 GNU852081:GNX852081 GDY852081:GEB852081 FUC852081:FUF852081 FKG852081:FKJ852081 FAK852081:FAN852081 EQO852081:EQR852081 EGS852081:EGV852081 DWW852081:DWZ852081 DNA852081:DND852081 DDE852081:DDH852081 CTI852081:CTL852081 CJM852081:CJP852081 BZQ852081:BZT852081 BPU852081:BPX852081 BFY852081:BGB852081 AWC852081:AWF852081 AMG852081:AMJ852081 ACK852081:ACN852081 SO852081:SR852081 IS852081:IV852081 L852081:P852081 WVE786545:WVH786545 WLI786545:WLL786545 WBM786545:WBP786545 VRQ786545:VRT786545 VHU786545:VHX786545 UXY786545:UYB786545 UOC786545:UOF786545 UEG786545:UEJ786545 TUK786545:TUN786545 TKO786545:TKR786545 TAS786545:TAV786545 SQW786545:SQZ786545 SHA786545:SHD786545 RXE786545:RXH786545 RNI786545:RNL786545 RDM786545:RDP786545 QTQ786545:QTT786545 QJU786545:QJX786545 PZY786545:QAB786545 PQC786545:PQF786545 PGG786545:PGJ786545 OWK786545:OWN786545 OMO786545:OMR786545 OCS786545:OCV786545 NSW786545:NSZ786545 NJA786545:NJD786545 MZE786545:MZH786545 MPI786545:MPL786545 MFM786545:MFP786545 LVQ786545:LVT786545 LLU786545:LLX786545 LBY786545:LCB786545 KSC786545:KSF786545 KIG786545:KIJ786545 JYK786545:JYN786545 JOO786545:JOR786545 JES786545:JEV786545 IUW786545:IUZ786545 ILA786545:ILD786545 IBE786545:IBH786545 HRI786545:HRL786545 HHM786545:HHP786545 GXQ786545:GXT786545 GNU786545:GNX786545 GDY786545:GEB786545 FUC786545:FUF786545 FKG786545:FKJ786545 FAK786545:FAN786545 EQO786545:EQR786545 EGS786545:EGV786545 DWW786545:DWZ786545 DNA786545:DND786545 DDE786545:DDH786545 CTI786545:CTL786545 CJM786545:CJP786545 BZQ786545:BZT786545 BPU786545:BPX786545 BFY786545:BGB786545 AWC786545:AWF786545 AMG786545:AMJ786545 ACK786545:ACN786545 SO786545:SR786545 IS786545:IV786545 L786545:P786545 WVE721009:WVH721009 WLI721009:WLL721009 WBM721009:WBP721009 VRQ721009:VRT721009 VHU721009:VHX721009 UXY721009:UYB721009 UOC721009:UOF721009 UEG721009:UEJ721009 TUK721009:TUN721009 TKO721009:TKR721009 TAS721009:TAV721009 SQW721009:SQZ721009 SHA721009:SHD721009 RXE721009:RXH721009 RNI721009:RNL721009 RDM721009:RDP721009 QTQ721009:QTT721009 QJU721009:QJX721009 PZY721009:QAB721009 PQC721009:PQF721009 PGG721009:PGJ721009 OWK721009:OWN721009 OMO721009:OMR721009 OCS721009:OCV721009 NSW721009:NSZ721009 NJA721009:NJD721009 MZE721009:MZH721009 MPI721009:MPL721009 MFM721009:MFP721009 LVQ721009:LVT721009 LLU721009:LLX721009 LBY721009:LCB721009 KSC721009:KSF721009 KIG721009:KIJ721009 JYK721009:JYN721009 JOO721009:JOR721009 JES721009:JEV721009 IUW721009:IUZ721009 ILA721009:ILD721009 IBE721009:IBH721009 HRI721009:HRL721009 HHM721009:HHP721009 GXQ721009:GXT721009 GNU721009:GNX721009 GDY721009:GEB721009 FUC721009:FUF721009 FKG721009:FKJ721009 FAK721009:FAN721009 EQO721009:EQR721009 EGS721009:EGV721009 DWW721009:DWZ721009 DNA721009:DND721009 DDE721009:DDH721009 CTI721009:CTL721009 CJM721009:CJP721009 BZQ721009:BZT721009 BPU721009:BPX721009 BFY721009:BGB721009 AWC721009:AWF721009 AMG721009:AMJ721009 ACK721009:ACN721009 SO721009:SR721009 IS721009:IV721009 L721009:P721009 WVE655473:WVH655473 WLI655473:WLL655473 WBM655473:WBP655473 VRQ655473:VRT655473 VHU655473:VHX655473 UXY655473:UYB655473 UOC655473:UOF655473 UEG655473:UEJ655473 TUK655473:TUN655473 TKO655473:TKR655473 TAS655473:TAV655473 SQW655473:SQZ655473 SHA655473:SHD655473 RXE655473:RXH655473 RNI655473:RNL655473 RDM655473:RDP655473 QTQ655473:QTT655473 QJU655473:QJX655473 PZY655473:QAB655473 PQC655473:PQF655473 PGG655473:PGJ655473 OWK655473:OWN655473 OMO655473:OMR655473 OCS655473:OCV655473 NSW655473:NSZ655473 NJA655473:NJD655473 MZE655473:MZH655473 MPI655473:MPL655473 MFM655473:MFP655473 LVQ655473:LVT655473 LLU655473:LLX655473 LBY655473:LCB655473 KSC655473:KSF655473 KIG655473:KIJ655473 JYK655473:JYN655473 JOO655473:JOR655473 JES655473:JEV655473 IUW655473:IUZ655473 ILA655473:ILD655473 IBE655473:IBH655473 HRI655473:HRL655473 HHM655473:HHP655473 GXQ655473:GXT655473 GNU655473:GNX655473 GDY655473:GEB655473 FUC655473:FUF655473 FKG655473:FKJ655473 FAK655473:FAN655473 EQO655473:EQR655473 EGS655473:EGV655473 DWW655473:DWZ655473 DNA655473:DND655473 DDE655473:DDH655473 CTI655473:CTL655473 CJM655473:CJP655473 BZQ655473:BZT655473 BPU655473:BPX655473 BFY655473:BGB655473 AWC655473:AWF655473 AMG655473:AMJ655473 ACK655473:ACN655473 SO655473:SR655473 IS655473:IV655473 L655473:P655473 WVE589937:WVH589937 WLI589937:WLL589937 WBM589937:WBP589937 VRQ589937:VRT589937 VHU589937:VHX589937 UXY589937:UYB589937 UOC589937:UOF589937 UEG589937:UEJ589937 TUK589937:TUN589937 TKO589937:TKR589937 TAS589937:TAV589937 SQW589937:SQZ589937 SHA589937:SHD589937 RXE589937:RXH589937 RNI589937:RNL589937 RDM589937:RDP589937 QTQ589937:QTT589937 QJU589937:QJX589937 PZY589937:QAB589937 PQC589937:PQF589937 PGG589937:PGJ589937 OWK589937:OWN589937 OMO589937:OMR589937 OCS589937:OCV589937 NSW589937:NSZ589937 NJA589937:NJD589937 MZE589937:MZH589937 MPI589937:MPL589937 MFM589937:MFP589937 LVQ589937:LVT589937 LLU589937:LLX589937 LBY589937:LCB589937 KSC589937:KSF589937 KIG589937:KIJ589937 JYK589937:JYN589937 JOO589937:JOR589937 JES589937:JEV589937 IUW589937:IUZ589937 ILA589937:ILD589937 IBE589937:IBH589937 HRI589937:HRL589937 HHM589937:HHP589937 GXQ589937:GXT589937 GNU589937:GNX589937 GDY589937:GEB589937 FUC589937:FUF589937 FKG589937:FKJ589937 FAK589937:FAN589937 EQO589937:EQR589937 EGS589937:EGV589937 DWW589937:DWZ589937 DNA589937:DND589937 DDE589937:DDH589937 CTI589937:CTL589937 CJM589937:CJP589937 BZQ589937:BZT589937 BPU589937:BPX589937 BFY589937:BGB589937 AWC589937:AWF589937 AMG589937:AMJ589937 ACK589937:ACN589937 SO589937:SR589937 IS589937:IV589937 L589937:P589937 WVE524401:WVH524401 WLI524401:WLL524401 WBM524401:WBP524401 VRQ524401:VRT524401 VHU524401:VHX524401 UXY524401:UYB524401 UOC524401:UOF524401 UEG524401:UEJ524401 TUK524401:TUN524401 TKO524401:TKR524401 TAS524401:TAV524401 SQW524401:SQZ524401 SHA524401:SHD524401 RXE524401:RXH524401 RNI524401:RNL524401 RDM524401:RDP524401 QTQ524401:QTT524401 QJU524401:QJX524401 PZY524401:QAB524401 PQC524401:PQF524401 PGG524401:PGJ524401 OWK524401:OWN524401 OMO524401:OMR524401 OCS524401:OCV524401 NSW524401:NSZ524401 NJA524401:NJD524401 MZE524401:MZH524401 MPI524401:MPL524401 MFM524401:MFP524401 LVQ524401:LVT524401 LLU524401:LLX524401 LBY524401:LCB524401 KSC524401:KSF524401 KIG524401:KIJ524401 JYK524401:JYN524401 JOO524401:JOR524401 JES524401:JEV524401 IUW524401:IUZ524401 ILA524401:ILD524401 IBE524401:IBH524401 HRI524401:HRL524401 HHM524401:HHP524401 GXQ524401:GXT524401 GNU524401:GNX524401 GDY524401:GEB524401 FUC524401:FUF524401 FKG524401:FKJ524401 FAK524401:FAN524401 EQO524401:EQR524401 EGS524401:EGV524401 DWW524401:DWZ524401 DNA524401:DND524401 DDE524401:DDH524401 CTI524401:CTL524401 CJM524401:CJP524401 BZQ524401:BZT524401 BPU524401:BPX524401 BFY524401:BGB524401 AWC524401:AWF524401 AMG524401:AMJ524401 ACK524401:ACN524401 SO524401:SR524401 IS524401:IV524401 L524401:P524401 WVE458865:WVH458865 WLI458865:WLL458865 WBM458865:WBP458865 VRQ458865:VRT458865 VHU458865:VHX458865 UXY458865:UYB458865 UOC458865:UOF458865 UEG458865:UEJ458865 TUK458865:TUN458865 TKO458865:TKR458865 TAS458865:TAV458865 SQW458865:SQZ458865 SHA458865:SHD458865 RXE458865:RXH458865 RNI458865:RNL458865 RDM458865:RDP458865 QTQ458865:QTT458865 QJU458865:QJX458865 PZY458865:QAB458865 PQC458865:PQF458865 PGG458865:PGJ458865 OWK458865:OWN458865 OMO458865:OMR458865 OCS458865:OCV458865 NSW458865:NSZ458865 NJA458865:NJD458865 MZE458865:MZH458865 MPI458865:MPL458865 MFM458865:MFP458865 LVQ458865:LVT458865 LLU458865:LLX458865 LBY458865:LCB458865 KSC458865:KSF458865 KIG458865:KIJ458865 JYK458865:JYN458865 JOO458865:JOR458865 JES458865:JEV458865 IUW458865:IUZ458865 ILA458865:ILD458865 IBE458865:IBH458865 HRI458865:HRL458865 HHM458865:HHP458865 GXQ458865:GXT458865 GNU458865:GNX458865 GDY458865:GEB458865 FUC458865:FUF458865 FKG458865:FKJ458865 FAK458865:FAN458865 EQO458865:EQR458865 EGS458865:EGV458865 DWW458865:DWZ458865 DNA458865:DND458865 DDE458865:DDH458865 CTI458865:CTL458865 CJM458865:CJP458865 BZQ458865:BZT458865 BPU458865:BPX458865 BFY458865:BGB458865 AWC458865:AWF458865 AMG458865:AMJ458865 ACK458865:ACN458865 SO458865:SR458865 IS458865:IV458865 L458865:P458865 WVE393329:WVH393329 WLI393329:WLL393329 WBM393329:WBP393329 VRQ393329:VRT393329 VHU393329:VHX393329 UXY393329:UYB393329 UOC393329:UOF393329 UEG393329:UEJ393329 TUK393329:TUN393329 TKO393329:TKR393329 TAS393329:TAV393329 SQW393329:SQZ393329 SHA393329:SHD393329 RXE393329:RXH393329 RNI393329:RNL393329 RDM393329:RDP393329 QTQ393329:QTT393329 QJU393329:QJX393329 PZY393329:QAB393329 PQC393329:PQF393329 PGG393329:PGJ393329 OWK393329:OWN393329 OMO393329:OMR393329 OCS393329:OCV393329 NSW393329:NSZ393329 NJA393329:NJD393329 MZE393329:MZH393329 MPI393329:MPL393329 MFM393329:MFP393329 LVQ393329:LVT393329 LLU393329:LLX393329 LBY393329:LCB393329 KSC393329:KSF393329 KIG393329:KIJ393329 JYK393329:JYN393329 JOO393329:JOR393329 JES393329:JEV393329 IUW393329:IUZ393329 ILA393329:ILD393329 IBE393329:IBH393329 HRI393329:HRL393329 HHM393329:HHP393329 GXQ393329:GXT393329 GNU393329:GNX393329 GDY393329:GEB393329 FUC393329:FUF393329 FKG393329:FKJ393329 FAK393329:FAN393329 EQO393329:EQR393329 EGS393329:EGV393329 DWW393329:DWZ393329 DNA393329:DND393329 DDE393329:DDH393329 CTI393329:CTL393329 CJM393329:CJP393329 BZQ393329:BZT393329 BPU393329:BPX393329 BFY393329:BGB393329 AWC393329:AWF393329 AMG393329:AMJ393329 ACK393329:ACN393329 SO393329:SR393329 IS393329:IV393329 L393329:P393329 WVE327793:WVH327793 WLI327793:WLL327793 WBM327793:WBP327793 VRQ327793:VRT327793 VHU327793:VHX327793 UXY327793:UYB327793 UOC327793:UOF327793 UEG327793:UEJ327793 TUK327793:TUN327793 TKO327793:TKR327793 TAS327793:TAV327793 SQW327793:SQZ327793 SHA327793:SHD327793 RXE327793:RXH327793 RNI327793:RNL327793 RDM327793:RDP327793 QTQ327793:QTT327793 QJU327793:QJX327793 PZY327793:QAB327793 PQC327793:PQF327793 PGG327793:PGJ327793 OWK327793:OWN327793 OMO327793:OMR327793 OCS327793:OCV327793 NSW327793:NSZ327793 NJA327793:NJD327793 MZE327793:MZH327793 MPI327793:MPL327793 MFM327793:MFP327793 LVQ327793:LVT327793 LLU327793:LLX327793 LBY327793:LCB327793 KSC327793:KSF327793 KIG327793:KIJ327793 JYK327793:JYN327793 JOO327793:JOR327793 JES327793:JEV327793 IUW327793:IUZ327793 ILA327793:ILD327793 IBE327793:IBH327793 HRI327793:HRL327793 HHM327793:HHP327793 GXQ327793:GXT327793 GNU327793:GNX327793 GDY327793:GEB327793 FUC327793:FUF327793 FKG327793:FKJ327793 FAK327793:FAN327793 EQO327793:EQR327793 EGS327793:EGV327793 DWW327793:DWZ327793 DNA327793:DND327793 DDE327793:DDH327793 CTI327793:CTL327793 CJM327793:CJP327793 BZQ327793:BZT327793 BPU327793:BPX327793 BFY327793:BGB327793 AWC327793:AWF327793 AMG327793:AMJ327793 ACK327793:ACN327793 SO327793:SR327793 IS327793:IV327793 L327793:P327793 WVE262257:WVH262257 WLI262257:WLL262257 WBM262257:WBP262257 VRQ262257:VRT262257 VHU262257:VHX262257 UXY262257:UYB262257 UOC262257:UOF262257 UEG262257:UEJ262257 TUK262257:TUN262257 TKO262257:TKR262257 TAS262257:TAV262257 SQW262257:SQZ262257 SHA262257:SHD262257 RXE262257:RXH262257 RNI262257:RNL262257 RDM262257:RDP262257 QTQ262257:QTT262257 QJU262257:QJX262257 PZY262257:QAB262257 PQC262257:PQF262257 PGG262257:PGJ262257 OWK262257:OWN262257 OMO262257:OMR262257 OCS262257:OCV262257 NSW262257:NSZ262257 NJA262257:NJD262257 MZE262257:MZH262257 MPI262257:MPL262257 MFM262257:MFP262257 LVQ262257:LVT262257 LLU262257:LLX262257 LBY262257:LCB262257 KSC262257:KSF262257 KIG262257:KIJ262257 JYK262257:JYN262257 JOO262257:JOR262257 JES262257:JEV262257 IUW262257:IUZ262257 ILA262257:ILD262257 IBE262257:IBH262257 HRI262257:HRL262257 HHM262257:HHP262257 GXQ262257:GXT262257 GNU262257:GNX262257 GDY262257:GEB262257 FUC262257:FUF262257 FKG262257:FKJ262257 FAK262257:FAN262257 EQO262257:EQR262257 EGS262257:EGV262257 DWW262257:DWZ262257 DNA262257:DND262257 DDE262257:DDH262257 CTI262257:CTL262257 CJM262257:CJP262257 BZQ262257:BZT262257 BPU262257:BPX262257 BFY262257:BGB262257 AWC262257:AWF262257 AMG262257:AMJ262257 ACK262257:ACN262257 SO262257:SR262257 IS262257:IV262257 L262257:P262257 WVE196721:WVH196721 WLI196721:WLL196721 WBM196721:WBP196721 VRQ196721:VRT196721 VHU196721:VHX196721 UXY196721:UYB196721 UOC196721:UOF196721 UEG196721:UEJ196721 TUK196721:TUN196721 TKO196721:TKR196721 TAS196721:TAV196721 SQW196721:SQZ196721 SHA196721:SHD196721 RXE196721:RXH196721 RNI196721:RNL196721 RDM196721:RDP196721 QTQ196721:QTT196721 QJU196721:QJX196721 PZY196721:QAB196721 PQC196721:PQF196721 PGG196721:PGJ196721 OWK196721:OWN196721 OMO196721:OMR196721 OCS196721:OCV196721 NSW196721:NSZ196721 NJA196721:NJD196721 MZE196721:MZH196721 MPI196721:MPL196721 MFM196721:MFP196721 LVQ196721:LVT196721 LLU196721:LLX196721 LBY196721:LCB196721 KSC196721:KSF196721 KIG196721:KIJ196721 JYK196721:JYN196721 JOO196721:JOR196721 JES196721:JEV196721 IUW196721:IUZ196721 ILA196721:ILD196721 IBE196721:IBH196721 HRI196721:HRL196721 HHM196721:HHP196721 GXQ196721:GXT196721 GNU196721:GNX196721 GDY196721:GEB196721 FUC196721:FUF196721 FKG196721:FKJ196721 FAK196721:FAN196721 EQO196721:EQR196721 EGS196721:EGV196721 DWW196721:DWZ196721 DNA196721:DND196721 DDE196721:DDH196721 CTI196721:CTL196721 CJM196721:CJP196721 BZQ196721:BZT196721 BPU196721:BPX196721 BFY196721:BGB196721 AWC196721:AWF196721 AMG196721:AMJ196721 ACK196721:ACN196721 SO196721:SR196721 IS196721:IV196721 L196721:P196721 WVE131185:WVH131185 WLI131185:WLL131185 WBM131185:WBP131185 VRQ131185:VRT131185 VHU131185:VHX131185 UXY131185:UYB131185 UOC131185:UOF131185 UEG131185:UEJ131185 TUK131185:TUN131185 TKO131185:TKR131185 TAS131185:TAV131185 SQW131185:SQZ131185 SHA131185:SHD131185 RXE131185:RXH131185 RNI131185:RNL131185 RDM131185:RDP131185 QTQ131185:QTT131185 QJU131185:QJX131185 PZY131185:QAB131185 PQC131185:PQF131185 PGG131185:PGJ131185 OWK131185:OWN131185 OMO131185:OMR131185 OCS131185:OCV131185 NSW131185:NSZ131185 NJA131185:NJD131185 MZE131185:MZH131185 MPI131185:MPL131185 MFM131185:MFP131185 LVQ131185:LVT131185 LLU131185:LLX131185 LBY131185:LCB131185 KSC131185:KSF131185 KIG131185:KIJ131185 JYK131185:JYN131185 JOO131185:JOR131185 JES131185:JEV131185 IUW131185:IUZ131185 ILA131185:ILD131185 IBE131185:IBH131185 HRI131185:HRL131185 HHM131185:HHP131185 GXQ131185:GXT131185 GNU131185:GNX131185 GDY131185:GEB131185 FUC131185:FUF131185 FKG131185:FKJ131185 FAK131185:FAN131185 EQO131185:EQR131185 EGS131185:EGV131185 DWW131185:DWZ131185 DNA131185:DND131185 DDE131185:DDH131185 CTI131185:CTL131185 CJM131185:CJP131185 BZQ131185:BZT131185 BPU131185:BPX131185 BFY131185:BGB131185 AWC131185:AWF131185 AMG131185:AMJ131185 ACK131185:ACN131185 SO131185:SR131185 IS131185:IV131185 L131185:P131185 WVE65649:WVH65649 WLI65649:WLL65649 WBM65649:WBP65649 VRQ65649:VRT65649 VHU65649:VHX65649 UXY65649:UYB65649 UOC65649:UOF65649 UEG65649:UEJ65649 TUK65649:TUN65649 TKO65649:TKR65649 TAS65649:TAV65649 SQW65649:SQZ65649 SHA65649:SHD65649 RXE65649:RXH65649 RNI65649:RNL65649 RDM65649:RDP65649 QTQ65649:QTT65649 QJU65649:QJX65649 PZY65649:QAB65649 PQC65649:PQF65649 PGG65649:PGJ65649 OWK65649:OWN65649 OMO65649:OMR65649 OCS65649:OCV65649 NSW65649:NSZ65649 NJA65649:NJD65649 MZE65649:MZH65649 MPI65649:MPL65649 MFM65649:MFP65649 LVQ65649:LVT65649 LLU65649:LLX65649 LBY65649:LCB65649 KSC65649:KSF65649 KIG65649:KIJ65649 JYK65649:JYN65649 JOO65649:JOR65649 JES65649:JEV65649 IUW65649:IUZ65649 ILA65649:ILD65649 IBE65649:IBH65649 HRI65649:HRL65649 HHM65649:HHP65649 GXQ65649:GXT65649 GNU65649:GNX65649 GDY65649:GEB65649 FUC65649:FUF65649 FKG65649:FKJ65649 FAK65649:FAN65649 EQO65649:EQR65649 EGS65649:EGV65649 DWW65649:DWZ65649 DNA65649:DND65649 DDE65649:DDH65649 CTI65649:CTL65649 CJM65649:CJP65649 BZQ65649:BZT65649 BPU65649:BPX65649 BFY65649:BGB65649 AWC65649:AWF65649 AMG65649:AMJ65649 ACK65649:ACN65649 SO65649:SR65649 IS65649:IV65649 L65649:P65649 WVE983151:WVH983151 WLI983151:WLL983151 WBM983151:WBP983151 VRQ983151:VRT983151 VHU983151:VHX983151 UXY983151:UYB983151 UOC983151:UOF983151 UEG983151:UEJ983151 TUK983151:TUN983151 TKO983151:TKR983151 TAS983151:TAV983151 SQW983151:SQZ983151 SHA983151:SHD983151 RXE983151:RXH983151 RNI983151:RNL983151 RDM983151:RDP983151 QTQ983151:QTT983151 QJU983151:QJX983151 PZY983151:QAB983151 PQC983151:PQF983151 PGG983151:PGJ983151 OWK983151:OWN983151 OMO983151:OMR983151 OCS983151:OCV983151 NSW983151:NSZ983151 NJA983151:NJD983151 MZE983151:MZH983151 MPI983151:MPL983151 MFM983151:MFP983151 LVQ983151:LVT983151 LLU983151:LLX983151 LBY983151:LCB983151 KSC983151:KSF983151 KIG983151:KIJ983151 JYK983151:JYN983151 JOO983151:JOR983151 JES983151:JEV983151 IUW983151:IUZ983151 ILA983151:ILD983151 IBE983151:IBH983151 HRI983151:HRL983151 HHM983151:HHP983151 GXQ983151:GXT983151 GNU983151:GNX983151 GDY983151:GEB983151 FUC983151:FUF983151 FKG983151:FKJ983151 FAK983151:FAN983151 EQO983151:EQR983151 EGS983151:EGV983151 DWW983151:DWZ983151 DNA983151:DND983151 DDE983151:DDH983151 CTI983151:CTL983151 CJM983151:CJP983151 BZQ983151:BZT983151 BPU983151:BPX983151 BFY983151:BGB983151 AWC983151:AWF983151 AMG983151:AMJ983151 ACK983151:ACN983151 SO983151:SR983151 IS983151:IV983151 L983151:P983151 WVE917615:WVH917615 WLI917615:WLL917615 WBM917615:WBP917615 VRQ917615:VRT917615 VHU917615:VHX917615 UXY917615:UYB917615 UOC917615:UOF917615 UEG917615:UEJ917615 TUK917615:TUN917615 TKO917615:TKR917615 TAS917615:TAV917615 SQW917615:SQZ917615 SHA917615:SHD917615 RXE917615:RXH917615 RNI917615:RNL917615 RDM917615:RDP917615 QTQ917615:QTT917615 QJU917615:QJX917615 PZY917615:QAB917615 PQC917615:PQF917615 PGG917615:PGJ917615 OWK917615:OWN917615 OMO917615:OMR917615 OCS917615:OCV917615 NSW917615:NSZ917615 NJA917615:NJD917615 MZE917615:MZH917615 MPI917615:MPL917615 MFM917615:MFP917615 LVQ917615:LVT917615 LLU917615:LLX917615 LBY917615:LCB917615 KSC917615:KSF917615 KIG917615:KIJ917615 JYK917615:JYN917615 JOO917615:JOR917615 JES917615:JEV917615 IUW917615:IUZ917615 ILA917615:ILD917615 IBE917615:IBH917615 HRI917615:HRL917615 HHM917615:HHP917615 GXQ917615:GXT917615 GNU917615:GNX917615 GDY917615:GEB917615 FUC917615:FUF917615 FKG917615:FKJ917615 FAK917615:FAN917615 EQO917615:EQR917615 EGS917615:EGV917615 DWW917615:DWZ917615 DNA917615:DND917615 DDE917615:DDH917615 CTI917615:CTL917615 CJM917615:CJP917615 BZQ917615:BZT917615 BPU917615:BPX917615 BFY917615:BGB917615 AWC917615:AWF917615 AMG917615:AMJ917615 ACK917615:ACN917615 SO917615:SR917615 IS917615:IV917615 L917615:P917615 WVE852079:WVH852079 WLI852079:WLL852079 WBM852079:WBP852079 VRQ852079:VRT852079 VHU852079:VHX852079 UXY852079:UYB852079 UOC852079:UOF852079 UEG852079:UEJ852079 TUK852079:TUN852079 TKO852079:TKR852079 TAS852079:TAV852079 SQW852079:SQZ852079 SHA852079:SHD852079 RXE852079:RXH852079 RNI852079:RNL852079 RDM852079:RDP852079 QTQ852079:QTT852079 QJU852079:QJX852079 PZY852079:QAB852079 PQC852079:PQF852079 PGG852079:PGJ852079 OWK852079:OWN852079 OMO852079:OMR852079 OCS852079:OCV852079 NSW852079:NSZ852079 NJA852079:NJD852079 MZE852079:MZH852079 MPI852079:MPL852079 MFM852079:MFP852079 LVQ852079:LVT852079 LLU852079:LLX852079 LBY852079:LCB852079 KSC852079:KSF852079 KIG852079:KIJ852079 JYK852079:JYN852079 JOO852079:JOR852079 JES852079:JEV852079 IUW852079:IUZ852079 ILA852079:ILD852079 IBE852079:IBH852079 HRI852079:HRL852079 HHM852079:HHP852079 GXQ852079:GXT852079 GNU852079:GNX852079 GDY852079:GEB852079 FUC852079:FUF852079 FKG852079:FKJ852079 FAK852079:FAN852079 EQO852079:EQR852079 EGS852079:EGV852079 DWW852079:DWZ852079 DNA852079:DND852079 DDE852079:DDH852079 CTI852079:CTL852079 CJM852079:CJP852079 BZQ852079:BZT852079 BPU852079:BPX852079 BFY852079:BGB852079 AWC852079:AWF852079 AMG852079:AMJ852079 ACK852079:ACN852079 SO852079:SR852079 IS852079:IV852079 L852079:P852079 WVE786543:WVH786543 WLI786543:WLL786543 WBM786543:WBP786543 VRQ786543:VRT786543 VHU786543:VHX786543 UXY786543:UYB786543 UOC786543:UOF786543 UEG786543:UEJ786543 TUK786543:TUN786543 TKO786543:TKR786543 TAS786543:TAV786543 SQW786543:SQZ786543 SHA786543:SHD786543 RXE786543:RXH786543 RNI786543:RNL786543 RDM786543:RDP786543 QTQ786543:QTT786543 QJU786543:QJX786543 PZY786543:QAB786543 PQC786543:PQF786543 PGG786543:PGJ786543 OWK786543:OWN786543 OMO786543:OMR786543 OCS786543:OCV786543 NSW786543:NSZ786543 NJA786543:NJD786543 MZE786543:MZH786543 MPI786543:MPL786543 MFM786543:MFP786543 LVQ786543:LVT786543 LLU786543:LLX786543 LBY786543:LCB786543 KSC786543:KSF786543 KIG786543:KIJ786543 JYK786543:JYN786543 JOO786543:JOR786543 JES786543:JEV786543 IUW786543:IUZ786543 ILA786543:ILD786543 IBE786543:IBH786543 HRI786543:HRL786543 HHM786543:HHP786543 GXQ786543:GXT786543 GNU786543:GNX786543 GDY786543:GEB786543 FUC786543:FUF786543 FKG786543:FKJ786543 FAK786543:FAN786543 EQO786543:EQR786543 EGS786543:EGV786543 DWW786543:DWZ786543 DNA786543:DND786543 DDE786543:DDH786543 CTI786543:CTL786543 CJM786543:CJP786543 BZQ786543:BZT786543 BPU786543:BPX786543 BFY786543:BGB786543 AWC786543:AWF786543 AMG786543:AMJ786543 ACK786543:ACN786543 SO786543:SR786543 IS786543:IV786543 L786543:P786543 WVE721007:WVH721007 WLI721007:WLL721007 WBM721007:WBP721007 VRQ721007:VRT721007 VHU721007:VHX721007 UXY721007:UYB721007 UOC721007:UOF721007 UEG721007:UEJ721007 TUK721007:TUN721007 TKO721007:TKR721007 TAS721007:TAV721007 SQW721007:SQZ721007 SHA721007:SHD721007 RXE721007:RXH721007 RNI721007:RNL721007 RDM721007:RDP721007 QTQ721007:QTT721007 QJU721007:QJX721007 PZY721007:QAB721007 PQC721007:PQF721007 PGG721007:PGJ721007 OWK721007:OWN721007 OMO721007:OMR721007 OCS721007:OCV721007 NSW721007:NSZ721007 NJA721007:NJD721007 MZE721007:MZH721007 MPI721007:MPL721007 MFM721007:MFP721007 LVQ721007:LVT721007 LLU721007:LLX721007 LBY721007:LCB721007 KSC721007:KSF721007 KIG721007:KIJ721007 JYK721007:JYN721007 JOO721007:JOR721007 JES721007:JEV721007 IUW721007:IUZ721007 ILA721007:ILD721007 IBE721007:IBH721007 HRI721007:HRL721007 HHM721007:HHP721007 GXQ721007:GXT721007 GNU721007:GNX721007 GDY721007:GEB721007 FUC721007:FUF721007 FKG721007:FKJ721007 FAK721007:FAN721007 EQO721007:EQR721007 EGS721007:EGV721007 DWW721007:DWZ721007 DNA721007:DND721007 DDE721007:DDH721007 CTI721007:CTL721007 CJM721007:CJP721007 BZQ721007:BZT721007 BPU721007:BPX721007 BFY721007:BGB721007 AWC721007:AWF721007 AMG721007:AMJ721007 ACK721007:ACN721007 SO721007:SR721007 IS721007:IV721007 L721007:P721007 WVE655471:WVH655471 WLI655471:WLL655471 WBM655471:WBP655471 VRQ655471:VRT655471 VHU655471:VHX655471 UXY655471:UYB655471 UOC655471:UOF655471 UEG655471:UEJ655471 TUK655471:TUN655471 TKO655471:TKR655471 TAS655471:TAV655471 SQW655471:SQZ655471 SHA655471:SHD655471 RXE655471:RXH655471 RNI655471:RNL655471 RDM655471:RDP655471 QTQ655471:QTT655471 QJU655471:QJX655471 PZY655471:QAB655471 PQC655471:PQF655471 PGG655471:PGJ655471 OWK655471:OWN655471 OMO655471:OMR655471 OCS655471:OCV655471 NSW655471:NSZ655471 NJA655471:NJD655471 MZE655471:MZH655471 MPI655471:MPL655471 MFM655471:MFP655471 LVQ655471:LVT655471 LLU655471:LLX655471 LBY655471:LCB655471 KSC655471:KSF655471 KIG655471:KIJ655471 JYK655471:JYN655471 JOO655471:JOR655471 JES655471:JEV655471 IUW655471:IUZ655471 ILA655471:ILD655471 IBE655471:IBH655471 HRI655471:HRL655471 HHM655471:HHP655471 GXQ655471:GXT655471 GNU655471:GNX655471 GDY655471:GEB655471 FUC655471:FUF655471 FKG655471:FKJ655471 FAK655471:FAN655471 EQO655471:EQR655471 EGS655471:EGV655471 DWW655471:DWZ655471 DNA655471:DND655471 DDE655471:DDH655471 CTI655471:CTL655471 CJM655471:CJP655471 BZQ655471:BZT655471 BPU655471:BPX655471 BFY655471:BGB655471 AWC655471:AWF655471 AMG655471:AMJ655471 ACK655471:ACN655471 SO655471:SR655471 IS655471:IV655471 L655471:P655471 WVE589935:WVH589935 WLI589935:WLL589935 WBM589935:WBP589935 VRQ589935:VRT589935 VHU589935:VHX589935 UXY589935:UYB589935 UOC589935:UOF589935 UEG589935:UEJ589935 TUK589935:TUN589935 TKO589935:TKR589935 TAS589935:TAV589935 SQW589935:SQZ589935 SHA589935:SHD589935 RXE589935:RXH589935 RNI589935:RNL589935 RDM589935:RDP589935 QTQ589935:QTT589935 QJU589935:QJX589935 PZY589935:QAB589935 PQC589935:PQF589935 PGG589935:PGJ589935 OWK589935:OWN589935 OMO589935:OMR589935 OCS589935:OCV589935 NSW589935:NSZ589935 NJA589935:NJD589935 MZE589935:MZH589935 MPI589935:MPL589935 MFM589935:MFP589935 LVQ589935:LVT589935 LLU589935:LLX589935 LBY589935:LCB589935 KSC589935:KSF589935 KIG589935:KIJ589935 JYK589935:JYN589935 JOO589935:JOR589935 JES589935:JEV589935 IUW589935:IUZ589935 ILA589935:ILD589935 IBE589935:IBH589935 HRI589935:HRL589935 HHM589935:HHP589935 GXQ589935:GXT589935 GNU589935:GNX589935 GDY589935:GEB589935 FUC589935:FUF589935 FKG589935:FKJ589935 FAK589935:FAN589935 EQO589935:EQR589935 EGS589935:EGV589935 DWW589935:DWZ589935 DNA589935:DND589935 DDE589935:DDH589935 CTI589935:CTL589935 CJM589935:CJP589935 BZQ589935:BZT589935 BPU589935:BPX589935 BFY589935:BGB589935 AWC589935:AWF589935 AMG589935:AMJ589935 ACK589935:ACN589935 SO589935:SR589935 IS589935:IV589935 L589935:P589935 WVE524399:WVH524399 WLI524399:WLL524399 WBM524399:WBP524399 VRQ524399:VRT524399 VHU524399:VHX524399 UXY524399:UYB524399 UOC524399:UOF524399 UEG524399:UEJ524399 TUK524399:TUN524399 TKO524399:TKR524399 TAS524399:TAV524399 SQW524399:SQZ524399 SHA524399:SHD524399 RXE524399:RXH524399 RNI524399:RNL524399 RDM524399:RDP524399 QTQ524399:QTT524399 QJU524399:QJX524399 PZY524399:QAB524399 PQC524399:PQF524399 PGG524399:PGJ524399 OWK524399:OWN524399 OMO524399:OMR524399 OCS524399:OCV524399 NSW524399:NSZ524399 NJA524399:NJD524399 MZE524399:MZH524399 MPI524399:MPL524399 MFM524399:MFP524399 LVQ524399:LVT524399 LLU524399:LLX524399 LBY524399:LCB524399 KSC524399:KSF524399 KIG524399:KIJ524399 JYK524399:JYN524399 JOO524399:JOR524399 JES524399:JEV524399 IUW524399:IUZ524399 ILA524399:ILD524399 IBE524399:IBH524399 HRI524399:HRL524399 HHM524399:HHP524399 GXQ524399:GXT524399 GNU524399:GNX524399 GDY524399:GEB524399 FUC524399:FUF524399 FKG524399:FKJ524399 FAK524399:FAN524399 EQO524399:EQR524399 EGS524399:EGV524399 DWW524399:DWZ524399 DNA524399:DND524399 DDE524399:DDH524399 CTI524399:CTL524399 CJM524399:CJP524399 BZQ524399:BZT524399 BPU524399:BPX524399 BFY524399:BGB524399 AWC524399:AWF524399 AMG524399:AMJ524399 ACK524399:ACN524399 SO524399:SR524399 IS524399:IV524399 L524399:P524399 WVE458863:WVH458863 WLI458863:WLL458863 WBM458863:WBP458863 VRQ458863:VRT458863 VHU458863:VHX458863 UXY458863:UYB458863 UOC458863:UOF458863 UEG458863:UEJ458863 TUK458863:TUN458863 TKO458863:TKR458863 TAS458863:TAV458863 SQW458863:SQZ458863 SHA458863:SHD458863 RXE458863:RXH458863 RNI458863:RNL458863 RDM458863:RDP458863 QTQ458863:QTT458863 QJU458863:QJX458863 PZY458863:QAB458863 PQC458863:PQF458863 PGG458863:PGJ458863 OWK458863:OWN458863 OMO458863:OMR458863 OCS458863:OCV458863 NSW458863:NSZ458863 NJA458863:NJD458863 MZE458863:MZH458863 MPI458863:MPL458863 MFM458863:MFP458863 LVQ458863:LVT458863 LLU458863:LLX458863 LBY458863:LCB458863 KSC458863:KSF458863 KIG458863:KIJ458863 JYK458863:JYN458863 JOO458863:JOR458863 JES458863:JEV458863 IUW458863:IUZ458863 ILA458863:ILD458863 IBE458863:IBH458863 HRI458863:HRL458863 HHM458863:HHP458863 GXQ458863:GXT458863 GNU458863:GNX458863 GDY458863:GEB458863 FUC458863:FUF458863 FKG458863:FKJ458863 FAK458863:FAN458863 EQO458863:EQR458863 EGS458863:EGV458863 DWW458863:DWZ458863 DNA458863:DND458863 DDE458863:DDH458863 CTI458863:CTL458863 CJM458863:CJP458863 BZQ458863:BZT458863 BPU458863:BPX458863 BFY458863:BGB458863 AWC458863:AWF458863 AMG458863:AMJ458863 ACK458863:ACN458863 SO458863:SR458863 IS458863:IV458863 L458863:P458863 WVE393327:WVH393327 WLI393327:WLL393327 WBM393327:WBP393327 VRQ393327:VRT393327 VHU393327:VHX393327 UXY393327:UYB393327 UOC393327:UOF393327 UEG393327:UEJ393327 TUK393327:TUN393327 TKO393327:TKR393327 TAS393327:TAV393327 SQW393327:SQZ393327 SHA393327:SHD393327 RXE393327:RXH393327 RNI393327:RNL393327 RDM393327:RDP393327 QTQ393327:QTT393327 QJU393327:QJX393327 PZY393327:QAB393327 PQC393327:PQF393327 PGG393327:PGJ393327 OWK393327:OWN393327 OMO393327:OMR393327 OCS393327:OCV393327 NSW393327:NSZ393327 NJA393327:NJD393327 MZE393327:MZH393327 MPI393327:MPL393327 MFM393327:MFP393327 LVQ393327:LVT393327 LLU393327:LLX393327 LBY393327:LCB393327 KSC393327:KSF393327 KIG393327:KIJ393327 JYK393327:JYN393327 JOO393327:JOR393327 JES393327:JEV393327 IUW393327:IUZ393327 ILA393327:ILD393327 IBE393327:IBH393327 HRI393327:HRL393327 HHM393327:HHP393327 GXQ393327:GXT393327 GNU393327:GNX393327 GDY393327:GEB393327 FUC393327:FUF393327 FKG393327:FKJ393327 FAK393327:FAN393327 EQO393327:EQR393327 EGS393327:EGV393327 DWW393327:DWZ393327 DNA393327:DND393327 DDE393327:DDH393327 CTI393327:CTL393327 CJM393327:CJP393327 BZQ393327:BZT393327 BPU393327:BPX393327 BFY393327:BGB393327 AWC393327:AWF393327 AMG393327:AMJ393327 ACK393327:ACN393327 SO393327:SR393327 IS393327:IV393327 L393327:P393327 WVE327791:WVH327791 WLI327791:WLL327791 WBM327791:WBP327791 VRQ327791:VRT327791 VHU327791:VHX327791 UXY327791:UYB327791 UOC327791:UOF327791 UEG327791:UEJ327791 TUK327791:TUN327791 TKO327791:TKR327791 TAS327791:TAV327791 SQW327791:SQZ327791 SHA327791:SHD327791 RXE327791:RXH327791 RNI327791:RNL327791 RDM327791:RDP327791 QTQ327791:QTT327791 QJU327791:QJX327791 PZY327791:QAB327791 PQC327791:PQF327791 PGG327791:PGJ327791 OWK327791:OWN327791 OMO327791:OMR327791 OCS327791:OCV327791 NSW327791:NSZ327791 NJA327791:NJD327791 MZE327791:MZH327791 MPI327791:MPL327791 MFM327791:MFP327791 LVQ327791:LVT327791 LLU327791:LLX327791 LBY327791:LCB327791 KSC327791:KSF327791 KIG327791:KIJ327791 JYK327791:JYN327791 JOO327791:JOR327791 JES327791:JEV327791 IUW327791:IUZ327791 ILA327791:ILD327791 IBE327791:IBH327791 HRI327791:HRL327791 HHM327791:HHP327791 GXQ327791:GXT327791 GNU327791:GNX327791 GDY327791:GEB327791 FUC327791:FUF327791 FKG327791:FKJ327791 FAK327791:FAN327791 EQO327791:EQR327791 EGS327791:EGV327791 DWW327791:DWZ327791 DNA327791:DND327791 DDE327791:DDH327791 CTI327791:CTL327791 CJM327791:CJP327791 BZQ327791:BZT327791 BPU327791:BPX327791 BFY327791:BGB327791 AWC327791:AWF327791 AMG327791:AMJ327791 ACK327791:ACN327791 SO327791:SR327791 IS327791:IV327791 L327791:P327791 WVE262255:WVH262255 WLI262255:WLL262255 WBM262255:WBP262255 VRQ262255:VRT262255 VHU262255:VHX262255 UXY262255:UYB262255 UOC262255:UOF262255 UEG262255:UEJ262255 TUK262255:TUN262255 TKO262255:TKR262255 TAS262255:TAV262255 SQW262255:SQZ262255 SHA262255:SHD262255 RXE262255:RXH262255 RNI262255:RNL262255 RDM262255:RDP262255 QTQ262255:QTT262255 QJU262255:QJX262255 PZY262255:QAB262255 PQC262255:PQF262255 PGG262255:PGJ262255 OWK262255:OWN262255 OMO262255:OMR262255 OCS262255:OCV262255 NSW262255:NSZ262255 NJA262255:NJD262255 MZE262255:MZH262255 MPI262255:MPL262255 MFM262255:MFP262255 LVQ262255:LVT262255 LLU262255:LLX262255 LBY262255:LCB262255 KSC262255:KSF262255 KIG262255:KIJ262255 JYK262255:JYN262255 JOO262255:JOR262255 JES262255:JEV262255 IUW262255:IUZ262255 ILA262255:ILD262255 IBE262255:IBH262255 HRI262255:HRL262255 HHM262255:HHP262255 GXQ262255:GXT262255 GNU262255:GNX262255 GDY262255:GEB262255 FUC262255:FUF262255 FKG262255:FKJ262255 FAK262255:FAN262255 EQO262255:EQR262255 EGS262255:EGV262255 DWW262255:DWZ262255 DNA262255:DND262255 DDE262255:DDH262255 CTI262255:CTL262255 CJM262255:CJP262255 BZQ262255:BZT262255 BPU262255:BPX262255 BFY262255:BGB262255 AWC262255:AWF262255 AMG262255:AMJ262255 ACK262255:ACN262255 SO262255:SR262255 IS262255:IV262255 L262255:P262255 WVE196719:WVH196719 WLI196719:WLL196719 WBM196719:WBP196719 VRQ196719:VRT196719 VHU196719:VHX196719 UXY196719:UYB196719 UOC196719:UOF196719 UEG196719:UEJ196719 TUK196719:TUN196719 TKO196719:TKR196719 TAS196719:TAV196719 SQW196719:SQZ196719 SHA196719:SHD196719 RXE196719:RXH196719 RNI196719:RNL196719 RDM196719:RDP196719 QTQ196719:QTT196719 QJU196719:QJX196719 PZY196719:QAB196719 PQC196719:PQF196719 PGG196719:PGJ196719 OWK196719:OWN196719 OMO196719:OMR196719 OCS196719:OCV196719 NSW196719:NSZ196719 NJA196719:NJD196719 MZE196719:MZH196719 MPI196719:MPL196719 MFM196719:MFP196719 LVQ196719:LVT196719 LLU196719:LLX196719 LBY196719:LCB196719 KSC196719:KSF196719 KIG196719:KIJ196719 JYK196719:JYN196719 JOO196719:JOR196719 JES196719:JEV196719 IUW196719:IUZ196719 ILA196719:ILD196719 IBE196719:IBH196719 HRI196719:HRL196719 HHM196719:HHP196719 GXQ196719:GXT196719 GNU196719:GNX196719 GDY196719:GEB196719 FUC196719:FUF196719 FKG196719:FKJ196719 FAK196719:FAN196719 EQO196719:EQR196719 EGS196719:EGV196719 DWW196719:DWZ196719 DNA196719:DND196719 DDE196719:DDH196719 CTI196719:CTL196719 CJM196719:CJP196719 BZQ196719:BZT196719 BPU196719:BPX196719 BFY196719:BGB196719 AWC196719:AWF196719 AMG196719:AMJ196719 ACK196719:ACN196719 SO196719:SR196719 IS196719:IV196719 L196719:P196719 WVE131183:WVH131183 WLI131183:WLL131183 WBM131183:WBP131183 VRQ131183:VRT131183 VHU131183:VHX131183 UXY131183:UYB131183 UOC131183:UOF131183 UEG131183:UEJ131183 TUK131183:TUN131183 TKO131183:TKR131183 TAS131183:TAV131183 SQW131183:SQZ131183 SHA131183:SHD131183 RXE131183:RXH131183 RNI131183:RNL131183 RDM131183:RDP131183 QTQ131183:QTT131183 QJU131183:QJX131183 PZY131183:QAB131183 PQC131183:PQF131183 PGG131183:PGJ131183 OWK131183:OWN131183 OMO131183:OMR131183 OCS131183:OCV131183 NSW131183:NSZ131183 NJA131183:NJD131183 MZE131183:MZH131183 MPI131183:MPL131183 MFM131183:MFP131183 LVQ131183:LVT131183 LLU131183:LLX131183 LBY131183:LCB131183 KSC131183:KSF131183 KIG131183:KIJ131183 JYK131183:JYN131183 JOO131183:JOR131183 JES131183:JEV131183 IUW131183:IUZ131183 ILA131183:ILD131183 IBE131183:IBH131183 HRI131183:HRL131183 HHM131183:HHP131183 GXQ131183:GXT131183 GNU131183:GNX131183 GDY131183:GEB131183 FUC131183:FUF131183 FKG131183:FKJ131183 FAK131183:FAN131183 EQO131183:EQR131183 EGS131183:EGV131183 DWW131183:DWZ131183 DNA131183:DND131183 DDE131183:DDH131183 CTI131183:CTL131183 CJM131183:CJP131183 BZQ131183:BZT131183 BPU131183:BPX131183 BFY131183:BGB131183 AWC131183:AWF131183 AMG131183:AMJ131183 ACK131183:ACN131183 SO131183:SR131183 IS131183:IV131183 L131183:P131183 WVE65647:WVH65647 WLI65647:WLL65647 WBM65647:WBP65647 VRQ65647:VRT65647 VHU65647:VHX65647 UXY65647:UYB65647 UOC65647:UOF65647 UEG65647:UEJ65647 TUK65647:TUN65647 TKO65647:TKR65647 TAS65647:TAV65647 SQW65647:SQZ65647 SHA65647:SHD65647 RXE65647:RXH65647 RNI65647:RNL65647 RDM65647:RDP65647 QTQ65647:QTT65647 QJU65647:QJX65647 PZY65647:QAB65647 PQC65647:PQF65647 PGG65647:PGJ65647 OWK65647:OWN65647 OMO65647:OMR65647 OCS65647:OCV65647 NSW65647:NSZ65647 NJA65647:NJD65647 MZE65647:MZH65647 MPI65647:MPL65647 MFM65647:MFP65647 LVQ65647:LVT65647 LLU65647:LLX65647 LBY65647:LCB65647 KSC65647:KSF65647 KIG65647:KIJ65647 JYK65647:JYN65647 JOO65647:JOR65647 JES65647:JEV65647 IUW65647:IUZ65647 ILA65647:ILD65647 IBE65647:IBH65647 HRI65647:HRL65647 HHM65647:HHP65647 GXQ65647:GXT65647 GNU65647:GNX65647 GDY65647:GEB65647 FUC65647:FUF65647 FKG65647:FKJ65647 FAK65647:FAN65647 EQO65647:EQR65647 EGS65647:EGV65647 DWW65647:DWZ65647 DNA65647:DND65647 DDE65647:DDH65647 CTI65647:CTL65647 CJM65647:CJP65647 BZQ65647:BZT65647 BPU65647:BPX65647 BFY65647:BGB65647 AWC65647:AWF65647 AMG65647:AMJ65647 ACK65647:ACN65647 SO65647:SR65647 IS65647:IV65647 L65647:P65647 M94:O102 WVE983149:WVH983149 WLI983149:WLL983149 WBM983149:WBP983149 VRQ983149:VRT983149 VHU983149:VHX983149 UXY983149:UYB983149 UOC983149:UOF983149 UEG983149:UEJ983149 TUK983149:TUN983149 TKO983149:TKR983149 TAS983149:TAV983149 SQW983149:SQZ983149 SHA983149:SHD983149 RXE983149:RXH983149 RNI983149:RNL983149 RDM983149:RDP983149 QTQ983149:QTT983149 QJU983149:QJX983149 PZY983149:QAB983149 PQC983149:PQF983149 PGG983149:PGJ983149 OWK983149:OWN983149 OMO983149:OMR983149 OCS983149:OCV983149 NSW983149:NSZ983149 NJA983149:NJD983149 MZE983149:MZH983149 MPI983149:MPL983149 MFM983149:MFP983149 LVQ983149:LVT983149 LLU983149:LLX983149 LBY983149:LCB983149 KSC983149:KSF983149 KIG983149:KIJ983149 JYK983149:JYN983149 JOO983149:JOR983149 JES983149:JEV983149 IUW983149:IUZ983149 ILA983149:ILD983149 IBE983149:IBH983149 HRI983149:HRL983149 HHM983149:HHP983149 GXQ983149:GXT983149 GNU983149:GNX983149 GDY983149:GEB983149 FUC983149:FUF983149 FKG983149:FKJ983149 FAK983149:FAN983149 EQO983149:EQR983149 EGS983149:EGV983149 DWW983149:DWZ983149 DNA983149:DND983149 DDE983149:DDH983149 CTI983149:CTL983149 CJM983149:CJP983149 BZQ983149:BZT983149 BPU983149:BPX983149 BFY983149:BGB983149 AWC983149:AWF983149 AMG983149:AMJ983149 ACK983149:ACN983149 SO983149:SR983149 IS983149:IV983149 L983149:P983149 WVE917613:WVH917613 WLI917613:WLL917613 WBM917613:WBP917613 VRQ917613:VRT917613 VHU917613:VHX917613 UXY917613:UYB917613 UOC917613:UOF917613 UEG917613:UEJ917613 TUK917613:TUN917613 TKO917613:TKR917613 TAS917613:TAV917613 SQW917613:SQZ917613 SHA917613:SHD917613 RXE917613:RXH917613 RNI917613:RNL917613 RDM917613:RDP917613 QTQ917613:QTT917613 QJU917613:QJX917613 PZY917613:QAB917613 PQC917613:PQF917613 PGG917613:PGJ917613 OWK917613:OWN917613 OMO917613:OMR917613 OCS917613:OCV917613 NSW917613:NSZ917613 NJA917613:NJD917613 MZE917613:MZH917613 MPI917613:MPL917613 MFM917613:MFP917613 LVQ917613:LVT917613 LLU917613:LLX917613 LBY917613:LCB917613 KSC917613:KSF917613 KIG917613:KIJ917613 JYK917613:JYN917613 JOO917613:JOR917613 JES917613:JEV917613 IUW917613:IUZ917613 ILA917613:ILD917613 IBE917613:IBH917613 HRI917613:HRL917613 HHM917613:HHP917613 GXQ917613:GXT917613 GNU917613:GNX917613 GDY917613:GEB917613 FUC917613:FUF917613 FKG917613:FKJ917613 FAK917613:FAN917613 EQO917613:EQR917613 EGS917613:EGV917613 DWW917613:DWZ917613 DNA917613:DND917613 DDE917613:DDH917613 CTI917613:CTL917613 CJM917613:CJP917613 BZQ917613:BZT917613 BPU917613:BPX917613 BFY917613:BGB917613 AWC917613:AWF917613 AMG917613:AMJ917613 ACK917613:ACN917613 SO917613:SR917613 IS917613:IV917613 L917613:P917613 WVE852077:WVH852077 WLI852077:WLL852077 WBM852077:WBP852077 VRQ852077:VRT852077 VHU852077:VHX852077 UXY852077:UYB852077 UOC852077:UOF852077 UEG852077:UEJ852077 TUK852077:TUN852077 TKO852077:TKR852077 TAS852077:TAV852077 SQW852077:SQZ852077 SHA852077:SHD852077 RXE852077:RXH852077 RNI852077:RNL852077 RDM852077:RDP852077 QTQ852077:QTT852077 QJU852077:QJX852077 PZY852077:QAB852077 PQC852077:PQF852077 PGG852077:PGJ852077 OWK852077:OWN852077 OMO852077:OMR852077 OCS852077:OCV852077 NSW852077:NSZ852077 NJA852077:NJD852077 MZE852077:MZH852077 MPI852077:MPL852077 MFM852077:MFP852077 LVQ852077:LVT852077 LLU852077:LLX852077 LBY852077:LCB852077 KSC852077:KSF852077 KIG852077:KIJ852077 JYK852077:JYN852077 JOO852077:JOR852077 JES852077:JEV852077 IUW852077:IUZ852077 ILA852077:ILD852077 IBE852077:IBH852077 HRI852077:HRL852077 HHM852077:HHP852077 GXQ852077:GXT852077 GNU852077:GNX852077 GDY852077:GEB852077 FUC852077:FUF852077 FKG852077:FKJ852077 FAK852077:FAN852077 EQO852077:EQR852077 EGS852077:EGV852077 DWW852077:DWZ852077 DNA852077:DND852077 DDE852077:DDH852077 CTI852077:CTL852077 CJM852077:CJP852077 BZQ852077:BZT852077 BPU852077:BPX852077 BFY852077:BGB852077 AWC852077:AWF852077 AMG852077:AMJ852077 ACK852077:ACN852077 SO852077:SR852077 IS852077:IV852077 L852077:P852077 WVE786541:WVH786541 WLI786541:WLL786541 WBM786541:WBP786541 VRQ786541:VRT786541 VHU786541:VHX786541 UXY786541:UYB786541 UOC786541:UOF786541 UEG786541:UEJ786541 TUK786541:TUN786541 TKO786541:TKR786541 TAS786541:TAV786541 SQW786541:SQZ786541 SHA786541:SHD786541 RXE786541:RXH786541 RNI786541:RNL786541 RDM786541:RDP786541 QTQ786541:QTT786541 QJU786541:QJX786541 PZY786541:QAB786541 PQC786541:PQF786541 PGG786541:PGJ786541 OWK786541:OWN786541 OMO786541:OMR786541 OCS786541:OCV786541 NSW786541:NSZ786541 NJA786541:NJD786541 MZE786541:MZH786541 MPI786541:MPL786541 MFM786541:MFP786541 LVQ786541:LVT786541 LLU786541:LLX786541 LBY786541:LCB786541 KSC786541:KSF786541 KIG786541:KIJ786541 JYK786541:JYN786541 JOO786541:JOR786541 JES786541:JEV786541 IUW786541:IUZ786541 ILA786541:ILD786541 IBE786541:IBH786541 HRI786541:HRL786541 HHM786541:HHP786541 GXQ786541:GXT786541 GNU786541:GNX786541 GDY786541:GEB786541 FUC786541:FUF786541 FKG786541:FKJ786541 FAK786541:FAN786541 EQO786541:EQR786541 EGS786541:EGV786541 DWW786541:DWZ786541 DNA786541:DND786541 DDE786541:DDH786541 CTI786541:CTL786541 CJM786541:CJP786541 BZQ786541:BZT786541 BPU786541:BPX786541 BFY786541:BGB786541 AWC786541:AWF786541 AMG786541:AMJ786541 ACK786541:ACN786541 SO786541:SR786541 IS786541:IV786541 L786541:P786541 WVE721005:WVH721005 WLI721005:WLL721005 WBM721005:WBP721005 VRQ721005:VRT721005 VHU721005:VHX721005 UXY721005:UYB721005 UOC721005:UOF721005 UEG721005:UEJ721005 TUK721005:TUN721005 TKO721005:TKR721005 TAS721005:TAV721005 SQW721005:SQZ721005 SHA721005:SHD721005 RXE721005:RXH721005 RNI721005:RNL721005 RDM721005:RDP721005 QTQ721005:QTT721005 QJU721005:QJX721005 PZY721005:QAB721005 PQC721005:PQF721005 PGG721005:PGJ721005 OWK721005:OWN721005 OMO721005:OMR721005 OCS721005:OCV721005 NSW721005:NSZ721005 NJA721005:NJD721005 MZE721005:MZH721005 MPI721005:MPL721005 MFM721005:MFP721005 LVQ721005:LVT721005 LLU721005:LLX721005 LBY721005:LCB721005 KSC721005:KSF721005 KIG721005:KIJ721005 JYK721005:JYN721005 JOO721005:JOR721005 JES721005:JEV721005 IUW721005:IUZ721005 ILA721005:ILD721005 IBE721005:IBH721005 HRI721005:HRL721005 HHM721005:HHP721005 GXQ721005:GXT721005 GNU721005:GNX721005 GDY721005:GEB721005 FUC721005:FUF721005 FKG721005:FKJ721005 FAK721005:FAN721005 EQO721005:EQR721005 EGS721005:EGV721005 DWW721005:DWZ721005 DNA721005:DND721005 DDE721005:DDH721005 CTI721005:CTL721005 CJM721005:CJP721005 BZQ721005:BZT721005 BPU721005:BPX721005 BFY721005:BGB721005 AWC721005:AWF721005 AMG721005:AMJ721005 ACK721005:ACN721005 SO721005:SR721005 IS721005:IV721005 L721005:P721005 WVE655469:WVH655469 WLI655469:WLL655469 WBM655469:WBP655469 VRQ655469:VRT655469 VHU655469:VHX655469 UXY655469:UYB655469 UOC655469:UOF655469 UEG655469:UEJ655469 TUK655469:TUN655469 TKO655469:TKR655469 TAS655469:TAV655469 SQW655469:SQZ655469 SHA655469:SHD655469 RXE655469:RXH655469 RNI655469:RNL655469 RDM655469:RDP655469 QTQ655469:QTT655469 QJU655469:QJX655469 PZY655469:QAB655469 PQC655469:PQF655469 PGG655469:PGJ655469 OWK655469:OWN655469 OMO655469:OMR655469 OCS655469:OCV655469 NSW655469:NSZ655469 NJA655469:NJD655469 MZE655469:MZH655469 MPI655469:MPL655469 MFM655469:MFP655469 LVQ655469:LVT655469 LLU655469:LLX655469 LBY655469:LCB655469 KSC655469:KSF655469 KIG655469:KIJ655469 JYK655469:JYN655469 JOO655469:JOR655469 JES655469:JEV655469 IUW655469:IUZ655469 ILA655469:ILD655469 IBE655469:IBH655469 HRI655469:HRL655469 HHM655469:HHP655469 GXQ655469:GXT655469 GNU655469:GNX655469 GDY655469:GEB655469 FUC655469:FUF655469 FKG655469:FKJ655469 FAK655469:FAN655469 EQO655469:EQR655469 EGS655469:EGV655469 DWW655469:DWZ655469 DNA655469:DND655469 DDE655469:DDH655469 CTI655469:CTL655469 CJM655469:CJP655469 BZQ655469:BZT655469 BPU655469:BPX655469 BFY655469:BGB655469 AWC655469:AWF655469 AMG655469:AMJ655469 ACK655469:ACN655469 SO655469:SR655469 IS655469:IV655469 L655469:P655469 WVE589933:WVH589933 WLI589933:WLL589933 WBM589933:WBP589933 VRQ589933:VRT589933 VHU589933:VHX589933 UXY589933:UYB589933 UOC589933:UOF589933 UEG589933:UEJ589933 TUK589933:TUN589933 TKO589933:TKR589933 TAS589933:TAV589933 SQW589933:SQZ589933 SHA589933:SHD589933 RXE589933:RXH589933 RNI589933:RNL589933 RDM589933:RDP589933 QTQ589933:QTT589933 QJU589933:QJX589933 PZY589933:QAB589933 PQC589933:PQF589933 PGG589933:PGJ589933 OWK589933:OWN589933 OMO589933:OMR589933 OCS589933:OCV589933 NSW589933:NSZ589933 NJA589933:NJD589933 MZE589933:MZH589933 MPI589933:MPL589933 MFM589933:MFP589933 LVQ589933:LVT589933 LLU589933:LLX589933 LBY589933:LCB589933 KSC589933:KSF589933 KIG589933:KIJ589933 JYK589933:JYN589933 JOO589933:JOR589933 JES589933:JEV589933 IUW589933:IUZ589933 ILA589933:ILD589933 IBE589933:IBH589933 HRI589933:HRL589933 HHM589933:HHP589933 GXQ589933:GXT589933 GNU589933:GNX589933 GDY589933:GEB589933 FUC589933:FUF589933 FKG589933:FKJ589933 FAK589933:FAN589933 EQO589933:EQR589933 EGS589933:EGV589933 DWW589933:DWZ589933 DNA589933:DND589933 DDE589933:DDH589933 CTI589933:CTL589933 CJM589933:CJP589933 BZQ589933:BZT589933 BPU589933:BPX589933 BFY589933:BGB589933 AWC589933:AWF589933 AMG589933:AMJ589933 ACK589933:ACN589933 SO589933:SR589933 IS589933:IV589933 L589933:P589933 WVE524397:WVH524397 WLI524397:WLL524397 WBM524397:WBP524397 VRQ524397:VRT524397 VHU524397:VHX524397 UXY524397:UYB524397 UOC524397:UOF524397 UEG524397:UEJ524397 TUK524397:TUN524397 TKO524397:TKR524397 TAS524397:TAV524397 SQW524397:SQZ524397 SHA524397:SHD524397 RXE524397:RXH524397 RNI524397:RNL524397 RDM524397:RDP524397 QTQ524397:QTT524397 QJU524397:QJX524397 PZY524397:QAB524397 PQC524397:PQF524397 PGG524397:PGJ524397 OWK524397:OWN524397 OMO524397:OMR524397 OCS524397:OCV524397 NSW524397:NSZ524397 NJA524397:NJD524397 MZE524397:MZH524397 MPI524397:MPL524397 MFM524397:MFP524397 LVQ524397:LVT524397 LLU524397:LLX524397 LBY524397:LCB524397 KSC524397:KSF524397 KIG524397:KIJ524397 JYK524397:JYN524397 JOO524397:JOR524397 JES524397:JEV524397 IUW524397:IUZ524397 ILA524397:ILD524397 IBE524397:IBH524397 HRI524397:HRL524397 HHM524397:HHP524397 GXQ524397:GXT524397 GNU524397:GNX524397 GDY524397:GEB524397 FUC524397:FUF524397 FKG524397:FKJ524397 FAK524397:FAN524397 EQO524397:EQR524397 EGS524397:EGV524397 DWW524397:DWZ524397 DNA524397:DND524397 DDE524397:DDH524397 CTI524397:CTL524397 CJM524397:CJP524397 BZQ524397:BZT524397 BPU524397:BPX524397 BFY524397:BGB524397 AWC524397:AWF524397 AMG524397:AMJ524397 ACK524397:ACN524397 SO524397:SR524397 IS524397:IV524397 L524397:P524397 WVE458861:WVH458861 WLI458861:WLL458861 WBM458861:WBP458861 VRQ458861:VRT458861 VHU458861:VHX458861 UXY458861:UYB458861 UOC458861:UOF458861 UEG458861:UEJ458861 TUK458861:TUN458861 TKO458861:TKR458861 TAS458861:TAV458861 SQW458861:SQZ458861 SHA458861:SHD458861 RXE458861:RXH458861 RNI458861:RNL458861 RDM458861:RDP458861 QTQ458861:QTT458861 QJU458861:QJX458861 PZY458861:QAB458861 PQC458861:PQF458861 PGG458861:PGJ458861 OWK458861:OWN458861 OMO458861:OMR458861 OCS458861:OCV458861 NSW458861:NSZ458861 NJA458861:NJD458861 MZE458861:MZH458861 MPI458861:MPL458861 MFM458861:MFP458861 LVQ458861:LVT458861 LLU458861:LLX458861 LBY458861:LCB458861 KSC458861:KSF458861 KIG458861:KIJ458861 JYK458861:JYN458861 JOO458861:JOR458861 JES458861:JEV458861 IUW458861:IUZ458861 ILA458861:ILD458861 IBE458861:IBH458861 HRI458861:HRL458861 HHM458861:HHP458861 GXQ458861:GXT458861 GNU458861:GNX458861 GDY458861:GEB458861 FUC458861:FUF458861 FKG458861:FKJ458861 FAK458861:FAN458861 EQO458861:EQR458861 EGS458861:EGV458861 DWW458861:DWZ458861 DNA458861:DND458861 DDE458861:DDH458861 CTI458861:CTL458861 CJM458861:CJP458861 BZQ458861:BZT458861 BPU458861:BPX458861 BFY458861:BGB458861 AWC458861:AWF458861 AMG458861:AMJ458861 ACK458861:ACN458861 SO458861:SR458861 IS458861:IV458861 L458861:P458861 WVE393325:WVH393325 WLI393325:WLL393325 WBM393325:WBP393325 VRQ393325:VRT393325 VHU393325:VHX393325 UXY393325:UYB393325 UOC393325:UOF393325 UEG393325:UEJ393325 TUK393325:TUN393325 TKO393325:TKR393325 TAS393325:TAV393325 SQW393325:SQZ393325 SHA393325:SHD393325 RXE393325:RXH393325 RNI393325:RNL393325 RDM393325:RDP393325 QTQ393325:QTT393325 QJU393325:QJX393325 PZY393325:QAB393325 PQC393325:PQF393325 PGG393325:PGJ393325 OWK393325:OWN393325 OMO393325:OMR393325 OCS393325:OCV393325 NSW393325:NSZ393325 NJA393325:NJD393325 MZE393325:MZH393325 MPI393325:MPL393325 MFM393325:MFP393325 LVQ393325:LVT393325 LLU393325:LLX393325 LBY393325:LCB393325 KSC393325:KSF393325 KIG393325:KIJ393325 JYK393325:JYN393325 JOO393325:JOR393325 JES393325:JEV393325 IUW393325:IUZ393325 ILA393325:ILD393325 IBE393325:IBH393325 HRI393325:HRL393325 HHM393325:HHP393325 GXQ393325:GXT393325 GNU393325:GNX393325 GDY393325:GEB393325 FUC393325:FUF393325 FKG393325:FKJ393325 FAK393325:FAN393325 EQO393325:EQR393325 EGS393325:EGV393325 DWW393325:DWZ393325 DNA393325:DND393325 DDE393325:DDH393325 CTI393325:CTL393325 CJM393325:CJP393325 BZQ393325:BZT393325 BPU393325:BPX393325 BFY393325:BGB393325 AWC393325:AWF393325 AMG393325:AMJ393325 ACK393325:ACN393325 SO393325:SR393325 IS393325:IV393325 L393325:P393325 WVE327789:WVH327789 WLI327789:WLL327789 WBM327789:WBP327789 VRQ327789:VRT327789 VHU327789:VHX327789 UXY327789:UYB327789 UOC327789:UOF327789 UEG327789:UEJ327789 TUK327789:TUN327789 TKO327789:TKR327789 TAS327789:TAV327789 SQW327789:SQZ327789 SHA327789:SHD327789 RXE327789:RXH327789 RNI327789:RNL327789 RDM327789:RDP327789 QTQ327789:QTT327789 QJU327789:QJX327789 PZY327789:QAB327789 PQC327789:PQF327789 PGG327789:PGJ327789 OWK327789:OWN327789 OMO327789:OMR327789 OCS327789:OCV327789 NSW327789:NSZ327789 NJA327789:NJD327789 MZE327789:MZH327789 MPI327789:MPL327789 MFM327789:MFP327789 LVQ327789:LVT327789 LLU327789:LLX327789 LBY327789:LCB327789 KSC327789:KSF327789 KIG327789:KIJ327789 JYK327789:JYN327789 JOO327789:JOR327789 JES327789:JEV327789 IUW327789:IUZ327789 ILA327789:ILD327789 IBE327789:IBH327789 HRI327789:HRL327789 HHM327789:HHP327789 GXQ327789:GXT327789 GNU327789:GNX327789 GDY327789:GEB327789 FUC327789:FUF327789 FKG327789:FKJ327789 FAK327789:FAN327789 EQO327789:EQR327789 EGS327789:EGV327789 DWW327789:DWZ327789 DNA327789:DND327789 DDE327789:DDH327789 CTI327789:CTL327789 CJM327789:CJP327789 BZQ327789:BZT327789 BPU327789:BPX327789 BFY327789:BGB327789 AWC327789:AWF327789 AMG327789:AMJ327789 ACK327789:ACN327789 SO327789:SR327789 IS327789:IV327789 L327789:P327789 WVE262253:WVH262253 WLI262253:WLL262253 WBM262253:WBP262253 VRQ262253:VRT262253 VHU262253:VHX262253 UXY262253:UYB262253 UOC262253:UOF262253 UEG262253:UEJ262253 TUK262253:TUN262253 TKO262253:TKR262253 TAS262253:TAV262253 SQW262253:SQZ262253 SHA262253:SHD262253 RXE262253:RXH262253 RNI262253:RNL262253 RDM262253:RDP262253 QTQ262253:QTT262253 QJU262253:QJX262253 PZY262253:QAB262253 PQC262253:PQF262253 PGG262253:PGJ262253 OWK262253:OWN262253 OMO262253:OMR262253 OCS262253:OCV262253 NSW262253:NSZ262253 NJA262253:NJD262253 MZE262253:MZH262253 MPI262253:MPL262253 MFM262253:MFP262253 LVQ262253:LVT262253 LLU262253:LLX262253 LBY262253:LCB262253 KSC262253:KSF262253 KIG262253:KIJ262253 JYK262253:JYN262253 JOO262253:JOR262253 JES262253:JEV262253 IUW262253:IUZ262253 ILA262253:ILD262253 IBE262253:IBH262253 HRI262253:HRL262253 HHM262253:HHP262253 GXQ262253:GXT262253 GNU262253:GNX262253 GDY262253:GEB262253 FUC262253:FUF262253 FKG262253:FKJ262253 FAK262253:FAN262253 EQO262253:EQR262253 EGS262253:EGV262253 DWW262253:DWZ262253 DNA262253:DND262253 DDE262253:DDH262253 CTI262253:CTL262253 CJM262253:CJP262253 BZQ262253:BZT262253 BPU262253:BPX262253 BFY262253:BGB262253 AWC262253:AWF262253 AMG262253:AMJ262253 ACK262253:ACN262253 SO262253:SR262253 IS262253:IV262253 L262253:P262253 WVE196717:WVH196717 WLI196717:WLL196717 WBM196717:WBP196717 VRQ196717:VRT196717 VHU196717:VHX196717 UXY196717:UYB196717 UOC196717:UOF196717 UEG196717:UEJ196717 TUK196717:TUN196717 TKO196717:TKR196717 TAS196717:TAV196717 SQW196717:SQZ196717 SHA196717:SHD196717 RXE196717:RXH196717 RNI196717:RNL196717 RDM196717:RDP196717 QTQ196717:QTT196717 QJU196717:QJX196717 PZY196717:QAB196717 PQC196717:PQF196717 PGG196717:PGJ196717 OWK196717:OWN196717 OMO196717:OMR196717 OCS196717:OCV196717 NSW196717:NSZ196717 NJA196717:NJD196717 MZE196717:MZH196717 MPI196717:MPL196717 MFM196717:MFP196717 LVQ196717:LVT196717 LLU196717:LLX196717 LBY196717:LCB196717 KSC196717:KSF196717 KIG196717:KIJ196717 JYK196717:JYN196717 JOO196717:JOR196717 JES196717:JEV196717 IUW196717:IUZ196717 ILA196717:ILD196717 IBE196717:IBH196717 HRI196717:HRL196717 HHM196717:HHP196717 GXQ196717:GXT196717 GNU196717:GNX196717 GDY196717:GEB196717 FUC196717:FUF196717 FKG196717:FKJ196717 FAK196717:FAN196717 EQO196717:EQR196717 EGS196717:EGV196717 DWW196717:DWZ196717 DNA196717:DND196717 DDE196717:DDH196717 CTI196717:CTL196717 CJM196717:CJP196717 BZQ196717:BZT196717 BPU196717:BPX196717 BFY196717:BGB196717 AWC196717:AWF196717 AMG196717:AMJ196717 ACK196717:ACN196717 SO196717:SR196717 IS196717:IV196717 L196717:P196717 WVE131181:WVH131181 WLI131181:WLL131181 WBM131181:WBP131181 VRQ131181:VRT131181 VHU131181:VHX131181 UXY131181:UYB131181 UOC131181:UOF131181 UEG131181:UEJ131181 TUK131181:TUN131181 TKO131181:TKR131181 TAS131181:TAV131181 SQW131181:SQZ131181 SHA131181:SHD131181 RXE131181:RXH131181 RNI131181:RNL131181 RDM131181:RDP131181 QTQ131181:QTT131181 QJU131181:QJX131181 PZY131181:QAB131181 PQC131181:PQF131181 PGG131181:PGJ131181 OWK131181:OWN131181 OMO131181:OMR131181 OCS131181:OCV131181 NSW131181:NSZ131181 NJA131181:NJD131181 MZE131181:MZH131181 MPI131181:MPL131181 MFM131181:MFP131181 LVQ131181:LVT131181 LLU131181:LLX131181 LBY131181:LCB131181 KSC131181:KSF131181 KIG131181:KIJ131181 JYK131181:JYN131181 JOO131181:JOR131181 JES131181:JEV131181 IUW131181:IUZ131181 ILA131181:ILD131181 IBE131181:IBH131181 HRI131181:HRL131181 HHM131181:HHP131181 GXQ131181:GXT131181 GNU131181:GNX131181 GDY131181:GEB131181 FUC131181:FUF131181 FKG131181:FKJ131181 FAK131181:FAN131181 EQO131181:EQR131181 EGS131181:EGV131181 DWW131181:DWZ131181 DNA131181:DND131181 DDE131181:DDH131181 CTI131181:CTL131181 CJM131181:CJP131181 BZQ131181:BZT131181 BPU131181:BPX131181 BFY131181:BGB131181 AWC131181:AWF131181 AMG131181:AMJ131181 ACK131181:ACN131181 SO131181:SR131181 IS131181:IV131181 L131181:P131181 WVE65645:WVH65645 WLI65645:WLL65645 WBM65645:WBP65645 VRQ65645:VRT65645 VHU65645:VHX65645 UXY65645:UYB65645 UOC65645:UOF65645 UEG65645:UEJ65645 TUK65645:TUN65645 TKO65645:TKR65645 TAS65645:TAV65645 SQW65645:SQZ65645 SHA65645:SHD65645 RXE65645:RXH65645 RNI65645:RNL65645 RDM65645:RDP65645 QTQ65645:QTT65645 QJU65645:QJX65645 PZY65645:QAB65645 PQC65645:PQF65645 PGG65645:PGJ65645 OWK65645:OWN65645 OMO65645:OMR65645 OCS65645:OCV65645 NSW65645:NSZ65645 NJA65645:NJD65645 MZE65645:MZH65645 MPI65645:MPL65645 MFM65645:MFP65645 LVQ65645:LVT65645 LLU65645:LLX65645 LBY65645:LCB65645 KSC65645:KSF65645 KIG65645:KIJ65645 JYK65645:JYN65645 JOO65645:JOR65645 JES65645:JEV65645 IUW65645:IUZ65645 ILA65645:ILD65645 IBE65645:IBH65645 HRI65645:HRL65645 HHM65645:HHP65645 GXQ65645:GXT65645 GNU65645:GNX65645 GDY65645:GEB65645 FUC65645:FUF65645 FKG65645:FKJ65645 FAK65645:FAN65645 EQO65645:EQR65645 EGS65645:EGV65645 DWW65645:DWZ65645 DNA65645:DND65645 DDE65645:DDH65645 CTI65645:CTL65645 CJM65645:CJP65645 BZQ65645:BZT65645 BPU65645:BPX65645 BFY65645:BGB65645 AWC65645:AWF65645 AMG65645:AMJ65645 ACK65645:ACN65645 SO65645:SR65645 IS65645:IV65645 L65645:P65645 WVE114:WVH116 WLI114:WLL116 WBM114:WBP116 VRQ114:VRT116 VHU114:VHX116 UXY114:UYB116 UOC114:UOF116 UEG114:UEJ116 TUK114:TUN116 TKO114:TKR116 TAS114:TAV116 SQW114:SQZ116 SHA114:SHD116 RXE114:RXH116 RNI114:RNL116 RDM114:RDP116 QTQ114:QTT116 QJU114:QJX116 PZY114:QAB116 PQC114:PQF116 PGG114:PGJ116 OWK114:OWN116 OMO114:OMR116 OCS114:OCV116 NSW114:NSZ116 NJA114:NJD116 MZE114:MZH116 MPI114:MPL116 MFM114:MFP116 LVQ114:LVT116 LLU114:LLX116 LBY114:LCB116 KSC114:KSF116 KIG114:KIJ116 JYK114:JYN116 JOO114:JOR116 JES114:JEV116 IUW114:IUZ116 ILA114:ILD116 IBE114:IBH116 HRI114:HRL116 HHM114:HHP116 GXQ114:GXT116 GNU114:GNX116 GDY114:GEB116 FUC114:FUF116 FKG114:FKJ116 FAK114:FAN116 EQO114:EQR116 EGS114:EGV116 DWW114:DWZ116 DNA114:DND116 DDE114:DDH116 CTI114:CTL116 CJM114:CJP116 BZQ114:BZT116 BPU114:BPX116 BFY114:BGB116 AWC114:AWF116 AMG114:AMJ116 ACK114:ACN116 SO114:SR116 IS114:IV116 L111:O111"/>
    <dataValidation allowBlank="1" showErrorMessage="1" prompt="El 16 de Febrero se realizó reunión con algunos funcionarios de la Delegada y se dió a aconocer el Plan Estretégico y el Plan Operativo. Posteriormente se socializó a todos los funcionarios" sqref="JD47 WVP983087 WLT983087 WBX983087 VSB983087 VIF983087 UYJ983087 UON983087 UER983087 TUV983087 TKZ983087 TBD983087 SRH983087 SHL983087 RXP983087 RNT983087 RDX983087 QUB983087 QKF983087 QAJ983087 PQN983087 PGR983087 OWV983087 OMZ983087 ODD983087 NTH983087 NJL983087 MZP983087 MPT983087 MFX983087 LWB983087 LMF983087 LCJ983087 KSN983087 KIR983087 JYV983087 JOZ983087 JFD983087 IVH983087 ILL983087 IBP983087 HRT983087 HHX983087 GYB983087 GOF983087 GEJ983087 FUN983087 FKR983087 FAV983087 EQZ983087 EHD983087 DXH983087 DNL983087 DDP983087 CTT983087 CJX983087 CAB983087 BQF983087 BGJ983087 AWN983087 AMR983087 ACV983087 SZ983087 JD983087 V983087 WVP917551 WLT917551 WBX917551 VSB917551 VIF917551 UYJ917551 UON917551 UER917551 TUV917551 TKZ917551 TBD917551 SRH917551 SHL917551 RXP917551 RNT917551 RDX917551 QUB917551 QKF917551 QAJ917551 PQN917551 PGR917551 OWV917551 OMZ917551 ODD917551 NTH917551 NJL917551 MZP917551 MPT917551 MFX917551 LWB917551 LMF917551 LCJ917551 KSN917551 KIR917551 JYV917551 JOZ917551 JFD917551 IVH917551 ILL917551 IBP917551 HRT917551 HHX917551 GYB917551 GOF917551 GEJ917551 FUN917551 FKR917551 FAV917551 EQZ917551 EHD917551 DXH917551 DNL917551 DDP917551 CTT917551 CJX917551 CAB917551 BQF917551 BGJ917551 AWN917551 AMR917551 ACV917551 SZ917551 JD917551 V917551 WVP852015 WLT852015 WBX852015 VSB852015 VIF852015 UYJ852015 UON852015 UER852015 TUV852015 TKZ852015 TBD852015 SRH852015 SHL852015 RXP852015 RNT852015 RDX852015 QUB852015 QKF852015 QAJ852015 PQN852015 PGR852015 OWV852015 OMZ852015 ODD852015 NTH852015 NJL852015 MZP852015 MPT852015 MFX852015 LWB852015 LMF852015 LCJ852015 KSN852015 KIR852015 JYV852015 JOZ852015 JFD852015 IVH852015 ILL852015 IBP852015 HRT852015 HHX852015 GYB852015 GOF852015 GEJ852015 FUN852015 FKR852015 FAV852015 EQZ852015 EHD852015 DXH852015 DNL852015 DDP852015 CTT852015 CJX852015 CAB852015 BQF852015 BGJ852015 AWN852015 AMR852015 ACV852015 SZ852015 JD852015 V852015 WVP786479 WLT786479 WBX786479 VSB786479 VIF786479 UYJ786479 UON786479 UER786479 TUV786479 TKZ786479 TBD786479 SRH786479 SHL786479 RXP786479 RNT786479 RDX786479 QUB786479 QKF786479 QAJ786479 PQN786479 PGR786479 OWV786479 OMZ786479 ODD786479 NTH786479 NJL786479 MZP786479 MPT786479 MFX786479 LWB786479 LMF786479 LCJ786479 KSN786479 KIR786479 JYV786479 JOZ786479 JFD786479 IVH786479 ILL786479 IBP786479 HRT786479 HHX786479 GYB786479 GOF786479 GEJ786479 FUN786479 FKR786479 FAV786479 EQZ786479 EHD786479 DXH786479 DNL786479 DDP786479 CTT786479 CJX786479 CAB786479 BQF786479 BGJ786479 AWN786479 AMR786479 ACV786479 SZ786479 JD786479 V786479 WVP720943 WLT720943 WBX720943 VSB720943 VIF720943 UYJ720943 UON720943 UER720943 TUV720943 TKZ720943 TBD720943 SRH720943 SHL720943 RXP720943 RNT720943 RDX720943 QUB720943 QKF720943 QAJ720943 PQN720943 PGR720943 OWV720943 OMZ720943 ODD720943 NTH720943 NJL720943 MZP720943 MPT720943 MFX720943 LWB720943 LMF720943 LCJ720943 KSN720943 KIR720943 JYV720943 JOZ720943 JFD720943 IVH720943 ILL720943 IBP720943 HRT720943 HHX720943 GYB720943 GOF720943 GEJ720943 FUN720943 FKR720943 FAV720943 EQZ720943 EHD720943 DXH720943 DNL720943 DDP720943 CTT720943 CJX720943 CAB720943 BQF720943 BGJ720943 AWN720943 AMR720943 ACV720943 SZ720943 JD720943 V720943 WVP655407 WLT655407 WBX655407 VSB655407 VIF655407 UYJ655407 UON655407 UER655407 TUV655407 TKZ655407 TBD655407 SRH655407 SHL655407 RXP655407 RNT655407 RDX655407 QUB655407 QKF655407 QAJ655407 PQN655407 PGR655407 OWV655407 OMZ655407 ODD655407 NTH655407 NJL655407 MZP655407 MPT655407 MFX655407 LWB655407 LMF655407 LCJ655407 KSN655407 KIR655407 JYV655407 JOZ655407 JFD655407 IVH655407 ILL655407 IBP655407 HRT655407 HHX655407 GYB655407 GOF655407 GEJ655407 FUN655407 FKR655407 FAV655407 EQZ655407 EHD655407 DXH655407 DNL655407 DDP655407 CTT655407 CJX655407 CAB655407 BQF655407 BGJ655407 AWN655407 AMR655407 ACV655407 SZ655407 JD655407 V655407 WVP589871 WLT589871 WBX589871 VSB589871 VIF589871 UYJ589871 UON589871 UER589871 TUV589871 TKZ589871 TBD589871 SRH589871 SHL589871 RXP589871 RNT589871 RDX589871 QUB589871 QKF589871 QAJ589871 PQN589871 PGR589871 OWV589871 OMZ589871 ODD589871 NTH589871 NJL589871 MZP589871 MPT589871 MFX589871 LWB589871 LMF589871 LCJ589871 KSN589871 KIR589871 JYV589871 JOZ589871 JFD589871 IVH589871 ILL589871 IBP589871 HRT589871 HHX589871 GYB589871 GOF589871 GEJ589871 FUN589871 FKR589871 FAV589871 EQZ589871 EHD589871 DXH589871 DNL589871 DDP589871 CTT589871 CJX589871 CAB589871 BQF589871 BGJ589871 AWN589871 AMR589871 ACV589871 SZ589871 JD589871 V589871 WVP524335 WLT524335 WBX524335 VSB524335 VIF524335 UYJ524335 UON524335 UER524335 TUV524335 TKZ524335 TBD524335 SRH524335 SHL524335 RXP524335 RNT524335 RDX524335 QUB524335 QKF524335 QAJ524335 PQN524335 PGR524335 OWV524335 OMZ524335 ODD524335 NTH524335 NJL524335 MZP524335 MPT524335 MFX524335 LWB524335 LMF524335 LCJ524335 KSN524335 KIR524335 JYV524335 JOZ524335 JFD524335 IVH524335 ILL524335 IBP524335 HRT524335 HHX524335 GYB524335 GOF524335 GEJ524335 FUN524335 FKR524335 FAV524335 EQZ524335 EHD524335 DXH524335 DNL524335 DDP524335 CTT524335 CJX524335 CAB524335 BQF524335 BGJ524335 AWN524335 AMR524335 ACV524335 SZ524335 JD524335 V524335 WVP458799 WLT458799 WBX458799 VSB458799 VIF458799 UYJ458799 UON458799 UER458799 TUV458799 TKZ458799 TBD458799 SRH458799 SHL458799 RXP458799 RNT458799 RDX458799 QUB458799 QKF458799 QAJ458799 PQN458799 PGR458799 OWV458799 OMZ458799 ODD458799 NTH458799 NJL458799 MZP458799 MPT458799 MFX458799 LWB458799 LMF458799 LCJ458799 KSN458799 KIR458799 JYV458799 JOZ458799 JFD458799 IVH458799 ILL458799 IBP458799 HRT458799 HHX458799 GYB458799 GOF458799 GEJ458799 FUN458799 FKR458799 FAV458799 EQZ458799 EHD458799 DXH458799 DNL458799 DDP458799 CTT458799 CJX458799 CAB458799 BQF458799 BGJ458799 AWN458799 AMR458799 ACV458799 SZ458799 JD458799 V458799 WVP393263 WLT393263 WBX393263 VSB393263 VIF393263 UYJ393263 UON393263 UER393263 TUV393263 TKZ393263 TBD393263 SRH393263 SHL393263 RXP393263 RNT393263 RDX393263 QUB393263 QKF393263 QAJ393263 PQN393263 PGR393263 OWV393263 OMZ393263 ODD393263 NTH393263 NJL393263 MZP393263 MPT393263 MFX393263 LWB393263 LMF393263 LCJ393263 KSN393263 KIR393263 JYV393263 JOZ393263 JFD393263 IVH393263 ILL393263 IBP393263 HRT393263 HHX393263 GYB393263 GOF393263 GEJ393263 FUN393263 FKR393263 FAV393263 EQZ393263 EHD393263 DXH393263 DNL393263 DDP393263 CTT393263 CJX393263 CAB393263 BQF393263 BGJ393263 AWN393263 AMR393263 ACV393263 SZ393263 JD393263 V393263 WVP327727 WLT327727 WBX327727 VSB327727 VIF327727 UYJ327727 UON327727 UER327727 TUV327727 TKZ327727 TBD327727 SRH327727 SHL327727 RXP327727 RNT327727 RDX327727 QUB327727 QKF327727 QAJ327727 PQN327727 PGR327727 OWV327727 OMZ327727 ODD327727 NTH327727 NJL327727 MZP327727 MPT327727 MFX327727 LWB327727 LMF327727 LCJ327727 KSN327727 KIR327727 JYV327727 JOZ327727 JFD327727 IVH327727 ILL327727 IBP327727 HRT327727 HHX327727 GYB327727 GOF327727 GEJ327727 FUN327727 FKR327727 FAV327727 EQZ327727 EHD327727 DXH327727 DNL327727 DDP327727 CTT327727 CJX327727 CAB327727 BQF327727 BGJ327727 AWN327727 AMR327727 ACV327727 SZ327727 JD327727 V327727 WVP262191 WLT262191 WBX262191 VSB262191 VIF262191 UYJ262191 UON262191 UER262191 TUV262191 TKZ262191 TBD262191 SRH262191 SHL262191 RXP262191 RNT262191 RDX262191 QUB262191 QKF262191 QAJ262191 PQN262191 PGR262191 OWV262191 OMZ262191 ODD262191 NTH262191 NJL262191 MZP262191 MPT262191 MFX262191 LWB262191 LMF262191 LCJ262191 KSN262191 KIR262191 JYV262191 JOZ262191 JFD262191 IVH262191 ILL262191 IBP262191 HRT262191 HHX262191 GYB262191 GOF262191 GEJ262191 FUN262191 FKR262191 FAV262191 EQZ262191 EHD262191 DXH262191 DNL262191 DDP262191 CTT262191 CJX262191 CAB262191 BQF262191 BGJ262191 AWN262191 AMR262191 ACV262191 SZ262191 JD262191 V262191 WVP196655 WLT196655 WBX196655 VSB196655 VIF196655 UYJ196655 UON196655 UER196655 TUV196655 TKZ196655 TBD196655 SRH196655 SHL196655 RXP196655 RNT196655 RDX196655 QUB196655 QKF196655 QAJ196655 PQN196655 PGR196655 OWV196655 OMZ196655 ODD196655 NTH196655 NJL196655 MZP196655 MPT196655 MFX196655 LWB196655 LMF196655 LCJ196655 KSN196655 KIR196655 JYV196655 JOZ196655 JFD196655 IVH196655 ILL196655 IBP196655 HRT196655 HHX196655 GYB196655 GOF196655 GEJ196655 FUN196655 FKR196655 FAV196655 EQZ196655 EHD196655 DXH196655 DNL196655 DDP196655 CTT196655 CJX196655 CAB196655 BQF196655 BGJ196655 AWN196655 AMR196655 ACV196655 SZ196655 JD196655 V196655 WVP131119 WLT131119 WBX131119 VSB131119 VIF131119 UYJ131119 UON131119 UER131119 TUV131119 TKZ131119 TBD131119 SRH131119 SHL131119 RXP131119 RNT131119 RDX131119 QUB131119 QKF131119 QAJ131119 PQN131119 PGR131119 OWV131119 OMZ131119 ODD131119 NTH131119 NJL131119 MZP131119 MPT131119 MFX131119 LWB131119 LMF131119 LCJ131119 KSN131119 KIR131119 JYV131119 JOZ131119 JFD131119 IVH131119 ILL131119 IBP131119 HRT131119 HHX131119 GYB131119 GOF131119 GEJ131119 FUN131119 FKR131119 FAV131119 EQZ131119 EHD131119 DXH131119 DNL131119 DDP131119 CTT131119 CJX131119 CAB131119 BQF131119 BGJ131119 AWN131119 AMR131119 ACV131119 SZ131119 JD131119 V131119 WVP65583 WLT65583 WBX65583 VSB65583 VIF65583 UYJ65583 UON65583 UER65583 TUV65583 TKZ65583 TBD65583 SRH65583 SHL65583 RXP65583 RNT65583 RDX65583 QUB65583 QKF65583 QAJ65583 PQN65583 PGR65583 OWV65583 OMZ65583 ODD65583 NTH65583 NJL65583 MZP65583 MPT65583 MFX65583 LWB65583 LMF65583 LCJ65583 KSN65583 KIR65583 JYV65583 JOZ65583 JFD65583 IVH65583 ILL65583 IBP65583 HRT65583 HHX65583 GYB65583 GOF65583 GEJ65583 FUN65583 FKR65583 FAV65583 EQZ65583 EHD65583 DXH65583 DNL65583 DDP65583 CTT65583 CJX65583 CAB65583 BQF65583 BGJ65583 AWN65583 AMR65583 ACV65583 SZ65583 JD65583 V65583 WVP47 WLT47 WBX47 VSB47 VIF47 UYJ47 UON47 UER47 TUV47 TKZ47 TBD47 SRH47 SHL47 RXP47 RNT47 RDX47 QUB47 QKF47 QAJ47 PQN47 PGR47 OWV47 OMZ47 ODD47 NTH47 NJL47 MZP47 MPT47 MFX47 LWB47 LMF47 LCJ47 KSN47 KIR47 JYV47 JOZ47 JFD47 IVH47 ILL47 IBP47 HRT47 HHX47 GYB47 GOF47 GEJ47 FUN47 FKR47 FAV47 EQZ47 EHD47 DXH47 DNL47 DDP47 CTT47 CJX47 CAB47 BQF47 BGJ47 AWN47 AMR47 ACV47 SZ47 V47"/>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D109:WVD110 WVD983139 WLH983139 WBL983139 VRP983139 VHT983139 UXX983139 UOB983139 UEF983139 TUJ983139 TKN983139 TAR983139 SQV983139 SGZ983139 RXD983139 RNH983139 RDL983139 QTP983139 QJT983139 PZX983139 PQB983139 PGF983139 OWJ983139 OMN983139 OCR983139 NSV983139 NIZ983139 MZD983139 MPH983139 MFL983139 LVP983139 LLT983139 LBX983139 KSB983139 KIF983139 JYJ983139 JON983139 JER983139 IUV983139 IKZ983139 IBD983139 HRH983139 HHL983139 GXP983139 GNT983139 GDX983139 FUB983139 FKF983139 FAJ983139 EQN983139 EGR983139 DWV983139 DMZ983139 DDD983139 CTH983139 CJL983139 BZP983139 BPT983139 BFX983139 AWB983139 AMF983139 ACJ983139 SN983139 IR983139 K983139 WVD917603 WLH917603 WBL917603 VRP917603 VHT917603 UXX917603 UOB917603 UEF917603 TUJ917603 TKN917603 TAR917603 SQV917603 SGZ917603 RXD917603 RNH917603 RDL917603 QTP917603 QJT917603 PZX917603 PQB917603 PGF917603 OWJ917603 OMN917603 OCR917603 NSV917603 NIZ917603 MZD917603 MPH917603 MFL917603 LVP917603 LLT917603 LBX917603 KSB917603 KIF917603 JYJ917603 JON917603 JER917603 IUV917603 IKZ917603 IBD917603 HRH917603 HHL917603 GXP917603 GNT917603 GDX917603 FUB917603 FKF917603 FAJ917603 EQN917603 EGR917603 DWV917603 DMZ917603 DDD917603 CTH917603 CJL917603 BZP917603 BPT917603 BFX917603 AWB917603 AMF917603 ACJ917603 SN917603 IR917603 K917603 WVD852067 WLH852067 WBL852067 VRP852067 VHT852067 UXX852067 UOB852067 UEF852067 TUJ852067 TKN852067 TAR852067 SQV852067 SGZ852067 RXD852067 RNH852067 RDL852067 QTP852067 QJT852067 PZX852067 PQB852067 PGF852067 OWJ852067 OMN852067 OCR852067 NSV852067 NIZ852067 MZD852067 MPH852067 MFL852067 LVP852067 LLT852067 LBX852067 KSB852067 KIF852067 JYJ852067 JON852067 JER852067 IUV852067 IKZ852067 IBD852067 HRH852067 HHL852067 GXP852067 GNT852067 GDX852067 FUB852067 FKF852067 FAJ852067 EQN852067 EGR852067 DWV852067 DMZ852067 DDD852067 CTH852067 CJL852067 BZP852067 BPT852067 BFX852067 AWB852067 AMF852067 ACJ852067 SN852067 IR852067 K852067 WVD786531 WLH786531 WBL786531 VRP786531 VHT786531 UXX786531 UOB786531 UEF786531 TUJ786531 TKN786531 TAR786531 SQV786531 SGZ786531 RXD786531 RNH786531 RDL786531 QTP786531 QJT786531 PZX786531 PQB786531 PGF786531 OWJ786531 OMN786531 OCR786531 NSV786531 NIZ786531 MZD786531 MPH786531 MFL786531 LVP786531 LLT786531 LBX786531 KSB786531 KIF786531 JYJ786531 JON786531 JER786531 IUV786531 IKZ786531 IBD786531 HRH786531 HHL786531 GXP786531 GNT786531 GDX786531 FUB786531 FKF786531 FAJ786531 EQN786531 EGR786531 DWV786531 DMZ786531 DDD786531 CTH786531 CJL786531 BZP786531 BPT786531 BFX786531 AWB786531 AMF786531 ACJ786531 SN786531 IR786531 K786531 WVD720995 WLH720995 WBL720995 VRP720995 VHT720995 UXX720995 UOB720995 UEF720995 TUJ720995 TKN720995 TAR720995 SQV720995 SGZ720995 RXD720995 RNH720995 RDL720995 QTP720995 QJT720995 PZX720995 PQB720995 PGF720995 OWJ720995 OMN720995 OCR720995 NSV720995 NIZ720995 MZD720995 MPH720995 MFL720995 LVP720995 LLT720995 LBX720995 KSB720995 KIF720995 JYJ720995 JON720995 JER720995 IUV720995 IKZ720995 IBD720995 HRH720995 HHL720995 GXP720995 GNT720995 GDX720995 FUB720995 FKF720995 FAJ720995 EQN720995 EGR720995 DWV720995 DMZ720995 DDD720995 CTH720995 CJL720995 BZP720995 BPT720995 BFX720995 AWB720995 AMF720995 ACJ720995 SN720995 IR720995 K720995 WVD655459 WLH655459 WBL655459 VRP655459 VHT655459 UXX655459 UOB655459 UEF655459 TUJ655459 TKN655459 TAR655459 SQV655459 SGZ655459 RXD655459 RNH655459 RDL655459 QTP655459 QJT655459 PZX655459 PQB655459 PGF655459 OWJ655459 OMN655459 OCR655459 NSV655459 NIZ655459 MZD655459 MPH655459 MFL655459 LVP655459 LLT655459 LBX655459 KSB655459 KIF655459 JYJ655459 JON655459 JER655459 IUV655459 IKZ655459 IBD655459 HRH655459 HHL655459 GXP655459 GNT655459 GDX655459 FUB655459 FKF655459 FAJ655459 EQN655459 EGR655459 DWV655459 DMZ655459 DDD655459 CTH655459 CJL655459 BZP655459 BPT655459 BFX655459 AWB655459 AMF655459 ACJ655459 SN655459 IR655459 K655459 WVD589923 WLH589923 WBL589923 VRP589923 VHT589923 UXX589923 UOB589923 UEF589923 TUJ589923 TKN589923 TAR589923 SQV589923 SGZ589923 RXD589923 RNH589923 RDL589923 QTP589923 QJT589923 PZX589923 PQB589923 PGF589923 OWJ589923 OMN589923 OCR589923 NSV589923 NIZ589923 MZD589923 MPH589923 MFL589923 LVP589923 LLT589923 LBX589923 KSB589923 KIF589923 JYJ589923 JON589923 JER589923 IUV589923 IKZ589923 IBD589923 HRH589923 HHL589923 GXP589923 GNT589923 GDX589923 FUB589923 FKF589923 FAJ589923 EQN589923 EGR589923 DWV589923 DMZ589923 DDD589923 CTH589923 CJL589923 BZP589923 BPT589923 BFX589923 AWB589923 AMF589923 ACJ589923 SN589923 IR589923 K589923 WVD524387 WLH524387 WBL524387 VRP524387 VHT524387 UXX524387 UOB524387 UEF524387 TUJ524387 TKN524387 TAR524387 SQV524387 SGZ524387 RXD524387 RNH524387 RDL524387 QTP524387 QJT524387 PZX524387 PQB524387 PGF524387 OWJ524387 OMN524387 OCR524387 NSV524387 NIZ524387 MZD524387 MPH524387 MFL524387 LVP524387 LLT524387 LBX524387 KSB524387 KIF524387 JYJ524387 JON524387 JER524387 IUV524387 IKZ524387 IBD524387 HRH524387 HHL524387 GXP524387 GNT524387 GDX524387 FUB524387 FKF524387 FAJ524387 EQN524387 EGR524387 DWV524387 DMZ524387 DDD524387 CTH524387 CJL524387 BZP524387 BPT524387 BFX524387 AWB524387 AMF524387 ACJ524387 SN524387 IR524387 K524387 WVD458851 WLH458851 WBL458851 VRP458851 VHT458851 UXX458851 UOB458851 UEF458851 TUJ458851 TKN458851 TAR458851 SQV458851 SGZ458851 RXD458851 RNH458851 RDL458851 QTP458851 QJT458851 PZX458851 PQB458851 PGF458851 OWJ458851 OMN458851 OCR458851 NSV458851 NIZ458851 MZD458851 MPH458851 MFL458851 LVP458851 LLT458851 LBX458851 KSB458851 KIF458851 JYJ458851 JON458851 JER458851 IUV458851 IKZ458851 IBD458851 HRH458851 HHL458851 GXP458851 GNT458851 GDX458851 FUB458851 FKF458851 FAJ458851 EQN458851 EGR458851 DWV458851 DMZ458851 DDD458851 CTH458851 CJL458851 BZP458851 BPT458851 BFX458851 AWB458851 AMF458851 ACJ458851 SN458851 IR458851 K458851 WVD393315 WLH393315 WBL393315 VRP393315 VHT393315 UXX393315 UOB393315 UEF393315 TUJ393315 TKN393315 TAR393315 SQV393315 SGZ393315 RXD393315 RNH393315 RDL393315 QTP393315 QJT393315 PZX393315 PQB393315 PGF393315 OWJ393315 OMN393315 OCR393315 NSV393315 NIZ393315 MZD393315 MPH393315 MFL393315 LVP393315 LLT393315 LBX393315 KSB393315 KIF393315 JYJ393315 JON393315 JER393315 IUV393315 IKZ393315 IBD393315 HRH393315 HHL393315 GXP393315 GNT393315 GDX393315 FUB393315 FKF393315 FAJ393315 EQN393315 EGR393315 DWV393315 DMZ393315 DDD393315 CTH393315 CJL393315 BZP393315 BPT393315 BFX393315 AWB393315 AMF393315 ACJ393315 SN393315 IR393315 K393315 WVD327779 WLH327779 WBL327779 VRP327779 VHT327779 UXX327779 UOB327779 UEF327779 TUJ327779 TKN327779 TAR327779 SQV327779 SGZ327779 RXD327779 RNH327779 RDL327779 QTP327779 QJT327779 PZX327779 PQB327779 PGF327779 OWJ327779 OMN327779 OCR327779 NSV327779 NIZ327779 MZD327779 MPH327779 MFL327779 LVP327779 LLT327779 LBX327779 KSB327779 KIF327779 JYJ327779 JON327779 JER327779 IUV327779 IKZ327779 IBD327779 HRH327779 HHL327779 GXP327779 GNT327779 GDX327779 FUB327779 FKF327779 FAJ327779 EQN327779 EGR327779 DWV327779 DMZ327779 DDD327779 CTH327779 CJL327779 BZP327779 BPT327779 BFX327779 AWB327779 AMF327779 ACJ327779 SN327779 IR327779 K327779 WVD262243 WLH262243 WBL262243 VRP262243 VHT262243 UXX262243 UOB262243 UEF262243 TUJ262243 TKN262243 TAR262243 SQV262243 SGZ262243 RXD262243 RNH262243 RDL262243 QTP262243 QJT262243 PZX262243 PQB262243 PGF262243 OWJ262243 OMN262243 OCR262243 NSV262243 NIZ262243 MZD262243 MPH262243 MFL262243 LVP262243 LLT262243 LBX262243 KSB262243 KIF262243 JYJ262243 JON262243 JER262243 IUV262243 IKZ262243 IBD262243 HRH262243 HHL262243 GXP262243 GNT262243 GDX262243 FUB262243 FKF262243 FAJ262243 EQN262243 EGR262243 DWV262243 DMZ262243 DDD262243 CTH262243 CJL262243 BZP262243 BPT262243 BFX262243 AWB262243 AMF262243 ACJ262243 SN262243 IR262243 K262243 WVD196707 WLH196707 WBL196707 VRP196707 VHT196707 UXX196707 UOB196707 UEF196707 TUJ196707 TKN196707 TAR196707 SQV196707 SGZ196707 RXD196707 RNH196707 RDL196707 QTP196707 QJT196707 PZX196707 PQB196707 PGF196707 OWJ196707 OMN196707 OCR196707 NSV196707 NIZ196707 MZD196707 MPH196707 MFL196707 LVP196707 LLT196707 LBX196707 KSB196707 KIF196707 JYJ196707 JON196707 JER196707 IUV196707 IKZ196707 IBD196707 HRH196707 HHL196707 GXP196707 GNT196707 GDX196707 FUB196707 FKF196707 FAJ196707 EQN196707 EGR196707 DWV196707 DMZ196707 DDD196707 CTH196707 CJL196707 BZP196707 BPT196707 BFX196707 AWB196707 AMF196707 ACJ196707 SN196707 IR196707 K196707 WVD131171 WLH131171 WBL131171 VRP131171 VHT131171 UXX131171 UOB131171 UEF131171 TUJ131171 TKN131171 TAR131171 SQV131171 SGZ131171 RXD131171 RNH131171 RDL131171 QTP131171 QJT131171 PZX131171 PQB131171 PGF131171 OWJ131171 OMN131171 OCR131171 NSV131171 NIZ131171 MZD131171 MPH131171 MFL131171 LVP131171 LLT131171 LBX131171 KSB131171 KIF131171 JYJ131171 JON131171 JER131171 IUV131171 IKZ131171 IBD131171 HRH131171 HHL131171 GXP131171 GNT131171 GDX131171 FUB131171 FKF131171 FAJ131171 EQN131171 EGR131171 DWV131171 DMZ131171 DDD131171 CTH131171 CJL131171 BZP131171 BPT131171 BFX131171 AWB131171 AMF131171 ACJ131171 SN131171 IR131171 K131171 WVD65635 WLH65635 WBL65635 VRP65635 VHT65635 UXX65635 UOB65635 UEF65635 TUJ65635 TKN65635 TAR65635 SQV65635 SGZ65635 RXD65635 RNH65635 RDL65635 QTP65635 QJT65635 PZX65635 PQB65635 PGF65635 OWJ65635 OMN65635 OCR65635 NSV65635 NIZ65635 MZD65635 MPH65635 MFL65635 LVP65635 LLT65635 LBX65635 KSB65635 KIF65635 JYJ65635 JON65635 JER65635 IUV65635 IKZ65635 IBD65635 HRH65635 HHL65635 GXP65635 GNT65635 GDX65635 FUB65635 FKF65635 FAJ65635 EQN65635 EGR65635 DWV65635 DMZ65635 DDD65635 CTH65635 CJL65635 BZP65635 BPT65635 BFX65635 AWB65635 AMF65635 ACJ65635 SN65635 IR65635 K65635 WLH109:WLH110 WBL109:WBL110 VRP109:VRP110 VHT109:VHT110 UXX109:UXX110 UOB109:UOB110 UEF109:UEF110 TUJ109:TUJ110 TKN109:TKN110 TAR109:TAR110 SQV109:SQV110 SGZ109:SGZ110 RXD109:RXD110 RNH109:RNH110 RDL109:RDL110 QTP109:QTP110 QJT109:QJT110 PZX109:PZX110 PQB109:PQB110 PGF109:PGF110 OWJ109:OWJ110 OMN109:OMN110 OCR109:OCR110 NSV109:NSV110 NIZ109:NIZ110 MZD109:MZD110 MPH109:MPH110 MFL109:MFL110 LVP109:LVP110 LLT109:LLT110 LBX109:LBX110 KSB109:KSB110 KIF109:KIF110 JYJ109:JYJ110 JON109:JON110 JER109:JER110 IUV109:IUV110 IKZ109:IKZ110 IBD109:IBD110 HRH109:HRH110 HHL109:HHL110 GXP109:GXP110 GNT109:GNT110 GDX109:GDX110 FUB109:FUB110 FKF109:FKF110 FAJ109:FAJ110 EQN109:EQN110 EGR109:EGR110 DWV109:DWV110 DMZ109:DMZ110 DDD109:DDD110 CTH109:CTH110 CJL109:CJL110 BZP109:BZP110 BPT109:BPT110 BFX109:BFX110 AWB109:AWB110 AMF109:AMF110 ACJ109:ACJ110 SN109:SN110 IR109:IR110 K109"/>
    <dataValidation allowBlank="1" showErrorMessage="1" prompt="La meta se define mensualmente de acuerdo con las solicitudes recibidas" sqref="WWB983127 WMF983127 WCJ983127 VSN983127 VIR983127 UYV983127 UOZ983127 UFD983127 TVH983127 TLL983127 TBP983127 SRT983127 SHX983127 RYB983127 ROF983127 REJ983127 QUN983127 QKR983127 QAV983127 PQZ983127 PHD983127 OXH983127 ONL983127 ODP983127 NTT983127 NJX983127 NAB983127 MQF983127 MGJ983127 LWN983127 LMR983127 LCV983127 KSZ983127 KJD983127 JZH983127 JPL983127 JFP983127 IVT983127 ILX983127 ICB983127 HSF983127 HIJ983127 GYN983127 GOR983127 GEV983127 FUZ983127 FLD983127 FBH983127 ERL983127 EHP983127 DXT983127 DNX983127 DEB983127 CUF983127 CKJ983127 CAN983127 BQR983127 BGV983127 AWZ983127 AND983127 ADH983127 TL983127 JP983127 WWB917591 WMF917591 WCJ917591 VSN917591 VIR917591 UYV917591 UOZ917591 UFD917591 TVH917591 TLL917591 TBP917591 SRT917591 SHX917591 RYB917591 ROF917591 REJ917591 QUN917591 QKR917591 QAV917591 PQZ917591 PHD917591 OXH917591 ONL917591 ODP917591 NTT917591 NJX917591 NAB917591 MQF917591 MGJ917591 LWN917591 LMR917591 LCV917591 KSZ917591 KJD917591 JZH917591 JPL917591 JFP917591 IVT917591 ILX917591 ICB917591 HSF917591 HIJ917591 GYN917591 GOR917591 GEV917591 FUZ917591 FLD917591 FBH917591 ERL917591 EHP917591 DXT917591 DNX917591 DEB917591 CUF917591 CKJ917591 CAN917591 BQR917591 BGV917591 AWZ917591 AND917591 ADH917591 TL917591 JP917591 WWB852055 WMF852055 WCJ852055 VSN852055 VIR852055 UYV852055 UOZ852055 UFD852055 TVH852055 TLL852055 TBP852055 SRT852055 SHX852055 RYB852055 ROF852055 REJ852055 QUN852055 QKR852055 QAV852055 PQZ852055 PHD852055 OXH852055 ONL852055 ODP852055 NTT852055 NJX852055 NAB852055 MQF852055 MGJ852055 LWN852055 LMR852055 LCV852055 KSZ852055 KJD852055 JZH852055 JPL852055 JFP852055 IVT852055 ILX852055 ICB852055 HSF852055 HIJ852055 GYN852055 GOR852055 GEV852055 FUZ852055 FLD852055 FBH852055 ERL852055 EHP852055 DXT852055 DNX852055 DEB852055 CUF852055 CKJ852055 CAN852055 BQR852055 BGV852055 AWZ852055 AND852055 ADH852055 TL852055 JP852055 WWB786519 WMF786519 WCJ786519 VSN786519 VIR786519 UYV786519 UOZ786519 UFD786519 TVH786519 TLL786519 TBP786519 SRT786519 SHX786519 RYB786519 ROF786519 REJ786519 QUN786519 QKR786519 QAV786519 PQZ786519 PHD786519 OXH786519 ONL786519 ODP786519 NTT786519 NJX786519 NAB786519 MQF786519 MGJ786519 LWN786519 LMR786519 LCV786519 KSZ786519 KJD786519 JZH786519 JPL786519 JFP786519 IVT786519 ILX786519 ICB786519 HSF786519 HIJ786519 GYN786519 GOR786519 GEV786519 FUZ786519 FLD786519 FBH786519 ERL786519 EHP786519 DXT786519 DNX786519 DEB786519 CUF786519 CKJ786519 CAN786519 BQR786519 BGV786519 AWZ786519 AND786519 ADH786519 TL786519 JP786519 WWB720983 WMF720983 WCJ720983 VSN720983 VIR720983 UYV720983 UOZ720983 UFD720983 TVH720983 TLL720983 TBP720983 SRT720983 SHX720983 RYB720983 ROF720983 REJ720983 QUN720983 QKR720983 QAV720983 PQZ720983 PHD720983 OXH720983 ONL720983 ODP720983 NTT720983 NJX720983 NAB720983 MQF720983 MGJ720983 LWN720983 LMR720983 LCV720983 KSZ720983 KJD720983 JZH720983 JPL720983 JFP720983 IVT720983 ILX720983 ICB720983 HSF720983 HIJ720983 GYN720983 GOR720983 GEV720983 FUZ720983 FLD720983 FBH720983 ERL720983 EHP720983 DXT720983 DNX720983 DEB720983 CUF720983 CKJ720983 CAN720983 BQR720983 BGV720983 AWZ720983 AND720983 ADH720983 TL720983 JP720983 WWB655447 WMF655447 WCJ655447 VSN655447 VIR655447 UYV655447 UOZ655447 UFD655447 TVH655447 TLL655447 TBP655447 SRT655447 SHX655447 RYB655447 ROF655447 REJ655447 QUN655447 QKR655447 QAV655447 PQZ655447 PHD655447 OXH655447 ONL655447 ODP655447 NTT655447 NJX655447 NAB655447 MQF655447 MGJ655447 LWN655447 LMR655447 LCV655447 KSZ655447 KJD655447 JZH655447 JPL655447 JFP655447 IVT655447 ILX655447 ICB655447 HSF655447 HIJ655447 GYN655447 GOR655447 GEV655447 FUZ655447 FLD655447 FBH655447 ERL655447 EHP655447 DXT655447 DNX655447 DEB655447 CUF655447 CKJ655447 CAN655447 BQR655447 BGV655447 AWZ655447 AND655447 ADH655447 TL655447 JP655447 WWB589911 WMF589911 WCJ589911 VSN589911 VIR589911 UYV589911 UOZ589911 UFD589911 TVH589911 TLL589911 TBP589911 SRT589911 SHX589911 RYB589911 ROF589911 REJ589911 QUN589911 QKR589911 QAV589911 PQZ589911 PHD589911 OXH589911 ONL589911 ODP589911 NTT589911 NJX589911 NAB589911 MQF589911 MGJ589911 LWN589911 LMR589911 LCV589911 KSZ589911 KJD589911 JZH589911 JPL589911 JFP589911 IVT589911 ILX589911 ICB589911 HSF589911 HIJ589911 GYN589911 GOR589911 GEV589911 FUZ589911 FLD589911 FBH589911 ERL589911 EHP589911 DXT589911 DNX589911 DEB589911 CUF589911 CKJ589911 CAN589911 BQR589911 BGV589911 AWZ589911 AND589911 ADH589911 TL589911 JP589911 WWB524375 WMF524375 WCJ524375 VSN524375 VIR524375 UYV524375 UOZ524375 UFD524375 TVH524375 TLL524375 TBP524375 SRT524375 SHX524375 RYB524375 ROF524375 REJ524375 QUN524375 QKR524375 QAV524375 PQZ524375 PHD524375 OXH524375 ONL524375 ODP524375 NTT524375 NJX524375 NAB524375 MQF524375 MGJ524375 LWN524375 LMR524375 LCV524375 KSZ524375 KJD524375 JZH524375 JPL524375 JFP524375 IVT524375 ILX524375 ICB524375 HSF524375 HIJ524375 GYN524375 GOR524375 GEV524375 FUZ524375 FLD524375 FBH524375 ERL524375 EHP524375 DXT524375 DNX524375 DEB524375 CUF524375 CKJ524375 CAN524375 BQR524375 BGV524375 AWZ524375 AND524375 ADH524375 TL524375 JP524375 WWB458839 WMF458839 WCJ458839 VSN458839 VIR458839 UYV458839 UOZ458839 UFD458839 TVH458839 TLL458839 TBP458839 SRT458839 SHX458839 RYB458839 ROF458839 REJ458839 QUN458839 QKR458839 QAV458839 PQZ458839 PHD458839 OXH458839 ONL458839 ODP458839 NTT458839 NJX458839 NAB458839 MQF458839 MGJ458839 LWN458839 LMR458839 LCV458839 KSZ458839 KJD458839 JZH458839 JPL458839 JFP458839 IVT458839 ILX458839 ICB458839 HSF458839 HIJ458839 GYN458839 GOR458839 GEV458839 FUZ458839 FLD458839 FBH458839 ERL458839 EHP458839 DXT458839 DNX458839 DEB458839 CUF458839 CKJ458839 CAN458839 BQR458839 BGV458839 AWZ458839 AND458839 ADH458839 TL458839 JP458839 WWB393303 WMF393303 WCJ393303 VSN393303 VIR393303 UYV393303 UOZ393303 UFD393303 TVH393303 TLL393303 TBP393303 SRT393303 SHX393303 RYB393303 ROF393303 REJ393303 QUN393303 QKR393303 QAV393303 PQZ393303 PHD393303 OXH393303 ONL393303 ODP393303 NTT393303 NJX393303 NAB393303 MQF393303 MGJ393303 LWN393303 LMR393303 LCV393303 KSZ393303 KJD393303 JZH393303 JPL393303 JFP393303 IVT393303 ILX393303 ICB393303 HSF393303 HIJ393303 GYN393303 GOR393303 GEV393303 FUZ393303 FLD393303 FBH393303 ERL393303 EHP393303 DXT393303 DNX393303 DEB393303 CUF393303 CKJ393303 CAN393303 BQR393303 BGV393303 AWZ393303 AND393303 ADH393303 TL393303 JP393303 WWB327767 WMF327767 WCJ327767 VSN327767 VIR327767 UYV327767 UOZ327767 UFD327767 TVH327767 TLL327767 TBP327767 SRT327767 SHX327767 RYB327767 ROF327767 REJ327767 QUN327767 QKR327767 QAV327767 PQZ327767 PHD327767 OXH327767 ONL327767 ODP327767 NTT327767 NJX327767 NAB327767 MQF327767 MGJ327767 LWN327767 LMR327767 LCV327767 KSZ327767 KJD327767 JZH327767 JPL327767 JFP327767 IVT327767 ILX327767 ICB327767 HSF327767 HIJ327767 GYN327767 GOR327767 GEV327767 FUZ327767 FLD327767 FBH327767 ERL327767 EHP327767 DXT327767 DNX327767 DEB327767 CUF327767 CKJ327767 CAN327767 BQR327767 BGV327767 AWZ327767 AND327767 ADH327767 TL327767 JP327767 WWB262231 WMF262231 WCJ262231 VSN262231 VIR262231 UYV262231 UOZ262231 UFD262231 TVH262231 TLL262231 TBP262231 SRT262231 SHX262231 RYB262231 ROF262231 REJ262231 QUN262231 QKR262231 QAV262231 PQZ262231 PHD262231 OXH262231 ONL262231 ODP262231 NTT262231 NJX262231 NAB262231 MQF262231 MGJ262231 LWN262231 LMR262231 LCV262231 KSZ262231 KJD262231 JZH262231 JPL262231 JFP262231 IVT262231 ILX262231 ICB262231 HSF262231 HIJ262231 GYN262231 GOR262231 GEV262231 FUZ262231 FLD262231 FBH262231 ERL262231 EHP262231 DXT262231 DNX262231 DEB262231 CUF262231 CKJ262231 CAN262231 BQR262231 BGV262231 AWZ262231 AND262231 ADH262231 TL262231 JP262231 WWB196695 WMF196695 WCJ196695 VSN196695 VIR196695 UYV196695 UOZ196695 UFD196695 TVH196695 TLL196695 TBP196695 SRT196695 SHX196695 RYB196695 ROF196695 REJ196695 QUN196695 QKR196695 QAV196695 PQZ196695 PHD196695 OXH196695 ONL196695 ODP196695 NTT196695 NJX196695 NAB196695 MQF196695 MGJ196695 LWN196695 LMR196695 LCV196695 KSZ196695 KJD196695 JZH196695 JPL196695 JFP196695 IVT196695 ILX196695 ICB196695 HSF196695 HIJ196695 GYN196695 GOR196695 GEV196695 FUZ196695 FLD196695 FBH196695 ERL196695 EHP196695 DXT196695 DNX196695 DEB196695 CUF196695 CKJ196695 CAN196695 BQR196695 BGV196695 AWZ196695 AND196695 ADH196695 TL196695 JP196695 WWB131159 WMF131159 WCJ131159 VSN131159 VIR131159 UYV131159 UOZ131159 UFD131159 TVH131159 TLL131159 TBP131159 SRT131159 SHX131159 RYB131159 ROF131159 REJ131159 QUN131159 QKR131159 QAV131159 PQZ131159 PHD131159 OXH131159 ONL131159 ODP131159 NTT131159 NJX131159 NAB131159 MQF131159 MGJ131159 LWN131159 LMR131159 LCV131159 KSZ131159 KJD131159 JZH131159 JPL131159 JFP131159 IVT131159 ILX131159 ICB131159 HSF131159 HIJ131159 GYN131159 GOR131159 GEV131159 FUZ131159 FLD131159 FBH131159 ERL131159 EHP131159 DXT131159 DNX131159 DEB131159 CUF131159 CKJ131159 CAN131159 BQR131159 BGV131159 AWZ131159 AND131159 ADH131159 TL131159 JP131159 WWB65623 WMF65623 WCJ65623 VSN65623 VIR65623 UYV65623 UOZ65623 UFD65623 TVH65623 TLL65623 TBP65623 SRT65623 SHX65623 RYB65623 ROF65623 REJ65623 QUN65623 QKR65623 QAV65623 PQZ65623 PHD65623 OXH65623 ONL65623 ODP65623 NTT65623 NJX65623 NAB65623 MQF65623 MGJ65623 LWN65623 LMR65623 LCV65623 KSZ65623 KJD65623 JZH65623 JPL65623 JFP65623 IVT65623 ILX65623 ICB65623 HSF65623 HIJ65623 GYN65623 GOR65623 GEV65623 FUZ65623 FLD65623 FBH65623 ERL65623 EHP65623 DXT65623 DNX65623 DEB65623 CUF65623 CKJ65623 CAN65623 BQR65623 BGV65623 AWZ65623 AND65623 ADH65623 TL65623 JP65623 WMF103 WCJ103 VSN103 VIR103 UYV103 UOZ103 UFD103 TVH103 TLL103 TBP103 SRT103 SHX103 RYB103 ROF103 REJ103 QUN103 QKR103 QAV103 PQZ103 PHD103 OXH103 ONL103 ODP103 NTT103 NJX103 NAB103 MQF103 MGJ103 LWN103 LMR103 LCV103 KSZ103 KJD103 JZH103 JPL103 JFP103 IVT103 ILX103 ICB103 HSF103 HIJ103 GYN103 GOR103 GEV103 FUZ103 FLD103 FBH103 ERL103 EHP103 DXT103 DNX103 DEB103 CUF103 CKJ103 CAN103 BQR103 BGV103 AWZ103 AND103 ADH103 TL103 JP103 AG65623:AS65623 AG983127:AS983127 AG917591:AS917591 AG852055:AS852055 AG786519:AS786519 AG720983:AS720983 AG655447:AS655447 AG589911:AS589911 AG524375:AS524375 AG458839:AS458839 AG393303:AS393303 AG327767:AS327767 AG262231:AS262231 AG196695:AS196695 AG131159:AS131159 AG103:AU103 WWB103 AH113:AS118 AO111:AS112"/>
    <dataValidation allowBlank="1" showErrorMessage="1" prompt="Información con corte a Diciembre 31/2015:_x000a_Puertos: 30 funcionarios (13 planta, 17 contratistas)_x000a_Concesiones: 37 funcionarios (16 planta, 21 contratistas)_x000a_Tránsito: 110 funcionarios (21 planta, 68 contratistas)" sqref="IR46:IR54 WVD983086:WVD983094 WLH983086:WLH983094 WBL983086:WBL983094 VRP983086:VRP983094 VHT983086:VHT983094 UXX983086:UXX983094 UOB983086:UOB983094 UEF983086:UEF983094 TUJ983086:TUJ983094 TKN983086:TKN983094 TAR983086:TAR983094 SQV983086:SQV983094 SGZ983086:SGZ983094 RXD983086:RXD983094 RNH983086:RNH983094 RDL983086:RDL983094 QTP983086:QTP983094 QJT983086:QJT983094 PZX983086:PZX983094 PQB983086:PQB983094 PGF983086:PGF983094 OWJ983086:OWJ983094 OMN983086:OMN983094 OCR983086:OCR983094 NSV983086:NSV983094 NIZ983086:NIZ983094 MZD983086:MZD983094 MPH983086:MPH983094 MFL983086:MFL983094 LVP983086:LVP983094 LLT983086:LLT983094 LBX983086:LBX983094 KSB983086:KSB983094 KIF983086:KIF983094 JYJ983086:JYJ983094 JON983086:JON983094 JER983086:JER983094 IUV983086:IUV983094 IKZ983086:IKZ983094 IBD983086:IBD983094 HRH983086:HRH983094 HHL983086:HHL983094 GXP983086:GXP983094 GNT983086:GNT983094 GDX983086:GDX983094 FUB983086:FUB983094 FKF983086:FKF983094 FAJ983086:FAJ983094 EQN983086:EQN983094 EGR983086:EGR983094 DWV983086:DWV983094 DMZ983086:DMZ983094 DDD983086:DDD983094 CTH983086:CTH983094 CJL983086:CJL983094 BZP983086:BZP983094 BPT983086:BPT983094 BFX983086:BFX983094 AWB983086:AWB983094 AMF983086:AMF983094 ACJ983086:ACJ983094 SN983086:SN983094 IR983086:IR983094 K983086:K983094 WVD917550:WVD917558 WLH917550:WLH917558 WBL917550:WBL917558 VRP917550:VRP917558 VHT917550:VHT917558 UXX917550:UXX917558 UOB917550:UOB917558 UEF917550:UEF917558 TUJ917550:TUJ917558 TKN917550:TKN917558 TAR917550:TAR917558 SQV917550:SQV917558 SGZ917550:SGZ917558 RXD917550:RXD917558 RNH917550:RNH917558 RDL917550:RDL917558 QTP917550:QTP917558 QJT917550:QJT917558 PZX917550:PZX917558 PQB917550:PQB917558 PGF917550:PGF917558 OWJ917550:OWJ917558 OMN917550:OMN917558 OCR917550:OCR917558 NSV917550:NSV917558 NIZ917550:NIZ917558 MZD917550:MZD917558 MPH917550:MPH917558 MFL917550:MFL917558 LVP917550:LVP917558 LLT917550:LLT917558 LBX917550:LBX917558 KSB917550:KSB917558 KIF917550:KIF917558 JYJ917550:JYJ917558 JON917550:JON917558 JER917550:JER917558 IUV917550:IUV917558 IKZ917550:IKZ917558 IBD917550:IBD917558 HRH917550:HRH917558 HHL917550:HHL917558 GXP917550:GXP917558 GNT917550:GNT917558 GDX917550:GDX917558 FUB917550:FUB917558 FKF917550:FKF917558 FAJ917550:FAJ917558 EQN917550:EQN917558 EGR917550:EGR917558 DWV917550:DWV917558 DMZ917550:DMZ917558 DDD917550:DDD917558 CTH917550:CTH917558 CJL917550:CJL917558 BZP917550:BZP917558 BPT917550:BPT917558 BFX917550:BFX917558 AWB917550:AWB917558 AMF917550:AMF917558 ACJ917550:ACJ917558 SN917550:SN917558 IR917550:IR917558 K917550:K917558 WVD852014:WVD852022 WLH852014:WLH852022 WBL852014:WBL852022 VRP852014:VRP852022 VHT852014:VHT852022 UXX852014:UXX852022 UOB852014:UOB852022 UEF852014:UEF852022 TUJ852014:TUJ852022 TKN852014:TKN852022 TAR852014:TAR852022 SQV852014:SQV852022 SGZ852014:SGZ852022 RXD852014:RXD852022 RNH852014:RNH852022 RDL852014:RDL852022 QTP852014:QTP852022 QJT852014:QJT852022 PZX852014:PZX852022 PQB852014:PQB852022 PGF852014:PGF852022 OWJ852014:OWJ852022 OMN852014:OMN852022 OCR852014:OCR852022 NSV852014:NSV852022 NIZ852014:NIZ852022 MZD852014:MZD852022 MPH852014:MPH852022 MFL852014:MFL852022 LVP852014:LVP852022 LLT852014:LLT852022 LBX852014:LBX852022 KSB852014:KSB852022 KIF852014:KIF852022 JYJ852014:JYJ852022 JON852014:JON852022 JER852014:JER852022 IUV852014:IUV852022 IKZ852014:IKZ852022 IBD852014:IBD852022 HRH852014:HRH852022 HHL852014:HHL852022 GXP852014:GXP852022 GNT852014:GNT852022 GDX852014:GDX852022 FUB852014:FUB852022 FKF852014:FKF852022 FAJ852014:FAJ852022 EQN852014:EQN852022 EGR852014:EGR852022 DWV852014:DWV852022 DMZ852014:DMZ852022 DDD852014:DDD852022 CTH852014:CTH852022 CJL852014:CJL852022 BZP852014:BZP852022 BPT852014:BPT852022 BFX852014:BFX852022 AWB852014:AWB852022 AMF852014:AMF852022 ACJ852014:ACJ852022 SN852014:SN852022 IR852014:IR852022 K852014:K852022 WVD786478:WVD786486 WLH786478:WLH786486 WBL786478:WBL786486 VRP786478:VRP786486 VHT786478:VHT786486 UXX786478:UXX786486 UOB786478:UOB786486 UEF786478:UEF786486 TUJ786478:TUJ786486 TKN786478:TKN786486 TAR786478:TAR786486 SQV786478:SQV786486 SGZ786478:SGZ786486 RXD786478:RXD786486 RNH786478:RNH786486 RDL786478:RDL786486 QTP786478:QTP786486 QJT786478:QJT786486 PZX786478:PZX786486 PQB786478:PQB786486 PGF786478:PGF786486 OWJ786478:OWJ786486 OMN786478:OMN786486 OCR786478:OCR786486 NSV786478:NSV786486 NIZ786478:NIZ786486 MZD786478:MZD786486 MPH786478:MPH786486 MFL786478:MFL786486 LVP786478:LVP786486 LLT786478:LLT786486 LBX786478:LBX786486 KSB786478:KSB786486 KIF786478:KIF786486 JYJ786478:JYJ786486 JON786478:JON786486 JER786478:JER786486 IUV786478:IUV786486 IKZ786478:IKZ786486 IBD786478:IBD786486 HRH786478:HRH786486 HHL786478:HHL786486 GXP786478:GXP786486 GNT786478:GNT786486 GDX786478:GDX786486 FUB786478:FUB786486 FKF786478:FKF786486 FAJ786478:FAJ786486 EQN786478:EQN786486 EGR786478:EGR786486 DWV786478:DWV786486 DMZ786478:DMZ786486 DDD786478:DDD786486 CTH786478:CTH786486 CJL786478:CJL786486 BZP786478:BZP786486 BPT786478:BPT786486 BFX786478:BFX786486 AWB786478:AWB786486 AMF786478:AMF786486 ACJ786478:ACJ786486 SN786478:SN786486 IR786478:IR786486 K786478:K786486 WVD720942:WVD720950 WLH720942:WLH720950 WBL720942:WBL720950 VRP720942:VRP720950 VHT720942:VHT720950 UXX720942:UXX720950 UOB720942:UOB720950 UEF720942:UEF720950 TUJ720942:TUJ720950 TKN720942:TKN720950 TAR720942:TAR720950 SQV720942:SQV720950 SGZ720942:SGZ720950 RXD720942:RXD720950 RNH720942:RNH720950 RDL720942:RDL720950 QTP720942:QTP720950 QJT720942:QJT720950 PZX720942:PZX720950 PQB720942:PQB720950 PGF720942:PGF720950 OWJ720942:OWJ720950 OMN720942:OMN720950 OCR720942:OCR720950 NSV720942:NSV720950 NIZ720942:NIZ720950 MZD720942:MZD720950 MPH720942:MPH720950 MFL720942:MFL720950 LVP720942:LVP720950 LLT720942:LLT720950 LBX720942:LBX720950 KSB720942:KSB720950 KIF720942:KIF720950 JYJ720942:JYJ720950 JON720942:JON720950 JER720942:JER720950 IUV720942:IUV720950 IKZ720942:IKZ720950 IBD720942:IBD720950 HRH720942:HRH720950 HHL720942:HHL720950 GXP720942:GXP720950 GNT720942:GNT720950 GDX720942:GDX720950 FUB720942:FUB720950 FKF720942:FKF720950 FAJ720942:FAJ720950 EQN720942:EQN720950 EGR720942:EGR720950 DWV720942:DWV720950 DMZ720942:DMZ720950 DDD720942:DDD720950 CTH720942:CTH720950 CJL720942:CJL720950 BZP720942:BZP720950 BPT720942:BPT720950 BFX720942:BFX720950 AWB720942:AWB720950 AMF720942:AMF720950 ACJ720942:ACJ720950 SN720942:SN720950 IR720942:IR720950 K720942:K720950 WVD655406:WVD655414 WLH655406:WLH655414 WBL655406:WBL655414 VRP655406:VRP655414 VHT655406:VHT655414 UXX655406:UXX655414 UOB655406:UOB655414 UEF655406:UEF655414 TUJ655406:TUJ655414 TKN655406:TKN655414 TAR655406:TAR655414 SQV655406:SQV655414 SGZ655406:SGZ655414 RXD655406:RXD655414 RNH655406:RNH655414 RDL655406:RDL655414 QTP655406:QTP655414 QJT655406:QJT655414 PZX655406:PZX655414 PQB655406:PQB655414 PGF655406:PGF655414 OWJ655406:OWJ655414 OMN655406:OMN655414 OCR655406:OCR655414 NSV655406:NSV655414 NIZ655406:NIZ655414 MZD655406:MZD655414 MPH655406:MPH655414 MFL655406:MFL655414 LVP655406:LVP655414 LLT655406:LLT655414 LBX655406:LBX655414 KSB655406:KSB655414 KIF655406:KIF655414 JYJ655406:JYJ655414 JON655406:JON655414 JER655406:JER655414 IUV655406:IUV655414 IKZ655406:IKZ655414 IBD655406:IBD655414 HRH655406:HRH655414 HHL655406:HHL655414 GXP655406:GXP655414 GNT655406:GNT655414 GDX655406:GDX655414 FUB655406:FUB655414 FKF655406:FKF655414 FAJ655406:FAJ655414 EQN655406:EQN655414 EGR655406:EGR655414 DWV655406:DWV655414 DMZ655406:DMZ655414 DDD655406:DDD655414 CTH655406:CTH655414 CJL655406:CJL655414 BZP655406:BZP655414 BPT655406:BPT655414 BFX655406:BFX655414 AWB655406:AWB655414 AMF655406:AMF655414 ACJ655406:ACJ655414 SN655406:SN655414 IR655406:IR655414 K655406:K655414 WVD589870:WVD589878 WLH589870:WLH589878 WBL589870:WBL589878 VRP589870:VRP589878 VHT589870:VHT589878 UXX589870:UXX589878 UOB589870:UOB589878 UEF589870:UEF589878 TUJ589870:TUJ589878 TKN589870:TKN589878 TAR589870:TAR589878 SQV589870:SQV589878 SGZ589870:SGZ589878 RXD589870:RXD589878 RNH589870:RNH589878 RDL589870:RDL589878 QTP589870:QTP589878 QJT589870:QJT589878 PZX589870:PZX589878 PQB589870:PQB589878 PGF589870:PGF589878 OWJ589870:OWJ589878 OMN589870:OMN589878 OCR589870:OCR589878 NSV589870:NSV589878 NIZ589870:NIZ589878 MZD589870:MZD589878 MPH589870:MPH589878 MFL589870:MFL589878 LVP589870:LVP589878 LLT589870:LLT589878 LBX589870:LBX589878 KSB589870:KSB589878 KIF589870:KIF589878 JYJ589870:JYJ589878 JON589870:JON589878 JER589870:JER589878 IUV589870:IUV589878 IKZ589870:IKZ589878 IBD589870:IBD589878 HRH589870:HRH589878 HHL589870:HHL589878 GXP589870:GXP589878 GNT589870:GNT589878 GDX589870:GDX589878 FUB589870:FUB589878 FKF589870:FKF589878 FAJ589870:FAJ589878 EQN589870:EQN589878 EGR589870:EGR589878 DWV589870:DWV589878 DMZ589870:DMZ589878 DDD589870:DDD589878 CTH589870:CTH589878 CJL589870:CJL589878 BZP589870:BZP589878 BPT589870:BPT589878 BFX589870:BFX589878 AWB589870:AWB589878 AMF589870:AMF589878 ACJ589870:ACJ589878 SN589870:SN589878 IR589870:IR589878 K589870:K589878 WVD524334:WVD524342 WLH524334:WLH524342 WBL524334:WBL524342 VRP524334:VRP524342 VHT524334:VHT524342 UXX524334:UXX524342 UOB524334:UOB524342 UEF524334:UEF524342 TUJ524334:TUJ524342 TKN524334:TKN524342 TAR524334:TAR524342 SQV524334:SQV524342 SGZ524334:SGZ524342 RXD524334:RXD524342 RNH524334:RNH524342 RDL524334:RDL524342 QTP524334:QTP524342 QJT524334:QJT524342 PZX524334:PZX524342 PQB524334:PQB524342 PGF524334:PGF524342 OWJ524334:OWJ524342 OMN524334:OMN524342 OCR524334:OCR524342 NSV524334:NSV524342 NIZ524334:NIZ524342 MZD524334:MZD524342 MPH524334:MPH524342 MFL524334:MFL524342 LVP524334:LVP524342 LLT524334:LLT524342 LBX524334:LBX524342 KSB524334:KSB524342 KIF524334:KIF524342 JYJ524334:JYJ524342 JON524334:JON524342 JER524334:JER524342 IUV524334:IUV524342 IKZ524334:IKZ524342 IBD524334:IBD524342 HRH524334:HRH524342 HHL524334:HHL524342 GXP524334:GXP524342 GNT524334:GNT524342 GDX524334:GDX524342 FUB524334:FUB524342 FKF524334:FKF524342 FAJ524334:FAJ524342 EQN524334:EQN524342 EGR524334:EGR524342 DWV524334:DWV524342 DMZ524334:DMZ524342 DDD524334:DDD524342 CTH524334:CTH524342 CJL524334:CJL524342 BZP524334:BZP524342 BPT524334:BPT524342 BFX524334:BFX524342 AWB524334:AWB524342 AMF524334:AMF524342 ACJ524334:ACJ524342 SN524334:SN524342 IR524334:IR524342 K524334:K524342 WVD458798:WVD458806 WLH458798:WLH458806 WBL458798:WBL458806 VRP458798:VRP458806 VHT458798:VHT458806 UXX458798:UXX458806 UOB458798:UOB458806 UEF458798:UEF458806 TUJ458798:TUJ458806 TKN458798:TKN458806 TAR458798:TAR458806 SQV458798:SQV458806 SGZ458798:SGZ458806 RXD458798:RXD458806 RNH458798:RNH458806 RDL458798:RDL458806 QTP458798:QTP458806 QJT458798:QJT458806 PZX458798:PZX458806 PQB458798:PQB458806 PGF458798:PGF458806 OWJ458798:OWJ458806 OMN458798:OMN458806 OCR458798:OCR458806 NSV458798:NSV458806 NIZ458798:NIZ458806 MZD458798:MZD458806 MPH458798:MPH458806 MFL458798:MFL458806 LVP458798:LVP458806 LLT458798:LLT458806 LBX458798:LBX458806 KSB458798:KSB458806 KIF458798:KIF458806 JYJ458798:JYJ458806 JON458798:JON458806 JER458798:JER458806 IUV458798:IUV458806 IKZ458798:IKZ458806 IBD458798:IBD458806 HRH458798:HRH458806 HHL458798:HHL458806 GXP458798:GXP458806 GNT458798:GNT458806 GDX458798:GDX458806 FUB458798:FUB458806 FKF458798:FKF458806 FAJ458798:FAJ458806 EQN458798:EQN458806 EGR458798:EGR458806 DWV458798:DWV458806 DMZ458798:DMZ458806 DDD458798:DDD458806 CTH458798:CTH458806 CJL458798:CJL458806 BZP458798:BZP458806 BPT458798:BPT458806 BFX458798:BFX458806 AWB458798:AWB458806 AMF458798:AMF458806 ACJ458798:ACJ458806 SN458798:SN458806 IR458798:IR458806 K458798:K458806 WVD393262:WVD393270 WLH393262:WLH393270 WBL393262:WBL393270 VRP393262:VRP393270 VHT393262:VHT393270 UXX393262:UXX393270 UOB393262:UOB393270 UEF393262:UEF393270 TUJ393262:TUJ393270 TKN393262:TKN393270 TAR393262:TAR393270 SQV393262:SQV393270 SGZ393262:SGZ393270 RXD393262:RXD393270 RNH393262:RNH393270 RDL393262:RDL393270 QTP393262:QTP393270 QJT393262:QJT393270 PZX393262:PZX393270 PQB393262:PQB393270 PGF393262:PGF393270 OWJ393262:OWJ393270 OMN393262:OMN393270 OCR393262:OCR393270 NSV393262:NSV393270 NIZ393262:NIZ393270 MZD393262:MZD393270 MPH393262:MPH393270 MFL393262:MFL393270 LVP393262:LVP393270 LLT393262:LLT393270 LBX393262:LBX393270 KSB393262:KSB393270 KIF393262:KIF393270 JYJ393262:JYJ393270 JON393262:JON393270 JER393262:JER393270 IUV393262:IUV393270 IKZ393262:IKZ393270 IBD393262:IBD393270 HRH393262:HRH393270 HHL393262:HHL393270 GXP393262:GXP393270 GNT393262:GNT393270 GDX393262:GDX393270 FUB393262:FUB393270 FKF393262:FKF393270 FAJ393262:FAJ393270 EQN393262:EQN393270 EGR393262:EGR393270 DWV393262:DWV393270 DMZ393262:DMZ393270 DDD393262:DDD393270 CTH393262:CTH393270 CJL393262:CJL393270 BZP393262:BZP393270 BPT393262:BPT393270 BFX393262:BFX393270 AWB393262:AWB393270 AMF393262:AMF393270 ACJ393262:ACJ393270 SN393262:SN393270 IR393262:IR393270 K393262:K393270 WVD327726:WVD327734 WLH327726:WLH327734 WBL327726:WBL327734 VRP327726:VRP327734 VHT327726:VHT327734 UXX327726:UXX327734 UOB327726:UOB327734 UEF327726:UEF327734 TUJ327726:TUJ327734 TKN327726:TKN327734 TAR327726:TAR327734 SQV327726:SQV327734 SGZ327726:SGZ327734 RXD327726:RXD327734 RNH327726:RNH327734 RDL327726:RDL327734 QTP327726:QTP327734 QJT327726:QJT327734 PZX327726:PZX327734 PQB327726:PQB327734 PGF327726:PGF327734 OWJ327726:OWJ327734 OMN327726:OMN327734 OCR327726:OCR327734 NSV327726:NSV327734 NIZ327726:NIZ327734 MZD327726:MZD327734 MPH327726:MPH327734 MFL327726:MFL327734 LVP327726:LVP327734 LLT327726:LLT327734 LBX327726:LBX327734 KSB327726:KSB327734 KIF327726:KIF327734 JYJ327726:JYJ327734 JON327726:JON327734 JER327726:JER327734 IUV327726:IUV327734 IKZ327726:IKZ327734 IBD327726:IBD327734 HRH327726:HRH327734 HHL327726:HHL327734 GXP327726:GXP327734 GNT327726:GNT327734 GDX327726:GDX327734 FUB327726:FUB327734 FKF327726:FKF327734 FAJ327726:FAJ327734 EQN327726:EQN327734 EGR327726:EGR327734 DWV327726:DWV327734 DMZ327726:DMZ327734 DDD327726:DDD327734 CTH327726:CTH327734 CJL327726:CJL327734 BZP327726:BZP327734 BPT327726:BPT327734 BFX327726:BFX327734 AWB327726:AWB327734 AMF327726:AMF327734 ACJ327726:ACJ327734 SN327726:SN327734 IR327726:IR327734 K327726:K327734 WVD262190:WVD262198 WLH262190:WLH262198 WBL262190:WBL262198 VRP262190:VRP262198 VHT262190:VHT262198 UXX262190:UXX262198 UOB262190:UOB262198 UEF262190:UEF262198 TUJ262190:TUJ262198 TKN262190:TKN262198 TAR262190:TAR262198 SQV262190:SQV262198 SGZ262190:SGZ262198 RXD262190:RXD262198 RNH262190:RNH262198 RDL262190:RDL262198 QTP262190:QTP262198 QJT262190:QJT262198 PZX262190:PZX262198 PQB262190:PQB262198 PGF262190:PGF262198 OWJ262190:OWJ262198 OMN262190:OMN262198 OCR262190:OCR262198 NSV262190:NSV262198 NIZ262190:NIZ262198 MZD262190:MZD262198 MPH262190:MPH262198 MFL262190:MFL262198 LVP262190:LVP262198 LLT262190:LLT262198 LBX262190:LBX262198 KSB262190:KSB262198 KIF262190:KIF262198 JYJ262190:JYJ262198 JON262190:JON262198 JER262190:JER262198 IUV262190:IUV262198 IKZ262190:IKZ262198 IBD262190:IBD262198 HRH262190:HRH262198 HHL262190:HHL262198 GXP262190:GXP262198 GNT262190:GNT262198 GDX262190:GDX262198 FUB262190:FUB262198 FKF262190:FKF262198 FAJ262190:FAJ262198 EQN262190:EQN262198 EGR262190:EGR262198 DWV262190:DWV262198 DMZ262190:DMZ262198 DDD262190:DDD262198 CTH262190:CTH262198 CJL262190:CJL262198 BZP262190:BZP262198 BPT262190:BPT262198 BFX262190:BFX262198 AWB262190:AWB262198 AMF262190:AMF262198 ACJ262190:ACJ262198 SN262190:SN262198 IR262190:IR262198 K262190:K262198 WVD196654:WVD196662 WLH196654:WLH196662 WBL196654:WBL196662 VRP196654:VRP196662 VHT196654:VHT196662 UXX196654:UXX196662 UOB196654:UOB196662 UEF196654:UEF196662 TUJ196654:TUJ196662 TKN196654:TKN196662 TAR196654:TAR196662 SQV196654:SQV196662 SGZ196654:SGZ196662 RXD196654:RXD196662 RNH196654:RNH196662 RDL196654:RDL196662 QTP196654:QTP196662 QJT196654:QJT196662 PZX196654:PZX196662 PQB196654:PQB196662 PGF196654:PGF196662 OWJ196654:OWJ196662 OMN196654:OMN196662 OCR196654:OCR196662 NSV196654:NSV196662 NIZ196654:NIZ196662 MZD196654:MZD196662 MPH196654:MPH196662 MFL196654:MFL196662 LVP196654:LVP196662 LLT196654:LLT196662 LBX196654:LBX196662 KSB196654:KSB196662 KIF196654:KIF196662 JYJ196654:JYJ196662 JON196654:JON196662 JER196654:JER196662 IUV196654:IUV196662 IKZ196654:IKZ196662 IBD196654:IBD196662 HRH196654:HRH196662 HHL196654:HHL196662 GXP196654:GXP196662 GNT196654:GNT196662 GDX196654:GDX196662 FUB196654:FUB196662 FKF196654:FKF196662 FAJ196654:FAJ196662 EQN196654:EQN196662 EGR196654:EGR196662 DWV196654:DWV196662 DMZ196654:DMZ196662 DDD196654:DDD196662 CTH196654:CTH196662 CJL196654:CJL196662 BZP196654:BZP196662 BPT196654:BPT196662 BFX196654:BFX196662 AWB196654:AWB196662 AMF196654:AMF196662 ACJ196654:ACJ196662 SN196654:SN196662 IR196654:IR196662 K196654:K196662 WVD131118:WVD131126 WLH131118:WLH131126 WBL131118:WBL131126 VRP131118:VRP131126 VHT131118:VHT131126 UXX131118:UXX131126 UOB131118:UOB131126 UEF131118:UEF131126 TUJ131118:TUJ131126 TKN131118:TKN131126 TAR131118:TAR131126 SQV131118:SQV131126 SGZ131118:SGZ131126 RXD131118:RXD131126 RNH131118:RNH131126 RDL131118:RDL131126 QTP131118:QTP131126 QJT131118:QJT131126 PZX131118:PZX131126 PQB131118:PQB131126 PGF131118:PGF131126 OWJ131118:OWJ131126 OMN131118:OMN131126 OCR131118:OCR131126 NSV131118:NSV131126 NIZ131118:NIZ131126 MZD131118:MZD131126 MPH131118:MPH131126 MFL131118:MFL131126 LVP131118:LVP131126 LLT131118:LLT131126 LBX131118:LBX131126 KSB131118:KSB131126 KIF131118:KIF131126 JYJ131118:JYJ131126 JON131118:JON131126 JER131118:JER131126 IUV131118:IUV131126 IKZ131118:IKZ131126 IBD131118:IBD131126 HRH131118:HRH131126 HHL131118:HHL131126 GXP131118:GXP131126 GNT131118:GNT131126 GDX131118:GDX131126 FUB131118:FUB131126 FKF131118:FKF131126 FAJ131118:FAJ131126 EQN131118:EQN131126 EGR131118:EGR131126 DWV131118:DWV131126 DMZ131118:DMZ131126 DDD131118:DDD131126 CTH131118:CTH131126 CJL131118:CJL131126 BZP131118:BZP131126 BPT131118:BPT131126 BFX131118:BFX131126 AWB131118:AWB131126 AMF131118:AMF131126 ACJ131118:ACJ131126 SN131118:SN131126 IR131118:IR131126 K131118:K131126 WVD65582:WVD65590 WLH65582:WLH65590 WBL65582:WBL65590 VRP65582:VRP65590 VHT65582:VHT65590 UXX65582:UXX65590 UOB65582:UOB65590 UEF65582:UEF65590 TUJ65582:TUJ65590 TKN65582:TKN65590 TAR65582:TAR65590 SQV65582:SQV65590 SGZ65582:SGZ65590 RXD65582:RXD65590 RNH65582:RNH65590 RDL65582:RDL65590 QTP65582:QTP65590 QJT65582:QJT65590 PZX65582:PZX65590 PQB65582:PQB65590 PGF65582:PGF65590 OWJ65582:OWJ65590 OMN65582:OMN65590 OCR65582:OCR65590 NSV65582:NSV65590 NIZ65582:NIZ65590 MZD65582:MZD65590 MPH65582:MPH65590 MFL65582:MFL65590 LVP65582:LVP65590 LLT65582:LLT65590 LBX65582:LBX65590 KSB65582:KSB65590 KIF65582:KIF65590 JYJ65582:JYJ65590 JON65582:JON65590 JER65582:JER65590 IUV65582:IUV65590 IKZ65582:IKZ65590 IBD65582:IBD65590 HRH65582:HRH65590 HHL65582:HHL65590 GXP65582:GXP65590 GNT65582:GNT65590 GDX65582:GDX65590 FUB65582:FUB65590 FKF65582:FKF65590 FAJ65582:FAJ65590 EQN65582:EQN65590 EGR65582:EGR65590 DWV65582:DWV65590 DMZ65582:DMZ65590 DDD65582:DDD65590 CTH65582:CTH65590 CJL65582:CJL65590 BZP65582:BZP65590 BPT65582:BPT65590 BFX65582:BFX65590 AWB65582:AWB65590 AMF65582:AMF65590 ACJ65582:ACJ65590 SN65582:SN65590 IR65582:IR65590 K65582:K65590 WVD46:WVD54 WLH46:WLH54 WBL46:WBL54 VRP46:VRP54 VHT46:VHT54 UXX46:UXX54 UOB46:UOB54 UEF46:UEF54 TUJ46:TUJ54 TKN46:TKN54 TAR46:TAR54 SQV46:SQV54 SGZ46:SGZ54 RXD46:RXD54 RNH46:RNH54 RDL46:RDL54 QTP46:QTP54 QJT46:QJT54 PZX46:PZX54 PQB46:PQB54 PGF46:PGF54 OWJ46:OWJ54 OMN46:OMN54 OCR46:OCR54 NSV46:NSV54 NIZ46:NIZ54 MZD46:MZD54 MPH46:MPH54 MFL46:MFL54 LVP46:LVP54 LLT46:LLT54 LBX46:LBX54 KSB46:KSB54 KIF46:KIF54 JYJ46:JYJ54 JON46:JON54 JER46:JER54 IUV46:IUV54 IKZ46:IKZ54 IBD46:IBD54 HRH46:HRH54 HHL46:HHL54 GXP46:GXP54 GNT46:GNT54 GDX46:GDX54 FUB46:FUB54 FKF46:FKF54 FAJ46:FAJ54 EQN46:EQN54 EGR46:EGR54 DWV46:DWV54 DMZ46:DMZ54 DDD46:DDD54 CTH46:CTH54 CJL46:CJL54 BZP46:BZP54 BPT46:BPT54 BFX46:BFX54 AWB46:AWB54 AMF46:AMF54 ACJ46:ACJ54 SN46:SN54 K46:K54"/>
    <dataValidation allowBlank="1" showErrorMessage="1" prompt="Cantidad de Operadores Portuarios reportada en el Informe de Gestión 2015" sqref="WVD103 WVD983127 WLH983127 WBL983127 VRP983127 VHT983127 UXX983127 UOB983127 UEF983127 TUJ983127 TKN983127 TAR983127 SQV983127 SGZ983127 RXD983127 RNH983127 RDL983127 QTP983127 QJT983127 PZX983127 PQB983127 PGF983127 OWJ983127 OMN983127 OCR983127 NSV983127 NIZ983127 MZD983127 MPH983127 MFL983127 LVP983127 LLT983127 LBX983127 KSB983127 KIF983127 JYJ983127 JON983127 JER983127 IUV983127 IKZ983127 IBD983127 HRH983127 HHL983127 GXP983127 GNT983127 GDX983127 FUB983127 FKF983127 FAJ983127 EQN983127 EGR983127 DWV983127 DMZ983127 DDD983127 CTH983127 CJL983127 BZP983127 BPT983127 BFX983127 AWB983127 AMF983127 ACJ983127 SN983127 IR983127 K983127 WVD917591 WLH917591 WBL917591 VRP917591 VHT917591 UXX917591 UOB917591 UEF917591 TUJ917591 TKN917591 TAR917591 SQV917591 SGZ917591 RXD917591 RNH917591 RDL917591 QTP917591 QJT917591 PZX917591 PQB917591 PGF917591 OWJ917591 OMN917591 OCR917591 NSV917591 NIZ917591 MZD917591 MPH917591 MFL917591 LVP917591 LLT917591 LBX917591 KSB917591 KIF917591 JYJ917591 JON917591 JER917591 IUV917591 IKZ917591 IBD917591 HRH917591 HHL917591 GXP917591 GNT917591 GDX917591 FUB917591 FKF917591 FAJ917591 EQN917591 EGR917591 DWV917591 DMZ917591 DDD917591 CTH917591 CJL917591 BZP917591 BPT917591 BFX917591 AWB917591 AMF917591 ACJ917591 SN917591 IR917591 K917591 WVD852055 WLH852055 WBL852055 VRP852055 VHT852055 UXX852055 UOB852055 UEF852055 TUJ852055 TKN852055 TAR852055 SQV852055 SGZ852055 RXD852055 RNH852055 RDL852055 QTP852055 QJT852055 PZX852055 PQB852055 PGF852055 OWJ852055 OMN852055 OCR852055 NSV852055 NIZ852055 MZD852055 MPH852055 MFL852055 LVP852055 LLT852055 LBX852055 KSB852055 KIF852055 JYJ852055 JON852055 JER852055 IUV852055 IKZ852055 IBD852055 HRH852055 HHL852055 GXP852055 GNT852055 GDX852055 FUB852055 FKF852055 FAJ852055 EQN852055 EGR852055 DWV852055 DMZ852055 DDD852055 CTH852055 CJL852055 BZP852055 BPT852055 BFX852055 AWB852055 AMF852055 ACJ852055 SN852055 IR852055 K852055 WVD786519 WLH786519 WBL786519 VRP786519 VHT786519 UXX786519 UOB786519 UEF786519 TUJ786519 TKN786519 TAR786519 SQV786519 SGZ786519 RXD786519 RNH786519 RDL786519 QTP786519 QJT786519 PZX786519 PQB786519 PGF786519 OWJ786519 OMN786519 OCR786519 NSV786519 NIZ786519 MZD786519 MPH786519 MFL786519 LVP786519 LLT786519 LBX786519 KSB786519 KIF786519 JYJ786519 JON786519 JER786519 IUV786519 IKZ786519 IBD786519 HRH786519 HHL786519 GXP786519 GNT786519 GDX786519 FUB786519 FKF786519 FAJ786519 EQN786519 EGR786519 DWV786519 DMZ786519 DDD786519 CTH786519 CJL786519 BZP786519 BPT786519 BFX786519 AWB786519 AMF786519 ACJ786519 SN786519 IR786519 K786519 WVD720983 WLH720983 WBL720983 VRP720983 VHT720983 UXX720983 UOB720983 UEF720983 TUJ720983 TKN720983 TAR720983 SQV720983 SGZ720983 RXD720983 RNH720983 RDL720983 QTP720983 QJT720983 PZX720983 PQB720983 PGF720983 OWJ720983 OMN720983 OCR720983 NSV720983 NIZ720983 MZD720983 MPH720983 MFL720983 LVP720983 LLT720983 LBX720983 KSB720983 KIF720983 JYJ720983 JON720983 JER720983 IUV720983 IKZ720983 IBD720983 HRH720983 HHL720983 GXP720983 GNT720983 GDX720983 FUB720983 FKF720983 FAJ720983 EQN720983 EGR720983 DWV720983 DMZ720983 DDD720983 CTH720983 CJL720983 BZP720983 BPT720983 BFX720983 AWB720983 AMF720983 ACJ720983 SN720983 IR720983 K720983 WVD655447 WLH655447 WBL655447 VRP655447 VHT655447 UXX655447 UOB655447 UEF655447 TUJ655447 TKN655447 TAR655447 SQV655447 SGZ655447 RXD655447 RNH655447 RDL655447 QTP655447 QJT655447 PZX655447 PQB655447 PGF655447 OWJ655447 OMN655447 OCR655447 NSV655447 NIZ655447 MZD655447 MPH655447 MFL655447 LVP655447 LLT655447 LBX655447 KSB655447 KIF655447 JYJ655447 JON655447 JER655447 IUV655447 IKZ655447 IBD655447 HRH655447 HHL655447 GXP655447 GNT655447 GDX655447 FUB655447 FKF655447 FAJ655447 EQN655447 EGR655447 DWV655447 DMZ655447 DDD655447 CTH655447 CJL655447 BZP655447 BPT655447 BFX655447 AWB655447 AMF655447 ACJ655447 SN655447 IR655447 K655447 WVD589911 WLH589911 WBL589911 VRP589911 VHT589911 UXX589911 UOB589911 UEF589911 TUJ589911 TKN589911 TAR589911 SQV589911 SGZ589911 RXD589911 RNH589911 RDL589911 QTP589911 QJT589911 PZX589911 PQB589911 PGF589911 OWJ589911 OMN589911 OCR589911 NSV589911 NIZ589911 MZD589911 MPH589911 MFL589911 LVP589911 LLT589911 LBX589911 KSB589911 KIF589911 JYJ589911 JON589911 JER589911 IUV589911 IKZ589911 IBD589911 HRH589911 HHL589911 GXP589911 GNT589911 GDX589911 FUB589911 FKF589911 FAJ589911 EQN589911 EGR589911 DWV589911 DMZ589911 DDD589911 CTH589911 CJL589911 BZP589911 BPT589911 BFX589911 AWB589911 AMF589911 ACJ589911 SN589911 IR589911 K589911 WVD524375 WLH524375 WBL524375 VRP524375 VHT524375 UXX524375 UOB524375 UEF524375 TUJ524375 TKN524375 TAR524375 SQV524375 SGZ524375 RXD524375 RNH524375 RDL524375 QTP524375 QJT524375 PZX524375 PQB524375 PGF524375 OWJ524375 OMN524375 OCR524375 NSV524375 NIZ524375 MZD524375 MPH524375 MFL524375 LVP524375 LLT524375 LBX524375 KSB524375 KIF524375 JYJ524375 JON524375 JER524375 IUV524375 IKZ524375 IBD524375 HRH524375 HHL524375 GXP524375 GNT524375 GDX524375 FUB524375 FKF524375 FAJ524375 EQN524375 EGR524375 DWV524375 DMZ524375 DDD524375 CTH524375 CJL524375 BZP524375 BPT524375 BFX524375 AWB524375 AMF524375 ACJ524375 SN524375 IR524375 K524375 WVD458839 WLH458839 WBL458839 VRP458839 VHT458839 UXX458839 UOB458839 UEF458839 TUJ458839 TKN458839 TAR458839 SQV458839 SGZ458839 RXD458839 RNH458839 RDL458839 QTP458839 QJT458839 PZX458839 PQB458839 PGF458839 OWJ458839 OMN458839 OCR458839 NSV458839 NIZ458839 MZD458839 MPH458839 MFL458839 LVP458839 LLT458839 LBX458839 KSB458839 KIF458839 JYJ458839 JON458839 JER458839 IUV458839 IKZ458839 IBD458839 HRH458839 HHL458839 GXP458839 GNT458839 GDX458839 FUB458839 FKF458839 FAJ458839 EQN458839 EGR458839 DWV458839 DMZ458839 DDD458839 CTH458839 CJL458839 BZP458839 BPT458839 BFX458839 AWB458839 AMF458839 ACJ458839 SN458839 IR458839 K458839 WVD393303 WLH393303 WBL393303 VRP393303 VHT393303 UXX393303 UOB393303 UEF393303 TUJ393303 TKN393303 TAR393303 SQV393303 SGZ393303 RXD393303 RNH393303 RDL393303 QTP393303 QJT393303 PZX393303 PQB393303 PGF393303 OWJ393303 OMN393303 OCR393303 NSV393303 NIZ393303 MZD393303 MPH393303 MFL393303 LVP393303 LLT393303 LBX393303 KSB393303 KIF393303 JYJ393303 JON393303 JER393303 IUV393303 IKZ393303 IBD393303 HRH393303 HHL393303 GXP393303 GNT393303 GDX393303 FUB393303 FKF393303 FAJ393303 EQN393303 EGR393303 DWV393303 DMZ393303 DDD393303 CTH393303 CJL393303 BZP393303 BPT393303 BFX393303 AWB393303 AMF393303 ACJ393303 SN393303 IR393303 K393303 WVD327767 WLH327767 WBL327767 VRP327767 VHT327767 UXX327767 UOB327767 UEF327767 TUJ327767 TKN327767 TAR327767 SQV327767 SGZ327767 RXD327767 RNH327767 RDL327767 QTP327767 QJT327767 PZX327767 PQB327767 PGF327767 OWJ327767 OMN327767 OCR327767 NSV327767 NIZ327767 MZD327767 MPH327767 MFL327767 LVP327767 LLT327767 LBX327767 KSB327767 KIF327767 JYJ327767 JON327767 JER327767 IUV327767 IKZ327767 IBD327767 HRH327767 HHL327767 GXP327767 GNT327767 GDX327767 FUB327767 FKF327767 FAJ327767 EQN327767 EGR327767 DWV327767 DMZ327767 DDD327767 CTH327767 CJL327767 BZP327767 BPT327767 BFX327767 AWB327767 AMF327767 ACJ327767 SN327767 IR327767 K327767 WVD262231 WLH262231 WBL262231 VRP262231 VHT262231 UXX262231 UOB262231 UEF262231 TUJ262231 TKN262231 TAR262231 SQV262231 SGZ262231 RXD262231 RNH262231 RDL262231 QTP262231 QJT262231 PZX262231 PQB262231 PGF262231 OWJ262231 OMN262231 OCR262231 NSV262231 NIZ262231 MZD262231 MPH262231 MFL262231 LVP262231 LLT262231 LBX262231 KSB262231 KIF262231 JYJ262231 JON262231 JER262231 IUV262231 IKZ262231 IBD262231 HRH262231 HHL262231 GXP262231 GNT262231 GDX262231 FUB262231 FKF262231 FAJ262231 EQN262231 EGR262231 DWV262231 DMZ262231 DDD262231 CTH262231 CJL262231 BZP262231 BPT262231 BFX262231 AWB262231 AMF262231 ACJ262231 SN262231 IR262231 K262231 WVD196695 WLH196695 WBL196695 VRP196695 VHT196695 UXX196695 UOB196695 UEF196695 TUJ196695 TKN196695 TAR196695 SQV196695 SGZ196695 RXD196695 RNH196695 RDL196695 QTP196695 QJT196695 PZX196695 PQB196695 PGF196695 OWJ196695 OMN196695 OCR196695 NSV196695 NIZ196695 MZD196695 MPH196695 MFL196695 LVP196695 LLT196695 LBX196695 KSB196695 KIF196695 JYJ196695 JON196695 JER196695 IUV196695 IKZ196695 IBD196695 HRH196695 HHL196695 GXP196695 GNT196695 GDX196695 FUB196695 FKF196695 FAJ196695 EQN196695 EGR196695 DWV196695 DMZ196695 DDD196695 CTH196695 CJL196695 BZP196695 BPT196695 BFX196695 AWB196695 AMF196695 ACJ196695 SN196695 IR196695 K196695 WVD131159 WLH131159 WBL131159 VRP131159 VHT131159 UXX131159 UOB131159 UEF131159 TUJ131159 TKN131159 TAR131159 SQV131159 SGZ131159 RXD131159 RNH131159 RDL131159 QTP131159 QJT131159 PZX131159 PQB131159 PGF131159 OWJ131159 OMN131159 OCR131159 NSV131159 NIZ131159 MZD131159 MPH131159 MFL131159 LVP131159 LLT131159 LBX131159 KSB131159 KIF131159 JYJ131159 JON131159 JER131159 IUV131159 IKZ131159 IBD131159 HRH131159 HHL131159 GXP131159 GNT131159 GDX131159 FUB131159 FKF131159 FAJ131159 EQN131159 EGR131159 DWV131159 DMZ131159 DDD131159 CTH131159 CJL131159 BZP131159 BPT131159 BFX131159 AWB131159 AMF131159 ACJ131159 SN131159 IR131159 K131159 WVD65623 WLH65623 WBL65623 VRP65623 VHT65623 UXX65623 UOB65623 UEF65623 TUJ65623 TKN65623 TAR65623 SQV65623 SGZ65623 RXD65623 RNH65623 RDL65623 QTP65623 QJT65623 PZX65623 PQB65623 PGF65623 OWJ65623 OMN65623 OCR65623 NSV65623 NIZ65623 MZD65623 MPH65623 MFL65623 LVP65623 LLT65623 LBX65623 KSB65623 KIF65623 JYJ65623 JON65623 JER65623 IUV65623 IKZ65623 IBD65623 HRH65623 HHL65623 GXP65623 GNT65623 GDX65623 FUB65623 FKF65623 FAJ65623 EQN65623 EGR65623 DWV65623 DMZ65623 DDD65623 CTH65623 CJL65623 BZP65623 BPT65623 BFX65623 AWB65623 AMF65623 ACJ65623 SN65623 IR65623 K65623 WLH103 WBL103 VRP103 VHT103 UXX103 UOB103 UEF103 TUJ103 TKN103 TAR103 SQV103 SGZ103 RXD103 RNH103 RDL103 QTP103 QJT103 PZX103 PQB103 PGF103 OWJ103 OMN103 OCR103 NSV103 NIZ103 MZD103 MPH103 MFL103 LVP103 LLT103 LBX103 KSB103 KIF103 JYJ103 JON103 JER103 IUV103 IKZ103 IBD103 HRH103 HHL103 GXP103 GNT103 GDX103 FUB103 FKF103 FAJ103 EQN103 EGR103 DWV103 DMZ103 DDD103 CTH103 CJL103 BZP103 BPT103 BFX103 AWB103 AMF103 ACJ103 SN103 IR103 K103"/>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E103 WVE983127 WLI983127 WBM983127 VRQ983127 VHU983127 UXY983127 UOC983127 UEG983127 TUK983127 TKO983127 TAS983127 SQW983127 SHA983127 RXE983127 RNI983127 RDM983127 QTQ983127 QJU983127 PZY983127 PQC983127 PGG983127 OWK983127 OMO983127 OCS983127 NSW983127 NJA983127 MZE983127 MPI983127 MFM983127 LVQ983127 LLU983127 LBY983127 KSC983127 KIG983127 JYK983127 JOO983127 JES983127 IUW983127 ILA983127 IBE983127 HRI983127 HHM983127 GXQ983127 GNU983127 GDY983127 FUC983127 FKG983127 FAK983127 EQO983127 EGS983127 DWW983127 DNA983127 DDE983127 CTI983127 CJM983127 BZQ983127 BPU983127 BFY983127 AWC983127 AMG983127 ACK983127 SO983127 IS983127 L983127 WVE917591 WLI917591 WBM917591 VRQ917591 VHU917591 UXY917591 UOC917591 UEG917591 TUK917591 TKO917591 TAS917591 SQW917591 SHA917591 RXE917591 RNI917591 RDM917591 QTQ917591 QJU917591 PZY917591 PQC917591 PGG917591 OWK917591 OMO917591 OCS917591 NSW917591 NJA917591 MZE917591 MPI917591 MFM917591 LVQ917591 LLU917591 LBY917591 KSC917591 KIG917591 JYK917591 JOO917591 JES917591 IUW917591 ILA917591 IBE917591 HRI917591 HHM917591 GXQ917591 GNU917591 GDY917591 FUC917591 FKG917591 FAK917591 EQO917591 EGS917591 DWW917591 DNA917591 DDE917591 CTI917591 CJM917591 BZQ917591 BPU917591 BFY917591 AWC917591 AMG917591 ACK917591 SO917591 IS917591 L917591 WVE852055 WLI852055 WBM852055 VRQ852055 VHU852055 UXY852055 UOC852055 UEG852055 TUK852055 TKO852055 TAS852055 SQW852055 SHA852055 RXE852055 RNI852055 RDM852055 QTQ852055 QJU852055 PZY852055 PQC852055 PGG852055 OWK852055 OMO852055 OCS852055 NSW852055 NJA852055 MZE852055 MPI852055 MFM852055 LVQ852055 LLU852055 LBY852055 KSC852055 KIG852055 JYK852055 JOO852055 JES852055 IUW852055 ILA852055 IBE852055 HRI852055 HHM852055 GXQ852055 GNU852055 GDY852055 FUC852055 FKG852055 FAK852055 EQO852055 EGS852055 DWW852055 DNA852055 DDE852055 CTI852055 CJM852055 BZQ852055 BPU852055 BFY852055 AWC852055 AMG852055 ACK852055 SO852055 IS852055 L852055 WVE786519 WLI786519 WBM786519 VRQ786519 VHU786519 UXY786519 UOC786519 UEG786519 TUK786519 TKO786519 TAS786519 SQW786519 SHA786519 RXE786519 RNI786519 RDM786519 QTQ786519 QJU786519 PZY786519 PQC786519 PGG786519 OWK786519 OMO786519 OCS786519 NSW786519 NJA786519 MZE786519 MPI786519 MFM786519 LVQ786519 LLU786519 LBY786519 KSC786519 KIG786519 JYK786519 JOO786519 JES786519 IUW786519 ILA786519 IBE786519 HRI786519 HHM786519 GXQ786519 GNU786519 GDY786519 FUC786519 FKG786519 FAK786519 EQO786519 EGS786519 DWW786519 DNA786519 DDE786519 CTI786519 CJM786519 BZQ786519 BPU786519 BFY786519 AWC786519 AMG786519 ACK786519 SO786519 IS786519 L786519 WVE720983 WLI720983 WBM720983 VRQ720983 VHU720983 UXY720983 UOC720983 UEG720983 TUK720983 TKO720983 TAS720983 SQW720983 SHA720983 RXE720983 RNI720983 RDM720983 QTQ720983 QJU720983 PZY720983 PQC720983 PGG720983 OWK720983 OMO720983 OCS720983 NSW720983 NJA720983 MZE720983 MPI720983 MFM720983 LVQ720983 LLU720983 LBY720983 KSC720983 KIG720983 JYK720983 JOO720983 JES720983 IUW720983 ILA720983 IBE720983 HRI720983 HHM720983 GXQ720983 GNU720983 GDY720983 FUC720983 FKG720983 FAK720983 EQO720983 EGS720983 DWW720983 DNA720983 DDE720983 CTI720983 CJM720983 BZQ720983 BPU720983 BFY720983 AWC720983 AMG720983 ACK720983 SO720983 IS720983 L720983 WVE655447 WLI655447 WBM655447 VRQ655447 VHU655447 UXY655447 UOC655447 UEG655447 TUK655447 TKO655447 TAS655447 SQW655447 SHA655447 RXE655447 RNI655447 RDM655447 QTQ655447 QJU655447 PZY655447 PQC655447 PGG655447 OWK655447 OMO655447 OCS655447 NSW655447 NJA655447 MZE655447 MPI655447 MFM655447 LVQ655447 LLU655447 LBY655447 KSC655447 KIG655447 JYK655447 JOO655447 JES655447 IUW655447 ILA655447 IBE655447 HRI655447 HHM655447 GXQ655447 GNU655447 GDY655447 FUC655447 FKG655447 FAK655447 EQO655447 EGS655447 DWW655447 DNA655447 DDE655447 CTI655447 CJM655447 BZQ655447 BPU655447 BFY655447 AWC655447 AMG655447 ACK655447 SO655447 IS655447 L655447 WVE589911 WLI589911 WBM589911 VRQ589911 VHU589911 UXY589911 UOC589911 UEG589911 TUK589911 TKO589911 TAS589911 SQW589911 SHA589911 RXE589911 RNI589911 RDM589911 QTQ589911 QJU589911 PZY589911 PQC589911 PGG589911 OWK589911 OMO589911 OCS589911 NSW589911 NJA589911 MZE589911 MPI589911 MFM589911 LVQ589911 LLU589911 LBY589911 KSC589911 KIG589911 JYK589911 JOO589911 JES589911 IUW589911 ILA589911 IBE589911 HRI589911 HHM589911 GXQ589911 GNU589911 GDY589911 FUC589911 FKG589911 FAK589911 EQO589911 EGS589911 DWW589911 DNA589911 DDE589911 CTI589911 CJM589911 BZQ589911 BPU589911 BFY589911 AWC589911 AMG589911 ACK589911 SO589911 IS589911 L589911 WVE524375 WLI524375 WBM524375 VRQ524375 VHU524375 UXY524375 UOC524375 UEG524375 TUK524375 TKO524375 TAS524375 SQW524375 SHA524375 RXE524375 RNI524375 RDM524375 QTQ524375 QJU524375 PZY524375 PQC524375 PGG524375 OWK524375 OMO524375 OCS524375 NSW524375 NJA524375 MZE524375 MPI524375 MFM524375 LVQ524375 LLU524375 LBY524375 KSC524375 KIG524375 JYK524375 JOO524375 JES524375 IUW524375 ILA524375 IBE524375 HRI524375 HHM524375 GXQ524375 GNU524375 GDY524375 FUC524375 FKG524375 FAK524375 EQO524375 EGS524375 DWW524375 DNA524375 DDE524375 CTI524375 CJM524375 BZQ524375 BPU524375 BFY524375 AWC524375 AMG524375 ACK524375 SO524375 IS524375 L524375 WVE458839 WLI458839 WBM458839 VRQ458839 VHU458839 UXY458839 UOC458839 UEG458839 TUK458839 TKO458839 TAS458839 SQW458839 SHA458839 RXE458839 RNI458839 RDM458839 QTQ458839 QJU458839 PZY458839 PQC458839 PGG458839 OWK458839 OMO458839 OCS458839 NSW458839 NJA458839 MZE458839 MPI458839 MFM458839 LVQ458839 LLU458839 LBY458839 KSC458839 KIG458839 JYK458839 JOO458839 JES458839 IUW458839 ILA458839 IBE458839 HRI458839 HHM458839 GXQ458839 GNU458839 GDY458839 FUC458839 FKG458839 FAK458839 EQO458839 EGS458839 DWW458839 DNA458839 DDE458839 CTI458839 CJM458839 BZQ458839 BPU458839 BFY458839 AWC458839 AMG458839 ACK458839 SO458839 IS458839 L458839 WVE393303 WLI393303 WBM393303 VRQ393303 VHU393303 UXY393303 UOC393303 UEG393303 TUK393303 TKO393303 TAS393303 SQW393303 SHA393303 RXE393303 RNI393303 RDM393303 QTQ393303 QJU393303 PZY393303 PQC393303 PGG393303 OWK393303 OMO393303 OCS393303 NSW393303 NJA393303 MZE393303 MPI393303 MFM393303 LVQ393303 LLU393303 LBY393303 KSC393303 KIG393303 JYK393303 JOO393303 JES393303 IUW393303 ILA393303 IBE393303 HRI393303 HHM393303 GXQ393303 GNU393303 GDY393303 FUC393303 FKG393303 FAK393303 EQO393303 EGS393303 DWW393303 DNA393303 DDE393303 CTI393303 CJM393303 BZQ393303 BPU393303 BFY393303 AWC393303 AMG393303 ACK393303 SO393303 IS393303 L393303 WVE327767 WLI327767 WBM327767 VRQ327767 VHU327767 UXY327767 UOC327767 UEG327767 TUK327767 TKO327767 TAS327767 SQW327767 SHA327767 RXE327767 RNI327767 RDM327767 QTQ327767 QJU327767 PZY327767 PQC327767 PGG327767 OWK327767 OMO327767 OCS327767 NSW327767 NJA327767 MZE327767 MPI327767 MFM327767 LVQ327767 LLU327767 LBY327767 KSC327767 KIG327767 JYK327767 JOO327767 JES327767 IUW327767 ILA327767 IBE327767 HRI327767 HHM327767 GXQ327767 GNU327767 GDY327767 FUC327767 FKG327767 FAK327767 EQO327767 EGS327767 DWW327767 DNA327767 DDE327767 CTI327767 CJM327767 BZQ327767 BPU327767 BFY327767 AWC327767 AMG327767 ACK327767 SO327767 IS327767 L327767 WVE262231 WLI262231 WBM262231 VRQ262231 VHU262231 UXY262231 UOC262231 UEG262231 TUK262231 TKO262231 TAS262231 SQW262231 SHA262231 RXE262231 RNI262231 RDM262231 QTQ262231 QJU262231 PZY262231 PQC262231 PGG262231 OWK262231 OMO262231 OCS262231 NSW262231 NJA262231 MZE262231 MPI262231 MFM262231 LVQ262231 LLU262231 LBY262231 KSC262231 KIG262231 JYK262231 JOO262231 JES262231 IUW262231 ILA262231 IBE262231 HRI262231 HHM262231 GXQ262231 GNU262231 GDY262231 FUC262231 FKG262231 FAK262231 EQO262231 EGS262231 DWW262231 DNA262231 DDE262231 CTI262231 CJM262231 BZQ262231 BPU262231 BFY262231 AWC262231 AMG262231 ACK262231 SO262231 IS262231 L262231 WVE196695 WLI196695 WBM196695 VRQ196695 VHU196695 UXY196695 UOC196695 UEG196695 TUK196695 TKO196695 TAS196695 SQW196695 SHA196695 RXE196695 RNI196695 RDM196695 QTQ196695 QJU196695 PZY196695 PQC196695 PGG196695 OWK196695 OMO196695 OCS196695 NSW196695 NJA196695 MZE196695 MPI196695 MFM196695 LVQ196695 LLU196695 LBY196695 KSC196695 KIG196695 JYK196695 JOO196695 JES196695 IUW196695 ILA196695 IBE196695 HRI196695 HHM196695 GXQ196695 GNU196695 GDY196695 FUC196695 FKG196695 FAK196695 EQO196695 EGS196695 DWW196695 DNA196695 DDE196695 CTI196695 CJM196695 BZQ196695 BPU196695 BFY196695 AWC196695 AMG196695 ACK196695 SO196695 IS196695 L196695 WVE131159 WLI131159 WBM131159 VRQ131159 VHU131159 UXY131159 UOC131159 UEG131159 TUK131159 TKO131159 TAS131159 SQW131159 SHA131159 RXE131159 RNI131159 RDM131159 QTQ131159 QJU131159 PZY131159 PQC131159 PGG131159 OWK131159 OMO131159 OCS131159 NSW131159 NJA131159 MZE131159 MPI131159 MFM131159 LVQ131159 LLU131159 LBY131159 KSC131159 KIG131159 JYK131159 JOO131159 JES131159 IUW131159 ILA131159 IBE131159 HRI131159 HHM131159 GXQ131159 GNU131159 GDY131159 FUC131159 FKG131159 FAK131159 EQO131159 EGS131159 DWW131159 DNA131159 DDE131159 CTI131159 CJM131159 BZQ131159 BPU131159 BFY131159 AWC131159 AMG131159 ACK131159 SO131159 IS131159 L131159 WVE65623 WLI65623 WBM65623 VRQ65623 VHU65623 UXY65623 UOC65623 UEG65623 TUK65623 TKO65623 TAS65623 SQW65623 SHA65623 RXE65623 RNI65623 RDM65623 QTQ65623 QJU65623 PZY65623 PQC65623 PGG65623 OWK65623 OMO65623 OCS65623 NSW65623 NJA65623 MZE65623 MPI65623 MFM65623 LVQ65623 LLU65623 LBY65623 KSC65623 KIG65623 JYK65623 JOO65623 JES65623 IUW65623 ILA65623 IBE65623 HRI65623 HHM65623 GXQ65623 GNU65623 GDY65623 FUC65623 FKG65623 FAK65623 EQO65623 EGS65623 DWW65623 DNA65623 DDE65623 CTI65623 CJM65623 BZQ65623 BPU65623 BFY65623 AWC65623 AMG65623 ACK65623 SO65623 IS65623 L65623 WLI103 WBM103 VRQ103 VHU103 UXY103 UOC103 UEG103 TUK103 TKO103 TAS103 SQW103 SHA103 RXE103 RNI103 RDM103 QTQ103 QJU103 PZY103 PQC103 PGG103 OWK103 OMO103 OCS103 NSW103 NJA103 MZE103 MPI103 MFM103 LVQ103 LLU103 LBY103 KSC103 KIG103 JYK103 JOO103 JES103 IUW103 ILA103 IBE103 HRI103 HHM103 GXQ103 GNU103 GDY103 FUC103 FKG103 FAK103 EQO103 EGS103 DWW103 DNA103 DDE103 CTI103 CJM103 BZQ103 BPU103 BFY103 AWC103 AMG103 ACK103 SO103 IS103 L103"/>
    <dataValidation allowBlank="1" showErrorMessage="1" prompt="4 boletines publicados" sqref="WVD983135:WVH983135 WLH983135:WLL983135 WBL983135:WBP983135 VRP983135:VRT983135 VHT983135:VHX983135 UXX983135:UYB983135 UOB983135:UOF983135 UEF983135:UEJ983135 TUJ983135:TUN983135 TKN983135:TKR983135 TAR983135:TAV983135 SQV983135:SQZ983135 SGZ983135:SHD983135 RXD983135:RXH983135 RNH983135:RNL983135 RDL983135:RDP983135 QTP983135:QTT983135 QJT983135:QJX983135 PZX983135:QAB983135 PQB983135:PQF983135 PGF983135:PGJ983135 OWJ983135:OWN983135 OMN983135:OMR983135 OCR983135:OCV983135 NSV983135:NSZ983135 NIZ983135:NJD983135 MZD983135:MZH983135 MPH983135:MPL983135 MFL983135:MFP983135 LVP983135:LVT983135 LLT983135:LLX983135 LBX983135:LCB983135 KSB983135:KSF983135 KIF983135:KIJ983135 JYJ983135:JYN983135 JON983135:JOR983135 JER983135:JEV983135 IUV983135:IUZ983135 IKZ983135:ILD983135 IBD983135:IBH983135 HRH983135:HRL983135 HHL983135:HHP983135 GXP983135:GXT983135 GNT983135:GNX983135 GDX983135:GEB983135 FUB983135:FUF983135 FKF983135:FKJ983135 FAJ983135:FAN983135 EQN983135:EQR983135 EGR983135:EGV983135 DWV983135:DWZ983135 DMZ983135:DND983135 DDD983135:DDH983135 CTH983135:CTL983135 CJL983135:CJP983135 BZP983135:BZT983135 BPT983135:BPX983135 BFX983135:BGB983135 AWB983135:AWF983135 AMF983135:AMJ983135 ACJ983135:ACN983135 SN983135:SR983135 IR983135:IV983135 K983135:P983135 WVD917599:WVH917599 WLH917599:WLL917599 WBL917599:WBP917599 VRP917599:VRT917599 VHT917599:VHX917599 UXX917599:UYB917599 UOB917599:UOF917599 UEF917599:UEJ917599 TUJ917599:TUN917599 TKN917599:TKR917599 TAR917599:TAV917599 SQV917599:SQZ917599 SGZ917599:SHD917599 RXD917599:RXH917599 RNH917599:RNL917599 RDL917599:RDP917599 QTP917599:QTT917599 QJT917599:QJX917599 PZX917599:QAB917599 PQB917599:PQF917599 PGF917599:PGJ917599 OWJ917599:OWN917599 OMN917599:OMR917599 OCR917599:OCV917599 NSV917599:NSZ917599 NIZ917599:NJD917599 MZD917599:MZH917599 MPH917599:MPL917599 MFL917599:MFP917599 LVP917599:LVT917599 LLT917599:LLX917599 LBX917599:LCB917599 KSB917599:KSF917599 KIF917599:KIJ917599 JYJ917599:JYN917599 JON917599:JOR917599 JER917599:JEV917599 IUV917599:IUZ917599 IKZ917599:ILD917599 IBD917599:IBH917599 HRH917599:HRL917599 HHL917599:HHP917599 GXP917599:GXT917599 GNT917599:GNX917599 GDX917599:GEB917599 FUB917599:FUF917599 FKF917599:FKJ917599 FAJ917599:FAN917599 EQN917599:EQR917599 EGR917599:EGV917599 DWV917599:DWZ917599 DMZ917599:DND917599 DDD917599:DDH917599 CTH917599:CTL917599 CJL917599:CJP917599 BZP917599:BZT917599 BPT917599:BPX917599 BFX917599:BGB917599 AWB917599:AWF917599 AMF917599:AMJ917599 ACJ917599:ACN917599 SN917599:SR917599 IR917599:IV917599 K917599:P917599 WVD852063:WVH852063 WLH852063:WLL852063 WBL852063:WBP852063 VRP852063:VRT852063 VHT852063:VHX852063 UXX852063:UYB852063 UOB852063:UOF852063 UEF852063:UEJ852063 TUJ852063:TUN852063 TKN852063:TKR852063 TAR852063:TAV852063 SQV852063:SQZ852063 SGZ852063:SHD852063 RXD852063:RXH852063 RNH852063:RNL852063 RDL852063:RDP852063 QTP852063:QTT852063 QJT852063:QJX852063 PZX852063:QAB852063 PQB852063:PQF852063 PGF852063:PGJ852063 OWJ852063:OWN852063 OMN852063:OMR852063 OCR852063:OCV852063 NSV852063:NSZ852063 NIZ852063:NJD852063 MZD852063:MZH852063 MPH852063:MPL852063 MFL852063:MFP852063 LVP852063:LVT852063 LLT852063:LLX852063 LBX852063:LCB852063 KSB852063:KSF852063 KIF852063:KIJ852063 JYJ852063:JYN852063 JON852063:JOR852063 JER852063:JEV852063 IUV852063:IUZ852063 IKZ852063:ILD852063 IBD852063:IBH852063 HRH852063:HRL852063 HHL852063:HHP852063 GXP852063:GXT852063 GNT852063:GNX852063 GDX852063:GEB852063 FUB852063:FUF852063 FKF852063:FKJ852063 FAJ852063:FAN852063 EQN852063:EQR852063 EGR852063:EGV852063 DWV852063:DWZ852063 DMZ852063:DND852063 DDD852063:DDH852063 CTH852063:CTL852063 CJL852063:CJP852063 BZP852063:BZT852063 BPT852063:BPX852063 BFX852063:BGB852063 AWB852063:AWF852063 AMF852063:AMJ852063 ACJ852063:ACN852063 SN852063:SR852063 IR852063:IV852063 K852063:P852063 WVD786527:WVH786527 WLH786527:WLL786527 WBL786527:WBP786527 VRP786527:VRT786527 VHT786527:VHX786527 UXX786527:UYB786527 UOB786527:UOF786527 UEF786527:UEJ786527 TUJ786527:TUN786527 TKN786527:TKR786527 TAR786527:TAV786527 SQV786527:SQZ786527 SGZ786527:SHD786527 RXD786527:RXH786527 RNH786527:RNL786527 RDL786527:RDP786527 QTP786527:QTT786527 QJT786527:QJX786527 PZX786527:QAB786527 PQB786527:PQF786527 PGF786527:PGJ786527 OWJ786527:OWN786527 OMN786527:OMR786527 OCR786527:OCV786527 NSV786527:NSZ786527 NIZ786527:NJD786527 MZD786527:MZH786527 MPH786527:MPL786527 MFL786527:MFP786527 LVP786527:LVT786527 LLT786527:LLX786527 LBX786527:LCB786527 KSB786527:KSF786527 KIF786527:KIJ786527 JYJ786527:JYN786527 JON786527:JOR786527 JER786527:JEV786527 IUV786527:IUZ786527 IKZ786527:ILD786527 IBD786527:IBH786527 HRH786527:HRL786527 HHL786527:HHP786527 GXP786527:GXT786527 GNT786527:GNX786527 GDX786527:GEB786527 FUB786527:FUF786527 FKF786527:FKJ786527 FAJ786527:FAN786527 EQN786527:EQR786527 EGR786527:EGV786527 DWV786527:DWZ786527 DMZ786527:DND786527 DDD786527:DDH786527 CTH786527:CTL786527 CJL786527:CJP786527 BZP786527:BZT786527 BPT786527:BPX786527 BFX786527:BGB786527 AWB786527:AWF786527 AMF786527:AMJ786527 ACJ786527:ACN786527 SN786527:SR786527 IR786527:IV786527 K786527:P786527 WVD720991:WVH720991 WLH720991:WLL720991 WBL720991:WBP720991 VRP720991:VRT720991 VHT720991:VHX720991 UXX720991:UYB720991 UOB720991:UOF720991 UEF720991:UEJ720991 TUJ720991:TUN720991 TKN720991:TKR720991 TAR720991:TAV720991 SQV720991:SQZ720991 SGZ720991:SHD720991 RXD720991:RXH720991 RNH720991:RNL720991 RDL720991:RDP720991 QTP720991:QTT720991 QJT720991:QJX720991 PZX720991:QAB720991 PQB720991:PQF720991 PGF720991:PGJ720991 OWJ720991:OWN720991 OMN720991:OMR720991 OCR720991:OCV720991 NSV720991:NSZ720991 NIZ720991:NJD720991 MZD720991:MZH720991 MPH720991:MPL720991 MFL720991:MFP720991 LVP720991:LVT720991 LLT720991:LLX720991 LBX720991:LCB720991 KSB720991:KSF720991 KIF720991:KIJ720991 JYJ720991:JYN720991 JON720991:JOR720991 JER720991:JEV720991 IUV720991:IUZ720991 IKZ720991:ILD720991 IBD720991:IBH720991 HRH720991:HRL720991 HHL720991:HHP720991 GXP720991:GXT720991 GNT720991:GNX720991 GDX720991:GEB720991 FUB720991:FUF720991 FKF720991:FKJ720991 FAJ720991:FAN720991 EQN720991:EQR720991 EGR720991:EGV720991 DWV720991:DWZ720991 DMZ720991:DND720991 DDD720991:DDH720991 CTH720991:CTL720991 CJL720991:CJP720991 BZP720991:BZT720991 BPT720991:BPX720991 BFX720991:BGB720991 AWB720991:AWF720991 AMF720991:AMJ720991 ACJ720991:ACN720991 SN720991:SR720991 IR720991:IV720991 K720991:P720991 WVD655455:WVH655455 WLH655455:WLL655455 WBL655455:WBP655455 VRP655455:VRT655455 VHT655455:VHX655455 UXX655455:UYB655455 UOB655455:UOF655455 UEF655455:UEJ655455 TUJ655455:TUN655455 TKN655455:TKR655455 TAR655455:TAV655455 SQV655455:SQZ655455 SGZ655455:SHD655455 RXD655455:RXH655455 RNH655455:RNL655455 RDL655455:RDP655455 QTP655455:QTT655455 QJT655455:QJX655455 PZX655455:QAB655455 PQB655455:PQF655455 PGF655455:PGJ655455 OWJ655455:OWN655455 OMN655455:OMR655455 OCR655455:OCV655455 NSV655455:NSZ655455 NIZ655455:NJD655455 MZD655455:MZH655455 MPH655455:MPL655455 MFL655455:MFP655455 LVP655455:LVT655455 LLT655455:LLX655455 LBX655455:LCB655455 KSB655455:KSF655455 KIF655455:KIJ655455 JYJ655455:JYN655455 JON655455:JOR655455 JER655455:JEV655455 IUV655455:IUZ655455 IKZ655455:ILD655455 IBD655455:IBH655455 HRH655455:HRL655455 HHL655455:HHP655455 GXP655455:GXT655455 GNT655455:GNX655455 GDX655455:GEB655455 FUB655455:FUF655455 FKF655455:FKJ655455 FAJ655455:FAN655455 EQN655455:EQR655455 EGR655455:EGV655455 DWV655455:DWZ655455 DMZ655455:DND655455 DDD655455:DDH655455 CTH655455:CTL655455 CJL655455:CJP655455 BZP655455:BZT655455 BPT655455:BPX655455 BFX655455:BGB655455 AWB655455:AWF655455 AMF655455:AMJ655455 ACJ655455:ACN655455 SN655455:SR655455 IR655455:IV655455 K655455:P655455 WVD589919:WVH589919 WLH589919:WLL589919 WBL589919:WBP589919 VRP589919:VRT589919 VHT589919:VHX589919 UXX589919:UYB589919 UOB589919:UOF589919 UEF589919:UEJ589919 TUJ589919:TUN589919 TKN589919:TKR589919 TAR589919:TAV589919 SQV589919:SQZ589919 SGZ589919:SHD589919 RXD589919:RXH589919 RNH589919:RNL589919 RDL589919:RDP589919 QTP589919:QTT589919 QJT589919:QJX589919 PZX589919:QAB589919 PQB589919:PQF589919 PGF589919:PGJ589919 OWJ589919:OWN589919 OMN589919:OMR589919 OCR589919:OCV589919 NSV589919:NSZ589919 NIZ589919:NJD589919 MZD589919:MZH589919 MPH589919:MPL589919 MFL589919:MFP589919 LVP589919:LVT589919 LLT589919:LLX589919 LBX589919:LCB589919 KSB589919:KSF589919 KIF589919:KIJ589919 JYJ589919:JYN589919 JON589919:JOR589919 JER589919:JEV589919 IUV589919:IUZ589919 IKZ589919:ILD589919 IBD589919:IBH589919 HRH589919:HRL589919 HHL589919:HHP589919 GXP589919:GXT589919 GNT589919:GNX589919 GDX589919:GEB589919 FUB589919:FUF589919 FKF589919:FKJ589919 FAJ589919:FAN589919 EQN589919:EQR589919 EGR589919:EGV589919 DWV589919:DWZ589919 DMZ589919:DND589919 DDD589919:DDH589919 CTH589919:CTL589919 CJL589919:CJP589919 BZP589919:BZT589919 BPT589919:BPX589919 BFX589919:BGB589919 AWB589919:AWF589919 AMF589919:AMJ589919 ACJ589919:ACN589919 SN589919:SR589919 IR589919:IV589919 K589919:P589919 WVD524383:WVH524383 WLH524383:WLL524383 WBL524383:WBP524383 VRP524383:VRT524383 VHT524383:VHX524383 UXX524383:UYB524383 UOB524383:UOF524383 UEF524383:UEJ524383 TUJ524383:TUN524383 TKN524383:TKR524383 TAR524383:TAV524383 SQV524383:SQZ524383 SGZ524383:SHD524383 RXD524383:RXH524383 RNH524383:RNL524383 RDL524383:RDP524383 QTP524383:QTT524383 QJT524383:QJX524383 PZX524383:QAB524383 PQB524383:PQF524383 PGF524383:PGJ524383 OWJ524383:OWN524383 OMN524383:OMR524383 OCR524383:OCV524383 NSV524383:NSZ524383 NIZ524383:NJD524383 MZD524383:MZH524383 MPH524383:MPL524383 MFL524383:MFP524383 LVP524383:LVT524383 LLT524383:LLX524383 LBX524383:LCB524383 KSB524383:KSF524383 KIF524383:KIJ524383 JYJ524383:JYN524383 JON524383:JOR524383 JER524383:JEV524383 IUV524383:IUZ524383 IKZ524383:ILD524383 IBD524383:IBH524383 HRH524383:HRL524383 HHL524383:HHP524383 GXP524383:GXT524383 GNT524383:GNX524383 GDX524383:GEB524383 FUB524383:FUF524383 FKF524383:FKJ524383 FAJ524383:FAN524383 EQN524383:EQR524383 EGR524383:EGV524383 DWV524383:DWZ524383 DMZ524383:DND524383 DDD524383:DDH524383 CTH524383:CTL524383 CJL524383:CJP524383 BZP524383:BZT524383 BPT524383:BPX524383 BFX524383:BGB524383 AWB524383:AWF524383 AMF524383:AMJ524383 ACJ524383:ACN524383 SN524383:SR524383 IR524383:IV524383 K524383:P524383 WVD458847:WVH458847 WLH458847:WLL458847 WBL458847:WBP458847 VRP458847:VRT458847 VHT458847:VHX458847 UXX458847:UYB458847 UOB458847:UOF458847 UEF458847:UEJ458847 TUJ458847:TUN458847 TKN458847:TKR458847 TAR458847:TAV458847 SQV458847:SQZ458847 SGZ458847:SHD458847 RXD458847:RXH458847 RNH458847:RNL458847 RDL458847:RDP458847 QTP458847:QTT458847 QJT458847:QJX458847 PZX458847:QAB458847 PQB458847:PQF458847 PGF458847:PGJ458847 OWJ458847:OWN458847 OMN458847:OMR458847 OCR458847:OCV458847 NSV458847:NSZ458847 NIZ458847:NJD458847 MZD458847:MZH458847 MPH458847:MPL458847 MFL458847:MFP458847 LVP458847:LVT458847 LLT458847:LLX458847 LBX458847:LCB458847 KSB458847:KSF458847 KIF458847:KIJ458847 JYJ458847:JYN458847 JON458847:JOR458847 JER458847:JEV458847 IUV458847:IUZ458847 IKZ458847:ILD458847 IBD458847:IBH458847 HRH458847:HRL458847 HHL458847:HHP458847 GXP458847:GXT458847 GNT458847:GNX458847 GDX458847:GEB458847 FUB458847:FUF458847 FKF458847:FKJ458847 FAJ458847:FAN458847 EQN458847:EQR458847 EGR458847:EGV458847 DWV458847:DWZ458847 DMZ458847:DND458847 DDD458847:DDH458847 CTH458847:CTL458847 CJL458847:CJP458847 BZP458847:BZT458847 BPT458847:BPX458847 BFX458847:BGB458847 AWB458847:AWF458847 AMF458847:AMJ458847 ACJ458847:ACN458847 SN458847:SR458847 IR458847:IV458847 K458847:P458847 WVD393311:WVH393311 WLH393311:WLL393311 WBL393311:WBP393311 VRP393311:VRT393311 VHT393311:VHX393311 UXX393311:UYB393311 UOB393311:UOF393311 UEF393311:UEJ393311 TUJ393311:TUN393311 TKN393311:TKR393311 TAR393311:TAV393311 SQV393311:SQZ393311 SGZ393311:SHD393311 RXD393311:RXH393311 RNH393311:RNL393311 RDL393311:RDP393311 QTP393311:QTT393311 QJT393311:QJX393311 PZX393311:QAB393311 PQB393311:PQF393311 PGF393311:PGJ393311 OWJ393311:OWN393311 OMN393311:OMR393311 OCR393311:OCV393311 NSV393311:NSZ393311 NIZ393311:NJD393311 MZD393311:MZH393311 MPH393311:MPL393311 MFL393311:MFP393311 LVP393311:LVT393311 LLT393311:LLX393311 LBX393311:LCB393311 KSB393311:KSF393311 KIF393311:KIJ393311 JYJ393311:JYN393311 JON393311:JOR393311 JER393311:JEV393311 IUV393311:IUZ393311 IKZ393311:ILD393311 IBD393311:IBH393311 HRH393311:HRL393311 HHL393311:HHP393311 GXP393311:GXT393311 GNT393311:GNX393311 GDX393311:GEB393311 FUB393311:FUF393311 FKF393311:FKJ393311 FAJ393311:FAN393311 EQN393311:EQR393311 EGR393311:EGV393311 DWV393311:DWZ393311 DMZ393311:DND393311 DDD393311:DDH393311 CTH393311:CTL393311 CJL393311:CJP393311 BZP393311:BZT393311 BPT393311:BPX393311 BFX393311:BGB393311 AWB393311:AWF393311 AMF393311:AMJ393311 ACJ393311:ACN393311 SN393311:SR393311 IR393311:IV393311 K393311:P393311 WVD327775:WVH327775 WLH327775:WLL327775 WBL327775:WBP327775 VRP327775:VRT327775 VHT327775:VHX327775 UXX327775:UYB327775 UOB327775:UOF327775 UEF327775:UEJ327775 TUJ327775:TUN327775 TKN327775:TKR327775 TAR327775:TAV327775 SQV327775:SQZ327775 SGZ327775:SHD327775 RXD327775:RXH327775 RNH327775:RNL327775 RDL327775:RDP327775 QTP327775:QTT327775 QJT327775:QJX327775 PZX327775:QAB327775 PQB327775:PQF327775 PGF327775:PGJ327775 OWJ327775:OWN327775 OMN327775:OMR327775 OCR327775:OCV327775 NSV327775:NSZ327775 NIZ327775:NJD327775 MZD327775:MZH327775 MPH327775:MPL327775 MFL327775:MFP327775 LVP327775:LVT327775 LLT327775:LLX327775 LBX327775:LCB327775 KSB327775:KSF327775 KIF327775:KIJ327775 JYJ327775:JYN327775 JON327775:JOR327775 JER327775:JEV327775 IUV327775:IUZ327775 IKZ327775:ILD327775 IBD327775:IBH327775 HRH327775:HRL327775 HHL327775:HHP327775 GXP327775:GXT327775 GNT327775:GNX327775 GDX327775:GEB327775 FUB327775:FUF327775 FKF327775:FKJ327775 FAJ327775:FAN327775 EQN327775:EQR327775 EGR327775:EGV327775 DWV327775:DWZ327775 DMZ327775:DND327775 DDD327775:DDH327775 CTH327775:CTL327775 CJL327775:CJP327775 BZP327775:BZT327775 BPT327775:BPX327775 BFX327775:BGB327775 AWB327775:AWF327775 AMF327775:AMJ327775 ACJ327775:ACN327775 SN327775:SR327775 IR327775:IV327775 K327775:P327775 WVD262239:WVH262239 WLH262239:WLL262239 WBL262239:WBP262239 VRP262239:VRT262239 VHT262239:VHX262239 UXX262239:UYB262239 UOB262239:UOF262239 UEF262239:UEJ262239 TUJ262239:TUN262239 TKN262239:TKR262239 TAR262239:TAV262239 SQV262239:SQZ262239 SGZ262239:SHD262239 RXD262239:RXH262239 RNH262239:RNL262239 RDL262239:RDP262239 QTP262239:QTT262239 QJT262239:QJX262239 PZX262239:QAB262239 PQB262239:PQF262239 PGF262239:PGJ262239 OWJ262239:OWN262239 OMN262239:OMR262239 OCR262239:OCV262239 NSV262239:NSZ262239 NIZ262239:NJD262239 MZD262239:MZH262239 MPH262239:MPL262239 MFL262239:MFP262239 LVP262239:LVT262239 LLT262239:LLX262239 LBX262239:LCB262239 KSB262239:KSF262239 KIF262239:KIJ262239 JYJ262239:JYN262239 JON262239:JOR262239 JER262239:JEV262239 IUV262239:IUZ262239 IKZ262239:ILD262239 IBD262239:IBH262239 HRH262239:HRL262239 HHL262239:HHP262239 GXP262239:GXT262239 GNT262239:GNX262239 GDX262239:GEB262239 FUB262239:FUF262239 FKF262239:FKJ262239 FAJ262239:FAN262239 EQN262239:EQR262239 EGR262239:EGV262239 DWV262239:DWZ262239 DMZ262239:DND262239 DDD262239:DDH262239 CTH262239:CTL262239 CJL262239:CJP262239 BZP262239:BZT262239 BPT262239:BPX262239 BFX262239:BGB262239 AWB262239:AWF262239 AMF262239:AMJ262239 ACJ262239:ACN262239 SN262239:SR262239 IR262239:IV262239 K262239:P262239 WVD196703:WVH196703 WLH196703:WLL196703 WBL196703:WBP196703 VRP196703:VRT196703 VHT196703:VHX196703 UXX196703:UYB196703 UOB196703:UOF196703 UEF196703:UEJ196703 TUJ196703:TUN196703 TKN196703:TKR196703 TAR196703:TAV196703 SQV196703:SQZ196703 SGZ196703:SHD196703 RXD196703:RXH196703 RNH196703:RNL196703 RDL196703:RDP196703 QTP196703:QTT196703 QJT196703:QJX196703 PZX196703:QAB196703 PQB196703:PQF196703 PGF196703:PGJ196703 OWJ196703:OWN196703 OMN196703:OMR196703 OCR196703:OCV196703 NSV196703:NSZ196703 NIZ196703:NJD196703 MZD196703:MZH196703 MPH196703:MPL196703 MFL196703:MFP196703 LVP196703:LVT196703 LLT196703:LLX196703 LBX196703:LCB196703 KSB196703:KSF196703 KIF196703:KIJ196703 JYJ196703:JYN196703 JON196703:JOR196703 JER196703:JEV196703 IUV196703:IUZ196703 IKZ196703:ILD196703 IBD196703:IBH196703 HRH196703:HRL196703 HHL196703:HHP196703 GXP196703:GXT196703 GNT196703:GNX196703 GDX196703:GEB196703 FUB196703:FUF196703 FKF196703:FKJ196703 FAJ196703:FAN196703 EQN196703:EQR196703 EGR196703:EGV196703 DWV196703:DWZ196703 DMZ196703:DND196703 DDD196703:DDH196703 CTH196703:CTL196703 CJL196703:CJP196703 BZP196703:BZT196703 BPT196703:BPX196703 BFX196703:BGB196703 AWB196703:AWF196703 AMF196703:AMJ196703 ACJ196703:ACN196703 SN196703:SR196703 IR196703:IV196703 K196703:P196703 WVD131167:WVH131167 WLH131167:WLL131167 WBL131167:WBP131167 VRP131167:VRT131167 VHT131167:VHX131167 UXX131167:UYB131167 UOB131167:UOF131167 UEF131167:UEJ131167 TUJ131167:TUN131167 TKN131167:TKR131167 TAR131167:TAV131167 SQV131167:SQZ131167 SGZ131167:SHD131167 RXD131167:RXH131167 RNH131167:RNL131167 RDL131167:RDP131167 QTP131167:QTT131167 QJT131167:QJX131167 PZX131167:QAB131167 PQB131167:PQF131167 PGF131167:PGJ131167 OWJ131167:OWN131167 OMN131167:OMR131167 OCR131167:OCV131167 NSV131167:NSZ131167 NIZ131167:NJD131167 MZD131167:MZH131167 MPH131167:MPL131167 MFL131167:MFP131167 LVP131167:LVT131167 LLT131167:LLX131167 LBX131167:LCB131167 KSB131167:KSF131167 KIF131167:KIJ131167 JYJ131167:JYN131167 JON131167:JOR131167 JER131167:JEV131167 IUV131167:IUZ131167 IKZ131167:ILD131167 IBD131167:IBH131167 HRH131167:HRL131167 HHL131167:HHP131167 GXP131167:GXT131167 GNT131167:GNX131167 GDX131167:GEB131167 FUB131167:FUF131167 FKF131167:FKJ131167 FAJ131167:FAN131167 EQN131167:EQR131167 EGR131167:EGV131167 DWV131167:DWZ131167 DMZ131167:DND131167 DDD131167:DDH131167 CTH131167:CTL131167 CJL131167:CJP131167 BZP131167:BZT131167 BPT131167:BPX131167 BFX131167:BGB131167 AWB131167:AWF131167 AMF131167:AMJ131167 ACJ131167:ACN131167 SN131167:SR131167 IR131167:IV131167 K131167:P131167 WVD65631:WVH65631 WLH65631:WLL65631 WBL65631:WBP65631 VRP65631:VRT65631 VHT65631:VHX65631 UXX65631:UYB65631 UOB65631:UOF65631 UEF65631:UEJ65631 TUJ65631:TUN65631 TKN65631:TKR65631 TAR65631:TAV65631 SQV65631:SQZ65631 SGZ65631:SHD65631 RXD65631:RXH65631 RNH65631:RNL65631 RDL65631:RDP65631 QTP65631:QTT65631 QJT65631:QJX65631 PZX65631:QAB65631 PQB65631:PQF65631 PGF65631:PGJ65631 OWJ65631:OWN65631 OMN65631:OMR65631 OCR65631:OCV65631 NSV65631:NSZ65631 NIZ65631:NJD65631 MZD65631:MZH65631 MPH65631:MPL65631 MFL65631:MFP65631 LVP65631:LVT65631 LLT65631:LLX65631 LBX65631:LCB65631 KSB65631:KSF65631 KIF65631:KIJ65631 JYJ65631:JYN65631 JON65631:JOR65631 JER65631:JEV65631 IUV65631:IUZ65631 IKZ65631:ILD65631 IBD65631:IBH65631 HRH65631:HRL65631 HHL65631:HHP65631 GXP65631:GXT65631 GNT65631:GNX65631 GDX65631:GEB65631 FUB65631:FUF65631 FKF65631:FKJ65631 FAJ65631:FAN65631 EQN65631:EQR65631 EGR65631:EGV65631 DWV65631:DWZ65631 DMZ65631:DND65631 DDD65631:DDH65631 CTH65631:CTL65631 CJL65631:CJP65631 BZP65631:BZT65631 BPT65631:BPX65631 BFX65631:BGB65631 AWB65631:AWF65631 AMF65631:AMJ65631 ACJ65631:ACN65631 SN65631:SR65631 IR65631:IV65631 K65631:P65631 WVD104:WVH106 WLH104:WLL106 WBL104:WBP106 VRP104:VRT106 VHT104:VHX106 UXX104:UYB106 UOB104:UOF106 UEF104:UEJ106 TUJ104:TUN106 TKN104:TKR106 TAR104:TAV106 SQV104:SQZ106 SGZ104:SHD106 RXD104:RXH106 RNH104:RNL106 RDL104:RDP106 QTP104:QTT106 QJT104:QJX106 PZX104:QAB106 PQB104:PQF106 PGF104:PGJ106 OWJ104:OWN106 OMN104:OMR106 OCR104:OCV106 NSV104:NSZ106 NIZ104:NJD106 MZD104:MZH106 MPH104:MPL106 MFL104:MFP106 LVP104:LVT106 LLT104:LLX106 LBX104:LCB106 KSB104:KSF106 KIF104:KIJ106 JYJ104:JYN106 JON104:JOR106 JER104:JEV106 IUV104:IUZ106 IKZ104:ILD106 IBD104:IBH106 HRH104:HRL106 HHL104:HHP106 GXP104:GXT106 GNT104:GNX106 GDX104:GEB106 FUB104:FUF106 FKF104:FKJ106 FAJ104:FAN106 EQN104:EQR106 EGR104:EGV106 DWV104:DWZ106 DMZ104:DND106 DDD104:DDH106 CTH104:CTL106 CJL104:CJP106 BZP104:BZT106 BPT104:BPX106 BFX104:BGB106 AWB104:AWF106 AMF104:AMJ106 ACJ104:ACN106 SN104:SR106 IR104:IV106 K104:O106"/>
    <dataValidation allowBlank="1" showInputMessage="1" showErrorMessage="1" error="32 Departamentos" sqref="BS93 AT92"/>
    <dataValidation type="list" allowBlank="1" showInputMessage="1" showErrorMessage="1" sqref="P10:P118">
      <formula1>$BR$10:$BR$32</formula1>
    </dataValidation>
    <dataValidation type="list" allowBlank="1" showInputMessage="1" showErrorMessage="1" sqref="H10:I118">
      <formula1>$BS$10:$BS$16</formula1>
    </dataValidation>
  </dataValidations>
  <pageMargins left="0.23622047244094491" right="0.23622047244094491" top="0.74803149606299213" bottom="0.74803149606299213" header="0.31496062992125984" footer="0.31496062992125984"/>
  <pageSetup paperSize="14" scale="85" orientation="landscape" horizontalDpi="300" verticalDpi="300" r:id="rId1"/>
  <ignoredErrors>
    <ignoredError sqref="AL40" emptyCellReference="1"/>
  </ignoredErrors>
  <drawing r:id="rId2"/>
  <extLst>
    <ext xmlns:x14="http://schemas.microsoft.com/office/spreadsheetml/2009/9/main" uri="{CCE6A557-97BC-4b89-ADB6-D9C93CAAB3DF}">
      <x14:dataValidations xmlns:xm="http://schemas.microsoft.com/office/excel/2006/main" count="2">
        <x14:dataValidation allowBlank="1" showErrorMessage="1" prompt="No se planeó socialización para este mes">
          <xm:sqref>WVO983087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U65555:V65555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U131091:V131091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U196627:V196627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U262163:V262163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U327699:V327699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U393235:V393235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U458771:V458771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U524307:V524307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U589843:V589843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U655379:V655379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U720915:V720915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U786451:V786451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U851987:V851987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U917523:V917523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U983059:V983059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U53:AF53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W65558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W131094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W196630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W262166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W327702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W393238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W458774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W524310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W589846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W655382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W720918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W786454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W851990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W917526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W983062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W14 JD17:JE17 SZ17:TA17 ACV17:ACW17 AMR17:AMS17 AWN17:AWO17 BGJ17:BGK17 BQF17:BQG17 CAB17:CAC17 CJX17:CJY17 CTT17:CTU17 DDP17:DDQ17 DNL17:DNM17 DXH17:DXI17 EHD17:EHE17 EQZ17:ERA17 FAV17:FAW17 FKR17:FKS17 FUN17:FUO17 GEJ17:GEK17 GOF17:GOG17 GYB17:GYC17 HHX17:HHY17 HRT17:HRU17 IBP17:IBQ17 ILL17:ILM17 IVH17:IVI17 JFD17:JFE17 JOZ17:JPA17 JYV17:JYW17 KIR17:KIS17 KSN17:KSO17 LCJ17:LCK17 LMF17:LMG17 LWB17:LWC17 MFX17:MFY17 MPT17:MPU17 MZP17:MZQ17 NJL17:NJM17 NTH17:NTI17 ODD17:ODE17 OMZ17:ONA17 OWV17:OWW17 PGR17:PGS17 PQN17:PQO17 QAJ17:QAK17 QKF17:QKG17 QUB17:QUC17 RDX17:RDY17 RNT17:RNU17 RXP17:RXQ17 SHL17:SHM17 SRH17:SRI17 TBD17:TBE17 TKZ17:TLA17 TUV17:TUW17 UER17:UES17 UON17:UOO17 UYJ17:UYK17 VIF17:VIG17 VSB17:VSC17 WBX17:WBY17 WLT17:WLU17 WVP17:WVQ17 V65561:W65561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V131097:W131097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V196633:W196633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V262169:W262169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V327705:W327705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V393241:W393241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V458777:W458777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V524313:W524313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V589849:W589849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V655385:W655385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V720921:W720921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V786457:W786457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V851993:W851993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V917529:W917529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V983065:W983065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V17:W17 JC38:JD38 SY38:SZ38 ACU38:ACV38 AMQ38:AMR38 AWM38:AWN38 BGI38:BGJ38 BQE38:BQF38 CAA38:CAB38 CJW38:CJX38 CTS38:CTT38 DDO38:DDP38 DNK38:DNL38 DXG38:DXH38 EHC38:EHD38 EQY38:EQZ38 FAU38:FAV38 FKQ38:FKR38 FUM38:FUN38 GEI38:GEJ38 GOE38:GOF38 GYA38:GYB38 HHW38:HHX38 HRS38:HRT38 IBO38:IBP38 ILK38:ILL38 IVG38:IVH38 JFC38:JFD38 JOY38:JOZ38 JYU38:JYV38 KIQ38:KIR38 KSM38:KSN38 LCI38:LCJ38 LME38:LMF38 LWA38:LWB38 MFW38:MFX38 MPS38:MPT38 MZO38:MZP38 NJK38:NJL38 NTG38:NTH38 ODC38:ODD38 OMY38:OMZ38 OWU38:OWV38 PGQ38:PGR38 PQM38:PQN38 QAI38:QAJ38 QKE38:QKF38 QUA38:QUB38 RDW38:RDX38 RNS38:RNT38 RXO38:RXP38 SHK38:SHL38 SRG38:SRH38 TBC38:TBD38 TKY38:TKZ38 TUU38:TUV38 UEQ38:UER38 UOM38:UON38 UYI38:UYJ38 VIE38:VIF38 VSA38:VSB38 WBW38:WBX38 WLS38:WLT38 WVO38:WVP38 U65574:V65574 JC65574:JD65574 SY65574:SZ65574 ACU65574:ACV65574 AMQ65574:AMR65574 AWM65574:AWN65574 BGI65574:BGJ65574 BQE65574:BQF65574 CAA65574:CAB65574 CJW65574:CJX65574 CTS65574:CTT65574 DDO65574:DDP65574 DNK65574:DNL65574 DXG65574:DXH65574 EHC65574:EHD65574 EQY65574:EQZ65574 FAU65574:FAV65574 FKQ65574:FKR65574 FUM65574:FUN65574 GEI65574:GEJ65574 GOE65574:GOF65574 GYA65574:GYB65574 HHW65574:HHX65574 HRS65574:HRT65574 IBO65574:IBP65574 ILK65574:ILL65574 IVG65574:IVH65574 JFC65574:JFD65574 JOY65574:JOZ65574 JYU65574:JYV65574 KIQ65574:KIR65574 KSM65574:KSN65574 LCI65574:LCJ65574 LME65574:LMF65574 LWA65574:LWB65574 MFW65574:MFX65574 MPS65574:MPT65574 MZO65574:MZP65574 NJK65574:NJL65574 NTG65574:NTH65574 ODC65574:ODD65574 OMY65574:OMZ65574 OWU65574:OWV65574 PGQ65574:PGR65574 PQM65574:PQN65574 QAI65574:QAJ65574 QKE65574:QKF65574 QUA65574:QUB65574 RDW65574:RDX65574 RNS65574:RNT65574 RXO65574:RXP65574 SHK65574:SHL65574 SRG65574:SRH65574 TBC65574:TBD65574 TKY65574:TKZ65574 TUU65574:TUV65574 UEQ65574:UER65574 UOM65574:UON65574 UYI65574:UYJ65574 VIE65574:VIF65574 VSA65574:VSB65574 WBW65574:WBX65574 WLS65574:WLT65574 WVO65574:WVP65574 U131110:V131110 JC131110:JD131110 SY131110:SZ131110 ACU131110:ACV131110 AMQ131110:AMR131110 AWM131110:AWN131110 BGI131110:BGJ131110 BQE131110:BQF131110 CAA131110:CAB131110 CJW131110:CJX131110 CTS131110:CTT131110 DDO131110:DDP131110 DNK131110:DNL131110 DXG131110:DXH131110 EHC131110:EHD131110 EQY131110:EQZ131110 FAU131110:FAV131110 FKQ131110:FKR131110 FUM131110:FUN131110 GEI131110:GEJ131110 GOE131110:GOF131110 GYA131110:GYB131110 HHW131110:HHX131110 HRS131110:HRT131110 IBO131110:IBP131110 ILK131110:ILL131110 IVG131110:IVH131110 JFC131110:JFD131110 JOY131110:JOZ131110 JYU131110:JYV131110 KIQ131110:KIR131110 KSM131110:KSN131110 LCI131110:LCJ131110 LME131110:LMF131110 LWA131110:LWB131110 MFW131110:MFX131110 MPS131110:MPT131110 MZO131110:MZP131110 NJK131110:NJL131110 NTG131110:NTH131110 ODC131110:ODD131110 OMY131110:OMZ131110 OWU131110:OWV131110 PGQ131110:PGR131110 PQM131110:PQN131110 QAI131110:QAJ131110 QKE131110:QKF131110 QUA131110:QUB131110 RDW131110:RDX131110 RNS131110:RNT131110 RXO131110:RXP131110 SHK131110:SHL131110 SRG131110:SRH131110 TBC131110:TBD131110 TKY131110:TKZ131110 TUU131110:TUV131110 UEQ131110:UER131110 UOM131110:UON131110 UYI131110:UYJ131110 VIE131110:VIF131110 VSA131110:VSB131110 WBW131110:WBX131110 WLS131110:WLT131110 WVO131110:WVP131110 U196646:V196646 JC196646:JD196646 SY196646:SZ196646 ACU196646:ACV196646 AMQ196646:AMR196646 AWM196646:AWN196646 BGI196646:BGJ196646 BQE196646:BQF196646 CAA196646:CAB196646 CJW196646:CJX196646 CTS196646:CTT196646 DDO196646:DDP196646 DNK196646:DNL196646 DXG196646:DXH196646 EHC196646:EHD196646 EQY196646:EQZ196646 FAU196646:FAV196646 FKQ196646:FKR196646 FUM196646:FUN196646 GEI196646:GEJ196646 GOE196646:GOF196646 GYA196646:GYB196646 HHW196646:HHX196646 HRS196646:HRT196646 IBO196646:IBP196646 ILK196646:ILL196646 IVG196646:IVH196646 JFC196646:JFD196646 JOY196646:JOZ196646 JYU196646:JYV196646 KIQ196646:KIR196646 KSM196646:KSN196646 LCI196646:LCJ196646 LME196646:LMF196646 LWA196646:LWB196646 MFW196646:MFX196646 MPS196646:MPT196646 MZO196646:MZP196646 NJK196646:NJL196646 NTG196646:NTH196646 ODC196646:ODD196646 OMY196646:OMZ196646 OWU196646:OWV196646 PGQ196646:PGR196646 PQM196646:PQN196646 QAI196646:QAJ196646 QKE196646:QKF196646 QUA196646:QUB196646 RDW196646:RDX196646 RNS196646:RNT196646 RXO196646:RXP196646 SHK196646:SHL196646 SRG196646:SRH196646 TBC196646:TBD196646 TKY196646:TKZ196646 TUU196646:TUV196646 UEQ196646:UER196646 UOM196646:UON196646 UYI196646:UYJ196646 VIE196646:VIF196646 VSA196646:VSB196646 WBW196646:WBX196646 WLS196646:WLT196646 WVO196646:WVP196646 U262182:V262182 JC262182:JD262182 SY262182:SZ262182 ACU262182:ACV262182 AMQ262182:AMR262182 AWM262182:AWN262182 BGI262182:BGJ262182 BQE262182:BQF262182 CAA262182:CAB262182 CJW262182:CJX262182 CTS262182:CTT262182 DDO262182:DDP262182 DNK262182:DNL262182 DXG262182:DXH262182 EHC262182:EHD262182 EQY262182:EQZ262182 FAU262182:FAV262182 FKQ262182:FKR262182 FUM262182:FUN262182 GEI262182:GEJ262182 GOE262182:GOF262182 GYA262182:GYB262182 HHW262182:HHX262182 HRS262182:HRT262182 IBO262182:IBP262182 ILK262182:ILL262182 IVG262182:IVH262182 JFC262182:JFD262182 JOY262182:JOZ262182 JYU262182:JYV262182 KIQ262182:KIR262182 KSM262182:KSN262182 LCI262182:LCJ262182 LME262182:LMF262182 LWA262182:LWB262182 MFW262182:MFX262182 MPS262182:MPT262182 MZO262182:MZP262182 NJK262182:NJL262182 NTG262182:NTH262182 ODC262182:ODD262182 OMY262182:OMZ262182 OWU262182:OWV262182 PGQ262182:PGR262182 PQM262182:PQN262182 QAI262182:QAJ262182 QKE262182:QKF262182 QUA262182:QUB262182 RDW262182:RDX262182 RNS262182:RNT262182 RXO262182:RXP262182 SHK262182:SHL262182 SRG262182:SRH262182 TBC262182:TBD262182 TKY262182:TKZ262182 TUU262182:TUV262182 UEQ262182:UER262182 UOM262182:UON262182 UYI262182:UYJ262182 VIE262182:VIF262182 VSA262182:VSB262182 WBW262182:WBX262182 WLS262182:WLT262182 WVO262182:WVP262182 U327718:V327718 JC327718:JD327718 SY327718:SZ327718 ACU327718:ACV327718 AMQ327718:AMR327718 AWM327718:AWN327718 BGI327718:BGJ327718 BQE327718:BQF327718 CAA327718:CAB327718 CJW327718:CJX327718 CTS327718:CTT327718 DDO327718:DDP327718 DNK327718:DNL327718 DXG327718:DXH327718 EHC327718:EHD327718 EQY327718:EQZ327718 FAU327718:FAV327718 FKQ327718:FKR327718 FUM327718:FUN327718 GEI327718:GEJ327718 GOE327718:GOF327718 GYA327718:GYB327718 HHW327718:HHX327718 HRS327718:HRT327718 IBO327718:IBP327718 ILK327718:ILL327718 IVG327718:IVH327718 JFC327718:JFD327718 JOY327718:JOZ327718 JYU327718:JYV327718 KIQ327718:KIR327718 KSM327718:KSN327718 LCI327718:LCJ327718 LME327718:LMF327718 LWA327718:LWB327718 MFW327718:MFX327718 MPS327718:MPT327718 MZO327718:MZP327718 NJK327718:NJL327718 NTG327718:NTH327718 ODC327718:ODD327718 OMY327718:OMZ327718 OWU327718:OWV327718 PGQ327718:PGR327718 PQM327718:PQN327718 QAI327718:QAJ327718 QKE327718:QKF327718 QUA327718:QUB327718 RDW327718:RDX327718 RNS327718:RNT327718 RXO327718:RXP327718 SHK327718:SHL327718 SRG327718:SRH327718 TBC327718:TBD327718 TKY327718:TKZ327718 TUU327718:TUV327718 UEQ327718:UER327718 UOM327718:UON327718 UYI327718:UYJ327718 VIE327718:VIF327718 VSA327718:VSB327718 WBW327718:WBX327718 WLS327718:WLT327718 WVO327718:WVP327718 U393254:V393254 JC393254:JD393254 SY393254:SZ393254 ACU393254:ACV393254 AMQ393254:AMR393254 AWM393254:AWN393254 BGI393254:BGJ393254 BQE393254:BQF393254 CAA393254:CAB393254 CJW393254:CJX393254 CTS393254:CTT393254 DDO393254:DDP393254 DNK393254:DNL393254 DXG393254:DXH393254 EHC393254:EHD393254 EQY393254:EQZ393254 FAU393254:FAV393254 FKQ393254:FKR393254 FUM393254:FUN393254 GEI393254:GEJ393254 GOE393254:GOF393254 GYA393254:GYB393254 HHW393254:HHX393254 HRS393254:HRT393254 IBO393254:IBP393254 ILK393254:ILL393254 IVG393254:IVH393254 JFC393254:JFD393254 JOY393254:JOZ393254 JYU393254:JYV393254 KIQ393254:KIR393254 KSM393254:KSN393254 LCI393254:LCJ393254 LME393254:LMF393254 LWA393254:LWB393254 MFW393254:MFX393254 MPS393254:MPT393254 MZO393254:MZP393254 NJK393254:NJL393254 NTG393254:NTH393254 ODC393254:ODD393254 OMY393254:OMZ393254 OWU393254:OWV393254 PGQ393254:PGR393254 PQM393254:PQN393254 QAI393254:QAJ393254 QKE393254:QKF393254 QUA393254:QUB393254 RDW393254:RDX393254 RNS393254:RNT393254 RXO393254:RXP393254 SHK393254:SHL393254 SRG393254:SRH393254 TBC393254:TBD393254 TKY393254:TKZ393254 TUU393254:TUV393254 UEQ393254:UER393254 UOM393254:UON393254 UYI393254:UYJ393254 VIE393254:VIF393254 VSA393254:VSB393254 WBW393254:WBX393254 WLS393254:WLT393254 WVO393254:WVP393254 U458790:V458790 JC458790:JD458790 SY458790:SZ458790 ACU458790:ACV458790 AMQ458790:AMR458790 AWM458790:AWN458790 BGI458790:BGJ458790 BQE458790:BQF458790 CAA458790:CAB458790 CJW458790:CJX458790 CTS458790:CTT458790 DDO458790:DDP458790 DNK458790:DNL458790 DXG458790:DXH458790 EHC458790:EHD458790 EQY458790:EQZ458790 FAU458790:FAV458790 FKQ458790:FKR458790 FUM458790:FUN458790 GEI458790:GEJ458790 GOE458790:GOF458790 GYA458790:GYB458790 HHW458790:HHX458790 HRS458790:HRT458790 IBO458790:IBP458790 ILK458790:ILL458790 IVG458790:IVH458790 JFC458790:JFD458790 JOY458790:JOZ458790 JYU458790:JYV458790 KIQ458790:KIR458790 KSM458790:KSN458790 LCI458790:LCJ458790 LME458790:LMF458790 LWA458790:LWB458790 MFW458790:MFX458790 MPS458790:MPT458790 MZO458790:MZP458790 NJK458790:NJL458790 NTG458790:NTH458790 ODC458790:ODD458790 OMY458790:OMZ458790 OWU458790:OWV458790 PGQ458790:PGR458790 PQM458790:PQN458790 QAI458790:QAJ458790 QKE458790:QKF458790 QUA458790:QUB458790 RDW458790:RDX458790 RNS458790:RNT458790 RXO458790:RXP458790 SHK458790:SHL458790 SRG458790:SRH458790 TBC458790:TBD458790 TKY458790:TKZ458790 TUU458790:TUV458790 UEQ458790:UER458790 UOM458790:UON458790 UYI458790:UYJ458790 VIE458790:VIF458790 VSA458790:VSB458790 WBW458790:WBX458790 WLS458790:WLT458790 WVO458790:WVP458790 U524326:V524326 JC524326:JD524326 SY524326:SZ524326 ACU524326:ACV524326 AMQ524326:AMR524326 AWM524326:AWN524326 BGI524326:BGJ524326 BQE524326:BQF524326 CAA524326:CAB524326 CJW524326:CJX524326 CTS524326:CTT524326 DDO524326:DDP524326 DNK524326:DNL524326 DXG524326:DXH524326 EHC524326:EHD524326 EQY524326:EQZ524326 FAU524326:FAV524326 FKQ524326:FKR524326 FUM524326:FUN524326 GEI524326:GEJ524326 GOE524326:GOF524326 GYA524326:GYB524326 HHW524326:HHX524326 HRS524326:HRT524326 IBO524326:IBP524326 ILK524326:ILL524326 IVG524326:IVH524326 JFC524326:JFD524326 JOY524326:JOZ524326 JYU524326:JYV524326 KIQ524326:KIR524326 KSM524326:KSN524326 LCI524326:LCJ524326 LME524326:LMF524326 LWA524326:LWB524326 MFW524326:MFX524326 MPS524326:MPT524326 MZO524326:MZP524326 NJK524326:NJL524326 NTG524326:NTH524326 ODC524326:ODD524326 OMY524326:OMZ524326 OWU524326:OWV524326 PGQ524326:PGR524326 PQM524326:PQN524326 QAI524326:QAJ524326 QKE524326:QKF524326 QUA524326:QUB524326 RDW524326:RDX524326 RNS524326:RNT524326 RXO524326:RXP524326 SHK524326:SHL524326 SRG524326:SRH524326 TBC524326:TBD524326 TKY524326:TKZ524326 TUU524326:TUV524326 UEQ524326:UER524326 UOM524326:UON524326 UYI524326:UYJ524326 VIE524326:VIF524326 VSA524326:VSB524326 WBW524326:WBX524326 WLS524326:WLT524326 WVO524326:WVP524326 U589862:V589862 JC589862:JD589862 SY589862:SZ589862 ACU589862:ACV589862 AMQ589862:AMR589862 AWM589862:AWN589862 BGI589862:BGJ589862 BQE589862:BQF589862 CAA589862:CAB589862 CJW589862:CJX589862 CTS589862:CTT589862 DDO589862:DDP589862 DNK589862:DNL589862 DXG589862:DXH589862 EHC589862:EHD589862 EQY589862:EQZ589862 FAU589862:FAV589862 FKQ589862:FKR589862 FUM589862:FUN589862 GEI589862:GEJ589862 GOE589862:GOF589862 GYA589862:GYB589862 HHW589862:HHX589862 HRS589862:HRT589862 IBO589862:IBP589862 ILK589862:ILL589862 IVG589862:IVH589862 JFC589862:JFD589862 JOY589862:JOZ589862 JYU589862:JYV589862 KIQ589862:KIR589862 KSM589862:KSN589862 LCI589862:LCJ589862 LME589862:LMF589862 LWA589862:LWB589862 MFW589862:MFX589862 MPS589862:MPT589862 MZO589862:MZP589862 NJK589862:NJL589862 NTG589862:NTH589862 ODC589862:ODD589862 OMY589862:OMZ589862 OWU589862:OWV589862 PGQ589862:PGR589862 PQM589862:PQN589862 QAI589862:QAJ589862 QKE589862:QKF589862 QUA589862:QUB589862 RDW589862:RDX589862 RNS589862:RNT589862 RXO589862:RXP589862 SHK589862:SHL589862 SRG589862:SRH589862 TBC589862:TBD589862 TKY589862:TKZ589862 TUU589862:TUV589862 UEQ589862:UER589862 UOM589862:UON589862 UYI589862:UYJ589862 VIE589862:VIF589862 VSA589862:VSB589862 WBW589862:WBX589862 WLS589862:WLT589862 WVO589862:WVP589862 U655398:V655398 JC655398:JD655398 SY655398:SZ655398 ACU655398:ACV655398 AMQ655398:AMR655398 AWM655398:AWN655398 BGI655398:BGJ655398 BQE655398:BQF655398 CAA655398:CAB655398 CJW655398:CJX655398 CTS655398:CTT655398 DDO655398:DDP655398 DNK655398:DNL655398 DXG655398:DXH655398 EHC655398:EHD655398 EQY655398:EQZ655398 FAU655398:FAV655398 FKQ655398:FKR655398 FUM655398:FUN655398 GEI655398:GEJ655398 GOE655398:GOF655398 GYA655398:GYB655398 HHW655398:HHX655398 HRS655398:HRT655398 IBO655398:IBP655398 ILK655398:ILL655398 IVG655398:IVH655398 JFC655398:JFD655398 JOY655398:JOZ655398 JYU655398:JYV655398 KIQ655398:KIR655398 KSM655398:KSN655398 LCI655398:LCJ655398 LME655398:LMF655398 LWA655398:LWB655398 MFW655398:MFX655398 MPS655398:MPT655398 MZO655398:MZP655398 NJK655398:NJL655398 NTG655398:NTH655398 ODC655398:ODD655398 OMY655398:OMZ655398 OWU655398:OWV655398 PGQ655398:PGR655398 PQM655398:PQN655398 QAI655398:QAJ655398 QKE655398:QKF655398 QUA655398:QUB655398 RDW655398:RDX655398 RNS655398:RNT655398 RXO655398:RXP655398 SHK655398:SHL655398 SRG655398:SRH655398 TBC655398:TBD655398 TKY655398:TKZ655398 TUU655398:TUV655398 UEQ655398:UER655398 UOM655398:UON655398 UYI655398:UYJ655398 VIE655398:VIF655398 VSA655398:VSB655398 WBW655398:WBX655398 WLS655398:WLT655398 WVO655398:WVP655398 U720934:V720934 JC720934:JD720934 SY720934:SZ720934 ACU720934:ACV720934 AMQ720934:AMR720934 AWM720934:AWN720934 BGI720934:BGJ720934 BQE720934:BQF720934 CAA720934:CAB720934 CJW720934:CJX720934 CTS720934:CTT720934 DDO720934:DDP720934 DNK720934:DNL720934 DXG720934:DXH720934 EHC720934:EHD720934 EQY720934:EQZ720934 FAU720934:FAV720934 FKQ720934:FKR720934 FUM720934:FUN720934 GEI720934:GEJ720934 GOE720934:GOF720934 GYA720934:GYB720934 HHW720934:HHX720934 HRS720934:HRT720934 IBO720934:IBP720934 ILK720934:ILL720934 IVG720934:IVH720934 JFC720934:JFD720934 JOY720934:JOZ720934 JYU720934:JYV720934 KIQ720934:KIR720934 KSM720934:KSN720934 LCI720934:LCJ720934 LME720934:LMF720934 LWA720934:LWB720934 MFW720934:MFX720934 MPS720934:MPT720934 MZO720934:MZP720934 NJK720934:NJL720934 NTG720934:NTH720934 ODC720934:ODD720934 OMY720934:OMZ720934 OWU720934:OWV720934 PGQ720934:PGR720934 PQM720934:PQN720934 QAI720934:QAJ720934 QKE720934:QKF720934 QUA720934:QUB720934 RDW720934:RDX720934 RNS720934:RNT720934 RXO720934:RXP720934 SHK720934:SHL720934 SRG720934:SRH720934 TBC720934:TBD720934 TKY720934:TKZ720934 TUU720934:TUV720934 UEQ720934:UER720934 UOM720934:UON720934 UYI720934:UYJ720934 VIE720934:VIF720934 VSA720934:VSB720934 WBW720934:WBX720934 WLS720934:WLT720934 WVO720934:WVP720934 U786470:V786470 JC786470:JD786470 SY786470:SZ786470 ACU786470:ACV786470 AMQ786470:AMR786470 AWM786470:AWN786470 BGI786470:BGJ786470 BQE786470:BQF786470 CAA786470:CAB786470 CJW786470:CJX786470 CTS786470:CTT786470 DDO786470:DDP786470 DNK786470:DNL786470 DXG786470:DXH786470 EHC786470:EHD786470 EQY786470:EQZ786470 FAU786470:FAV786470 FKQ786470:FKR786470 FUM786470:FUN786470 GEI786470:GEJ786470 GOE786470:GOF786470 GYA786470:GYB786470 HHW786470:HHX786470 HRS786470:HRT786470 IBO786470:IBP786470 ILK786470:ILL786470 IVG786470:IVH786470 JFC786470:JFD786470 JOY786470:JOZ786470 JYU786470:JYV786470 KIQ786470:KIR786470 KSM786470:KSN786470 LCI786470:LCJ786470 LME786470:LMF786470 LWA786470:LWB786470 MFW786470:MFX786470 MPS786470:MPT786470 MZO786470:MZP786470 NJK786470:NJL786470 NTG786470:NTH786470 ODC786470:ODD786470 OMY786470:OMZ786470 OWU786470:OWV786470 PGQ786470:PGR786470 PQM786470:PQN786470 QAI786470:QAJ786470 QKE786470:QKF786470 QUA786470:QUB786470 RDW786470:RDX786470 RNS786470:RNT786470 RXO786470:RXP786470 SHK786470:SHL786470 SRG786470:SRH786470 TBC786470:TBD786470 TKY786470:TKZ786470 TUU786470:TUV786470 UEQ786470:UER786470 UOM786470:UON786470 UYI786470:UYJ786470 VIE786470:VIF786470 VSA786470:VSB786470 WBW786470:WBX786470 WLS786470:WLT786470 WVO786470:WVP786470 U852006:V852006 JC852006:JD852006 SY852006:SZ852006 ACU852006:ACV852006 AMQ852006:AMR852006 AWM852006:AWN852006 BGI852006:BGJ852006 BQE852006:BQF852006 CAA852006:CAB852006 CJW852006:CJX852006 CTS852006:CTT852006 DDO852006:DDP852006 DNK852006:DNL852006 DXG852006:DXH852006 EHC852006:EHD852006 EQY852006:EQZ852006 FAU852006:FAV852006 FKQ852006:FKR852006 FUM852006:FUN852006 GEI852006:GEJ852006 GOE852006:GOF852006 GYA852006:GYB852006 HHW852006:HHX852006 HRS852006:HRT852006 IBO852006:IBP852006 ILK852006:ILL852006 IVG852006:IVH852006 JFC852006:JFD852006 JOY852006:JOZ852006 JYU852006:JYV852006 KIQ852006:KIR852006 KSM852006:KSN852006 LCI852006:LCJ852006 LME852006:LMF852006 LWA852006:LWB852006 MFW852006:MFX852006 MPS852006:MPT852006 MZO852006:MZP852006 NJK852006:NJL852006 NTG852006:NTH852006 ODC852006:ODD852006 OMY852006:OMZ852006 OWU852006:OWV852006 PGQ852006:PGR852006 PQM852006:PQN852006 QAI852006:QAJ852006 QKE852006:QKF852006 QUA852006:QUB852006 RDW852006:RDX852006 RNS852006:RNT852006 RXO852006:RXP852006 SHK852006:SHL852006 SRG852006:SRH852006 TBC852006:TBD852006 TKY852006:TKZ852006 TUU852006:TUV852006 UEQ852006:UER852006 UOM852006:UON852006 UYI852006:UYJ852006 VIE852006:VIF852006 VSA852006:VSB852006 WBW852006:WBX852006 WLS852006:WLT852006 WVO852006:WVP852006 U917542:V917542 JC917542:JD917542 SY917542:SZ917542 ACU917542:ACV917542 AMQ917542:AMR917542 AWM917542:AWN917542 BGI917542:BGJ917542 BQE917542:BQF917542 CAA917542:CAB917542 CJW917542:CJX917542 CTS917542:CTT917542 DDO917542:DDP917542 DNK917542:DNL917542 DXG917542:DXH917542 EHC917542:EHD917542 EQY917542:EQZ917542 FAU917542:FAV917542 FKQ917542:FKR917542 FUM917542:FUN917542 GEI917542:GEJ917542 GOE917542:GOF917542 GYA917542:GYB917542 HHW917542:HHX917542 HRS917542:HRT917542 IBO917542:IBP917542 ILK917542:ILL917542 IVG917542:IVH917542 JFC917542:JFD917542 JOY917542:JOZ917542 JYU917542:JYV917542 KIQ917542:KIR917542 KSM917542:KSN917542 LCI917542:LCJ917542 LME917542:LMF917542 LWA917542:LWB917542 MFW917542:MFX917542 MPS917542:MPT917542 MZO917542:MZP917542 NJK917542:NJL917542 NTG917542:NTH917542 ODC917542:ODD917542 OMY917542:OMZ917542 OWU917542:OWV917542 PGQ917542:PGR917542 PQM917542:PQN917542 QAI917542:QAJ917542 QKE917542:QKF917542 QUA917542:QUB917542 RDW917542:RDX917542 RNS917542:RNT917542 RXO917542:RXP917542 SHK917542:SHL917542 SRG917542:SRH917542 TBC917542:TBD917542 TKY917542:TKZ917542 TUU917542:TUV917542 UEQ917542:UER917542 UOM917542:UON917542 UYI917542:UYJ917542 VIE917542:VIF917542 VSA917542:VSB917542 WBW917542:WBX917542 WLS917542:WLT917542 WVO917542:WVP917542 U983078:V983078 JC983078:JD983078 SY983078:SZ983078 ACU983078:ACV983078 AMQ983078:AMR983078 AWM983078:AWN983078 BGI983078:BGJ983078 BQE983078:BQF983078 CAA983078:CAB983078 CJW983078:CJX983078 CTS983078:CTT983078 DDO983078:DDP983078 DNK983078:DNL983078 DXG983078:DXH983078 EHC983078:EHD983078 EQY983078:EQZ983078 FAU983078:FAV983078 FKQ983078:FKR983078 FUM983078:FUN983078 GEI983078:GEJ983078 GOE983078:GOF983078 GYA983078:GYB983078 HHW983078:HHX983078 HRS983078:HRT983078 IBO983078:IBP983078 ILK983078:ILL983078 IVG983078:IVH983078 JFC983078:JFD983078 JOY983078:JOZ983078 JYU983078:JYV983078 KIQ983078:KIR983078 KSM983078:KSN983078 LCI983078:LCJ983078 LME983078:LMF983078 LWA983078:LWB983078 MFW983078:MFX983078 MPS983078:MPT983078 MZO983078:MZP983078 NJK983078:NJL983078 NTG983078:NTH983078 ODC983078:ODD983078 OMY983078:OMZ983078 OWU983078:OWV983078 PGQ983078:PGR983078 PQM983078:PQN983078 QAI983078:QAJ983078 QKE983078:QKF983078 QUA983078:QUB983078 RDW983078:RDX983078 RNS983078:RNT983078 RXO983078:RXP983078 SHK983078:SHL983078 SRG983078:SRH983078 TBC983078:TBD983078 TKY983078:TKZ983078 TUU983078:TUV983078 UEQ983078:UER983078 UOM983078:UON983078 UYI983078:UYJ983078 VIE983078:VIF983078 VSA983078:VSB983078 WBW983078:WBX983078 WLS983078:WLT983078 WVO983078:WVP983078 V35:W35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U65577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U131113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U196649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U262185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U327721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U393257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U458793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U524329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U589865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U655401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U720937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U786473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U852009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U917545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U983081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U44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U65580 JC65580 SY65580 ACU65580 AMQ65580 AWM65580 BGI65580 BQE65580 CAA65580 CJW65580 CTS65580 DDO65580 DNK65580 DXG65580 EHC65580 EQY65580 FAU65580 FKQ65580 FUM65580 GEI65580 GOE65580 GYA65580 HHW65580 HRS65580 IBO65580 ILK65580 IVG65580 JFC65580 JOY65580 JYU65580 KIQ65580 KSM65580 LCI65580 LME65580 LWA65580 MFW65580 MPS65580 MZO65580 NJK65580 NTG65580 ODC65580 OMY65580 OWU65580 PGQ65580 PQM65580 QAI65580 QKE65580 QUA65580 RDW65580 RNS65580 RXO65580 SHK65580 SRG65580 TBC65580 TKY65580 TUU65580 UEQ65580 UOM65580 UYI65580 VIE65580 VSA65580 WBW65580 WLS65580 WVO65580 U131116 JC131116 SY131116 ACU131116 AMQ131116 AWM131116 BGI131116 BQE131116 CAA131116 CJW131116 CTS131116 DDO131116 DNK131116 DXG131116 EHC131116 EQY131116 FAU131116 FKQ131116 FUM131116 GEI131116 GOE131116 GYA131116 HHW131116 HRS131116 IBO131116 ILK131116 IVG131116 JFC131116 JOY131116 JYU131116 KIQ131116 KSM131116 LCI131116 LME131116 LWA131116 MFW131116 MPS131116 MZO131116 NJK131116 NTG131116 ODC131116 OMY131116 OWU131116 PGQ131116 PQM131116 QAI131116 QKE131116 QUA131116 RDW131116 RNS131116 RXO131116 SHK131116 SRG131116 TBC131116 TKY131116 TUU131116 UEQ131116 UOM131116 UYI131116 VIE131116 VSA131116 WBW131116 WLS131116 WVO131116 U196652 JC196652 SY196652 ACU196652 AMQ196652 AWM196652 BGI196652 BQE196652 CAA196652 CJW196652 CTS196652 DDO196652 DNK196652 DXG196652 EHC196652 EQY196652 FAU196652 FKQ196652 FUM196652 GEI196652 GOE196652 GYA196652 HHW196652 HRS196652 IBO196652 ILK196652 IVG196652 JFC196652 JOY196652 JYU196652 KIQ196652 KSM196652 LCI196652 LME196652 LWA196652 MFW196652 MPS196652 MZO196652 NJK196652 NTG196652 ODC196652 OMY196652 OWU196652 PGQ196652 PQM196652 QAI196652 QKE196652 QUA196652 RDW196652 RNS196652 RXO196652 SHK196652 SRG196652 TBC196652 TKY196652 TUU196652 UEQ196652 UOM196652 UYI196652 VIE196652 VSA196652 WBW196652 WLS196652 WVO196652 U262188 JC262188 SY262188 ACU262188 AMQ262188 AWM262188 BGI262188 BQE262188 CAA262188 CJW262188 CTS262188 DDO262188 DNK262188 DXG262188 EHC262188 EQY262188 FAU262188 FKQ262188 FUM262188 GEI262188 GOE262188 GYA262188 HHW262188 HRS262188 IBO262188 ILK262188 IVG262188 JFC262188 JOY262188 JYU262188 KIQ262188 KSM262188 LCI262188 LME262188 LWA262188 MFW262188 MPS262188 MZO262188 NJK262188 NTG262188 ODC262188 OMY262188 OWU262188 PGQ262188 PQM262188 QAI262188 QKE262188 QUA262188 RDW262188 RNS262188 RXO262188 SHK262188 SRG262188 TBC262188 TKY262188 TUU262188 UEQ262188 UOM262188 UYI262188 VIE262188 VSA262188 WBW262188 WLS262188 WVO262188 U327724 JC327724 SY327724 ACU327724 AMQ327724 AWM327724 BGI327724 BQE327724 CAA327724 CJW327724 CTS327724 DDO327724 DNK327724 DXG327724 EHC327724 EQY327724 FAU327724 FKQ327724 FUM327724 GEI327724 GOE327724 GYA327724 HHW327724 HRS327724 IBO327724 ILK327724 IVG327724 JFC327724 JOY327724 JYU327724 KIQ327724 KSM327724 LCI327724 LME327724 LWA327724 MFW327724 MPS327724 MZO327724 NJK327724 NTG327724 ODC327724 OMY327724 OWU327724 PGQ327724 PQM327724 QAI327724 QKE327724 QUA327724 RDW327724 RNS327724 RXO327724 SHK327724 SRG327724 TBC327724 TKY327724 TUU327724 UEQ327724 UOM327724 UYI327724 VIE327724 VSA327724 WBW327724 WLS327724 WVO327724 U393260 JC393260 SY393260 ACU393260 AMQ393260 AWM393260 BGI393260 BQE393260 CAA393260 CJW393260 CTS393260 DDO393260 DNK393260 DXG393260 EHC393260 EQY393260 FAU393260 FKQ393260 FUM393260 GEI393260 GOE393260 GYA393260 HHW393260 HRS393260 IBO393260 ILK393260 IVG393260 JFC393260 JOY393260 JYU393260 KIQ393260 KSM393260 LCI393260 LME393260 LWA393260 MFW393260 MPS393260 MZO393260 NJK393260 NTG393260 ODC393260 OMY393260 OWU393260 PGQ393260 PQM393260 QAI393260 QKE393260 QUA393260 RDW393260 RNS393260 RXO393260 SHK393260 SRG393260 TBC393260 TKY393260 TUU393260 UEQ393260 UOM393260 UYI393260 VIE393260 VSA393260 WBW393260 WLS393260 WVO393260 U458796 JC458796 SY458796 ACU458796 AMQ458796 AWM458796 BGI458796 BQE458796 CAA458796 CJW458796 CTS458796 DDO458796 DNK458796 DXG458796 EHC458796 EQY458796 FAU458796 FKQ458796 FUM458796 GEI458796 GOE458796 GYA458796 HHW458796 HRS458796 IBO458796 ILK458796 IVG458796 JFC458796 JOY458796 JYU458796 KIQ458796 KSM458796 LCI458796 LME458796 LWA458796 MFW458796 MPS458796 MZO458796 NJK458796 NTG458796 ODC458796 OMY458796 OWU458796 PGQ458796 PQM458796 QAI458796 QKE458796 QUA458796 RDW458796 RNS458796 RXO458796 SHK458796 SRG458796 TBC458796 TKY458796 TUU458796 UEQ458796 UOM458796 UYI458796 VIE458796 VSA458796 WBW458796 WLS458796 WVO458796 U524332 JC524332 SY524332 ACU524332 AMQ524332 AWM524332 BGI524332 BQE524332 CAA524332 CJW524332 CTS524332 DDO524332 DNK524332 DXG524332 EHC524332 EQY524332 FAU524332 FKQ524332 FUM524332 GEI524332 GOE524332 GYA524332 HHW524332 HRS524332 IBO524332 ILK524332 IVG524332 JFC524332 JOY524332 JYU524332 KIQ524332 KSM524332 LCI524332 LME524332 LWA524332 MFW524332 MPS524332 MZO524332 NJK524332 NTG524332 ODC524332 OMY524332 OWU524332 PGQ524332 PQM524332 QAI524332 QKE524332 QUA524332 RDW524332 RNS524332 RXO524332 SHK524332 SRG524332 TBC524332 TKY524332 TUU524332 UEQ524332 UOM524332 UYI524332 VIE524332 VSA524332 WBW524332 WLS524332 WVO524332 U589868 JC589868 SY589868 ACU589868 AMQ589868 AWM589868 BGI589868 BQE589868 CAA589868 CJW589868 CTS589868 DDO589868 DNK589868 DXG589868 EHC589868 EQY589868 FAU589868 FKQ589868 FUM589868 GEI589868 GOE589868 GYA589868 HHW589868 HRS589868 IBO589868 ILK589868 IVG589868 JFC589868 JOY589868 JYU589868 KIQ589868 KSM589868 LCI589868 LME589868 LWA589868 MFW589868 MPS589868 MZO589868 NJK589868 NTG589868 ODC589868 OMY589868 OWU589868 PGQ589868 PQM589868 QAI589868 QKE589868 QUA589868 RDW589868 RNS589868 RXO589868 SHK589868 SRG589868 TBC589868 TKY589868 TUU589868 UEQ589868 UOM589868 UYI589868 VIE589868 VSA589868 WBW589868 WLS589868 WVO589868 U655404 JC655404 SY655404 ACU655404 AMQ655404 AWM655404 BGI655404 BQE655404 CAA655404 CJW655404 CTS655404 DDO655404 DNK655404 DXG655404 EHC655404 EQY655404 FAU655404 FKQ655404 FUM655404 GEI655404 GOE655404 GYA655404 HHW655404 HRS655404 IBO655404 ILK655404 IVG655404 JFC655404 JOY655404 JYU655404 KIQ655404 KSM655404 LCI655404 LME655404 LWA655404 MFW655404 MPS655404 MZO655404 NJK655404 NTG655404 ODC655404 OMY655404 OWU655404 PGQ655404 PQM655404 QAI655404 QKE655404 QUA655404 RDW655404 RNS655404 RXO655404 SHK655404 SRG655404 TBC655404 TKY655404 TUU655404 UEQ655404 UOM655404 UYI655404 VIE655404 VSA655404 WBW655404 WLS655404 WVO655404 U720940 JC720940 SY720940 ACU720940 AMQ720940 AWM720940 BGI720940 BQE720940 CAA720940 CJW720940 CTS720940 DDO720940 DNK720940 DXG720940 EHC720940 EQY720940 FAU720940 FKQ720940 FUM720940 GEI720940 GOE720940 GYA720940 HHW720940 HRS720940 IBO720940 ILK720940 IVG720940 JFC720940 JOY720940 JYU720940 KIQ720940 KSM720940 LCI720940 LME720940 LWA720940 MFW720940 MPS720940 MZO720940 NJK720940 NTG720940 ODC720940 OMY720940 OWU720940 PGQ720940 PQM720940 QAI720940 QKE720940 QUA720940 RDW720940 RNS720940 RXO720940 SHK720940 SRG720940 TBC720940 TKY720940 TUU720940 UEQ720940 UOM720940 UYI720940 VIE720940 VSA720940 WBW720940 WLS720940 WVO720940 U786476 JC786476 SY786476 ACU786476 AMQ786476 AWM786476 BGI786476 BQE786476 CAA786476 CJW786476 CTS786476 DDO786476 DNK786476 DXG786476 EHC786476 EQY786476 FAU786476 FKQ786476 FUM786476 GEI786476 GOE786476 GYA786476 HHW786476 HRS786476 IBO786476 ILK786476 IVG786476 JFC786476 JOY786476 JYU786476 KIQ786476 KSM786476 LCI786476 LME786476 LWA786476 MFW786476 MPS786476 MZO786476 NJK786476 NTG786476 ODC786476 OMY786476 OWU786476 PGQ786476 PQM786476 QAI786476 QKE786476 QUA786476 RDW786476 RNS786476 RXO786476 SHK786476 SRG786476 TBC786476 TKY786476 TUU786476 UEQ786476 UOM786476 UYI786476 VIE786476 VSA786476 WBW786476 WLS786476 WVO786476 U852012 JC852012 SY852012 ACU852012 AMQ852012 AWM852012 BGI852012 BQE852012 CAA852012 CJW852012 CTS852012 DDO852012 DNK852012 DXG852012 EHC852012 EQY852012 FAU852012 FKQ852012 FUM852012 GEI852012 GOE852012 GYA852012 HHW852012 HRS852012 IBO852012 ILK852012 IVG852012 JFC852012 JOY852012 JYU852012 KIQ852012 KSM852012 LCI852012 LME852012 LWA852012 MFW852012 MPS852012 MZO852012 NJK852012 NTG852012 ODC852012 OMY852012 OWU852012 PGQ852012 PQM852012 QAI852012 QKE852012 QUA852012 RDW852012 RNS852012 RXO852012 SHK852012 SRG852012 TBC852012 TKY852012 TUU852012 UEQ852012 UOM852012 UYI852012 VIE852012 VSA852012 WBW852012 WLS852012 WVO852012 U917548 JC917548 SY917548 ACU917548 AMQ917548 AWM917548 BGI917548 BQE917548 CAA917548 CJW917548 CTS917548 DDO917548 DNK917548 DXG917548 EHC917548 EQY917548 FAU917548 FKQ917548 FUM917548 GEI917548 GOE917548 GYA917548 HHW917548 HRS917548 IBO917548 ILK917548 IVG917548 JFC917548 JOY917548 JYU917548 KIQ917548 KSM917548 LCI917548 LME917548 LWA917548 MFW917548 MPS917548 MZO917548 NJK917548 NTG917548 ODC917548 OMY917548 OWU917548 PGQ917548 PQM917548 QAI917548 QKE917548 QUA917548 RDW917548 RNS917548 RXO917548 SHK917548 SRG917548 TBC917548 TKY917548 TUU917548 UEQ917548 UOM917548 UYI917548 VIE917548 VSA917548 WBW917548 WLS917548 WVO917548 U983084 JC983084 SY983084 ACU983084 AMQ983084 AWM983084 BGI983084 BQE983084 CAA983084 CJW983084 CTS983084 DDO983084 DNK983084 DXG983084 EHC983084 EQY983084 FAU983084 FKQ983084 FUM983084 GEI983084 GOE983084 GYA983084 HHW983084 HRS983084 IBO983084 ILK983084 IVG983084 JFC983084 JOY983084 JYU983084 KIQ983084 KSM983084 LCI983084 LME983084 LWA983084 MFW983084 MPS983084 MZO983084 NJK983084 NTG983084 ODC983084 OMY983084 OWU983084 PGQ983084 PQM983084 QAI983084 QKE983084 QUA983084 RDW983084 RNS983084 RXO983084 SHK983084 SRG983084 TBC983084 TKY983084 TUU983084 UEQ983084 UOM983084 UYI983084 VIE983084 VSA983084 WBW983084 WLS983084 WVO983084 U50 JC53:JE53 SY53:TA53 ACU53:ACW53 AMQ53:AMS53 AWM53:AWO53 BGI53:BGK53 BQE53:BQG53 CAA53:CAC53 CJW53:CJY53 CTS53:CTU53 DDO53:DDQ53 DNK53:DNM53 DXG53:DXI53 EHC53:EHE53 EQY53:ERA53 FAU53:FAW53 FKQ53:FKS53 FUM53:FUO53 GEI53:GEK53 GOE53:GOG53 GYA53:GYC53 HHW53:HHY53 HRS53:HRU53 IBO53:IBQ53 ILK53:ILM53 IVG53:IVI53 JFC53:JFE53 JOY53:JPA53 JYU53:JYW53 KIQ53:KIS53 KSM53:KSO53 LCI53:LCK53 LME53:LMG53 LWA53:LWC53 MFW53:MFY53 MPS53:MPU53 MZO53:MZQ53 NJK53:NJM53 NTG53:NTI53 ODC53:ODE53 OMY53:ONA53 OWU53:OWW53 PGQ53:PGS53 PQM53:PQO53 QAI53:QAK53 QKE53:QKG53 QUA53:QUC53 RDW53:RDY53 RNS53:RNU53 RXO53:RXQ53 SHK53:SHM53 SRG53:SRI53 TBC53:TBE53 TKY53:TLA53 TUU53:TUW53 UEQ53:UES53 UOM53:UOO53 UYI53:UYK53 VIE53:VIG53 VSA53:VSC53 WBW53:WBY53 WLS53:WLU53 WVO53:WVQ53 U65589:W65589 JC65589:JE65589 SY65589:TA65589 ACU65589:ACW65589 AMQ65589:AMS65589 AWM65589:AWO65589 BGI65589:BGK65589 BQE65589:BQG65589 CAA65589:CAC65589 CJW65589:CJY65589 CTS65589:CTU65589 DDO65589:DDQ65589 DNK65589:DNM65589 DXG65589:DXI65589 EHC65589:EHE65589 EQY65589:ERA65589 FAU65589:FAW65589 FKQ65589:FKS65589 FUM65589:FUO65589 GEI65589:GEK65589 GOE65589:GOG65589 GYA65589:GYC65589 HHW65589:HHY65589 HRS65589:HRU65589 IBO65589:IBQ65589 ILK65589:ILM65589 IVG65589:IVI65589 JFC65589:JFE65589 JOY65589:JPA65589 JYU65589:JYW65589 KIQ65589:KIS65589 KSM65589:KSO65589 LCI65589:LCK65589 LME65589:LMG65589 LWA65589:LWC65589 MFW65589:MFY65589 MPS65589:MPU65589 MZO65589:MZQ65589 NJK65589:NJM65589 NTG65589:NTI65589 ODC65589:ODE65589 OMY65589:ONA65589 OWU65589:OWW65589 PGQ65589:PGS65589 PQM65589:PQO65589 QAI65589:QAK65589 QKE65589:QKG65589 QUA65589:QUC65589 RDW65589:RDY65589 RNS65589:RNU65589 RXO65589:RXQ65589 SHK65589:SHM65589 SRG65589:SRI65589 TBC65589:TBE65589 TKY65589:TLA65589 TUU65589:TUW65589 UEQ65589:UES65589 UOM65589:UOO65589 UYI65589:UYK65589 VIE65589:VIG65589 VSA65589:VSC65589 WBW65589:WBY65589 WLS65589:WLU65589 WVO65589:WVQ65589 U131125:W131125 JC131125:JE131125 SY131125:TA131125 ACU131125:ACW131125 AMQ131125:AMS131125 AWM131125:AWO131125 BGI131125:BGK131125 BQE131125:BQG131125 CAA131125:CAC131125 CJW131125:CJY131125 CTS131125:CTU131125 DDO131125:DDQ131125 DNK131125:DNM131125 DXG131125:DXI131125 EHC131125:EHE131125 EQY131125:ERA131125 FAU131125:FAW131125 FKQ131125:FKS131125 FUM131125:FUO131125 GEI131125:GEK131125 GOE131125:GOG131125 GYA131125:GYC131125 HHW131125:HHY131125 HRS131125:HRU131125 IBO131125:IBQ131125 ILK131125:ILM131125 IVG131125:IVI131125 JFC131125:JFE131125 JOY131125:JPA131125 JYU131125:JYW131125 KIQ131125:KIS131125 KSM131125:KSO131125 LCI131125:LCK131125 LME131125:LMG131125 LWA131125:LWC131125 MFW131125:MFY131125 MPS131125:MPU131125 MZO131125:MZQ131125 NJK131125:NJM131125 NTG131125:NTI131125 ODC131125:ODE131125 OMY131125:ONA131125 OWU131125:OWW131125 PGQ131125:PGS131125 PQM131125:PQO131125 QAI131125:QAK131125 QKE131125:QKG131125 QUA131125:QUC131125 RDW131125:RDY131125 RNS131125:RNU131125 RXO131125:RXQ131125 SHK131125:SHM131125 SRG131125:SRI131125 TBC131125:TBE131125 TKY131125:TLA131125 TUU131125:TUW131125 UEQ131125:UES131125 UOM131125:UOO131125 UYI131125:UYK131125 VIE131125:VIG131125 VSA131125:VSC131125 WBW131125:WBY131125 WLS131125:WLU131125 WVO131125:WVQ131125 U196661:W196661 JC196661:JE196661 SY196661:TA196661 ACU196661:ACW196661 AMQ196661:AMS196661 AWM196661:AWO196661 BGI196661:BGK196661 BQE196661:BQG196661 CAA196661:CAC196661 CJW196661:CJY196661 CTS196661:CTU196661 DDO196661:DDQ196661 DNK196661:DNM196661 DXG196661:DXI196661 EHC196661:EHE196661 EQY196661:ERA196661 FAU196661:FAW196661 FKQ196661:FKS196661 FUM196661:FUO196661 GEI196661:GEK196661 GOE196661:GOG196661 GYA196661:GYC196661 HHW196661:HHY196661 HRS196661:HRU196661 IBO196661:IBQ196661 ILK196661:ILM196661 IVG196661:IVI196661 JFC196661:JFE196661 JOY196661:JPA196661 JYU196661:JYW196661 KIQ196661:KIS196661 KSM196661:KSO196661 LCI196661:LCK196661 LME196661:LMG196661 LWA196661:LWC196661 MFW196661:MFY196661 MPS196661:MPU196661 MZO196661:MZQ196661 NJK196661:NJM196661 NTG196661:NTI196661 ODC196661:ODE196661 OMY196661:ONA196661 OWU196661:OWW196661 PGQ196661:PGS196661 PQM196661:PQO196661 QAI196661:QAK196661 QKE196661:QKG196661 QUA196661:QUC196661 RDW196661:RDY196661 RNS196661:RNU196661 RXO196661:RXQ196661 SHK196661:SHM196661 SRG196661:SRI196661 TBC196661:TBE196661 TKY196661:TLA196661 TUU196661:TUW196661 UEQ196661:UES196661 UOM196661:UOO196661 UYI196661:UYK196661 VIE196661:VIG196661 VSA196661:VSC196661 WBW196661:WBY196661 WLS196661:WLU196661 WVO196661:WVQ196661 U262197:W262197 JC262197:JE262197 SY262197:TA262197 ACU262197:ACW262197 AMQ262197:AMS262197 AWM262197:AWO262197 BGI262197:BGK262197 BQE262197:BQG262197 CAA262197:CAC262197 CJW262197:CJY262197 CTS262197:CTU262197 DDO262197:DDQ262197 DNK262197:DNM262197 DXG262197:DXI262197 EHC262197:EHE262197 EQY262197:ERA262197 FAU262197:FAW262197 FKQ262197:FKS262197 FUM262197:FUO262197 GEI262197:GEK262197 GOE262197:GOG262197 GYA262197:GYC262197 HHW262197:HHY262197 HRS262197:HRU262197 IBO262197:IBQ262197 ILK262197:ILM262197 IVG262197:IVI262197 JFC262197:JFE262197 JOY262197:JPA262197 JYU262197:JYW262197 KIQ262197:KIS262197 KSM262197:KSO262197 LCI262197:LCK262197 LME262197:LMG262197 LWA262197:LWC262197 MFW262197:MFY262197 MPS262197:MPU262197 MZO262197:MZQ262197 NJK262197:NJM262197 NTG262197:NTI262197 ODC262197:ODE262197 OMY262197:ONA262197 OWU262197:OWW262197 PGQ262197:PGS262197 PQM262197:PQO262197 QAI262197:QAK262197 QKE262197:QKG262197 QUA262197:QUC262197 RDW262197:RDY262197 RNS262197:RNU262197 RXO262197:RXQ262197 SHK262197:SHM262197 SRG262197:SRI262197 TBC262197:TBE262197 TKY262197:TLA262197 TUU262197:TUW262197 UEQ262197:UES262197 UOM262197:UOO262197 UYI262197:UYK262197 VIE262197:VIG262197 VSA262197:VSC262197 WBW262197:WBY262197 WLS262197:WLU262197 WVO262197:WVQ262197 U327733:W327733 JC327733:JE327733 SY327733:TA327733 ACU327733:ACW327733 AMQ327733:AMS327733 AWM327733:AWO327733 BGI327733:BGK327733 BQE327733:BQG327733 CAA327733:CAC327733 CJW327733:CJY327733 CTS327733:CTU327733 DDO327733:DDQ327733 DNK327733:DNM327733 DXG327733:DXI327733 EHC327733:EHE327733 EQY327733:ERA327733 FAU327733:FAW327733 FKQ327733:FKS327733 FUM327733:FUO327733 GEI327733:GEK327733 GOE327733:GOG327733 GYA327733:GYC327733 HHW327733:HHY327733 HRS327733:HRU327733 IBO327733:IBQ327733 ILK327733:ILM327733 IVG327733:IVI327733 JFC327733:JFE327733 JOY327733:JPA327733 JYU327733:JYW327733 KIQ327733:KIS327733 KSM327733:KSO327733 LCI327733:LCK327733 LME327733:LMG327733 LWA327733:LWC327733 MFW327733:MFY327733 MPS327733:MPU327733 MZO327733:MZQ327733 NJK327733:NJM327733 NTG327733:NTI327733 ODC327733:ODE327733 OMY327733:ONA327733 OWU327733:OWW327733 PGQ327733:PGS327733 PQM327733:PQO327733 QAI327733:QAK327733 QKE327733:QKG327733 QUA327733:QUC327733 RDW327733:RDY327733 RNS327733:RNU327733 RXO327733:RXQ327733 SHK327733:SHM327733 SRG327733:SRI327733 TBC327733:TBE327733 TKY327733:TLA327733 TUU327733:TUW327733 UEQ327733:UES327733 UOM327733:UOO327733 UYI327733:UYK327733 VIE327733:VIG327733 VSA327733:VSC327733 WBW327733:WBY327733 WLS327733:WLU327733 WVO327733:WVQ327733 U393269:W393269 JC393269:JE393269 SY393269:TA393269 ACU393269:ACW393269 AMQ393269:AMS393269 AWM393269:AWO393269 BGI393269:BGK393269 BQE393269:BQG393269 CAA393269:CAC393269 CJW393269:CJY393269 CTS393269:CTU393269 DDO393269:DDQ393269 DNK393269:DNM393269 DXG393269:DXI393269 EHC393269:EHE393269 EQY393269:ERA393269 FAU393269:FAW393269 FKQ393269:FKS393269 FUM393269:FUO393269 GEI393269:GEK393269 GOE393269:GOG393269 GYA393269:GYC393269 HHW393269:HHY393269 HRS393269:HRU393269 IBO393269:IBQ393269 ILK393269:ILM393269 IVG393269:IVI393269 JFC393269:JFE393269 JOY393269:JPA393269 JYU393269:JYW393269 KIQ393269:KIS393269 KSM393269:KSO393269 LCI393269:LCK393269 LME393269:LMG393269 LWA393269:LWC393269 MFW393269:MFY393269 MPS393269:MPU393269 MZO393269:MZQ393269 NJK393269:NJM393269 NTG393269:NTI393269 ODC393269:ODE393269 OMY393269:ONA393269 OWU393269:OWW393269 PGQ393269:PGS393269 PQM393269:PQO393269 QAI393269:QAK393269 QKE393269:QKG393269 QUA393269:QUC393269 RDW393269:RDY393269 RNS393269:RNU393269 RXO393269:RXQ393269 SHK393269:SHM393269 SRG393269:SRI393269 TBC393269:TBE393269 TKY393269:TLA393269 TUU393269:TUW393269 UEQ393269:UES393269 UOM393269:UOO393269 UYI393269:UYK393269 VIE393269:VIG393269 VSA393269:VSC393269 WBW393269:WBY393269 WLS393269:WLU393269 WVO393269:WVQ393269 U458805:W458805 JC458805:JE458805 SY458805:TA458805 ACU458805:ACW458805 AMQ458805:AMS458805 AWM458805:AWO458805 BGI458805:BGK458805 BQE458805:BQG458805 CAA458805:CAC458805 CJW458805:CJY458805 CTS458805:CTU458805 DDO458805:DDQ458805 DNK458805:DNM458805 DXG458805:DXI458805 EHC458805:EHE458805 EQY458805:ERA458805 FAU458805:FAW458805 FKQ458805:FKS458805 FUM458805:FUO458805 GEI458805:GEK458805 GOE458805:GOG458805 GYA458805:GYC458805 HHW458805:HHY458805 HRS458805:HRU458805 IBO458805:IBQ458805 ILK458805:ILM458805 IVG458805:IVI458805 JFC458805:JFE458805 JOY458805:JPA458805 JYU458805:JYW458805 KIQ458805:KIS458805 KSM458805:KSO458805 LCI458805:LCK458805 LME458805:LMG458805 LWA458805:LWC458805 MFW458805:MFY458805 MPS458805:MPU458805 MZO458805:MZQ458805 NJK458805:NJM458805 NTG458805:NTI458805 ODC458805:ODE458805 OMY458805:ONA458805 OWU458805:OWW458805 PGQ458805:PGS458805 PQM458805:PQO458805 QAI458805:QAK458805 QKE458805:QKG458805 QUA458805:QUC458805 RDW458805:RDY458805 RNS458805:RNU458805 RXO458805:RXQ458805 SHK458805:SHM458805 SRG458805:SRI458805 TBC458805:TBE458805 TKY458805:TLA458805 TUU458805:TUW458805 UEQ458805:UES458805 UOM458805:UOO458805 UYI458805:UYK458805 VIE458805:VIG458805 VSA458805:VSC458805 WBW458805:WBY458805 WLS458805:WLU458805 WVO458805:WVQ458805 U524341:W524341 JC524341:JE524341 SY524341:TA524341 ACU524341:ACW524341 AMQ524341:AMS524341 AWM524341:AWO524341 BGI524341:BGK524341 BQE524341:BQG524341 CAA524341:CAC524341 CJW524341:CJY524341 CTS524341:CTU524341 DDO524341:DDQ524341 DNK524341:DNM524341 DXG524341:DXI524341 EHC524341:EHE524341 EQY524341:ERA524341 FAU524341:FAW524341 FKQ524341:FKS524341 FUM524341:FUO524341 GEI524341:GEK524341 GOE524341:GOG524341 GYA524341:GYC524341 HHW524341:HHY524341 HRS524341:HRU524341 IBO524341:IBQ524341 ILK524341:ILM524341 IVG524341:IVI524341 JFC524341:JFE524341 JOY524341:JPA524341 JYU524341:JYW524341 KIQ524341:KIS524341 KSM524341:KSO524341 LCI524341:LCK524341 LME524341:LMG524341 LWA524341:LWC524341 MFW524341:MFY524341 MPS524341:MPU524341 MZO524341:MZQ524341 NJK524341:NJM524341 NTG524341:NTI524341 ODC524341:ODE524341 OMY524341:ONA524341 OWU524341:OWW524341 PGQ524341:PGS524341 PQM524341:PQO524341 QAI524341:QAK524341 QKE524341:QKG524341 QUA524341:QUC524341 RDW524341:RDY524341 RNS524341:RNU524341 RXO524341:RXQ524341 SHK524341:SHM524341 SRG524341:SRI524341 TBC524341:TBE524341 TKY524341:TLA524341 TUU524341:TUW524341 UEQ524341:UES524341 UOM524341:UOO524341 UYI524341:UYK524341 VIE524341:VIG524341 VSA524341:VSC524341 WBW524341:WBY524341 WLS524341:WLU524341 WVO524341:WVQ524341 U589877:W589877 JC589877:JE589877 SY589877:TA589877 ACU589877:ACW589877 AMQ589877:AMS589877 AWM589877:AWO589877 BGI589877:BGK589877 BQE589877:BQG589877 CAA589877:CAC589877 CJW589877:CJY589877 CTS589877:CTU589877 DDO589877:DDQ589877 DNK589877:DNM589877 DXG589877:DXI589877 EHC589877:EHE589877 EQY589877:ERA589877 FAU589877:FAW589877 FKQ589877:FKS589877 FUM589877:FUO589877 GEI589877:GEK589877 GOE589877:GOG589877 GYA589877:GYC589877 HHW589877:HHY589877 HRS589877:HRU589877 IBO589877:IBQ589877 ILK589877:ILM589877 IVG589877:IVI589877 JFC589877:JFE589877 JOY589877:JPA589877 JYU589877:JYW589877 KIQ589877:KIS589877 KSM589877:KSO589877 LCI589877:LCK589877 LME589877:LMG589877 LWA589877:LWC589877 MFW589877:MFY589877 MPS589877:MPU589877 MZO589877:MZQ589877 NJK589877:NJM589877 NTG589877:NTI589877 ODC589877:ODE589877 OMY589877:ONA589877 OWU589877:OWW589877 PGQ589877:PGS589877 PQM589877:PQO589877 QAI589877:QAK589877 QKE589877:QKG589877 QUA589877:QUC589877 RDW589877:RDY589877 RNS589877:RNU589877 RXO589877:RXQ589877 SHK589877:SHM589877 SRG589877:SRI589877 TBC589877:TBE589877 TKY589877:TLA589877 TUU589877:TUW589877 UEQ589877:UES589877 UOM589877:UOO589877 UYI589877:UYK589877 VIE589877:VIG589877 VSA589877:VSC589877 WBW589877:WBY589877 WLS589877:WLU589877 WVO589877:WVQ589877 U655413:W655413 JC655413:JE655413 SY655413:TA655413 ACU655413:ACW655413 AMQ655413:AMS655413 AWM655413:AWO655413 BGI655413:BGK655413 BQE655413:BQG655413 CAA655413:CAC655413 CJW655413:CJY655413 CTS655413:CTU655413 DDO655413:DDQ655413 DNK655413:DNM655413 DXG655413:DXI655413 EHC655413:EHE655413 EQY655413:ERA655413 FAU655413:FAW655413 FKQ655413:FKS655413 FUM655413:FUO655413 GEI655413:GEK655413 GOE655413:GOG655413 GYA655413:GYC655413 HHW655413:HHY655413 HRS655413:HRU655413 IBO655413:IBQ655413 ILK655413:ILM655413 IVG655413:IVI655413 JFC655413:JFE655413 JOY655413:JPA655413 JYU655413:JYW655413 KIQ655413:KIS655413 KSM655413:KSO655413 LCI655413:LCK655413 LME655413:LMG655413 LWA655413:LWC655413 MFW655413:MFY655413 MPS655413:MPU655413 MZO655413:MZQ655413 NJK655413:NJM655413 NTG655413:NTI655413 ODC655413:ODE655413 OMY655413:ONA655413 OWU655413:OWW655413 PGQ655413:PGS655413 PQM655413:PQO655413 QAI655413:QAK655413 QKE655413:QKG655413 QUA655413:QUC655413 RDW655413:RDY655413 RNS655413:RNU655413 RXO655413:RXQ655413 SHK655413:SHM655413 SRG655413:SRI655413 TBC655413:TBE655413 TKY655413:TLA655413 TUU655413:TUW655413 UEQ655413:UES655413 UOM655413:UOO655413 UYI655413:UYK655413 VIE655413:VIG655413 VSA655413:VSC655413 WBW655413:WBY655413 WLS655413:WLU655413 WVO655413:WVQ655413 U720949:W720949 JC720949:JE720949 SY720949:TA720949 ACU720949:ACW720949 AMQ720949:AMS720949 AWM720949:AWO720949 BGI720949:BGK720949 BQE720949:BQG720949 CAA720949:CAC720949 CJW720949:CJY720949 CTS720949:CTU720949 DDO720949:DDQ720949 DNK720949:DNM720949 DXG720949:DXI720949 EHC720949:EHE720949 EQY720949:ERA720949 FAU720949:FAW720949 FKQ720949:FKS720949 FUM720949:FUO720949 GEI720949:GEK720949 GOE720949:GOG720949 GYA720949:GYC720949 HHW720949:HHY720949 HRS720949:HRU720949 IBO720949:IBQ720949 ILK720949:ILM720949 IVG720949:IVI720949 JFC720949:JFE720949 JOY720949:JPA720949 JYU720949:JYW720949 KIQ720949:KIS720949 KSM720949:KSO720949 LCI720949:LCK720949 LME720949:LMG720949 LWA720949:LWC720949 MFW720949:MFY720949 MPS720949:MPU720949 MZO720949:MZQ720949 NJK720949:NJM720949 NTG720949:NTI720949 ODC720949:ODE720949 OMY720949:ONA720949 OWU720949:OWW720949 PGQ720949:PGS720949 PQM720949:PQO720949 QAI720949:QAK720949 QKE720949:QKG720949 QUA720949:QUC720949 RDW720949:RDY720949 RNS720949:RNU720949 RXO720949:RXQ720949 SHK720949:SHM720949 SRG720949:SRI720949 TBC720949:TBE720949 TKY720949:TLA720949 TUU720949:TUW720949 UEQ720949:UES720949 UOM720949:UOO720949 UYI720949:UYK720949 VIE720949:VIG720949 VSA720949:VSC720949 WBW720949:WBY720949 WLS720949:WLU720949 WVO720949:WVQ720949 U786485:W786485 JC786485:JE786485 SY786485:TA786485 ACU786485:ACW786485 AMQ786485:AMS786485 AWM786485:AWO786485 BGI786485:BGK786485 BQE786485:BQG786485 CAA786485:CAC786485 CJW786485:CJY786485 CTS786485:CTU786485 DDO786485:DDQ786485 DNK786485:DNM786485 DXG786485:DXI786485 EHC786485:EHE786485 EQY786485:ERA786485 FAU786485:FAW786485 FKQ786485:FKS786485 FUM786485:FUO786485 GEI786485:GEK786485 GOE786485:GOG786485 GYA786485:GYC786485 HHW786485:HHY786485 HRS786485:HRU786485 IBO786485:IBQ786485 ILK786485:ILM786485 IVG786485:IVI786485 JFC786485:JFE786485 JOY786485:JPA786485 JYU786485:JYW786485 KIQ786485:KIS786485 KSM786485:KSO786485 LCI786485:LCK786485 LME786485:LMG786485 LWA786485:LWC786485 MFW786485:MFY786485 MPS786485:MPU786485 MZO786485:MZQ786485 NJK786485:NJM786485 NTG786485:NTI786485 ODC786485:ODE786485 OMY786485:ONA786485 OWU786485:OWW786485 PGQ786485:PGS786485 PQM786485:PQO786485 QAI786485:QAK786485 QKE786485:QKG786485 QUA786485:QUC786485 RDW786485:RDY786485 RNS786485:RNU786485 RXO786485:RXQ786485 SHK786485:SHM786485 SRG786485:SRI786485 TBC786485:TBE786485 TKY786485:TLA786485 TUU786485:TUW786485 UEQ786485:UES786485 UOM786485:UOO786485 UYI786485:UYK786485 VIE786485:VIG786485 VSA786485:VSC786485 WBW786485:WBY786485 WLS786485:WLU786485 WVO786485:WVQ786485 U852021:W852021 JC852021:JE852021 SY852021:TA852021 ACU852021:ACW852021 AMQ852021:AMS852021 AWM852021:AWO852021 BGI852021:BGK852021 BQE852021:BQG852021 CAA852021:CAC852021 CJW852021:CJY852021 CTS852021:CTU852021 DDO852021:DDQ852021 DNK852021:DNM852021 DXG852021:DXI852021 EHC852021:EHE852021 EQY852021:ERA852021 FAU852021:FAW852021 FKQ852021:FKS852021 FUM852021:FUO852021 GEI852021:GEK852021 GOE852021:GOG852021 GYA852021:GYC852021 HHW852021:HHY852021 HRS852021:HRU852021 IBO852021:IBQ852021 ILK852021:ILM852021 IVG852021:IVI852021 JFC852021:JFE852021 JOY852021:JPA852021 JYU852021:JYW852021 KIQ852021:KIS852021 KSM852021:KSO852021 LCI852021:LCK852021 LME852021:LMG852021 LWA852021:LWC852021 MFW852021:MFY852021 MPS852021:MPU852021 MZO852021:MZQ852021 NJK852021:NJM852021 NTG852021:NTI852021 ODC852021:ODE852021 OMY852021:ONA852021 OWU852021:OWW852021 PGQ852021:PGS852021 PQM852021:PQO852021 QAI852021:QAK852021 QKE852021:QKG852021 QUA852021:QUC852021 RDW852021:RDY852021 RNS852021:RNU852021 RXO852021:RXQ852021 SHK852021:SHM852021 SRG852021:SRI852021 TBC852021:TBE852021 TKY852021:TLA852021 TUU852021:TUW852021 UEQ852021:UES852021 UOM852021:UOO852021 UYI852021:UYK852021 VIE852021:VIG852021 VSA852021:VSC852021 WBW852021:WBY852021 WLS852021:WLU852021 WVO852021:WVQ852021 U917557:W917557 JC917557:JE917557 SY917557:TA917557 ACU917557:ACW917557 AMQ917557:AMS917557 AWM917557:AWO917557 BGI917557:BGK917557 BQE917557:BQG917557 CAA917557:CAC917557 CJW917557:CJY917557 CTS917557:CTU917557 DDO917557:DDQ917557 DNK917557:DNM917557 DXG917557:DXI917557 EHC917557:EHE917557 EQY917557:ERA917557 FAU917557:FAW917557 FKQ917557:FKS917557 FUM917557:FUO917557 GEI917557:GEK917557 GOE917557:GOG917557 GYA917557:GYC917557 HHW917557:HHY917557 HRS917557:HRU917557 IBO917557:IBQ917557 ILK917557:ILM917557 IVG917557:IVI917557 JFC917557:JFE917557 JOY917557:JPA917557 JYU917557:JYW917557 KIQ917557:KIS917557 KSM917557:KSO917557 LCI917557:LCK917557 LME917557:LMG917557 LWA917557:LWC917557 MFW917557:MFY917557 MPS917557:MPU917557 MZO917557:MZQ917557 NJK917557:NJM917557 NTG917557:NTI917557 ODC917557:ODE917557 OMY917557:ONA917557 OWU917557:OWW917557 PGQ917557:PGS917557 PQM917557:PQO917557 QAI917557:QAK917557 QKE917557:QKG917557 QUA917557:QUC917557 RDW917557:RDY917557 RNS917557:RNU917557 RXO917557:RXQ917557 SHK917557:SHM917557 SRG917557:SRI917557 TBC917557:TBE917557 TKY917557:TLA917557 TUU917557:TUW917557 UEQ917557:UES917557 UOM917557:UOO917557 UYI917557:UYK917557 VIE917557:VIG917557 VSA917557:VSC917557 WBW917557:WBY917557 WLS917557:WLU917557 WVO917557:WVQ917557 U983093:W983093 JC983093:JE983093 SY983093:TA983093 ACU983093:ACW983093 AMQ983093:AMS983093 AWM983093:AWO983093 BGI983093:BGK983093 BQE983093:BQG983093 CAA983093:CAC983093 CJW983093:CJY983093 CTS983093:CTU983093 DDO983093:DDQ983093 DNK983093:DNM983093 DXG983093:DXI983093 EHC983093:EHE983093 EQY983093:ERA983093 FAU983093:FAW983093 FKQ983093:FKS983093 FUM983093:FUO983093 GEI983093:GEK983093 GOE983093:GOG983093 GYA983093:GYC983093 HHW983093:HHY983093 HRS983093:HRU983093 IBO983093:IBQ983093 ILK983093:ILM983093 IVG983093:IVI983093 JFC983093:JFE983093 JOY983093:JPA983093 JYU983093:JYW983093 KIQ983093:KIS983093 KSM983093:KSO983093 LCI983093:LCK983093 LME983093:LMG983093 LWA983093:LWC983093 MFW983093:MFY983093 MPS983093:MPU983093 MZO983093:MZQ983093 NJK983093:NJM983093 NTG983093:NTI983093 ODC983093:ODE983093 OMY983093:ONA983093 OWU983093:OWW983093 PGQ983093:PGS983093 PQM983093:PQO983093 QAI983093:QAK983093 QKE983093:QKG983093 QUA983093:QUC983093 RDW983093:RDY983093 RNS983093:RNU983093 RXO983093:RXQ983093 SHK983093:SHM983093 SRG983093:SRI983093 TBC983093:TBE983093 TKY983093:TLA983093 TUU983093:TUW983093 UEQ983093:UES983093 UOM983093:UOO983093 UYI983093:UYK983093 VIE983093:VIG983093 VSA983093:VSC983093 WBW983093:WBY983093 WLS983093:WLU983093 WVO983093:WVQ983093 U10:W10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U65586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U131122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U196658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U262194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U327730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U393266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U458802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U524338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U589874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U655410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U720946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U786482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U852018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U917554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U983090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U46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U65583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U131119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U196655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U262191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U327727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U393263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U458799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U524335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U589871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U655407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U720943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U786479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U852015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U917551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U983087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U37:V38 U41:W41 Y41:AE41 JC29:JD29 SY29:SZ29 ACU29:ACV29 AMQ29:AMR29 AWM29:AWN29 BGI29:BGJ29 BQE29:BQF29 CAA29:CAB29 CJW29:CJX29 CTS29:CTT29 DDO29:DDP29 DNK29:DNL29 DXG29:DXH29 EHC29:EHD29 EQY29:EQZ29 FAU29:FAV29 FKQ29:FKR29 FUM29:FUN29 GEI29:GEJ29 GOE29:GOF29 GYA29:GYB29 HHW29:HHX29 HRS29:HRT29 IBO29:IBP29 ILK29:ILL29 IVG29:IVH29 JFC29:JFD29 JOY29:JOZ29 JYU29:JYV29 KIQ29:KIR29 KSM29:KSN29 LCI29:LCJ29 LME29:LMF29 LWA29:LWB29 MFW29:MFX29 MPS29:MPT29 MZO29:MZP29 NJK29:NJL29 NTG29:NTH29 ODC29:ODD29 OMY29:OMZ29 OWU29:OWV29 PGQ29:PGR29 PQM29:PQN29 QAI29:QAJ29 QKE29:QKF29 QUA29:QUB29 RDW29:RDX29 RNS29:RNT29 RXO29:RXP29 SHK29:SHL29 SRG29:SRH29 TBC29:TBD29 TKY29:TKZ29 TUU29:TUV29 UEQ29:UER29 UOM29:UON29 UYI29:UYJ29 VIE29:VIF29 VSA29:VSB29 WBW29:WBX29 WLS29:WLT29 WVO29:WVP29 U28:V28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W32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xm:sqref>
        </x14:dataValidation>
        <x14:dataValidation allowBlank="1" showErrorMessage="1" prompt="Al menos 1 por tipo de vigilado">
          <xm:sqref>L65612:P65614 IS65612:IV65614 SO65612:SR65614 ACK65612:ACN65614 AMG65612:AMJ65614 AWC65612:AWF65614 BFY65612:BGB65614 BPU65612:BPX65614 BZQ65612:BZT65614 CJM65612:CJP65614 CTI65612:CTL65614 DDE65612:DDH65614 DNA65612:DND65614 DWW65612:DWZ65614 EGS65612:EGV65614 EQO65612:EQR65614 FAK65612:FAN65614 FKG65612:FKJ65614 FUC65612:FUF65614 GDY65612:GEB65614 GNU65612:GNX65614 GXQ65612:GXT65614 HHM65612:HHP65614 HRI65612:HRL65614 IBE65612:IBH65614 ILA65612:ILD65614 IUW65612:IUZ65614 JES65612:JEV65614 JOO65612:JOR65614 JYK65612:JYN65614 KIG65612:KIJ65614 KSC65612:KSF65614 LBY65612:LCB65614 LLU65612:LLX65614 LVQ65612:LVT65614 MFM65612:MFP65614 MPI65612:MPL65614 MZE65612:MZH65614 NJA65612:NJD65614 NSW65612:NSZ65614 OCS65612:OCV65614 OMO65612:OMR65614 OWK65612:OWN65614 PGG65612:PGJ65614 PQC65612:PQF65614 PZY65612:QAB65614 QJU65612:QJX65614 QTQ65612:QTT65614 RDM65612:RDP65614 RNI65612:RNL65614 RXE65612:RXH65614 SHA65612:SHD65614 SQW65612:SQZ65614 TAS65612:TAV65614 TKO65612:TKR65614 TUK65612:TUN65614 UEG65612:UEJ65614 UOC65612:UOF65614 UXY65612:UYB65614 VHU65612:VHX65614 VRQ65612:VRT65614 WBM65612:WBP65614 WLI65612:WLL65614 WVE65612:WVH65614 L131148:P131150 IS131148:IV131150 SO131148:SR131150 ACK131148:ACN131150 AMG131148:AMJ131150 AWC131148:AWF131150 BFY131148:BGB131150 BPU131148:BPX131150 BZQ131148:BZT131150 CJM131148:CJP131150 CTI131148:CTL131150 DDE131148:DDH131150 DNA131148:DND131150 DWW131148:DWZ131150 EGS131148:EGV131150 EQO131148:EQR131150 FAK131148:FAN131150 FKG131148:FKJ131150 FUC131148:FUF131150 GDY131148:GEB131150 GNU131148:GNX131150 GXQ131148:GXT131150 HHM131148:HHP131150 HRI131148:HRL131150 IBE131148:IBH131150 ILA131148:ILD131150 IUW131148:IUZ131150 JES131148:JEV131150 JOO131148:JOR131150 JYK131148:JYN131150 KIG131148:KIJ131150 KSC131148:KSF131150 LBY131148:LCB131150 LLU131148:LLX131150 LVQ131148:LVT131150 MFM131148:MFP131150 MPI131148:MPL131150 MZE131148:MZH131150 NJA131148:NJD131150 NSW131148:NSZ131150 OCS131148:OCV131150 OMO131148:OMR131150 OWK131148:OWN131150 PGG131148:PGJ131150 PQC131148:PQF131150 PZY131148:QAB131150 QJU131148:QJX131150 QTQ131148:QTT131150 RDM131148:RDP131150 RNI131148:RNL131150 RXE131148:RXH131150 SHA131148:SHD131150 SQW131148:SQZ131150 TAS131148:TAV131150 TKO131148:TKR131150 TUK131148:TUN131150 UEG131148:UEJ131150 UOC131148:UOF131150 UXY131148:UYB131150 VHU131148:VHX131150 VRQ131148:VRT131150 WBM131148:WBP131150 WLI131148:WLL131150 WVE131148:WVH131150 L196684:P196686 IS196684:IV196686 SO196684:SR196686 ACK196684:ACN196686 AMG196684:AMJ196686 AWC196684:AWF196686 BFY196684:BGB196686 BPU196684:BPX196686 BZQ196684:BZT196686 CJM196684:CJP196686 CTI196684:CTL196686 DDE196684:DDH196686 DNA196684:DND196686 DWW196684:DWZ196686 EGS196684:EGV196686 EQO196684:EQR196686 FAK196684:FAN196686 FKG196684:FKJ196686 FUC196684:FUF196686 GDY196684:GEB196686 GNU196684:GNX196686 GXQ196684:GXT196686 HHM196684:HHP196686 HRI196684:HRL196686 IBE196684:IBH196686 ILA196684:ILD196686 IUW196684:IUZ196686 JES196684:JEV196686 JOO196684:JOR196686 JYK196684:JYN196686 KIG196684:KIJ196686 KSC196684:KSF196686 LBY196684:LCB196686 LLU196684:LLX196686 LVQ196684:LVT196686 MFM196684:MFP196686 MPI196684:MPL196686 MZE196684:MZH196686 NJA196684:NJD196686 NSW196684:NSZ196686 OCS196684:OCV196686 OMO196684:OMR196686 OWK196684:OWN196686 PGG196684:PGJ196686 PQC196684:PQF196686 PZY196684:QAB196686 QJU196684:QJX196686 QTQ196684:QTT196686 RDM196684:RDP196686 RNI196684:RNL196686 RXE196684:RXH196686 SHA196684:SHD196686 SQW196684:SQZ196686 TAS196684:TAV196686 TKO196684:TKR196686 TUK196684:TUN196686 UEG196684:UEJ196686 UOC196684:UOF196686 UXY196684:UYB196686 VHU196684:VHX196686 VRQ196684:VRT196686 WBM196684:WBP196686 WLI196684:WLL196686 WVE196684:WVH196686 L262220:P262222 IS262220:IV262222 SO262220:SR262222 ACK262220:ACN262222 AMG262220:AMJ262222 AWC262220:AWF262222 BFY262220:BGB262222 BPU262220:BPX262222 BZQ262220:BZT262222 CJM262220:CJP262222 CTI262220:CTL262222 DDE262220:DDH262222 DNA262220:DND262222 DWW262220:DWZ262222 EGS262220:EGV262222 EQO262220:EQR262222 FAK262220:FAN262222 FKG262220:FKJ262222 FUC262220:FUF262222 GDY262220:GEB262222 GNU262220:GNX262222 GXQ262220:GXT262222 HHM262220:HHP262222 HRI262220:HRL262222 IBE262220:IBH262222 ILA262220:ILD262222 IUW262220:IUZ262222 JES262220:JEV262222 JOO262220:JOR262222 JYK262220:JYN262222 KIG262220:KIJ262222 KSC262220:KSF262222 LBY262220:LCB262222 LLU262220:LLX262222 LVQ262220:LVT262222 MFM262220:MFP262222 MPI262220:MPL262222 MZE262220:MZH262222 NJA262220:NJD262222 NSW262220:NSZ262222 OCS262220:OCV262222 OMO262220:OMR262222 OWK262220:OWN262222 PGG262220:PGJ262222 PQC262220:PQF262222 PZY262220:QAB262222 QJU262220:QJX262222 QTQ262220:QTT262222 RDM262220:RDP262222 RNI262220:RNL262222 RXE262220:RXH262222 SHA262220:SHD262222 SQW262220:SQZ262222 TAS262220:TAV262222 TKO262220:TKR262222 TUK262220:TUN262222 UEG262220:UEJ262222 UOC262220:UOF262222 UXY262220:UYB262222 VHU262220:VHX262222 VRQ262220:VRT262222 WBM262220:WBP262222 WLI262220:WLL262222 WVE262220:WVH262222 L327756:P327758 IS327756:IV327758 SO327756:SR327758 ACK327756:ACN327758 AMG327756:AMJ327758 AWC327756:AWF327758 BFY327756:BGB327758 BPU327756:BPX327758 BZQ327756:BZT327758 CJM327756:CJP327758 CTI327756:CTL327758 DDE327756:DDH327758 DNA327756:DND327758 DWW327756:DWZ327758 EGS327756:EGV327758 EQO327756:EQR327758 FAK327756:FAN327758 FKG327756:FKJ327758 FUC327756:FUF327758 GDY327756:GEB327758 GNU327756:GNX327758 GXQ327756:GXT327758 HHM327756:HHP327758 HRI327756:HRL327758 IBE327756:IBH327758 ILA327756:ILD327758 IUW327756:IUZ327758 JES327756:JEV327758 JOO327756:JOR327758 JYK327756:JYN327758 KIG327756:KIJ327758 KSC327756:KSF327758 LBY327756:LCB327758 LLU327756:LLX327758 LVQ327756:LVT327758 MFM327756:MFP327758 MPI327756:MPL327758 MZE327756:MZH327758 NJA327756:NJD327758 NSW327756:NSZ327758 OCS327756:OCV327758 OMO327756:OMR327758 OWK327756:OWN327758 PGG327756:PGJ327758 PQC327756:PQF327758 PZY327756:QAB327758 QJU327756:QJX327758 QTQ327756:QTT327758 RDM327756:RDP327758 RNI327756:RNL327758 RXE327756:RXH327758 SHA327756:SHD327758 SQW327756:SQZ327758 TAS327756:TAV327758 TKO327756:TKR327758 TUK327756:TUN327758 UEG327756:UEJ327758 UOC327756:UOF327758 UXY327756:UYB327758 VHU327756:VHX327758 VRQ327756:VRT327758 WBM327756:WBP327758 WLI327756:WLL327758 WVE327756:WVH327758 L393292:P393294 IS393292:IV393294 SO393292:SR393294 ACK393292:ACN393294 AMG393292:AMJ393294 AWC393292:AWF393294 BFY393292:BGB393294 BPU393292:BPX393294 BZQ393292:BZT393294 CJM393292:CJP393294 CTI393292:CTL393294 DDE393292:DDH393294 DNA393292:DND393294 DWW393292:DWZ393294 EGS393292:EGV393294 EQO393292:EQR393294 FAK393292:FAN393294 FKG393292:FKJ393294 FUC393292:FUF393294 GDY393292:GEB393294 GNU393292:GNX393294 GXQ393292:GXT393294 HHM393292:HHP393294 HRI393292:HRL393294 IBE393292:IBH393294 ILA393292:ILD393294 IUW393292:IUZ393294 JES393292:JEV393294 JOO393292:JOR393294 JYK393292:JYN393294 KIG393292:KIJ393294 KSC393292:KSF393294 LBY393292:LCB393294 LLU393292:LLX393294 LVQ393292:LVT393294 MFM393292:MFP393294 MPI393292:MPL393294 MZE393292:MZH393294 NJA393292:NJD393294 NSW393292:NSZ393294 OCS393292:OCV393294 OMO393292:OMR393294 OWK393292:OWN393294 PGG393292:PGJ393294 PQC393292:PQF393294 PZY393292:QAB393294 QJU393292:QJX393294 QTQ393292:QTT393294 RDM393292:RDP393294 RNI393292:RNL393294 RXE393292:RXH393294 SHA393292:SHD393294 SQW393292:SQZ393294 TAS393292:TAV393294 TKO393292:TKR393294 TUK393292:TUN393294 UEG393292:UEJ393294 UOC393292:UOF393294 UXY393292:UYB393294 VHU393292:VHX393294 VRQ393292:VRT393294 WBM393292:WBP393294 WLI393292:WLL393294 WVE393292:WVH393294 L458828:P458830 IS458828:IV458830 SO458828:SR458830 ACK458828:ACN458830 AMG458828:AMJ458830 AWC458828:AWF458830 BFY458828:BGB458830 BPU458828:BPX458830 BZQ458828:BZT458830 CJM458828:CJP458830 CTI458828:CTL458830 DDE458828:DDH458830 DNA458828:DND458830 DWW458828:DWZ458830 EGS458828:EGV458830 EQO458828:EQR458830 FAK458828:FAN458830 FKG458828:FKJ458830 FUC458828:FUF458830 GDY458828:GEB458830 GNU458828:GNX458830 GXQ458828:GXT458830 HHM458828:HHP458830 HRI458828:HRL458830 IBE458828:IBH458830 ILA458828:ILD458830 IUW458828:IUZ458830 JES458828:JEV458830 JOO458828:JOR458830 JYK458828:JYN458830 KIG458828:KIJ458830 KSC458828:KSF458830 LBY458828:LCB458830 LLU458828:LLX458830 LVQ458828:LVT458830 MFM458828:MFP458830 MPI458828:MPL458830 MZE458828:MZH458830 NJA458828:NJD458830 NSW458828:NSZ458830 OCS458828:OCV458830 OMO458828:OMR458830 OWK458828:OWN458830 PGG458828:PGJ458830 PQC458828:PQF458830 PZY458828:QAB458830 QJU458828:QJX458830 QTQ458828:QTT458830 RDM458828:RDP458830 RNI458828:RNL458830 RXE458828:RXH458830 SHA458828:SHD458830 SQW458828:SQZ458830 TAS458828:TAV458830 TKO458828:TKR458830 TUK458828:TUN458830 UEG458828:UEJ458830 UOC458828:UOF458830 UXY458828:UYB458830 VHU458828:VHX458830 VRQ458828:VRT458830 WBM458828:WBP458830 WLI458828:WLL458830 WVE458828:WVH458830 L524364:P524366 IS524364:IV524366 SO524364:SR524366 ACK524364:ACN524366 AMG524364:AMJ524366 AWC524364:AWF524366 BFY524364:BGB524366 BPU524364:BPX524366 BZQ524364:BZT524366 CJM524364:CJP524366 CTI524364:CTL524366 DDE524364:DDH524366 DNA524364:DND524366 DWW524364:DWZ524366 EGS524364:EGV524366 EQO524364:EQR524366 FAK524364:FAN524366 FKG524364:FKJ524366 FUC524364:FUF524366 GDY524364:GEB524366 GNU524364:GNX524366 GXQ524364:GXT524366 HHM524364:HHP524366 HRI524364:HRL524366 IBE524364:IBH524366 ILA524364:ILD524366 IUW524364:IUZ524366 JES524364:JEV524366 JOO524364:JOR524366 JYK524364:JYN524366 KIG524364:KIJ524366 KSC524364:KSF524366 LBY524364:LCB524366 LLU524364:LLX524366 LVQ524364:LVT524366 MFM524364:MFP524366 MPI524364:MPL524366 MZE524364:MZH524366 NJA524364:NJD524366 NSW524364:NSZ524366 OCS524364:OCV524366 OMO524364:OMR524366 OWK524364:OWN524366 PGG524364:PGJ524366 PQC524364:PQF524366 PZY524364:QAB524366 QJU524364:QJX524366 QTQ524364:QTT524366 RDM524364:RDP524366 RNI524364:RNL524366 RXE524364:RXH524366 SHA524364:SHD524366 SQW524364:SQZ524366 TAS524364:TAV524366 TKO524364:TKR524366 TUK524364:TUN524366 UEG524364:UEJ524366 UOC524364:UOF524366 UXY524364:UYB524366 VHU524364:VHX524366 VRQ524364:VRT524366 WBM524364:WBP524366 WLI524364:WLL524366 WVE524364:WVH524366 L589900:P589902 IS589900:IV589902 SO589900:SR589902 ACK589900:ACN589902 AMG589900:AMJ589902 AWC589900:AWF589902 BFY589900:BGB589902 BPU589900:BPX589902 BZQ589900:BZT589902 CJM589900:CJP589902 CTI589900:CTL589902 DDE589900:DDH589902 DNA589900:DND589902 DWW589900:DWZ589902 EGS589900:EGV589902 EQO589900:EQR589902 FAK589900:FAN589902 FKG589900:FKJ589902 FUC589900:FUF589902 GDY589900:GEB589902 GNU589900:GNX589902 GXQ589900:GXT589902 HHM589900:HHP589902 HRI589900:HRL589902 IBE589900:IBH589902 ILA589900:ILD589902 IUW589900:IUZ589902 JES589900:JEV589902 JOO589900:JOR589902 JYK589900:JYN589902 KIG589900:KIJ589902 KSC589900:KSF589902 LBY589900:LCB589902 LLU589900:LLX589902 LVQ589900:LVT589902 MFM589900:MFP589902 MPI589900:MPL589902 MZE589900:MZH589902 NJA589900:NJD589902 NSW589900:NSZ589902 OCS589900:OCV589902 OMO589900:OMR589902 OWK589900:OWN589902 PGG589900:PGJ589902 PQC589900:PQF589902 PZY589900:QAB589902 QJU589900:QJX589902 QTQ589900:QTT589902 RDM589900:RDP589902 RNI589900:RNL589902 RXE589900:RXH589902 SHA589900:SHD589902 SQW589900:SQZ589902 TAS589900:TAV589902 TKO589900:TKR589902 TUK589900:TUN589902 UEG589900:UEJ589902 UOC589900:UOF589902 UXY589900:UYB589902 VHU589900:VHX589902 VRQ589900:VRT589902 WBM589900:WBP589902 WLI589900:WLL589902 WVE589900:WVH589902 L655436:P655438 IS655436:IV655438 SO655436:SR655438 ACK655436:ACN655438 AMG655436:AMJ655438 AWC655436:AWF655438 BFY655436:BGB655438 BPU655436:BPX655438 BZQ655436:BZT655438 CJM655436:CJP655438 CTI655436:CTL655438 DDE655436:DDH655438 DNA655436:DND655438 DWW655436:DWZ655438 EGS655436:EGV655438 EQO655436:EQR655438 FAK655436:FAN655438 FKG655436:FKJ655438 FUC655436:FUF655438 GDY655436:GEB655438 GNU655436:GNX655438 GXQ655436:GXT655438 HHM655436:HHP655438 HRI655436:HRL655438 IBE655436:IBH655438 ILA655436:ILD655438 IUW655436:IUZ655438 JES655436:JEV655438 JOO655436:JOR655438 JYK655436:JYN655438 KIG655436:KIJ655438 KSC655436:KSF655438 LBY655436:LCB655438 LLU655436:LLX655438 LVQ655436:LVT655438 MFM655436:MFP655438 MPI655436:MPL655438 MZE655436:MZH655438 NJA655436:NJD655438 NSW655436:NSZ655438 OCS655436:OCV655438 OMO655436:OMR655438 OWK655436:OWN655438 PGG655436:PGJ655438 PQC655436:PQF655438 PZY655436:QAB655438 QJU655436:QJX655438 QTQ655436:QTT655438 RDM655436:RDP655438 RNI655436:RNL655438 RXE655436:RXH655438 SHA655436:SHD655438 SQW655436:SQZ655438 TAS655436:TAV655438 TKO655436:TKR655438 TUK655436:TUN655438 UEG655436:UEJ655438 UOC655436:UOF655438 UXY655436:UYB655438 VHU655436:VHX655438 VRQ655436:VRT655438 WBM655436:WBP655438 WLI655436:WLL655438 WVE655436:WVH655438 L720972:P720974 IS720972:IV720974 SO720972:SR720974 ACK720972:ACN720974 AMG720972:AMJ720974 AWC720972:AWF720974 BFY720972:BGB720974 BPU720972:BPX720974 BZQ720972:BZT720974 CJM720972:CJP720974 CTI720972:CTL720974 DDE720972:DDH720974 DNA720972:DND720974 DWW720972:DWZ720974 EGS720972:EGV720974 EQO720972:EQR720974 FAK720972:FAN720974 FKG720972:FKJ720974 FUC720972:FUF720974 GDY720972:GEB720974 GNU720972:GNX720974 GXQ720972:GXT720974 HHM720972:HHP720974 HRI720972:HRL720974 IBE720972:IBH720974 ILA720972:ILD720974 IUW720972:IUZ720974 JES720972:JEV720974 JOO720972:JOR720974 JYK720972:JYN720974 KIG720972:KIJ720974 KSC720972:KSF720974 LBY720972:LCB720974 LLU720972:LLX720974 LVQ720972:LVT720974 MFM720972:MFP720974 MPI720972:MPL720974 MZE720972:MZH720974 NJA720972:NJD720974 NSW720972:NSZ720974 OCS720972:OCV720974 OMO720972:OMR720974 OWK720972:OWN720974 PGG720972:PGJ720974 PQC720972:PQF720974 PZY720972:QAB720974 QJU720972:QJX720974 QTQ720972:QTT720974 RDM720972:RDP720974 RNI720972:RNL720974 RXE720972:RXH720974 SHA720972:SHD720974 SQW720972:SQZ720974 TAS720972:TAV720974 TKO720972:TKR720974 TUK720972:TUN720974 UEG720972:UEJ720974 UOC720972:UOF720974 UXY720972:UYB720974 VHU720972:VHX720974 VRQ720972:VRT720974 WBM720972:WBP720974 WLI720972:WLL720974 WVE720972:WVH720974 L786508:P786510 IS786508:IV786510 SO786508:SR786510 ACK786508:ACN786510 AMG786508:AMJ786510 AWC786508:AWF786510 BFY786508:BGB786510 BPU786508:BPX786510 BZQ786508:BZT786510 CJM786508:CJP786510 CTI786508:CTL786510 DDE786508:DDH786510 DNA786508:DND786510 DWW786508:DWZ786510 EGS786508:EGV786510 EQO786508:EQR786510 FAK786508:FAN786510 FKG786508:FKJ786510 FUC786508:FUF786510 GDY786508:GEB786510 GNU786508:GNX786510 GXQ786508:GXT786510 HHM786508:HHP786510 HRI786508:HRL786510 IBE786508:IBH786510 ILA786508:ILD786510 IUW786508:IUZ786510 JES786508:JEV786510 JOO786508:JOR786510 JYK786508:JYN786510 KIG786508:KIJ786510 KSC786508:KSF786510 LBY786508:LCB786510 LLU786508:LLX786510 LVQ786508:LVT786510 MFM786508:MFP786510 MPI786508:MPL786510 MZE786508:MZH786510 NJA786508:NJD786510 NSW786508:NSZ786510 OCS786508:OCV786510 OMO786508:OMR786510 OWK786508:OWN786510 PGG786508:PGJ786510 PQC786508:PQF786510 PZY786508:QAB786510 QJU786508:QJX786510 QTQ786508:QTT786510 RDM786508:RDP786510 RNI786508:RNL786510 RXE786508:RXH786510 SHA786508:SHD786510 SQW786508:SQZ786510 TAS786508:TAV786510 TKO786508:TKR786510 TUK786508:TUN786510 UEG786508:UEJ786510 UOC786508:UOF786510 UXY786508:UYB786510 VHU786508:VHX786510 VRQ786508:VRT786510 WBM786508:WBP786510 WLI786508:WLL786510 WVE786508:WVH786510 L852044:P852046 IS852044:IV852046 SO852044:SR852046 ACK852044:ACN852046 AMG852044:AMJ852046 AWC852044:AWF852046 BFY852044:BGB852046 BPU852044:BPX852046 BZQ852044:BZT852046 CJM852044:CJP852046 CTI852044:CTL852046 DDE852044:DDH852046 DNA852044:DND852046 DWW852044:DWZ852046 EGS852044:EGV852046 EQO852044:EQR852046 FAK852044:FAN852046 FKG852044:FKJ852046 FUC852044:FUF852046 GDY852044:GEB852046 GNU852044:GNX852046 GXQ852044:GXT852046 HHM852044:HHP852046 HRI852044:HRL852046 IBE852044:IBH852046 ILA852044:ILD852046 IUW852044:IUZ852046 JES852044:JEV852046 JOO852044:JOR852046 JYK852044:JYN852046 KIG852044:KIJ852046 KSC852044:KSF852046 LBY852044:LCB852046 LLU852044:LLX852046 LVQ852044:LVT852046 MFM852044:MFP852046 MPI852044:MPL852046 MZE852044:MZH852046 NJA852044:NJD852046 NSW852044:NSZ852046 OCS852044:OCV852046 OMO852044:OMR852046 OWK852044:OWN852046 PGG852044:PGJ852046 PQC852044:PQF852046 PZY852044:QAB852046 QJU852044:QJX852046 QTQ852044:QTT852046 RDM852044:RDP852046 RNI852044:RNL852046 RXE852044:RXH852046 SHA852044:SHD852046 SQW852044:SQZ852046 TAS852044:TAV852046 TKO852044:TKR852046 TUK852044:TUN852046 UEG852044:UEJ852046 UOC852044:UOF852046 UXY852044:UYB852046 VHU852044:VHX852046 VRQ852044:VRT852046 WBM852044:WBP852046 WLI852044:WLL852046 WVE852044:WVH852046 L917580:P917582 IS917580:IV917582 SO917580:SR917582 ACK917580:ACN917582 AMG917580:AMJ917582 AWC917580:AWF917582 BFY917580:BGB917582 BPU917580:BPX917582 BZQ917580:BZT917582 CJM917580:CJP917582 CTI917580:CTL917582 DDE917580:DDH917582 DNA917580:DND917582 DWW917580:DWZ917582 EGS917580:EGV917582 EQO917580:EQR917582 FAK917580:FAN917582 FKG917580:FKJ917582 FUC917580:FUF917582 GDY917580:GEB917582 GNU917580:GNX917582 GXQ917580:GXT917582 HHM917580:HHP917582 HRI917580:HRL917582 IBE917580:IBH917582 ILA917580:ILD917582 IUW917580:IUZ917582 JES917580:JEV917582 JOO917580:JOR917582 JYK917580:JYN917582 KIG917580:KIJ917582 KSC917580:KSF917582 LBY917580:LCB917582 LLU917580:LLX917582 LVQ917580:LVT917582 MFM917580:MFP917582 MPI917580:MPL917582 MZE917580:MZH917582 NJA917580:NJD917582 NSW917580:NSZ917582 OCS917580:OCV917582 OMO917580:OMR917582 OWK917580:OWN917582 PGG917580:PGJ917582 PQC917580:PQF917582 PZY917580:QAB917582 QJU917580:QJX917582 QTQ917580:QTT917582 RDM917580:RDP917582 RNI917580:RNL917582 RXE917580:RXH917582 SHA917580:SHD917582 SQW917580:SQZ917582 TAS917580:TAV917582 TKO917580:TKR917582 TUK917580:TUN917582 UEG917580:UEJ917582 UOC917580:UOF917582 UXY917580:UYB917582 VHU917580:VHX917582 VRQ917580:VRT917582 WBM917580:WBP917582 WLI917580:WLL917582 WVE917580:WVH917582 L983116:P983118 IS983116:IV983118 SO983116:SR983118 ACK983116:ACN983118 AMG983116:AMJ983118 AWC983116:AWF983118 BFY983116:BGB983118 BPU983116:BPX983118 BZQ983116:BZT983118 CJM983116:CJP983118 CTI983116:CTL983118 DDE983116:DDH983118 DNA983116:DND983118 DWW983116:DWZ983118 EGS983116:EGV983118 EQO983116:EQR983118 FAK983116:FAN983118 FKG983116:FKJ983118 FUC983116:FUF983118 GDY983116:GEB983118 GNU983116:GNX983118 GXQ983116:GXT983118 HHM983116:HHP983118 HRI983116:HRL983118 IBE983116:IBH983118 ILA983116:ILD983118 IUW983116:IUZ983118 JES983116:JEV983118 JOO983116:JOR983118 JYK983116:JYN983118 KIG983116:KIJ983118 KSC983116:KSF983118 LBY983116:LCB983118 LLU983116:LLX983118 LVQ983116:LVT983118 MFM983116:MFP983118 MPI983116:MPL983118 MZE983116:MZH983118 NJA983116:NJD983118 NSW983116:NSZ983118 OCS983116:OCV983118 OMO983116:OMR983118 OWK983116:OWN983118 PGG983116:PGJ983118 PQC983116:PQF983118 PZY983116:QAB983118 QJU983116:QJX983118 QTQ983116:QTT983118 RDM983116:RDP983118 RNI983116:RNL983118 RXE983116:RXH983118 SHA983116:SHD983118 SQW983116:SQZ983118 TAS983116:TAV983118 TKO983116:TKR983118 TUK983116:TUN983118 UEG983116:UEJ983118 UOC983116:UOF983118 UXY983116:UYB983118 VHU983116:VHX983118 VRQ983116:VRT983118 WBM983116:WBP983118 WLI983116:WLL983118 WVE983116:WVH983118 IR65:IV81 SN65:SR81 ACJ65:ACN81 AMF65:AMJ81 AWB65:AWF81 BFX65:BGB81 BPT65:BPX81 BZP65:BZT81 CJL65:CJP81 CTH65:CTL81 DDD65:DDH81 DMZ65:DND81 DWV65:DWZ81 EGR65:EGV81 EQN65:EQR81 FAJ65:FAN81 FKF65:FKJ81 FUB65:FUF81 GDX65:GEB81 GNT65:GNX81 GXP65:GXT81 HHL65:HHP81 HRH65:HRL81 IBD65:IBH81 IKZ65:ILD81 IUV65:IUZ81 JER65:JEV81 JON65:JOR81 JYJ65:JYN81 KIF65:KIJ81 KSB65:KSF81 LBX65:LCB81 LLT65:LLX81 LVP65:LVT81 MFL65:MFP81 MPH65:MPL81 MZD65:MZH81 NIZ65:NJD81 NSV65:NSZ81 OCR65:OCV81 OMN65:OMR81 OWJ65:OWN81 PGF65:PGJ81 PQB65:PQF81 PZX65:QAB81 QJT65:QJX81 QTP65:QTT81 RDL65:RDP81 RNH65:RNL81 RXD65:RXH81 SGZ65:SHD81 SQV65:SQZ81 TAR65:TAV81 TKN65:TKR81 TUJ65:TUN81 UEF65:UEJ81 UOB65:UOF81 UXX65:UYB81 VHT65:VHX81 VRP65:VRT81 WBL65:WBP81 WLH65:WLL81 WVD65:WVH81 K65602:P65607 IR65602:IV65607 SN65602:SR65607 ACJ65602:ACN65607 AMF65602:AMJ65607 AWB65602:AWF65607 BFX65602:BGB65607 BPT65602:BPX65607 BZP65602:BZT65607 CJL65602:CJP65607 CTH65602:CTL65607 DDD65602:DDH65607 DMZ65602:DND65607 DWV65602:DWZ65607 EGR65602:EGV65607 EQN65602:EQR65607 FAJ65602:FAN65607 FKF65602:FKJ65607 FUB65602:FUF65607 GDX65602:GEB65607 GNT65602:GNX65607 GXP65602:GXT65607 HHL65602:HHP65607 HRH65602:HRL65607 IBD65602:IBH65607 IKZ65602:ILD65607 IUV65602:IUZ65607 JER65602:JEV65607 JON65602:JOR65607 JYJ65602:JYN65607 KIF65602:KIJ65607 KSB65602:KSF65607 LBX65602:LCB65607 LLT65602:LLX65607 LVP65602:LVT65607 MFL65602:MFP65607 MPH65602:MPL65607 MZD65602:MZH65607 NIZ65602:NJD65607 NSV65602:NSZ65607 OCR65602:OCV65607 OMN65602:OMR65607 OWJ65602:OWN65607 PGF65602:PGJ65607 PQB65602:PQF65607 PZX65602:QAB65607 QJT65602:QJX65607 QTP65602:QTT65607 RDL65602:RDP65607 RNH65602:RNL65607 RXD65602:RXH65607 SGZ65602:SHD65607 SQV65602:SQZ65607 TAR65602:TAV65607 TKN65602:TKR65607 TUJ65602:TUN65607 UEF65602:UEJ65607 UOB65602:UOF65607 UXX65602:UYB65607 VHT65602:VHX65607 VRP65602:VRT65607 WBL65602:WBP65607 WLH65602:WLL65607 WVD65602:WVH65607 K131138:P131143 IR131138:IV131143 SN131138:SR131143 ACJ131138:ACN131143 AMF131138:AMJ131143 AWB131138:AWF131143 BFX131138:BGB131143 BPT131138:BPX131143 BZP131138:BZT131143 CJL131138:CJP131143 CTH131138:CTL131143 DDD131138:DDH131143 DMZ131138:DND131143 DWV131138:DWZ131143 EGR131138:EGV131143 EQN131138:EQR131143 FAJ131138:FAN131143 FKF131138:FKJ131143 FUB131138:FUF131143 GDX131138:GEB131143 GNT131138:GNX131143 GXP131138:GXT131143 HHL131138:HHP131143 HRH131138:HRL131143 IBD131138:IBH131143 IKZ131138:ILD131143 IUV131138:IUZ131143 JER131138:JEV131143 JON131138:JOR131143 JYJ131138:JYN131143 KIF131138:KIJ131143 KSB131138:KSF131143 LBX131138:LCB131143 LLT131138:LLX131143 LVP131138:LVT131143 MFL131138:MFP131143 MPH131138:MPL131143 MZD131138:MZH131143 NIZ131138:NJD131143 NSV131138:NSZ131143 OCR131138:OCV131143 OMN131138:OMR131143 OWJ131138:OWN131143 PGF131138:PGJ131143 PQB131138:PQF131143 PZX131138:QAB131143 QJT131138:QJX131143 QTP131138:QTT131143 RDL131138:RDP131143 RNH131138:RNL131143 RXD131138:RXH131143 SGZ131138:SHD131143 SQV131138:SQZ131143 TAR131138:TAV131143 TKN131138:TKR131143 TUJ131138:TUN131143 UEF131138:UEJ131143 UOB131138:UOF131143 UXX131138:UYB131143 VHT131138:VHX131143 VRP131138:VRT131143 WBL131138:WBP131143 WLH131138:WLL131143 WVD131138:WVH131143 K196674:P196679 IR196674:IV196679 SN196674:SR196679 ACJ196674:ACN196679 AMF196674:AMJ196679 AWB196674:AWF196679 BFX196674:BGB196679 BPT196674:BPX196679 BZP196674:BZT196679 CJL196674:CJP196679 CTH196674:CTL196679 DDD196674:DDH196679 DMZ196674:DND196679 DWV196674:DWZ196679 EGR196674:EGV196679 EQN196674:EQR196679 FAJ196674:FAN196679 FKF196674:FKJ196679 FUB196674:FUF196679 GDX196674:GEB196679 GNT196674:GNX196679 GXP196674:GXT196679 HHL196674:HHP196679 HRH196674:HRL196679 IBD196674:IBH196679 IKZ196674:ILD196679 IUV196674:IUZ196679 JER196674:JEV196679 JON196674:JOR196679 JYJ196674:JYN196679 KIF196674:KIJ196679 KSB196674:KSF196679 LBX196674:LCB196679 LLT196674:LLX196679 LVP196674:LVT196679 MFL196674:MFP196679 MPH196674:MPL196679 MZD196674:MZH196679 NIZ196674:NJD196679 NSV196674:NSZ196679 OCR196674:OCV196679 OMN196674:OMR196679 OWJ196674:OWN196679 PGF196674:PGJ196679 PQB196674:PQF196679 PZX196674:QAB196679 QJT196674:QJX196679 QTP196674:QTT196679 RDL196674:RDP196679 RNH196674:RNL196679 RXD196674:RXH196679 SGZ196674:SHD196679 SQV196674:SQZ196679 TAR196674:TAV196679 TKN196674:TKR196679 TUJ196674:TUN196679 UEF196674:UEJ196679 UOB196674:UOF196679 UXX196674:UYB196679 VHT196674:VHX196679 VRP196674:VRT196679 WBL196674:WBP196679 WLH196674:WLL196679 WVD196674:WVH196679 K262210:P262215 IR262210:IV262215 SN262210:SR262215 ACJ262210:ACN262215 AMF262210:AMJ262215 AWB262210:AWF262215 BFX262210:BGB262215 BPT262210:BPX262215 BZP262210:BZT262215 CJL262210:CJP262215 CTH262210:CTL262215 DDD262210:DDH262215 DMZ262210:DND262215 DWV262210:DWZ262215 EGR262210:EGV262215 EQN262210:EQR262215 FAJ262210:FAN262215 FKF262210:FKJ262215 FUB262210:FUF262215 GDX262210:GEB262215 GNT262210:GNX262215 GXP262210:GXT262215 HHL262210:HHP262215 HRH262210:HRL262215 IBD262210:IBH262215 IKZ262210:ILD262215 IUV262210:IUZ262215 JER262210:JEV262215 JON262210:JOR262215 JYJ262210:JYN262215 KIF262210:KIJ262215 KSB262210:KSF262215 LBX262210:LCB262215 LLT262210:LLX262215 LVP262210:LVT262215 MFL262210:MFP262215 MPH262210:MPL262215 MZD262210:MZH262215 NIZ262210:NJD262215 NSV262210:NSZ262215 OCR262210:OCV262215 OMN262210:OMR262215 OWJ262210:OWN262215 PGF262210:PGJ262215 PQB262210:PQF262215 PZX262210:QAB262215 QJT262210:QJX262215 QTP262210:QTT262215 RDL262210:RDP262215 RNH262210:RNL262215 RXD262210:RXH262215 SGZ262210:SHD262215 SQV262210:SQZ262215 TAR262210:TAV262215 TKN262210:TKR262215 TUJ262210:TUN262215 UEF262210:UEJ262215 UOB262210:UOF262215 UXX262210:UYB262215 VHT262210:VHX262215 VRP262210:VRT262215 WBL262210:WBP262215 WLH262210:WLL262215 WVD262210:WVH262215 K327746:P327751 IR327746:IV327751 SN327746:SR327751 ACJ327746:ACN327751 AMF327746:AMJ327751 AWB327746:AWF327751 BFX327746:BGB327751 BPT327746:BPX327751 BZP327746:BZT327751 CJL327746:CJP327751 CTH327746:CTL327751 DDD327746:DDH327751 DMZ327746:DND327751 DWV327746:DWZ327751 EGR327746:EGV327751 EQN327746:EQR327751 FAJ327746:FAN327751 FKF327746:FKJ327751 FUB327746:FUF327751 GDX327746:GEB327751 GNT327746:GNX327751 GXP327746:GXT327751 HHL327746:HHP327751 HRH327746:HRL327751 IBD327746:IBH327751 IKZ327746:ILD327751 IUV327746:IUZ327751 JER327746:JEV327751 JON327746:JOR327751 JYJ327746:JYN327751 KIF327746:KIJ327751 KSB327746:KSF327751 LBX327746:LCB327751 LLT327746:LLX327751 LVP327746:LVT327751 MFL327746:MFP327751 MPH327746:MPL327751 MZD327746:MZH327751 NIZ327746:NJD327751 NSV327746:NSZ327751 OCR327746:OCV327751 OMN327746:OMR327751 OWJ327746:OWN327751 PGF327746:PGJ327751 PQB327746:PQF327751 PZX327746:QAB327751 QJT327746:QJX327751 QTP327746:QTT327751 RDL327746:RDP327751 RNH327746:RNL327751 RXD327746:RXH327751 SGZ327746:SHD327751 SQV327746:SQZ327751 TAR327746:TAV327751 TKN327746:TKR327751 TUJ327746:TUN327751 UEF327746:UEJ327751 UOB327746:UOF327751 UXX327746:UYB327751 VHT327746:VHX327751 VRP327746:VRT327751 WBL327746:WBP327751 WLH327746:WLL327751 WVD327746:WVH327751 K393282:P393287 IR393282:IV393287 SN393282:SR393287 ACJ393282:ACN393287 AMF393282:AMJ393287 AWB393282:AWF393287 BFX393282:BGB393287 BPT393282:BPX393287 BZP393282:BZT393287 CJL393282:CJP393287 CTH393282:CTL393287 DDD393282:DDH393287 DMZ393282:DND393287 DWV393282:DWZ393287 EGR393282:EGV393287 EQN393282:EQR393287 FAJ393282:FAN393287 FKF393282:FKJ393287 FUB393282:FUF393287 GDX393282:GEB393287 GNT393282:GNX393287 GXP393282:GXT393287 HHL393282:HHP393287 HRH393282:HRL393287 IBD393282:IBH393287 IKZ393282:ILD393287 IUV393282:IUZ393287 JER393282:JEV393287 JON393282:JOR393287 JYJ393282:JYN393287 KIF393282:KIJ393287 KSB393282:KSF393287 LBX393282:LCB393287 LLT393282:LLX393287 LVP393282:LVT393287 MFL393282:MFP393287 MPH393282:MPL393287 MZD393282:MZH393287 NIZ393282:NJD393287 NSV393282:NSZ393287 OCR393282:OCV393287 OMN393282:OMR393287 OWJ393282:OWN393287 PGF393282:PGJ393287 PQB393282:PQF393287 PZX393282:QAB393287 QJT393282:QJX393287 QTP393282:QTT393287 RDL393282:RDP393287 RNH393282:RNL393287 RXD393282:RXH393287 SGZ393282:SHD393287 SQV393282:SQZ393287 TAR393282:TAV393287 TKN393282:TKR393287 TUJ393282:TUN393287 UEF393282:UEJ393287 UOB393282:UOF393287 UXX393282:UYB393287 VHT393282:VHX393287 VRP393282:VRT393287 WBL393282:WBP393287 WLH393282:WLL393287 WVD393282:WVH393287 K458818:P458823 IR458818:IV458823 SN458818:SR458823 ACJ458818:ACN458823 AMF458818:AMJ458823 AWB458818:AWF458823 BFX458818:BGB458823 BPT458818:BPX458823 BZP458818:BZT458823 CJL458818:CJP458823 CTH458818:CTL458823 DDD458818:DDH458823 DMZ458818:DND458823 DWV458818:DWZ458823 EGR458818:EGV458823 EQN458818:EQR458823 FAJ458818:FAN458823 FKF458818:FKJ458823 FUB458818:FUF458823 GDX458818:GEB458823 GNT458818:GNX458823 GXP458818:GXT458823 HHL458818:HHP458823 HRH458818:HRL458823 IBD458818:IBH458823 IKZ458818:ILD458823 IUV458818:IUZ458823 JER458818:JEV458823 JON458818:JOR458823 JYJ458818:JYN458823 KIF458818:KIJ458823 KSB458818:KSF458823 LBX458818:LCB458823 LLT458818:LLX458823 LVP458818:LVT458823 MFL458818:MFP458823 MPH458818:MPL458823 MZD458818:MZH458823 NIZ458818:NJD458823 NSV458818:NSZ458823 OCR458818:OCV458823 OMN458818:OMR458823 OWJ458818:OWN458823 PGF458818:PGJ458823 PQB458818:PQF458823 PZX458818:QAB458823 QJT458818:QJX458823 QTP458818:QTT458823 RDL458818:RDP458823 RNH458818:RNL458823 RXD458818:RXH458823 SGZ458818:SHD458823 SQV458818:SQZ458823 TAR458818:TAV458823 TKN458818:TKR458823 TUJ458818:TUN458823 UEF458818:UEJ458823 UOB458818:UOF458823 UXX458818:UYB458823 VHT458818:VHX458823 VRP458818:VRT458823 WBL458818:WBP458823 WLH458818:WLL458823 WVD458818:WVH458823 K524354:P524359 IR524354:IV524359 SN524354:SR524359 ACJ524354:ACN524359 AMF524354:AMJ524359 AWB524354:AWF524359 BFX524354:BGB524359 BPT524354:BPX524359 BZP524354:BZT524359 CJL524354:CJP524359 CTH524354:CTL524359 DDD524354:DDH524359 DMZ524354:DND524359 DWV524354:DWZ524359 EGR524354:EGV524359 EQN524354:EQR524359 FAJ524354:FAN524359 FKF524354:FKJ524359 FUB524354:FUF524359 GDX524354:GEB524359 GNT524354:GNX524359 GXP524354:GXT524359 HHL524354:HHP524359 HRH524354:HRL524359 IBD524354:IBH524359 IKZ524354:ILD524359 IUV524354:IUZ524359 JER524354:JEV524359 JON524354:JOR524359 JYJ524354:JYN524359 KIF524354:KIJ524359 KSB524354:KSF524359 LBX524354:LCB524359 LLT524354:LLX524359 LVP524354:LVT524359 MFL524354:MFP524359 MPH524354:MPL524359 MZD524354:MZH524359 NIZ524354:NJD524359 NSV524354:NSZ524359 OCR524354:OCV524359 OMN524354:OMR524359 OWJ524354:OWN524359 PGF524354:PGJ524359 PQB524354:PQF524359 PZX524354:QAB524359 QJT524354:QJX524359 QTP524354:QTT524359 RDL524354:RDP524359 RNH524354:RNL524359 RXD524354:RXH524359 SGZ524354:SHD524359 SQV524354:SQZ524359 TAR524354:TAV524359 TKN524354:TKR524359 TUJ524354:TUN524359 UEF524354:UEJ524359 UOB524354:UOF524359 UXX524354:UYB524359 VHT524354:VHX524359 VRP524354:VRT524359 WBL524354:WBP524359 WLH524354:WLL524359 WVD524354:WVH524359 K589890:P589895 IR589890:IV589895 SN589890:SR589895 ACJ589890:ACN589895 AMF589890:AMJ589895 AWB589890:AWF589895 BFX589890:BGB589895 BPT589890:BPX589895 BZP589890:BZT589895 CJL589890:CJP589895 CTH589890:CTL589895 DDD589890:DDH589895 DMZ589890:DND589895 DWV589890:DWZ589895 EGR589890:EGV589895 EQN589890:EQR589895 FAJ589890:FAN589895 FKF589890:FKJ589895 FUB589890:FUF589895 GDX589890:GEB589895 GNT589890:GNX589895 GXP589890:GXT589895 HHL589890:HHP589895 HRH589890:HRL589895 IBD589890:IBH589895 IKZ589890:ILD589895 IUV589890:IUZ589895 JER589890:JEV589895 JON589890:JOR589895 JYJ589890:JYN589895 KIF589890:KIJ589895 KSB589890:KSF589895 LBX589890:LCB589895 LLT589890:LLX589895 LVP589890:LVT589895 MFL589890:MFP589895 MPH589890:MPL589895 MZD589890:MZH589895 NIZ589890:NJD589895 NSV589890:NSZ589895 OCR589890:OCV589895 OMN589890:OMR589895 OWJ589890:OWN589895 PGF589890:PGJ589895 PQB589890:PQF589895 PZX589890:QAB589895 QJT589890:QJX589895 QTP589890:QTT589895 RDL589890:RDP589895 RNH589890:RNL589895 RXD589890:RXH589895 SGZ589890:SHD589895 SQV589890:SQZ589895 TAR589890:TAV589895 TKN589890:TKR589895 TUJ589890:TUN589895 UEF589890:UEJ589895 UOB589890:UOF589895 UXX589890:UYB589895 VHT589890:VHX589895 VRP589890:VRT589895 WBL589890:WBP589895 WLH589890:WLL589895 WVD589890:WVH589895 K655426:P655431 IR655426:IV655431 SN655426:SR655431 ACJ655426:ACN655431 AMF655426:AMJ655431 AWB655426:AWF655431 BFX655426:BGB655431 BPT655426:BPX655431 BZP655426:BZT655431 CJL655426:CJP655431 CTH655426:CTL655431 DDD655426:DDH655431 DMZ655426:DND655431 DWV655426:DWZ655431 EGR655426:EGV655431 EQN655426:EQR655431 FAJ655426:FAN655431 FKF655426:FKJ655431 FUB655426:FUF655431 GDX655426:GEB655431 GNT655426:GNX655431 GXP655426:GXT655431 HHL655426:HHP655431 HRH655426:HRL655431 IBD655426:IBH655431 IKZ655426:ILD655431 IUV655426:IUZ655431 JER655426:JEV655431 JON655426:JOR655431 JYJ655426:JYN655431 KIF655426:KIJ655431 KSB655426:KSF655431 LBX655426:LCB655431 LLT655426:LLX655431 LVP655426:LVT655431 MFL655426:MFP655431 MPH655426:MPL655431 MZD655426:MZH655431 NIZ655426:NJD655431 NSV655426:NSZ655431 OCR655426:OCV655431 OMN655426:OMR655431 OWJ655426:OWN655431 PGF655426:PGJ655431 PQB655426:PQF655431 PZX655426:QAB655431 QJT655426:QJX655431 QTP655426:QTT655431 RDL655426:RDP655431 RNH655426:RNL655431 RXD655426:RXH655431 SGZ655426:SHD655431 SQV655426:SQZ655431 TAR655426:TAV655431 TKN655426:TKR655431 TUJ655426:TUN655431 UEF655426:UEJ655431 UOB655426:UOF655431 UXX655426:UYB655431 VHT655426:VHX655431 VRP655426:VRT655431 WBL655426:WBP655431 WLH655426:WLL655431 WVD655426:WVH655431 K720962:P720967 IR720962:IV720967 SN720962:SR720967 ACJ720962:ACN720967 AMF720962:AMJ720967 AWB720962:AWF720967 BFX720962:BGB720967 BPT720962:BPX720967 BZP720962:BZT720967 CJL720962:CJP720967 CTH720962:CTL720967 DDD720962:DDH720967 DMZ720962:DND720967 DWV720962:DWZ720967 EGR720962:EGV720967 EQN720962:EQR720967 FAJ720962:FAN720967 FKF720962:FKJ720967 FUB720962:FUF720967 GDX720962:GEB720967 GNT720962:GNX720967 GXP720962:GXT720967 HHL720962:HHP720967 HRH720962:HRL720967 IBD720962:IBH720967 IKZ720962:ILD720967 IUV720962:IUZ720967 JER720962:JEV720967 JON720962:JOR720967 JYJ720962:JYN720967 KIF720962:KIJ720967 KSB720962:KSF720967 LBX720962:LCB720967 LLT720962:LLX720967 LVP720962:LVT720967 MFL720962:MFP720967 MPH720962:MPL720967 MZD720962:MZH720967 NIZ720962:NJD720967 NSV720962:NSZ720967 OCR720962:OCV720967 OMN720962:OMR720967 OWJ720962:OWN720967 PGF720962:PGJ720967 PQB720962:PQF720967 PZX720962:QAB720967 QJT720962:QJX720967 QTP720962:QTT720967 RDL720962:RDP720967 RNH720962:RNL720967 RXD720962:RXH720967 SGZ720962:SHD720967 SQV720962:SQZ720967 TAR720962:TAV720967 TKN720962:TKR720967 TUJ720962:TUN720967 UEF720962:UEJ720967 UOB720962:UOF720967 UXX720962:UYB720967 VHT720962:VHX720967 VRP720962:VRT720967 WBL720962:WBP720967 WLH720962:WLL720967 WVD720962:WVH720967 K786498:P786503 IR786498:IV786503 SN786498:SR786503 ACJ786498:ACN786503 AMF786498:AMJ786503 AWB786498:AWF786503 BFX786498:BGB786503 BPT786498:BPX786503 BZP786498:BZT786503 CJL786498:CJP786503 CTH786498:CTL786503 DDD786498:DDH786503 DMZ786498:DND786503 DWV786498:DWZ786503 EGR786498:EGV786503 EQN786498:EQR786503 FAJ786498:FAN786503 FKF786498:FKJ786503 FUB786498:FUF786503 GDX786498:GEB786503 GNT786498:GNX786503 GXP786498:GXT786503 HHL786498:HHP786503 HRH786498:HRL786503 IBD786498:IBH786503 IKZ786498:ILD786503 IUV786498:IUZ786503 JER786498:JEV786503 JON786498:JOR786503 JYJ786498:JYN786503 KIF786498:KIJ786503 KSB786498:KSF786503 LBX786498:LCB786503 LLT786498:LLX786503 LVP786498:LVT786503 MFL786498:MFP786503 MPH786498:MPL786503 MZD786498:MZH786503 NIZ786498:NJD786503 NSV786498:NSZ786503 OCR786498:OCV786503 OMN786498:OMR786503 OWJ786498:OWN786503 PGF786498:PGJ786503 PQB786498:PQF786503 PZX786498:QAB786503 QJT786498:QJX786503 QTP786498:QTT786503 RDL786498:RDP786503 RNH786498:RNL786503 RXD786498:RXH786503 SGZ786498:SHD786503 SQV786498:SQZ786503 TAR786498:TAV786503 TKN786498:TKR786503 TUJ786498:TUN786503 UEF786498:UEJ786503 UOB786498:UOF786503 UXX786498:UYB786503 VHT786498:VHX786503 VRP786498:VRT786503 WBL786498:WBP786503 WLH786498:WLL786503 WVD786498:WVH786503 K852034:P852039 IR852034:IV852039 SN852034:SR852039 ACJ852034:ACN852039 AMF852034:AMJ852039 AWB852034:AWF852039 BFX852034:BGB852039 BPT852034:BPX852039 BZP852034:BZT852039 CJL852034:CJP852039 CTH852034:CTL852039 DDD852034:DDH852039 DMZ852034:DND852039 DWV852034:DWZ852039 EGR852034:EGV852039 EQN852034:EQR852039 FAJ852034:FAN852039 FKF852034:FKJ852039 FUB852034:FUF852039 GDX852034:GEB852039 GNT852034:GNX852039 GXP852034:GXT852039 HHL852034:HHP852039 HRH852034:HRL852039 IBD852034:IBH852039 IKZ852034:ILD852039 IUV852034:IUZ852039 JER852034:JEV852039 JON852034:JOR852039 JYJ852034:JYN852039 KIF852034:KIJ852039 KSB852034:KSF852039 LBX852034:LCB852039 LLT852034:LLX852039 LVP852034:LVT852039 MFL852034:MFP852039 MPH852034:MPL852039 MZD852034:MZH852039 NIZ852034:NJD852039 NSV852034:NSZ852039 OCR852034:OCV852039 OMN852034:OMR852039 OWJ852034:OWN852039 PGF852034:PGJ852039 PQB852034:PQF852039 PZX852034:QAB852039 QJT852034:QJX852039 QTP852034:QTT852039 RDL852034:RDP852039 RNH852034:RNL852039 RXD852034:RXH852039 SGZ852034:SHD852039 SQV852034:SQZ852039 TAR852034:TAV852039 TKN852034:TKR852039 TUJ852034:TUN852039 UEF852034:UEJ852039 UOB852034:UOF852039 UXX852034:UYB852039 VHT852034:VHX852039 VRP852034:VRT852039 WBL852034:WBP852039 WLH852034:WLL852039 WVD852034:WVH852039 K917570:P917575 IR917570:IV917575 SN917570:SR917575 ACJ917570:ACN917575 AMF917570:AMJ917575 AWB917570:AWF917575 BFX917570:BGB917575 BPT917570:BPX917575 BZP917570:BZT917575 CJL917570:CJP917575 CTH917570:CTL917575 DDD917570:DDH917575 DMZ917570:DND917575 DWV917570:DWZ917575 EGR917570:EGV917575 EQN917570:EQR917575 FAJ917570:FAN917575 FKF917570:FKJ917575 FUB917570:FUF917575 GDX917570:GEB917575 GNT917570:GNX917575 GXP917570:GXT917575 HHL917570:HHP917575 HRH917570:HRL917575 IBD917570:IBH917575 IKZ917570:ILD917575 IUV917570:IUZ917575 JER917570:JEV917575 JON917570:JOR917575 JYJ917570:JYN917575 KIF917570:KIJ917575 KSB917570:KSF917575 LBX917570:LCB917575 LLT917570:LLX917575 LVP917570:LVT917575 MFL917570:MFP917575 MPH917570:MPL917575 MZD917570:MZH917575 NIZ917570:NJD917575 NSV917570:NSZ917575 OCR917570:OCV917575 OMN917570:OMR917575 OWJ917570:OWN917575 PGF917570:PGJ917575 PQB917570:PQF917575 PZX917570:QAB917575 QJT917570:QJX917575 QTP917570:QTT917575 RDL917570:RDP917575 RNH917570:RNL917575 RXD917570:RXH917575 SGZ917570:SHD917575 SQV917570:SQZ917575 TAR917570:TAV917575 TKN917570:TKR917575 TUJ917570:TUN917575 UEF917570:UEJ917575 UOB917570:UOF917575 UXX917570:UYB917575 VHT917570:VHX917575 VRP917570:VRT917575 WBL917570:WBP917575 WLH917570:WLL917575 WVD917570:WVH917575 K983106:P983111 IR983106:IV983111 SN983106:SR983111 ACJ983106:ACN983111 AMF983106:AMJ983111 AWB983106:AWF983111 BFX983106:BGB983111 BPT983106:BPX983111 BZP983106:BZT983111 CJL983106:CJP983111 CTH983106:CTL983111 DDD983106:DDH983111 DMZ983106:DND983111 DWV983106:DWZ983111 EGR983106:EGV983111 EQN983106:EQR983111 FAJ983106:FAN983111 FKF983106:FKJ983111 FUB983106:FUF983111 GDX983106:GEB983111 GNT983106:GNX983111 GXP983106:GXT983111 HHL983106:HHP983111 HRH983106:HRL983111 IBD983106:IBH983111 IKZ983106:ILD983111 IUV983106:IUZ983111 JER983106:JEV983111 JON983106:JOR983111 JYJ983106:JYN983111 KIF983106:KIJ983111 KSB983106:KSF983111 LBX983106:LCB983111 LLT983106:LLX983111 LVP983106:LVT983111 MFL983106:MFP983111 MPH983106:MPL983111 MZD983106:MZH983111 NIZ983106:NJD983111 NSV983106:NSZ983111 OCR983106:OCV983111 OMN983106:OMR983111 OWJ983106:OWN983111 PGF983106:PGJ983111 PQB983106:PQF983111 PZX983106:QAB983111 QJT983106:QJX983111 QTP983106:QTT983111 RDL983106:RDP983111 RNH983106:RNL983111 RXD983106:RXH983111 SGZ983106:SHD983111 SQV983106:SQZ983111 TAR983106:TAV983111 TKN983106:TKR983111 TUJ983106:TUN983111 UEF983106:UEJ983111 UOB983106:UOF983111 UXX983106:UYB983111 VHT983106:VHX983111 VRP983106:VRT983111 WBL983106:WBP983111 WLH983106:WLL983111 WVD983106:WVH983111 JP65:JQ81 TL65:TM81 ADH65:ADI81 AND65:ANE81 AWZ65:AXA81 BGV65:BGW81 BQR65:BQS81 CAN65:CAO81 CKJ65:CKK81 CUF65:CUG81 DEB65:DEC81 DNX65:DNY81 DXT65:DXU81 EHP65:EHQ81 ERL65:ERM81 FBH65:FBI81 FLD65:FLE81 FUZ65:FVA81 GEV65:GEW81 GOR65:GOS81 GYN65:GYO81 HIJ65:HIK81 HSF65:HSG81 ICB65:ICC81 ILX65:ILY81 IVT65:IVU81 JFP65:JFQ81 JPL65:JPM81 JZH65:JZI81 KJD65:KJE81 KSZ65:KTA81 LCV65:LCW81 LMR65:LMS81 LWN65:LWO81 MGJ65:MGK81 MQF65:MQG81 NAB65:NAC81 NJX65:NJY81 NTT65:NTU81 ODP65:ODQ81 ONL65:ONM81 OXH65:OXI81 PHD65:PHE81 PQZ65:PRA81 QAV65:QAW81 QKR65:QKS81 QUN65:QUO81 REJ65:REK81 ROF65:ROG81 RYB65:RYC81 SHX65:SHY81 SRT65:SRU81 TBP65:TBQ81 TLL65:TLM81 TVH65:TVI81 UFD65:UFE81 UOZ65:UPA81 UYV65:UYW81 VIR65:VIS81 VSN65:VSO81 WCJ65:WCK81 WMF65:WMG81 WWB65:WWC81 JP65602:JQ65607 TL65602:TM65607 ADH65602:ADI65607 AND65602:ANE65607 AWZ65602:AXA65607 BGV65602:BGW65607 BQR65602:BQS65607 CAN65602:CAO65607 CKJ65602:CKK65607 CUF65602:CUG65607 DEB65602:DEC65607 DNX65602:DNY65607 DXT65602:DXU65607 EHP65602:EHQ65607 ERL65602:ERM65607 FBH65602:FBI65607 FLD65602:FLE65607 FUZ65602:FVA65607 GEV65602:GEW65607 GOR65602:GOS65607 GYN65602:GYO65607 HIJ65602:HIK65607 HSF65602:HSG65607 ICB65602:ICC65607 ILX65602:ILY65607 IVT65602:IVU65607 JFP65602:JFQ65607 JPL65602:JPM65607 JZH65602:JZI65607 KJD65602:KJE65607 KSZ65602:KTA65607 LCV65602:LCW65607 LMR65602:LMS65607 LWN65602:LWO65607 MGJ65602:MGK65607 MQF65602:MQG65607 NAB65602:NAC65607 NJX65602:NJY65607 NTT65602:NTU65607 ODP65602:ODQ65607 ONL65602:ONM65607 OXH65602:OXI65607 PHD65602:PHE65607 PQZ65602:PRA65607 QAV65602:QAW65607 QKR65602:QKS65607 QUN65602:QUO65607 REJ65602:REK65607 ROF65602:ROG65607 RYB65602:RYC65607 SHX65602:SHY65607 SRT65602:SRU65607 TBP65602:TBQ65607 TLL65602:TLM65607 TVH65602:TVI65607 UFD65602:UFE65607 UOZ65602:UPA65607 UYV65602:UYW65607 VIR65602:VIS65607 VSN65602:VSO65607 WCJ65602:WCK65607 WMF65602:WMG65607 WWB65602:WWC65607 JP131138:JQ131143 TL131138:TM131143 ADH131138:ADI131143 AND131138:ANE131143 AWZ131138:AXA131143 BGV131138:BGW131143 BQR131138:BQS131143 CAN131138:CAO131143 CKJ131138:CKK131143 CUF131138:CUG131143 DEB131138:DEC131143 DNX131138:DNY131143 DXT131138:DXU131143 EHP131138:EHQ131143 ERL131138:ERM131143 FBH131138:FBI131143 FLD131138:FLE131143 FUZ131138:FVA131143 GEV131138:GEW131143 GOR131138:GOS131143 GYN131138:GYO131143 HIJ131138:HIK131143 HSF131138:HSG131143 ICB131138:ICC131143 ILX131138:ILY131143 IVT131138:IVU131143 JFP131138:JFQ131143 JPL131138:JPM131143 JZH131138:JZI131143 KJD131138:KJE131143 KSZ131138:KTA131143 LCV131138:LCW131143 LMR131138:LMS131143 LWN131138:LWO131143 MGJ131138:MGK131143 MQF131138:MQG131143 NAB131138:NAC131143 NJX131138:NJY131143 NTT131138:NTU131143 ODP131138:ODQ131143 ONL131138:ONM131143 OXH131138:OXI131143 PHD131138:PHE131143 PQZ131138:PRA131143 QAV131138:QAW131143 QKR131138:QKS131143 QUN131138:QUO131143 REJ131138:REK131143 ROF131138:ROG131143 RYB131138:RYC131143 SHX131138:SHY131143 SRT131138:SRU131143 TBP131138:TBQ131143 TLL131138:TLM131143 TVH131138:TVI131143 UFD131138:UFE131143 UOZ131138:UPA131143 UYV131138:UYW131143 VIR131138:VIS131143 VSN131138:VSO131143 WCJ131138:WCK131143 WMF131138:WMG131143 WWB131138:WWC131143 JP196674:JQ196679 TL196674:TM196679 ADH196674:ADI196679 AND196674:ANE196679 AWZ196674:AXA196679 BGV196674:BGW196679 BQR196674:BQS196679 CAN196674:CAO196679 CKJ196674:CKK196679 CUF196674:CUG196679 DEB196674:DEC196679 DNX196674:DNY196679 DXT196674:DXU196679 EHP196674:EHQ196679 ERL196674:ERM196679 FBH196674:FBI196679 FLD196674:FLE196679 FUZ196674:FVA196679 GEV196674:GEW196679 GOR196674:GOS196679 GYN196674:GYO196679 HIJ196674:HIK196679 HSF196674:HSG196679 ICB196674:ICC196679 ILX196674:ILY196679 IVT196674:IVU196679 JFP196674:JFQ196679 JPL196674:JPM196679 JZH196674:JZI196679 KJD196674:KJE196679 KSZ196674:KTA196679 LCV196674:LCW196679 LMR196674:LMS196679 LWN196674:LWO196679 MGJ196674:MGK196679 MQF196674:MQG196679 NAB196674:NAC196679 NJX196674:NJY196679 NTT196674:NTU196679 ODP196674:ODQ196679 ONL196674:ONM196679 OXH196674:OXI196679 PHD196674:PHE196679 PQZ196674:PRA196679 QAV196674:QAW196679 QKR196674:QKS196679 QUN196674:QUO196679 REJ196674:REK196679 ROF196674:ROG196679 RYB196674:RYC196679 SHX196674:SHY196679 SRT196674:SRU196679 TBP196674:TBQ196679 TLL196674:TLM196679 TVH196674:TVI196679 UFD196674:UFE196679 UOZ196674:UPA196679 UYV196674:UYW196679 VIR196674:VIS196679 VSN196674:VSO196679 WCJ196674:WCK196679 WMF196674:WMG196679 WWB196674:WWC196679 JP262210:JQ262215 TL262210:TM262215 ADH262210:ADI262215 AND262210:ANE262215 AWZ262210:AXA262215 BGV262210:BGW262215 BQR262210:BQS262215 CAN262210:CAO262215 CKJ262210:CKK262215 CUF262210:CUG262215 DEB262210:DEC262215 DNX262210:DNY262215 DXT262210:DXU262215 EHP262210:EHQ262215 ERL262210:ERM262215 FBH262210:FBI262215 FLD262210:FLE262215 FUZ262210:FVA262215 GEV262210:GEW262215 GOR262210:GOS262215 GYN262210:GYO262215 HIJ262210:HIK262215 HSF262210:HSG262215 ICB262210:ICC262215 ILX262210:ILY262215 IVT262210:IVU262215 JFP262210:JFQ262215 JPL262210:JPM262215 JZH262210:JZI262215 KJD262210:KJE262215 KSZ262210:KTA262215 LCV262210:LCW262215 LMR262210:LMS262215 LWN262210:LWO262215 MGJ262210:MGK262215 MQF262210:MQG262215 NAB262210:NAC262215 NJX262210:NJY262215 NTT262210:NTU262215 ODP262210:ODQ262215 ONL262210:ONM262215 OXH262210:OXI262215 PHD262210:PHE262215 PQZ262210:PRA262215 QAV262210:QAW262215 QKR262210:QKS262215 QUN262210:QUO262215 REJ262210:REK262215 ROF262210:ROG262215 RYB262210:RYC262215 SHX262210:SHY262215 SRT262210:SRU262215 TBP262210:TBQ262215 TLL262210:TLM262215 TVH262210:TVI262215 UFD262210:UFE262215 UOZ262210:UPA262215 UYV262210:UYW262215 VIR262210:VIS262215 VSN262210:VSO262215 WCJ262210:WCK262215 WMF262210:WMG262215 WWB262210:WWC262215 JP327746:JQ327751 TL327746:TM327751 ADH327746:ADI327751 AND327746:ANE327751 AWZ327746:AXA327751 BGV327746:BGW327751 BQR327746:BQS327751 CAN327746:CAO327751 CKJ327746:CKK327751 CUF327746:CUG327751 DEB327746:DEC327751 DNX327746:DNY327751 DXT327746:DXU327751 EHP327746:EHQ327751 ERL327746:ERM327751 FBH327746:FBI327751 FLD327746:FLE327751 FUZ327746:FVA327751 GEV327746:GEW327751 GOR327746:GOS327751 GYN327746:GYO327751 HIJ327746:HIK327751 HSF327746:HSG327751 ICB327746:ICC327751 ILX327746:ILY327751 IVT327746:IVU327751 JFP327746:JFQ327751 JPL327746:JPM327751 JZH327746:JZI327751 KJD327746:KJE327751 KSZ327746:KTA327751 LCV327746:LCW327751 LMR327746:LMS327751 LWN327746:LWO327751 MGJ327746:MGK327751 MQF327746:MQG327751 NAB327746:NAC327751 NJX327746:NJY327751 NTT327746:NTU327751 ODP327746:ODQ327751 ONL327746:ONM327751 OXH327746:OXI327751 PHD327746:PHE327751 PQZ327746:PRA327751 QAV327746:QAW327751 QKR327746:QKS327751 QUN327746:QUO327751 REJ327746:REK327751 ROF327746:ROG327751 RYB327746:RYC327751 SHX327746:SHY327751 SRT327746:SRU327751 TBP327746:TBQ327751 TLL327746:TLM327751 TVH327746:TVI327751 UFD327746:UFE327751 UOZ327746:UPA327751 UYV327746:UYW327751 VIR327746:VIS327751 VSN327746:VSO327751 WCJ327746:WCK327751 WMF327746:WMG327751 WWB327746:WWC327751 JP393282:JQ393287 TL393282:TM393287 ADH393282:ADI393287 AND393282:ANE393287 AWZ393282:AXA393287 BGV393282:BGW393287 BQR393282:BQS393287 CAN393282:CAO393287 CKJ393282:CKK393287 CUF393282:CUG393287 DEB393282:DEC393287 DNX393282:DNY393287 DXT393282:DXU393287 EHP393282:EHQ393287 ERL393282:ERM393287 FBH393282:FBI393287 FLD393282:FLE393287 FUZ393282:FVA393287 GEV393282:GEW393287 GOR393282:GOS393287 GYN393282:GYO393287 HIJ393282:HIK393287 HSF393282:HSG393287 ICB393282:ICC393287 ILX393282:ILY393287 IVT393282:IVU393287 JFP393282:JFQ393287 JPL393282:JPM393287 JZH393282:JZI393287 KJD393282:KJE393287 KSZ393282:KTA393287 LCV393282:LCW393287 LMR393282:LMS393287 LWN393282:LWO393287 MGJ393282:MGK393287 MQF393282:MQG393287 NAB393282:NAC393287 NJX393282:NJY393287 NTT393282:NTU393287 ODP393282:ODQ393287 ONL393282:ONM393287 OXH393282:OXI393287 PHD393282:PHE393287 PQZ393282:PRA393287 QAV393282:QAW393287 QKR393282:QKS393287 QUN393282:QUO393287 REJ393282:REK393287 ROF393282:ROG393287 RYB393282:RYC393287 SHX393282:SHY393287 SRT393282:SRU393287 TBP393282:TBQ393287 TLL393282:TLM393287 TVH393282:TVI393287 UFD393282:UFE393287 UOZ393282:UPA393287 UYV393282:UYW393287 VIR393282:VIS393287 VSN393282:VSO393287 WCJ393282:WCK393287 WMF393282:WMG393287 WWB393282:WWC393287 JP458818:JQ458823 TL458818:TM458823 ADH458818:ADI458823 AND458818:ANE458823 AWZ458818:AXA458823 BGV458818:BGW458823 BQR458818:BQS458823 CAN458818:CAO458823 CKJ458818:CKK458823 CUF458818:CUG458823 DEB458818:DEC458823 DNX458818:DNY458823 DXT458818:DXU458823 EHP458818:EHQ458823 ERL458818:ERM458823 FBH458818:FBI458823 FLD458818:FLE458823 FUZ458818:FVA458823 GEV458818:GEW458823 GOR458818:GOS458823 GYN458818:GYO458823 HIJ458818:HIK458823 HSF458818:HSG458823 ICB458818:ICC458823 ILX458818:ILY458823 IVT458818:IVU458823 JFP458818:JFQ458823 JPL458818:JPM458823 JZH458818:JZI458823 KJD458818:KJE458823 KSZ458818:KTA458823 LCV458818:LCW458823 LMR458818:LMS458823 LWN458818:LWO458823 MGJ458818:MGK458823 MQF458818:MQG458823 NAB458818:NAC458823 NJX458818:NJY458823 NTT458818:NTU458823 ODP458818:ODQ458823 ONL458818:ONM458823 OXH458818:OXI458823 PHD458818:PHE458823 PQZ458818:PRA458823 QAV458818:QAW458823 QKR458818:QKS458823 QUN458818:QUO458823 REJ458818:REK458823 ROF458818:ROG458823 RYB458818:RYC458823 SHX458818:SHY458823 SRT458818:SRU458823 TBP458818:TBQ458823 TLL458818:TLM458823 TVH458818:TVI458823 UFD458818:UFE458823 UOZ458818:UPA458823 UYV458818:UYW458823 VIR458818:VIS458823 VSN458818:VSO458823 WCJ458818:WCK458823 WMF458818:WMG458823 WWB458818:WWC458823 JP524354:JQ524359 TL524354:TM524359 ADH524354:ADI524359 AND524354:ANE524359 AWZ524354:AXA524359 BGV524354:BGW524359 BQR524354:BQS524359 CAN524354:CAO524359 CKJ524354:CKK524359 CUF524354:CUG524359 DEB524354:DEC524359 DNX524354:DNY524359 DXT524354:DXU524359 EHP524354:EHQ524359 ERL524354:ERM524359 FBH524354:FBI524359 FLD524354:FLE524359 FUZ524354:FVA524359 GEV524354:GEW524359 GOR524354:GOS524359 GYN524354:GYO524359 HIJ524354:HIK524359 HSF524354:HSG524359 ICB524354:ICC524359 ILX524354:ILY524359 IVT524354:IVU524359 JFP524354:JFQ524359 JPL524354:JPM524359 JZH524354:JZI524359 KJD524354:KJE524359 KSZ524354:KTA524359 LCV524354:LCW524359 LMR524354:LMS524359 LWN524354:LWO524359 MGJ524354:MGK524359 MQF524354:MQG524359 NAB524354:NAC524359 NJX524354:NJY524359 NTT524354:NTU524359 ODP524354:ODQ524359 ONL524354:ONM524359 OXH524354:OXI524359 PHD524354:PHE524359 PQZ524354:PRA524359 QAV524354:QAW524359 QKR524354:QKS524359 QUN524354:QUO524359 REJ524354:REK524359 ROF524354:ROG524359 RYB524354:RYC524359 SHX524354:SHY524359 SRT524354:SRU524359 TBP524354:TBQ524359 TLL524354:TLM524359 TVH524354:TVI524359 UFD524354:UFE524359 UOZ524354:UPA524359 UYV524354:UYW524359 VIR524354:VIS524359 VSN524354:VSO524359 WCJ524354:WCK524359 WMF524354:WMG524359 WWB524354:WWC524359 JP589890:JQ589895 TL589890:TM589895 ADH589890:ADI589895 AND589890:ANE589895 AWZ589890:AXA589895 BGV589890:BGW589895 BQR589890:BQS589895 CAN589890:CAO589895 CKJ589890:CKK589895 CUF589890:CUG589895 DEB589890:DEC589895 DNX589890:DNY589895 DXT589890:DXU589895 EHP589890:EHQ589895 ERL589890:ERM589895 FBH589890:FBI589895 FLD589890:FLE589895 FUZ589890:FVA589895 GEV589890:GEW589895 GOR589890:GOS589895 GYN589890:GYO589895 HIJ589890:HIK589895 HSF589890:HSG589895 ICB589890:ICC589895 ILX589890:ILY589895 IVT589890:IVU589895 JFP589890:JFQ589895 JPL589890:JPM589895 JZH589890:JZI589895 KJD589890:KJE589895 KSZ589890:KTA589895 LCV589890:LCW589895 LMR589890:LMS589895 LWN589890:LWO589895 MGJ589890:MGK589895 MQF589890:MQG589895 NAB589890:NAC589895 NJX589890:NJY589895 NTT589890:NTU589895 ODP589890:ODQ589895 ONL589890:ONM589895 OXH589890:OXI589895 PHD589890:PHE589895 PQZ589890:PRA589895 QAV589890:QAW589895 QKR589890:QKS589895 QUN589890:QUO589895 REJ589890:REK589895 ROF589890:ROG589895 RYB589890:RYC589895 SHX589890:SHY589895 SRT589890:SRU589895 TBP589890:TBQ589895 TLL589890:TLM589895 TVH589890:TVI589895 UFD589890:UFE589895 UOZ589890:UPA589895 UYV589890:UYW589895 VIR589890:VIS589895 VSN589890:VSO589895 WCJ589890:WCK589895 WMF589890:WMG589895 WWB589890:WWC589895 JP655426:JQ655431 TL655426:TM655431 ADH655426:ADI655431 AND655426:ANE655431 AWZ655426:AXA655431 BGV655426:BGW655431 BQR655426:BQS655431 CAN655426:CAO655431 CKJ655426:CKK655431 CUF655426:CUG655431 DEB655426:DEC655431 DNX655426:DNY655431 DXT655426:DXU655431 EHP655426:EHQ655431 ERL655426:ERM655431 FBH655426:FBI655431 FLD655426:FLE655431 FUZ655426:FVA655431 GEV655426:GEW655431 GOR655426:GOS655431 GYN655426:GYO655431 HIJ655426:HIK655431 HSF655426:HSG655431 ICB655426:ICC655431 ILX655426:ILY655431 IVT655426:IVU655431 JFP655426:JFQ655431 JPL655426:JPM655431 JZH655426:JZI655431 KJD655426:KJE655431 KSZ655426:KTA655431 LCV655426:LCW655431 LMR655426:LMS655431 LWN655426:LWO655431 MGJ655426:MGK655431 MQF655426:MQG655431 NAB655426:NAC655431 NJX655426:NJY655431 NTT655426:NTU655431 ODP655426:ODQ655431 ONL655426:ONM655431 OXH655426:OXI655431 PHD655426:PHE655431 PQZ655426:PRA655431 QAV655426:QAW655431 QKR655426:QKS655431 QUN655426:QUO655431 REJ655426:REK655431 ROF655426:ROG655431 RYB655426:RYC655431 SHX655426:SHY655431 SRT655426:SRU655431 TBP655426:TBQ655431 TLL655426:TLM655431 TVH655426:TVI655431 UFD655426:UFE655431 UOZ655426:UPA655431 UYV655426:UYW655431 VIR655426:VIS655431 VSN655426:VSO655431 WCJ655426:WCK655431 WMF655426:WMG655431 WWB655426:WWC655431 JP720962:JQ720967 TL720962:TM720967 ADH720962:ADI720967 AND720962:ANE720967 AWZ720962:AXA720967 BGV720962:BGW720967 BQR720962:BQS720967 CAN720962:CAO720967 CKJ720962:CKK720967 CUF720962:CUG720967 DEB720962:DEC720967 DNX720962:DNY720967 DXT720962:DXU720967 EHP720962:EHQ720967 ERL720962:ERM720967 FBH720962:FBI720967 FLD720962:FLE720967 FUZ720962:FVA720967 GEV720962:GEW720967 GOR720962:GOS720967 GYN720962:GYO720967 HIJ720962:HIK720967 HSF720962:HSG720967 ICB720962:ICC720967 ILX720962:ILY720967 IVT720962:IVU720967 JFP720962:JFQ720967 JPL720962:JPM720967 JZH720962:JZI720967 KJD720962:KJE720967 KSZ720962:KTA720967 LCV720962:LCW720967 LMR720962:LMS720967 LWN720962:LWO720967 MGJ720962:MGK720967 MQF720962:MQG720967 NAB720962:NAC720967 NJX720962:NJY720967 NTT720962:NTU720967 ODP720962:ODQ720967 ONL720962:ONM720967 OXH720962:OXI720967 PHD720962:PHE720967 PQZ720962:PRA720967 QAV720962:QAW720967 QKR720962:QKS720967 QUN720962:QUO720967 REJ720962:REK720967 ROF720962:ROG720967 RYB720962:RYC720967 SHX720962:SHY720967 SRT720962:SRU720967 TBP720962:TBQ720967 TLL720962:TLM720967 TVH720962:TVI720967 UFD720962:UFE720967 UOZ720962:UPA720967 UYV720962:UYW720967 VIR720962:VIS720967 VSN720962:VSO720967 WCJ720962:WCK720967 WMF720962:WMG720967 WWB720962:WWC720967 JP786498:JQ786503 TL786498:TM786503 ADH786498:ADI786503 AND786498:ANE786503 AWZ786498:AXA786503 BGV786498:BGW786503 BQR786498:BQS786503 CAN786498:CAO786503 CKJ786498:CKK786503 CUF786498:CUG786503 DEB786498:DEC786503 DNX786498:DNY786503 DXT786498:DXU786503 EHP786498:EHQ786503 ERL786498:ERM786503 FBH786498:FBI786503 FLD786498:FLE786503 FUZ786498:FVA786503 GEV786498:GEW786503 GOR786498:GOS786503 GYN786498:GYO786503 HIJ786498:HIK786503 HSF786498:HSG786503 ICB786498:ICC786503 ILX786498:ILY786503 IVT786498:IVU786503 JFP786498:JFQ786503 JPL786498:JPM786503 JZH786498:JZI786503 KJD786498:KJE786503 KSZ786498:KTA786503 LCV786498:LCW786503 LMR786498:LMS786503 LWN786498:LWO786503 MGJ786498:MGK786503 MQF786498:MQG786503 NAB786498:NAC786503 NJX786498:NJY786503 NTT786498:NTU786503 ODP786498:ODQ786503 ONL786498:ONM786503 OXH786498:OXI786503 PHD786498:PHE786503 PQZ786498:PRA786503 QAV786498:QAW786503 QKR786498:QKS786503 QUN786498:QUO786503 REJ786498:REK786503 ROF786498:ROG786503 RYB786498:RYC786503 SHX786498:SHY786503 SRT786498:SRU786503 TBP786498:TBQ786503 TLL786498:TLM786503 TVH786498:TVI786503 UFD786498:UFE786503 UOZ786498:UPA786503 UYV786498:UYW786503 VIR786498:VIS786503 VSN786498:VSO786503 WCJ786498:WCK786503 WMF786498:WMG786503 WWB786498:WWC786503 JP852034:JQ852039 TL852034:TM852039 ADH852034:ADI852039 AND852034:ANE852039 AWZ852034:AXA852039 BGV852034:BGW852039 BQR852034:BQS852039 CAN852034:CAO852039 CKJ852034:CKK852039 CUF852034:CUG852039 DEB852034:DEC852039 DNX852034:DNY852039 DXT852034:DXU852039 EHP852034:EHQ852039 ERL852034:ERM852039 FBH852034:FBI852039 FLD852034:FLE852039 FUZ852034:FVA852039 GEV852034:GEW852039 GOR852034:GOS852039 GYN852034:GYO852039 HIJ852034:HIK852039 HSF852034:HSG852039 ICB852034:ICC852039 ILX852034:ILY852039 IVT852034:IVU852039 JFP852034:JFQ852039 JPL852034:JPM852039 JZH852034:JZI852039 KJD852034:KJE852039 KSZ852034:KTA852039 LCV852034:LCW852039 LMR852034:LMS852039 LWN852034:LWO852039 MGJ852034:MGK852039 MQF852034:MQG852039 NAB852034:NAC852039 NJX852034:NJY852039 NTT852034:NTU852039 ODP852034:ODQ852039 ONL852034:ONM852039 OXH852034:OXI852039 PHD852034:PHE852039 PQZ852034:PRA852039 QAV852034:QAW852039 QKR852034:QKS852039 QUN852034:QUO852039 REJ852034:REK852039 ROF852034:ROG852039 RYB852034:RYC852039 SHX852034:SHY852039 SRT852034:SRU852039 TBP852034:TBQ852039 TLL852034:TLM852039 TVH852034:TVI852039 UFD852034:UFE852039 UOZ852034:UPA852039 UYV852034:UYW852039 VIR852034:VIS852039 VSN852034:VSO852039 WCJ852034:WCK852039 WMF852034:WMG852039 WWB852034:WWC852039 JP917570:JQ917575 TL917570:TM917575 ADH917570:ADI917575 AND917570:ANE917575 AWZ917570:AXA917575 BGV917570:BGW917575 BQR917570:BQS917575 CAN917570:CAO917575 CKJ917570:CKK917575 CUF917570:CUG917575 DEB917570:DEC917575 DNX917570:DNY917575 DXT917570:DXU917575 EHP917570:EHQ917575 ERL917570:ERM917575 FBH917570:FBI917575 FLD917570:FLE917575 FUZ917570:FVA917575 GEV917570:GEW917575 GOR917570:GOS917575 GYN917570:GYO917575 HIJ917570:HIK917575 HSF917570:HSG917575 ICB917570:ICC917575 ILX917570:ILY917575 IVT917570:IVU917575 JFP917570:JFQ917575 JPL917570:JPM917575 JZH917570:JZI917575 KJD917570:KJE917575 KSZ917570:KTA917575 LCV917570:LCW917575 LMR917570:LMS917575 LWN917570:LWO917575 MGJ917570:MGK917575 MQF917570:MQG917575 NAB917570:NAC917575 NJX917570:NJY917575 NTT917570:NTU917575 ODP917570:ODQ917575 ONL917570:ONM917575 OXH917570:OXI917575 PHD917570:PHE917575 PQZ917570:PRA917575 QAV917570:QAW917575 QKR917570:QKS917575 QUN917570:QUO917575 REJ917570:REK917575 ROF917570:ROG917575 RYB917570:RYC917575 SHX917570:SHY917575 SRT917570:SRU917575 TBP917570:TBQ917575 TLL917570:TLM917575 TVH917570:TVI917575 UFD917570:UFE917575 UOZ917570:UPA917575 UYV917570:UYW917575 VIR917570:VIS917575 VSN917570:VSO917575 WCJ917570:WCK917575 WMF917570:WMG917575 WWB917570:WWC917575 JP983106:JQ983111 TL983106:TM983111 ADH983106:ADI983111 AND983106:ANE983111 AWZ983106:AXA983111 BGV983106:BGW983111 BQR983106:BQS983111 CAN983106:CAO983111 CKJ983106:CKK983111 CUF983106:CUG983111 DEB983106:DEC983111 DNX983106:DNY983111 DXT983106:DXU983111 EHP983106:EHQ983111 ERL983106:ERM983111 FBH983106:FBI983111 FLD983106:FLE983111 FUZ983106:FVA983111 GEV983106:GEW983111 GOR983106:GOS983111 GYN983106:GYO983111 HIJ983106:HIK983111 HSF983106:HSG983111 ICB983106:ICC983111 ILX983106:ILY983111 IVT983106:IVU983111 JFP983106:JFQ983111 JPL983106:JPM983111 JZH983106:JZI983111 KJD983106:KJE983111 KSZ983106:KTA983111 LCV983106:LCW983111 LMR983106:LMS983111 LWN983106:LWO983111 MGJ983106:MGK983111 MQF983106:MQG983111 NAB983106:NAC983111 NJX983106:NJY983111 NTT983106:NTU983111 ODP983106:ODQ983111 ONL983106:ONM983111 OXH983106:OXI983111 PHD983106:PHE983111 PQZ983106:PRA983111 QAV983106:QAW983111 QKR983106:QKS983111 QUN983106:QUO983111 REJ983106:REK983111 ROF983106:ROG983111 RYB983106:RYC983111 SHX983106:SHY983111 SRT983106:SRU983111 TBP983106:TBQ983111 TLL983106:TLM983111 TVH983106:TVI983111 UFD983106:UFE983111 UOZ983106:UPA983111 UYV983106:UYW983111 VIR983106:VIS983111 VSN983106:VSO983111 WCJ983106:WCK983111 WMF983106:WMG983111 WWB983106:WWC983111 IS83:IV91 JP65612:JP65614 TL65612:TL65614 ADH65612:ADH65614 AND65612:AND65614 AWZ65612:AWZ65614 BGV65612:BGV65614 BQR65612:BQR65614 CAN65612:CAN65614 CKJ65612:CKJ65614 CUF65612:CUF65614 DEB65612:DEB65614 DNX65612:DNX65614 DXT65612:DXT65614 EHP65612:EHP65614 ERL65612:ERL65614 FBH65612:FBH65614 FLD65612:FLD65614 FUZ65612:FUZ65614 GEV65612:GEV65614 GOR65612:GOR65614 GYN65612:GYN65614 HIJ65612:HIJ65614 HSF65612:HSF65614 ICB65612:ICB65614 ILX65612:ILX65614 IVT65612:IVT65614 JFP65612:JFP65614 JPL65612:JPL65614 JZH65612:JZH65614 KJD65612:KJD65614 KSZ65612:KSZ65614 LCV65612:LCV65614 LMR65612:LMR65614 LWN65612:LWN65614 MGJ65612:MGJ65614 MQF65612:MQF65614 NAB65612:NAB65614 NJX65612:NJX65614 NTT65612:NTT65614 ODP65612:ODP65614 ONL65612:ONL65614 OXH65612:OXH65614 PHD65612:PHD65614 PQZ65612:PQZ65614 QAV65612:QAV65614 QKR65612:QKR65614 QUN65612:QUN65614 REJ65612:REJ65614 ROF65612:ROF65614 RYB65612:RYB65614 SHX65612:SHX65614 SRT65612:SRT65614 TBP65612:TBP65614 TLL65612:TLL65614 TVH65612:TVH65614 UFD65612:UFD65614 UOZ65612:UOZ65614 UYV65612:UYV65614 VIR65612:VIR65614 VSN65612:VSN65614 WCJ65612:WCJ65614 WMF65612:WMF65614 WWB65612:WWB65614 JP131148:JP131150 TL131148:TL131150 ADH131148:ADH131150 AND131148:AND131150 AWZ131148:AWZ131150 BGV131148:BGV131150 BQR131148:BQR131150 CAN131148:CAN131150 CKJ131148:CKJ131150 CUF131148:CUF131150 DEB131148:DEB131150 DNX131148:DNX131150 DXT131148:DXT131150 EHP131148:EHP131150 ERL131148:ERL131150 FBH131148:FBH131150 FLD131148:FLD131150 FUZ131148:FUZ131150 GEV131148:GEV131150 GOR131148:GOR131150 GYN131148:GYN131150 HIJ131148:HIJ131150 HSF131148:HSF131150 ICB131148:ICB131150 ILX131148:ILX131150 IVT131148:IVT131150 JFP131148:JFP131150 JPL131148:JPL131150 JZH131148:JZH131150 KJD131148:KJD131150 KSZ131148:KSZ131150 LCV131148:LCV131150 LMR131148:LMR131150 LWN131148:LWN131150 MGJ131148:MGJ131150 MQF131148:MQF131150 NAB131148:NAB131150 NJX131148:NJX131150 NTT131148:NTT131150 ODP131148:ODP131150 ONL131148:ONL131150 OXH131148:OXH131150 PHD131148:PHD131150 PQZ131148:PQZ131150 QAV131148:QAV131150 QKR131148:QKR131150 QUN131148:QUN131150 REJ131148:REJ131150 ROF131148:ROF131150 RYB131148:RYB131150 SHX131148:SHX131150 SRT131148:SRT131150 TBP131148:TBP131150 TLL131148:TLL131150 TVH131148:TVH131150 UFD131148:UFD131150 UOZ131148:UOZ131150 UYV131148:UYV131150 VIR131148:VIR131150 VSN131148:VSN131150 WCJ131148:WCJ131150 WMF131148:WMF131150 WWB131148:WWB131150 JP196684:JP196686 TL196684:TL196686 ADH196684:ADH196686 AND196684:AND196686 AWZ196684:AWZ196686 BGV196684:BGV196686 BQR196684:BQR196686 CAN196684:CAN196686 CKJ196684:CKJ196686 CUF196684:CUF196686 DEB196684:DEB196686 DNX196684:DNX196686 DXT196684:DXT196686 EHP196684:EHP196686 ERL196684:ERL196686 FBH196684:FBH196686 FLD196684:FLD196686 FUZ196684:FUZ196686 GEV196684:GEV196686 GOR196684:GOR196686 GYN196684:GYN196686 HIJ196684:HIJ196686 HSF196684:HSF196686 ICB196684:ICB196686 ILX196684:ILX196686 IVT196684:IVT196686 JFP196684:JFP196686 JPL196684:JPL196686 JZH196684:JZH196686 KJD196684:KJD196686 KSZ196684:KSZ196686 LCV196684:LCV196686 LMR196684:LMR196686 LWN196684:LWN196686 MGJ196684:MGJ196686 MQF196684:MQF196686 NAB196684:NAB196686 NJX196684:NJX196686 NTT196684:NTT196686 ODP196684:ODP196686 ONL196684:ONL196686 OXH196684:OXH196686 PHD196684:PHD196686 PQZ196684:PQZ196686 QAV196684:QAV196686 QKR196684:QKR196686 QUN196684:QUN196686 REJ196684:REJ196686 ROF196684:ROF196686 RYB196684:RYB196686 SHX196684:SHX196686 SRT196684:SRT196686 TBP196684:TBP196686 TLL196684:TLL196686 TVH196684:TVH196686 UFD196684:UFD196686 UOZ196684:UOZ196686 UYV196684:UYV196686 VIR196684:VIR196686 VSN196684:VSN196686 WCJ196684:WCJ196686 WMF196684:WMF196686 WWB196684:WWB196686 JP262220:JP262222 TL262220:TL262222 ADH262220:ADH262222 AND262220:AND262222 AWZ262220:AWZ262222 BGV262220:BGV262222 BQR262220:BQR262222 CAN262220:CAN262222 CKJ262220:CKJ262222 CUF262220:CUF262222 DEB262220:DEB262222 DNX262220:DNX262222 DXT262220:DXT262222 EHP262220:EHP262222 ERL262220:ERL262222 FBH262220:FBH262222 FLD262220:FLD262222 FUZ262220:FUZ262222 GEV262220:GEV262222 GOR262220:GOR262222 GYN262220:GYN262222 HIJ262220:HIJ262222 HSF262220:HSF262222 ICB262220:ICB262222 ILX262220:ILX262222 IVT262220:IVT262222 JFP262220:JFP262222 JPL262220:JPL262222 JZH262220:JZH262222 KJD262220:KJD262222 KSZ262220:KSZ262222 LCV262220:LCV262222 LMR262220:LMR262222 LWN262220:LWN262222 MGJ262220:MGJ262222 MQF262220:MQF262222 NAB262220:NAB262222 NJX262220:NJX262222 NTT262220:NTT262222 ODP262220:ODP262222 ONL262220:ONL262222 OXH262220:OXH262222 PHD262220:PHD262222 PQZ262220:PQZ262222 QAV262220:QAV262222 QKR262220:QKR262222 QUN262220:QUN262222 REJ262220:REJ262222 ROF262220:ROF262222 RYB262220:RYB262222 SHX262220:SHX262222 SRT262220:SRT262222 TBP262220:TBP262222 TLL262220:TLL262222 TVH262220:TVH262222 UFD262220:UFD262222 UOZ262220:UOZ262222 UYV262220:UYV262222 VIR262220:VIR262222 VSN262220:VSN262222 WCJ262220:WCJ262222 WMF262220:WMF262222 WWB262220:WWB262222 JP327756:JP327758 TL327756:TL327758 ADH327756:ADH327758 AND327756:AND327758 AWZ327756:AWZ327758 BGV327756:BGV327758 BQR327756:BQR327758 CAN327756:CAN327758 CKJ327756:CKJ327758 CUF327756:CUF327758 DEB327756:DEB327758 DNX327756:DNX327758 DXT327756:DXT327758 EHP327756:EHP327758 ERL327756:ERL327758 FBH327756:FBH327758 FLD327756:FLD327758 FUZ327756:FUZ327758 GEV327756:GEV327758 GOR327756:GOR327758 GYN327756:GYN327758 HIJ327756:HIJ327758 HSF327756:HSF327758 ICB327756:ICB327758 ILX327756:ILX327758 IVT327756:IVT327758 JFP327756:JFP327758 JPL327756:JPL327758 JZH327756:JZH327758 KJD327756:KJD327758 KSZ327756:KSZ327758 LCV327756:LCV327758 LMR327756:LMR327758 LWN327756:LWN327758 MGJ327756:MGJ327758 MQF327756:MQF327758 NAB327756:NAB327758 NJX327756:NJX327758 NTT327756:NTT327758 ODP327756:ODP327758 ONL327756:ONL327758 OXH327756:OXH327758 PHD327756:PHD327758 PQZ327756:PQZ327758 QAV327756:QAV327758 QKR327756:QKR327758 QUN327756:QUN327758 REJ327756:REJ327758 ROF327756:ROF327758 RYB327756:RYB327758 SHX327756:SHX327758 SRT327756:SRT327758 TBP327756:TBP327758 TLL327756:TLL327758 TVH327756:TVH327758 UFD327756:UFD327758 UOZ327756:UOZ327758 UYV327756:UYV327758 VIR327756:VIR327758 VSN327756:VSN327758 WCJ327756:WCJ327758 WMF327756:WMF327758 WWB327756:WWB327758 JP393292:JP393294 TL393292:TL393294 ADH393292:ADH393294 AND393292:AND393294 AWZ393292:AWZ393294 BGV393292:BGV393294 BQR393292:BQR393294 CAN393292:CAN393294 CKJ393292:CKJ393294 CUF393292:CUF393294 DEB393292:DEB393294 DNX393292:DNX393294 DXT393292:DXT393294 EHP393292:EHP393294 ERL393292:ERL393294 FBH393292:FBH393294 FLD393292:FLD393294 FUZ393292:FUZ393294 GEV393292:GEV393294 GOR393292:GOR393294 GYN393292:GYN393294 HIJ393292:HIJ393294 HSF393292:HSF393294 ICB393292:ICB393294 ILX393292:ILX393294 IVT393292:IVT393294 JFP393292:JFP393294 JPL393292:JPL393294 JZH393292:JZH393294 KJD393292:KJD393294 KSZ393292:KSZ393294 LCV393292:LCV393294 LMR393292:LMR393294 LWN393292:LWN393294 MGJ393292:MGJ393294 MQF393292:MQF393294 NAB393292:NAB393294 NJX393292:NJX393294 NTT393292:NTT393294 ODP393292:ODP393294 ONL393292:ONL393294 OXH393292:OXH393294 PHD393292:PHD393294 PQZ393292:PQZ393294 QAV393292:QAV393294 QKR393292:QKR393294 QUN393292:QUN393294 REJ393292:REJ393294 ROF393292:ROF393294 RYB393292:RYB393294 SHX393292:SHX393294 SRT393292:SRT393294 TBP393292:TBP393294 TLL393292:TLL393294 TVH393292:TVH393294 UFD393292:UFD393294 UOZ393292:UOZ393294 UYV393292:UYV393294 VIR393292:VIR393294 VSN393292:VSN393294 WCJ393292:WCJ393294 WMF393292:WMF393294 WWB393292:WWB393294 JP458828:JP458830 TL458828:TL458830 ADH458828:ADH458830 AND458828:AND458830 AWZ458828:AWZ458830 BGV458828:BGV458830 BQR458828:BQR458830 CAN458828:CAN458830 CKJ458828:CKJ458830 CUF458828:CUF458830 DEB458828:DEB458830 DNX458828:DNX458830 DXT458828:DXT458830 EHP458828:EHP458830 ERL458828:ERL458830 FBH458828:FBH458830 FLD458828:FLD458830 FUZ458828:FUZ458830 GEV458828:GEV458830 GOR458828:GOR458830 GYN458828:GYN458830 HIJ458828:HIJ458830 HSF458828:HSF458830 ICB458828:ICB458830 ILX458828:ILX458830 IVT458828:IVT458830 JFP458828:JFP458830 JPL458828:JPL458830 JZH458828:JZH458830 KJD458828:KJD458830 KSZ458828:KSZ458830 LCV458828:LCV458830 LMR458828:LMR458830 LWN458828:LWN458830 MGJ458828:MGJ458830 MQF458828:MQF458830 NAB458828:NAB458830 NJX458828:NJX458830 NTT458828:NTT458830 ODP458828:ODP458830 ONL458828:ONL458830 OXH458828:OXH458830 PHD458828:PHD458830 PQZ458828:PQZ458830 QAV458828:QAV458830 QKR458828:QKR458830 QUN458828:QUN458830 REJ458828:REJ458830 ROF458828:ROF458830 RYB458828:RYB458830 SHX458828:SHX458830 SRT458828:SRT458830 TBP458828:TBP458830 TLL458828:TLL458830 TVH458828:TVH458830 UFD458828:UFD458830 UOZ458828:UOZ458830 UYV458828:UYV458830 VIR458828:VIR458830 VSN458828:VSN458830 WCJ458828:WCJ458830 WMF458828:WMF458830 WWB458828:WWB458830 JP524364:JP524366 TL524364:TL524366 ADH524364:ADH524366 AND524364:AND524366 AWZ524364:AWZ524366 BGV524364:BGV524366 BQR524364:BQR524366 CAN524364:CAN524366 CKJ524364:CKJ524366 CUF524364:CUF524366 DEB524364:DEB524366 DNX524364:DNX524366 DXT524364:DXT524366 EHP524364:EHP524366 ERL524364:ERL524366 FBH524364:FBH524366 FLD524364:FLD524366 FUZ524364:FUZ524366 GEV524364:GEV524366 GOR524364:GOR524366 GYN524364:GYN524366 HIJ524364:HIJ524366 HSF524364:HSF524366 ICB524364:ICB524366 ILX524364:ILX524366 IVT524364:IVT524366 JFP524364:JFP524366 JPL524364:JPL524366 JZH524364:JZH524366 KJD524364:KJD524366 KSZ524364:KSZ524366 LCV524364:LCV524366 LMR524364:LMR524366 LWN524364:LWN524366 MGJ524364:MGJ524366 MQF524364:MQF524366 NAB524364:NAB524366 NJX524364:NJX524366 NTT524364:NTT524366 ODP524364:ODP524366 ONL524364:ONL524366 OXH524364:OXH524366 PHD524364:PHD524366 PQZ524364:PQZ524366 QAV524364:QAV524366 QKR524364:QKR524366 QUN524364:QUN524366 REJ524364:REJ524366 ROF524364:ROF524366 RYB524364:RYB524366 SHX524364:SHX524366 SRT524364:SRT524366 TBP524364:TBP524366 TLL524364:TLL524366 TVH524364:TVH524366 UFD524364:UFD524366 UOZ524364:UOZ524366 UYV524364:UYV524366 VIR524364:VIR524366 VSN524364:VSN524366 WCJ524364:WCJ524366 WMF524364:WMF524366 WWB524364:WWB524366 JP589900:JP589902 TL589900:TL589902 ADH589900:ADH589902 AND589900:AND589902 AWZ589900:AWZ589902 BGV589900:BGV589902 BQR589900:BQR589902 CAN589900:CAN589902 CKJ589900:CKJ589902 CUF589900:CUF589902 DEB589900:DEB589902 DNX589900:DNX589902 DXT589900:DXT589902 EHP589900:EHP589902 ERL589900:ERL589902 FBH589900:FBH589902 FLD589900:FLD589902 FUZ589900:FUZ589902 GEV589900:GEV589902 GOR589900:GOR589902 GYN589900:GYN589902 HIJ589900:HIJ589902 HSF589900:HSF589902 ICB589900:ICB589902 ILX589900:ILX589902 IVT589900:IVT589902 JFP589900:JFP589902 JPL589900:JPL589902 JZH589900:JZH589902 KJD589900:KJD589902 KSZ589900:KSZ589902 LCV589900:LCV589902 LMR589900:LMR589902 LWN589900:LWN589902 MGJ589900:MGJ589902 MQF589900:MQF589902 NAB589900:NAB589902 NJX589900:NJX589902 NTT589900:NTT589902 ODP589900:ODP589902 ONL589900:ONL589902 OXH589900:OXH589902 PHD589900:PHD589902 PQZ589900:PQZ589902 QAV589900:QAV589902 QKR589900:QKR589902 QUN589900:QUN589902 REJ589900:REJ589902 ROF589900:ROF589902 RYB589900:RYB589902 SHX589900:SHX589902 SRT589900:SRT589902 TBP589900:TBP589902 TLL589900:TLL589902 TVH589900:TVH589902 UFD589900:UFD589902 UOZ589900:UOZ589902 UYV589900:UYV589902 VIR589900:VIR589902 VSN589900:VSN589902 WCJ589900:WCJ589902 WMF589900:WMF589902 WWB589900:WWB589902 JP655436:JP655438 TL655436:TL655438 ADH655436:ADH655438 AND655436:AND655438 AWZ655436:AWZ655438 BGV655436:BGV655438 BQR655436:BQR655438 CAN655436:CAN655438 CKJ655436:CKJ655438 CUF655436:CUF655438 DEB655436:DEB655438 DNX655436:DNX655438 DXT655436:DXT655438 EHP655436:EHP655438 ERL655436:ERL655438 FBH655436:FBH655438 FLD655436:FLD655438 FUZ655436:FUZ655438 GEV655436:GEV655438 GOR655436:GOR655438 GYN655436:GYN655438 HIJ655436:HIJ655438 HSF655436:HSF655438 ICB655436:ICB655438 ILX655436:ILX655438 IVT655436:IVT655438 JFP655436:JFP655438 JPL655436:JPL655438 JZH655436:JZH655438 KJD655436:KJD655438 KSZ655436:KSZ655438 LCV655436:LCV655438 LMR655436:LMR655438 LWN655436:LWN655438 MGJ655436:MGJ655438 MQF655436:MQF655438 NAB655436:NAB655438 NJX655436:NJX655438 NTT655436:NTT655438 ODP655436:ODP655438 ONL655436:ONL655438 OXH655436:OXH655438 PHD655436:PHD655438 PQZ655436:PQZ655438 QAV655436:QAV655438 QKR655436:QKR655438 QUN655436:QUN655438 REJ655436:REJ655438 ROF655436:ROF655438 RYB655436:RYB655438 SHX655436:SHX655438 SRT655436:SRT655438 TBP655436:TBP655438 TLL655436:TLL655438 TVH655436:TVH655438 UFD655436:UFD655438 UOZ655436:UOZ655438 UYV655436:UYV655438 VIR655436:VIR655438 VSN655436:VSN655438 WCJ655436:WCJ655438 WMF655436:WMF655438 WWB655436:WWB655438 JP720972:JP720974 TL720972:TL720974 ADH720972:ADH720974 AND720972:AND720974 AWZ720972:AWZ720974 BGV720972:BGV720974 BQR720972:BQR720974 CAN720972:CAN720974 CKJ720972:CKJ720974 CUF720972:CUF720974 DEB720972:DEB720974 DNX720972:DNX720974 DXT720972:DXT720974 EHP720972:EHP720974 ERL720972:ERL720974 FBH720972:FBH720974 FLD720972:FLD720974 FUZ720972:FUZ720974 GEV720972:GEV720974 GOR720972:GOR720974 GYN720972:GYN720974 HIJ720972:HIJ720974 HSF720972:HSF720974 ICB720972:ICB720974 ILX720972:ILX720974 IVT720972:IVT720974 JFP720972:JFP720974 JPL720972:JPL720974 JZH720972:JZH720974 KJD720972:KJD720974 KSZ720972:KSZ720974 LCV720972:LCV720974 LMR720972:LMR720974 LWN720972:LWN720974 MGJ720972:MGJ720974 MQF720972:MQF720974 NAB720972:NAB720974 NJX720972:NJX720974 NTT720972:NTT720974 ODP720972:ODP720974 ONL720972:ONL720974 OXH720972:OXH720974 PHD720972:PHD720974 PQZ720972:PQZ720974 QAV720972:QAV720974 QKR720972:QKR720974 QUN720972:QUN720974 REJ720972:REJ720974 ROF720972:ROF720974 RYB720972:RYB720974 SHX720972:SHX720974 SRT720972:SRT720974 TBP720972:TBP720974 TLL720972:TLL720974 TVH720972:TVH720974 UFD720972:UFD720974 UOZ720972:UOZ720974 UYV720972:UYV720974 VIR720972:VIR720974 VSN720972:VSN720974 WCJ720972:WCJ720974 WMF720972:WMF720974 WWB720972:WWB720974 JP786508:JP786510 TL786508:TL786510 ADH786508:ADH786510 AND786508:AND786510 AWZ786508:AWZ786510 BGV786508:BGV786510 BQR786508:BQR786510 CAN786508:CAN786510 CKJ786508:CKJ786510 CUF786508:CUF786510 DEB786508:DEB786510 DNX786508:DNX786510 DXT786508:DXT786510 EHP786508:EHP786510 ERL786508:ERL786510 FBH786508:FBH786510 FLD786508:FLD786510 FUZ786508:FUZ786510 GEV786508:GEV786510 GOR786508:GOR786510 GYN786508:GYN786510 HIJ786508:HIJ786510 HSF786508:HSF786510 ICB786508:ICB786510 ILX786508:ILX786510 IVT786508:IVT786510 JFP786508:JFP786510 JPL786508:JPL786510 JZH786508:JZH786510 KJD786508:KJD786510 KSZ786508:KSZ786510 LCV786508:LCV786510 LMR786508:LMR786510 LWN786508:LWN786510 MGJ786508:MGJ786510 MQF786508:MQF786510 NAB786508:NAB786510 NJX786508:NJX786510 NTT786508:NTT786510 ODP786508:ODP786510 ONL786508:ONL786510 OXH786508:OXH786510 PHD786508:PHD786510 PQZ786508:PQZ786510 QAV786508:QAV786510 QKR786508:QKR786510 QUN786508:QUN786510 REJ786508:REJ786510 ROF786508:ROF786510 RYB786508:RYB786510 SHX786508:SHX786510 SRT786508:SRT786510 TBP786508:TBP786510 TLL786508:TLL786510 TVH786508:TVH786510 UFD786508:UFD786510 UOZ786508:UOZ786510 UYV786508:UYV786510 VIR786508:VIR786510 VSN786508:VSN786510 WCJ786508:WCJ786510 WMF786508:WMF786510 WWB786508:WWB786510 JP852044:JP852046 TL852044:TL852046 ADH852044:ADH852046 AND852044:AND852046 AWZ852044:AWZ852046 BGV852044:BGV852046 BQR852044:BQR852046 CAN852044:CAN852046 CKJ852044:CKJ852046 CUF852044:CUF852046 DEB852044:DEB852046 DNX852044:DNX852046 DXT852044:DXT852046 EHP852044:EHP852046 ERL852044:ERL852046 FBH852044:FBH852046 FLD852044:FLD852046 FUZ852044:FUZ852046 GEV852044:GEV852046 GOR852044:GOR852046 GYN852044:GYN852046 HIJ852044:HIJ852046 HSF852044:HSF852046 ICB852044:ICB852046 ILX852044:ILX852046 IVT852044:IVT852046 JFP852044:JFP852046 JPL852044:JPL852046 JZH852044:JZH852046 KJD852044:KJD852046 KSZ852044:KSZ852046 LCV852044:LCV852046 LMR852044:LMR852046 LWN852044:LWN852046 MGJ852044:MGJ852046 MQF852044:MQF852046 NAB852044:NAB852046 NJX852044:NJX852046 NTT852044:NTT852046 ODP852044:ODP852046 ONL852044:ONL852046 OXH852044:OXH852046 PHD852044:PHD852046 PQZ852044:PQZ852046 QAV852044:QAV852046 QKR852044:QKR852046 QUN852044:QUN852046 REJ852044:REJ852046 ROF852044:ROF852046 RYB852044:RYB852046 SHX852044:SHX852046 SRT852044:SRT852046 TBP852044:TBP852046 TLL852044:TLL852046 TVH852044:TVH852046 UFD852044:UFD852046 UOZ852044:UOZ852046 UYV852044:UYV852046 VIR852044:VIR852046 VSN852044:VSN852046 WCJ852044:WCJ852046 WMF852044:WMF852046 WWB852044:WWB852046 JP917580:JP917582 TL917580:TL917582 ADH917580:ADH917582 AND917580:AND917582 AWZ917580:AWZ917582 BGV917580:BGV917582 BQR917580:BQR917582 CAN917580:CAN917582 CKJ917580:CKJ917582 CUF917580:CUF917582 DEB917580:DEB917582 DNX917580:DNX917582 DXT917580:DXT917582 EHP917580:EHP917582 ERL917580:ERL917582 FBH917580:FBH917582 FLD917580:FLD917582 FUZ917580:FUZ917582 GEV917580:GEV917582 GOR917580:GOR917582 GYN917580:GYN917582 HIJ917580:HIJ917582 HSF917580:HSF917582 ICB917580:ICB917582 ILX917580:ILX917582 IVT917580:IVT917582 JFP917580:JFP917582 JPL917580:JPL917582 JZH917580:JZH917582 KJD917580:KJD917582 KSZ917580:KSZ917582 LCV917580:LCV917582 LMR917580:LMR917582 LWN917580:LWN917582 MGJ917580:MGJ917582 MQF917580:MQF917582 NAB917580:NAB917582 NJX917580:NJX917582 NTT917580:NTT917582 ODP917580:ODP917582 ONL917580:ONL917582 OXH917580:OXH917582 PHD917580:PHD917582 PQZ917580:PQZ917582 QAV917580:QAV917582 QKR917580:QKR917582 QUN917580:QUN917582 REJ917580:REJ917582 ROF917580:ROF917582 RYB917580:RYB917582 SHX917580:SHX917582 SRT917580:SRT917582 TBP917580:TBP917582 TLL917580:TLL917582 TVH917580:TVH917582 UFD917580:UFD917582 UOZ917580:UOZ917582 UYV917580:UYV917582 VIR917580:VIR917582 VSN917580:VSN917582 WCJ917580:WCJ917582 WMF917580:WMF917582 WWB917580:WWB917582 JP983116:JP983118 TL983116:TL983118 ADH983116:ADH983118 AND983116:AND983118 AWZ983116:AWZ983118 BGV983116:BGV983118 BQR983116:BQR983118 CAN983116:CAN983118 CKJ983116:CKJ983118 CUF983116:CUF983118 DEB983116:DEB983118 DNX983116:DNX983118 DXT983116:DXT983118 EHP983116:EHP983118 ERL983116:ERL983118 FBH983116:FBH983118 FLD983116:FLD983118 FUZ983116:FUZ983118 GEV983116:GEV983118 GOR983116:GOR983118 GYN983116:GYN983118 HIJ983116:HIJ983118 HSF983116:HSF983118 ICB983116:ICB983118 ILX983116:ILX983118 IVT983116:IVT983118 JFP983116:JFP983118 JPL983116:JPL983118 JZH983116:JZH983118 KJD983116:KJD983118 KSZ983116:KSZ983118 LCV983116:LCV983118 LMR983116:LMR983118 LWN983116:LWN983118 MGJ983116:MGJ983118 MQF983116:MQF983118 NAB983116:NAB983118 NJX983116:NJX983118 NTT983116:NTT983118 ODP983116:ODP983118 ONL983116:ONL983118 OXH983116:OXH983118 PHD983116:PHD983118 PQZ983116:PQZ983118 QAV983116:QAV983118 QKR983116:QKR983118 QUN983116:QUN983118 REJ983116:REJ983118 ROF983116:ROF983118 RYB983116:RYB983118 SHX983116:SHX983118 SRT983116:SRT983118 TBP983116:TBP983118 TLL983116:TLL983118 TVH983116:TVH983118 UFD983116:UFD983118 UOZ983116:UOZ983118 UYV983116:UYV983118 VIR983116:VIR983118 VSN983116:VSN983118 WCJ983116:WCJ983118 WMF983116:WMF983118 WWB983116:WWB983118 JQ65609:JQ65614 TM65609:TM65614 ADI65609:ADI65614 ANE65609:ANE65614 AXA65609:AXA65614 BGW65609:BGW65614 BQS65609:BQS65614 CAO65609:CAO65614 CKK65609:CKK65614 CUG65609:CUG65614 DEC65609:DEC65614 DNY65609:DNY65614 DXU65609:DXU65614 EHQ65609:EHQ65614 ERM65609:ERM65614 FBI65609:FBI65614 FLE65609:FLE65614 FVA65609:FVA65614 GEW65609:GEW65614 GOS65609:GOS65614 GYO65609:GYO65614 HIK65609:HIK65614 HSG65609:HSG65614 ICC65609:ICC65614 ILY65609:ILY65614 IVU65609:IVU65614 JFQ65609:JFQ65614 JPM65609:JPM65614 JZI65609:JZI65614 KJE65609:KJE65614 KTA65609:KTA65614 LCW65609:LCW65614 LMS65609:LMS65614 LWO65609:LWO65614 MGK65609:MGK65614 MQG65609:MQG65614 NAC65609:NAC65614 NJY65609:NJY65614 NTU65609:NTU65614 ODQ65609:ODQ65614 ONM65609:ONM65614 OXI65609:OXI65614 PHE65609:PHE65614 PRA65609:PRA65614 QAW65609:QAW65614 QKS65609:QKS65614 QUO65609:QUO65614 REK65609:REK65614 ROG65609:ROG65614 RYC65609:RYC65614 SHY65609:SHY65614 SRU65609:SRU65614 TBQ65609:TBQ65614 TLM65609:TLM65614 TVI65609:TVI65614 UFE65609:UFE65614 UPA65609:UPA65614 UYW65609:UYW65614 VIS65609:VIS65614 VSO65609:VSO65614 WCK65609:WCK65614 WMG65609:WMG65614 WWC65609:WWC65614 JQ131145:JQ131150 TM131145:TM131150 ADI131145:ADI131150 ANE131145:ANE131150 AXA131145:AXA131150 BGW131145:BGW131150 BQS131145:BQS131150 CAO131145:CAO131150 CKK131145:CKK131150 CUG131145:CUG131150 DEC131145:DEC131150 DNY131145:DNY131150 DXU131145:DXU131150 EHQ131145:EHQ131150 ERM131145:ERM131150 FBI131145:FBI131150 FLE131145:FLE131150 FVA131145:FVA131150 GEW131145:GEW131150 GOS131145:GOS131150 GYO131145:GYO131150 HIK131145:HIK131150 HSG131145:HSG131150 ICC131145:ICC131150 ILY131145:ILY131150 IVU131145:IVU131150 JFQ131145:JFQ131150 JPM131145:JPM131150 JZI131145:JZI131150 KJE131145:KJE131150 KTA131145:KTA131150 LCW131145:LCW131150 LMS131145:LMS131150 LWO131145:LWO131150 MGK131145:MGK131150 MQG131145:MQG131150 NAC131145:NAC131150 NJY131145:NJY131150 NTU131145:NTU131150 ODQ131145:ODQ131150 ONM131145:ONM131150 OXI131145:OXI131150 PHE131145:PHE131150 PRA131145:PRA131150 QAW131145:QAW131150 QKS131145:QKS131150 QUO131145:QUO131150 REK131145:REK131150 ROG131145:ROG131150 RYC131145:RYC131150 SHY131145:SHY131150 SRU131145:SRU131150 TBQ131145:TBQ131150 TLM131145:TLM131150 TVI131145:TVI131150 UFE131145:UFE131150 UPA131145:UPA131150 UYW131145:UYW131150 VIS131145:VIS131150 VSO131145:VSO131150 WCK131145:WCK131150 WMG131145:WMG131150 WWC131145:WWC131150 JQ196681:JQ196686 TM196681:TM196686 ADI196681:ADI196686 ANE196681:ANE196686 AXA196681:AXA196686 BGW196681:BGW196686 BQS196681:BQS196686 CAO196681:CAO196686 CKK196681:CKK196686 CUG196681:CUG196686 DEC196681:DEC196686 DNY196681:DNY196686 DXU196681:DXU196686 EHQ196681:EHQ196686 ERM196681:ERM196686 FBI196681:FBI196686 FLE196681:FLE196686 FVA196681:FVA196686 GEW196681:GEW196686 GOS196681:GOS196686 GYO196681:GYO196686 HIK196681:HIK196686 HSG196681:HSG196686 ICC196681:ICC196686 ILY196681:ILY196686 IVU196681:IVU196686 JFQ196681:JFQ196686 JPM196681:JPM196686 JZI196681:JZI196686 KJE196681:KJE196686 KTA196681:KTA196686 LCW196681:LCW196686 LMS196681:LMS196686 LWO196681:LWO196686 MGK196681:MGK196686 MQG196681:MQG196686 NAC196681:NAC196686 NJY196681:NJY196686 NTU196681:NTU196686 ODQ196681:ODQ196686 ONM196681:ONM196686 OXI196681:OXI196686 PHE196681:PHE196686 PRA196681:PRA196686 QAW196681:QAW196686 QKS196681:QKS196686 QUO196681:QUO196686 REK196681:REK196686 ROG196681:ROG196686 RYC196681:RYC196686 SHY196681:SHY196686 SRU196681:SRU196686 TBQ196681:TBQ196686 TLM196681:TLM196686 TVI196681:TVI196686 UFE196681:UFE196686 UPA196681:UPA196686 UYW196681:UYW196686 VIS196681:VIS196686 VSO196681:VSO196686 WCK196681:WCK196686 WMG196681:WMG196686 WWC196681:WWC196686 JQ262217:JQ262222 TM262217:TM262222 ADI262217:ADI262222 ANE262217:ANE262222 AXA262217:AXA262222 BGW262217:BGW262222 BQS262217:BQS262222 CAO262217:CAO262222 CKK262217:CKK262222 CUG262217:CUG262222 DEC262217:DEC262222 DNY262217:DNY262222 DXU262217:DXU262222 EHQ262217:EHQ262222 ERM262217:ERM262222 FBI262217:FBI262222 FLE262217:FLE262222 FVA262217:FVA262222 GEW262217:GEW262222 GOS262217:GOS262222 GYO262217:GYO262222 HIK262217:HIK262222 HSG262217:HSG262222 ICC262217:ICC262222 ILY262217:ILY262222 IVU262217:IVU262222 JFQ262217:JFQ262222 JPM262217:JPM262222 JZI262217:JZI262222 KJE262217:KJE262222 KTA262217:KTA262222 LCW262217:LCW262222 LMS262217:LMS262222 LWO262217:LWO262222 MGK262217:MGK262222 MQG262217:MQG262222 NAC262217:NAC262222 NJY262217:NJY262222 NTU262217:NTU262222 ODQ262217:ODQ262222 ONM262217:ONM262222 OXI262217:OXI262222 PHE262217:PHE262222 PRA262217:PRA262222 QAW262217:QAW262222 QKS262217:QKS262222 QUO262217:QUO262222 REK262217:REK262222 ROG262217:ROG262222 RYC262217:RYC262222 SHY262217:SHY262222 SRU262217:SRU262222 TBQ262217:TBQ262222 TLM262217:TLM262222 TVI262217:TVI262222 UFE262217:UFE262222 UPA262217:UPA262222 UYW262217:UYW262222 VIS262217:VIS262222 VSO262217:VSO262222 WCK262217:WCK262222 WMG262217:WMG262222 WWC262217:WWC262222 JQ327753:JQ327758 TM327753:TM327758 ADI327753:ADI327758 ANE327753:ANE327758 AXA327753:AXA327758 BGW327753:BGW327758 BQS327753:BQS327758 CAO327753:CAO327758 CKK327753:CKK327758 CUG327753:CUG327758 DEC327753:DEC327758 DNY327753:DNY327758 DXU327753:DXU327758 EHQ327753:EHQ327758 ERM327753:ERM327758 FBI327753:FBI327758 FLE327753:FLE327758 FVA327753:FVA327758 GEW327753:GEW327758 GOS327753:GOS327758 GYO327753:GYO327758 HIK327753:HIK327758 HSG327753:HSG327758 ICC327753:ICC327758 ILY327753:ILY327758 IVU327753:IVU327758 JFQ327753:JFQ327758 JPM327753:JPM327758 JZI327753:JZI327758 KJE327753:KJE327758 KTA327753:KTA327758 LCW327753:LCW327758 LMS327753:LMS327758 LWO327753:LWO327758 MGK327753:MGK327758 MQG327753:MQG327758 NAC327753:NAC327758 NJY327753:NJY327758 NTU327753:NTU327758 ODQ327753:ODQ327758 ONM327753:ONM327758 OXI327753:OXI327758 PHE327753:PHE327758 PRA327753:PRA327758 QAW327753:QAW327758 QKS327753:QKS327758 QUO327753:QUO327758 REK327753:REK327758 ROG327753:ROG327758 RYC327753:RYC327758 SHY327753:SHY327758 SRU327753:SRU327758 TBQ327753:TBQ327758 TLM327753:TLM327758 TVI327753:TVI327758 UFE327753:UFE327758 UPA327753:UPA327758 UYW327753:UYW327758 VIS327753:VIS327758 VSO327753:VSO327758 WCK327753:WCK327758 WMG327753:WMG327758 WWC327753:WWC327758 JQ393289:JQ393294 TM393289:TM393294 ADI393289:ADI393294 ANE393289:ANE393294 AXA393289:AXA393294 BGW393289:BGW393294 BQS393289:BQS393294 CAO393289:CAO393294 CKK393289:CKK393294 CUG393289:CUG393294 DEC393289:DEC393294 DNY393289:DNY393294 DXU393289:DXU393294 EHQ393289:EHQ393294 ERM393289:ERM393294 FBI393289:FBI393294 FLE393289:FLE393294 FVA393289:FVA393294 GEW393289:GEW393294 GOS393289:GOS393294 GYO393289:GYO393294 HIK393289:HIK393294 HSG393289:HSG393294 ICC393289:ICC393294 ILY393289:ILY393294 IVU393289:IVU393294 JFQ393289:JFQ393294 JPM393289:JPM393294 JZI393289:JZI393294 KJE393289:KJE393294 KTA393289:KTA393294 LCW393289:LCW393294 LMS393289:LMS393294 LWO393289:LWO393294 MGK393289:MGK393294 MQG393289:MQG393294 NAC393289:NAC393294 NJY393289:NJY393294 NTU393289:NTU393294 ODQ393289:ODQ393294 ONM393289:ONM393294 OXI393289:OXI393294 PHE393289:PHE393294 PRA393289:PRA393294 QAW393289:QAW393294 QKS393289:QKS393294 QUO393289:QUO393294 REK393289:REK393294 ROG393289:ROG393294 RYC393289:RYC393294 SHY393289:SHY393294 SRU393289:SRU393294 TBQ393289:TBQ393294 TLM393289:TLM393294 TVI393289:TVI393294 UFE393289:UFE393294 UPA393289:UPA393294 UYW393289:UYW393294 VIS393289:VIS393294 VSO393289:VSO393294 WCK393289:WCK393294 WMG393289:WMG393294 WWC393289:WWC393294 JQ458825:JQ458830 TM458825:TM458830 ADI458825:ADI458830 ANE458825:ANE458830 AXA458825:AXA458830 BGW458825:BGW458830 BQS458825:BQS458830 CAO458825:CAO458830 CKK458825:CKK458830 CUG458825:CUG458830 DEC458825:DEC458830 DNY458825:DNY458830 DXU458825:DXU458830 EHQ458825:EHQ458830 ERM458825:ERM458830 FBI458825:FBI458830 FLE458825:FLE458830 FVA458825:FVA458830 GEW458825:GEW458830 GOS458825:GOS458830 GYO458825:GYO458830 HIK458825:HIK458830 HSG458825:HSG458830 ICC458825:ICC458830 ILY458825:ILY458830 IVU458825:IVU458830 JFQ458825:JFQ458830 JPM458825:JPM458830 JZI458825:JZI458830 KJE458825:KJE458830 KTA458825:KTA458830 LCW458825:LCW458830 LMS458825:LMS458830 LWO458825:LWO458830 MGK458825:MGK458830 MQG458825:MQG458830 NAC458825:NAC458830 NJY458825:NJY458830 NTU458825:NTU458830 ODQ458825:ODQ458830 ONM458825:ONM458830 OXI458825:OXI458830 PHE458825:PHE458830 PRA458825:PRA458830 QAW458825:QAW458830 QKS458825:QKS458830 QUO458825:QUO458830 REK458825:REK458830 ROG458825:ROG458830 RYC458825:RYC458830 SHY458825:SHY458830 SRU458825:SRU458830 TBQ458825:TBQ458830 TLM458825:TLM458830 TVI458825:TVI458830 UFE458825:UFE458830 UPA458825:UPA458830 UYW458825:UYW458830 VIS458825:VIS458830 VSO458825:VSO458830 WCK458825:WCK458830 WMG458825:WMG458830 WWC458825:WWC458830 JQ524361:JQ524366 TM524361:TM524366 ADI524361:ADI524366 ANE524361:ANE524366 AXA524361:AXA524366 BGW524361:BGW524366 BQS524361:BQS524366 CAO524361:CAO524366 CKK524361:CKK524366 CUG524361:CUG524366 DEC524361:DEC524366 DNY524361:DNY524366 DXU524361:DXU524366 EHQ524361:EHQ524366 ERM524361:ERM524366 FBI524361:FBI524366 FLE524361:FLE524366 FVA524361:FVA524366 GEW524361:GEW524366 GOS524361:GOS524366 GYO524361:GYO524366 HIK524361:HIK524366 HSG524361:HSG524366 ICC524361:ICC524366 ILY524361:ILY524366 IVU524361:IVU524366 JFQ524361:JFQ524366 JPM524361:JPM524366 JZI524361:JZI524366 KJE524361:KJE524366 KTA524361:KTA524366 LCW524361:LCW524366 LMS524361:LMS524366 LWO524361:LWO524366 MGK524361:MGK524366 MQG524361:MQG524366 NAC524361:NAC524366 NJY524361:NJY524366 NTU524361:NTU524366 ODQ524361:ODQ524366 ONM524361:ONM524366 OXI524361:OXI524366 PHE524361:PHE524366 PRA524361:PRA524366 QAW524361:QAW524366 QKS524361:QKS524366 QUO524361:QUO524366 REK524361:REK524366 ROG524361:ROG524366 RYC524361:RYC524366 SHY524361:SHY524366 SRU524361:SRU524366 TBQ524361:TBQ524366 TLM524361:TLM524366 TVI524361:TVI524366 UFE524361:UFE524366 UPA524361:UPA524366 UYW524361:UYW524366 VIS524361:VIS524366 VSO524361:VSO524366 WCK524361:WCK524366 WMG524361:WMG524366 WWC524361:WWC524366 JQ589897:JQ589902 TM589897:TM589902 ADI589897:ADI589902 ANE589897:ANE589902 AXA589897:AXA589902 BGW589897:BGW589902 BQS589897:BQS589902 CAO589897:CAO589902 CKK589897:CKK589902 CUG589897:CUG589902 DEC589897:DEC589902 DNY589897:DNY589902 DXU589897:DXU589902 EHQ589897:EHQ589902 ERM589897:ERM589902 FBI589897:FBI589902 FLE589897:FLE589902 FVA589897:FVA589902 GEW589897:GEW589902 GOS589897:GOS589902 GYO589897:GYO589902 HIK589897:HIK589902 HSG589897:HSG589902 ICC589897:ICC589902 ILY589897:ILY589902 IVU589897:IVU589902 JFQ589897:JFQ589902 JPM589897:JPM589902 JZI589897:JZI589902 KJE589897:KJE589902 KTA589897:KTA589902 LCW589897:LCW589902 LMS589897:LMS589902 LWO589897:LWO589902 MGK589897:MGK589902 MQG589897:MQG589902 NAC589897:NAC589902 NJY589897:NJY589902 NTU589897:NTU589902 ODQ589897:ODQ589902 ONM589897:ONM589902 OXI589897:OXI589902 PHE589897:PHE589902 PRA589897:PRA589902 QAW589897:QAW589902 QKS589897:QKS589902 QUO589897:QUO589902 REK589897:REK589902 ROG589897:ROG589902 RYC589897:RYC589902 SHY589897:SHY589902 SRU589897:SRU589902 TBQ589897:TBQ589902 TLM589897:TLM589902 TVI589897:TVI589902 UFE589897:UFE589902 UPA589897:UPA589902 UYW589897:UYW589902 VIS589897:VIS589902 VSO589897:VSO589902 WCK589897:WCK589902 WMG589897:WMG589902 WWC589897:WWC589902 JQ655433:JQ655438 TM655433:TM655438 ADI655433:ADI655438 ANE655433:ANE655438 AXA655433:AXA655438 BGW655433:BGW655438 BQS655433:BQS655438 CAO655433:CAO655438 CKK655433:CKK655438 CUG655433:CUG655438 DEC655433:DEC655438 DNY655433:DNY655438 DXU655433:DXU655438 EHQ655433:EHQ655438 ERM655433:ERM655438 FBI655433:FBI655438 FLE655433:FLE655438 FVA655433:FVA655438 GEW655433:GEW655438 GOS655433:GOS655438 GYO655433:GYO655438 HIK655433:HIK655438 HSG655433:HSG655438 ICC655433:ICC655438 ILY655433:ILY655438 IVU655433:IVU655438 JFQ655433:JFQ655438 JPM655433:JPM655438 JZI655433:JZI655438 KJE655433:KJE655438 KTA655433:KTA655438 LCW655433:LCW655438 LMS655433:LMS655438 LWO655433:LWO655438 MGK655433:MGK655438 MQG655433:MQG655438 NAC655433:NAC655438 NJY655433:NJY655438 NTU655433:NTU655438 ODQ655433:ODQ655438 ONM655433:ONM655438 OXI655433:OXI655438 PHE655433:PHE655438 PRA655433:PRA655438 QAW655433:QAW655438 QKS655433:QKS655438 QUO655433:QUO655438 REK655433:REK655438 ROG655433:ROG655438 RYC655433:RYC655438 SHY655433:SHY655438 SRU655433:SRU655438 TBQ655433:TBQ655438 TLM655433:TLM655438 TVI655433:TVI655438 UFE655433:UFE655438 UPA655433:UPA655438 UYW655433:UYW655438 VIS655433:VIS655438 VSO655433:VSO655438 WCK655433:WCK655438 WMG655433:WMG655438 WWC655433:WWC655438 JQ720969:JQ720974 TM720969:TM720974 ADI720969:ADI720974 ANE720969:ANE720974 AXA720969:AXA720974 BGW720969:BGW720974 BQS720969:BQS720974 CAO720969:CAO720974 CKK720969:CKK720974 CUG720969:CUG720974 DEC720969:DEC720974 DNY720969:DNY720974 DXU720969:DXU720974 EHQ720969:EHQ720974 ERM720969:ERM720974 FBI720969:FBI720974 FLE720969:FLE720974 FVA720969:FVA720974 GEW720969:GEW720974 GOS720969:GOS720974 GYO720969:GYO720974 HIK720969:HIK720974 HSG720969:HSG720974 ICC720969:ICC720974 ILY720969:ILY720974 IVU720969:IVU720974 JFQ720969:JFQ720974 JPM720969:JPM720974 JZI720969:JZI720974 KJE720969:KJE720974 KTA720969:KTA720974 LCW720969:LCW720974 LMS720969:LMS720974 LWO720969:LWO720974 MGK720969:MGK720974 MQG720969:MQG720974 NAC720969:NAC720974 NJY720969:NJY720974 NTU720969:NTU720974 ODQ720969:ODQ720974 ONM720969:ONM720974 OXI720969:OXI720974 PHE720969:PHE720974 PRA720969:PRA720974 QAW720969:QAW720974 QKS720969:QKS720974 QUO720969:QUO720974 REK720969:REK720974 ROG720969:ROG720974 RYC720969:RYC720974 SHY720969:SHY720974 SRU720969:SRU720974 TBQ720969:TBQ720974 TLM720969:TLM720974 TVI720969:TVI720974 UFE720969:UFE720974 UPA720969:UPA720974 UYW720969:UYW720974 VIS720969:VIS720974 VSO720969:VSO720974 WCK720969:WCK720974 WMG720969:WMG720974 WWC720969:WWC720974 JQ786505:JQ786510 TM786505:TM786510 ADI786505:ADI786510 ANE786505:ANE786510 AXA786505:AXA786510 BGW786505:BGW786510 BQS786505:BQS786510 CAO786505:CAO786510 CKK786505:CKK786510 CUG786505:CUG786510 DEC786505:DEC786510 DNY786505:DNY786510 DXU786505:DXU786510 EHQ786505:EHQ786510 ERM786505:ERM786510 FBI786505:FBI786510 FLE786505:FLE786510 FVA786505:FVA786510 GEW786505:GEW786510 GOS786505:GOS786510 GYO786505:GYO786510 HIK786505:HIK786510 HSG786505:HSG786510 ICC786505:ICC786510 ILY786505:ILY786510 IVU786505:IVU786510 JFQ786505:JFQ786510 JPM786505:JPM786510 JZI786505:JZI786510 KJE786505:KJE786510 KTA786505:KTA786510 LCW786505:LCW786510 LMS786505:LMS786510 LWO786505:LWO786510 MGK786505:MGK786510 MQG786505:MQG786510 NAC786505:NAC786510 NJY786505:NJY786510 NTU786505:NTU786510 ODQ786505:ODQ786510 ONM786505:ONM786510 OXI786505:OXI786510 PHE786505:PHE786510 PRA786505:PRA786510 QAW786505:QAW786510 QKS786505:QKS786510 QUO786505:QUO786510 REK786505:REK786510 ROG786505:ROG786510 RYC786505:RYC786510 SHY786505:SHY786510 SRU786505:SRU786510 TBQ786505:TBQ786510 TLM786505:TLM786510 TVI786505:TVI786510 UFE786505:UFE786510 UPA786505:UPA786510 UYW786505:UYW786510 VIS786505:VIS786510 VSO786505:VSO786510 WCK786505:WCK786510 WMG786505:WMG786510 WWC786505:WWC786510 JQ852041:JQ852046 TM852041:TM852046 ADI852041:ADI852046 ANE852041:ANE852046 AXA852041:AXA852046 BGW852041:BGW852046 BQS852041:BQS852046 CAO852041:CAO852046 CKK852041:CKK852046 CUG852041:CUG852046 DEC852041:DEC852046 DNY852041:DNY852046 DXU852041:DXU852046 EHQ852041:EHQ852046 ERM852041:ERM852046 FBI852041:FBI852046 FLE852041:FLE852046 FVA852041:FVA852046 GEW852041:GEW852046 GOS852041:GOS852046 GYO852041:GYO852046 HIK852041:HIK852046 HSG852041:HSG852046 ICC852041:ICC852046 ILY852041:ILY852046 IVU852041:IVU852046 JFQ852041:JFQ852046 JPM852041:JPM852046 JZI852041:JZI852046 KJE852041:KJE852046 KTA852041:KTA852046 LCW852041:LCW852046 LMS852041:LMS852046 LWO852041:LWO852046 MGK852041:MGK852046 MQG852041:MQG852046 NAC852041:NAC852046 NJY852041:NJY852046 NTU852041:NTU852046 ODQ852041:ODQ852046 ONM852041:ONM852046 OXI852041:OXI852046 PHE852041:PHE852046 PRA852041:PRA852046 QAW852041:QAW852046 QKS852041:QKS852046 QUO852041:QUO852046 REK852041:REK852046 ROG852041:ROG852046 RYC852041:RYC852046 SHY852041:SHY852046 SRU852041:SRU852046 TBQ852041:TBQ852046 TLM852041:TLM852046 TVI852041:TVI852046 UFE852041:UFE852046 UPA852041:UPA852046 UYW852041:UYW852046 VIS852041:VIS852046 VSO852041:VSO852046 WCK852041:WCK852046 WMG852041:WMG852046 WWC852041:WWC852046 JQ917577:JQ917582 TM917577:TM917582 ADI917577:ADI917582 ANE917577:ANE917582 AXA917577:AXA917582 BGW917577:BGW917582 BQS917577:BQS917582 CAO917577:CAO917582 CKK917577:CKK917582 CUG917577:CUG917582 DEC917577:DEC917582 DNY917577:DNY917582 DXU917577:DXU917582 EHQ917577:EHQ917582 ERM917577:ERM917582 FBI917577:FBI917582 FLE917577:FLE917582 FVA917577:FVA917582 GEW917577:GEW917582 GOS917577:GOS917582 GYO917577:GYO917582 HIK917577:HIK917582 HSG917577:HSG917582 ICC917577:ICC917582 ILY917577:ILY917582 IVU917577:IVU917582 JFQ917577:JFQ917582 JPM917577:JPM917582 JZI917577:JZI917582 KJE917577:KJE917582 KTA917577:KTA917582 LCW917577:LCW917582 LMS917577:LMS917582 LWO917577:LWO917582 MGK917577:MGK917582 MQG917577:MQG917582 NAC917577:NAC917582 NJY917577:NJY917582 NTU917577:NTU917582 ODQ917577:ODQ917582 ONM917577:ONM917582 OXI917577:OXI917582 PHE917577:PHE917582 PRA917577:PRA917582 QAW917577:QAW917582 QKS917577:QKS917582 QUO917577:QUO917582 REK917577:REK917582 ROG917577:ROG917582 RYC917577:RYC917582 SHY917577:SHY917582 SRU917577:SRU917582 TBQ917577:TBQ917582 TLM917577:TLM917582 TVI917577:TVI917582 UFE917577:UFE917582 UPA917577:UPA917582 UYW917577:UYW917582 VIS917577:VIS917582 VSO917577:VSO917582 WCK917577:WCK917582 WMG917577:WMG917582 WWC917577:WWC917582 JQ983113:JQ983118 TM983113:TM983118 ADI983113:ADI983118 ANE983113:ANE983118 AXA983113:AXA983118 BGW983113:BGW983118 BQS983113:BQS983118 CAO983113:CAO983118 CKK983113:CKK983118 CUG983113:CUG983118 DEC983113:DEC983118 DNY983113:DNY983118 DXU983113:DXU983118 EHQ983113:EHQ983118 ERM983113:ERM983118 FBI983113:FBI983118 FLE983113:FLE983118 FVA983113:FVA983118 GEW983113:GEW983118 GOS983113:GOS983118 GYO983113:GYO983118 HIK983113:HIK983118 HSG983113:HSG983118 ICC983113:ICC983118 ILY983113:ILY983118 IVU983113:IVU983118 JFQ983113:JFQ983118 JPM983113:JPM983118 JZI983113:JZI983118 KJE983113:KJE983118 KTA983113:KTA983118 LCW983113:LCW983118 LMS983113:LMS983118 LWO983113:LWO983118 MGK983113:MGK983118 MQG983113:MQG983118 NAC983113:NAC983118 NJY983113:NJY983118 NTU983113:NTU983118 ODQ983113:ODQ983118 ONM983113:ONM983118 OXI983113:OXI983118 PHE983113:PHE983118 PRA983113:PRA983118 QAW983113:QAW983118 QKS983113:QKS983118 QUO983113:QUO983118 REK983113:REK983118 ROG983113:ROG983118 RYC983113:RYC983118 SHY983113:SHY983118 SRU983113:SRU983118 TBQ983113:TBQ983118 TLM983113:TLM983118 TVI983113:TVI983118 UFE983113:UFE983118 UPA983113:UPA983118 UYW983113:UYW983118 VIS983113:VIS983118 VSO983113:VSO983118 WCK983113:WCK983118 WMG983113:WMG983118 WWC983113:WWC983118 JQ95:JQ102 TM95:TM102 ADI95:ADI102 ANE95:ANE102 AXA95:AXA102 BGW95:BGW102 BQS95:BQS102 CAO95:CAO102 CKK95:CKK102 CUG95:CUG102 DEC95:DEC102 DNY95:DNY102 DXU95:DXU102 EHQ95:EHQ102 ERM95:ERM102 FBI95:FBI102 FLE95:FLE102 FVA95:FVA102 GEW95:GEW102 GOS95:GOS102 GYO95:GYO102 HIK95:HIK102 HSG95:HSG102 ICC95:ICC102 ILY95:ILY102 IVU95:IVU102 JFQ95:JFQ102 JPM95:JPM102 JZI95:JZI102 KJE95:KJE102 KTA95:KTA102 LCW95:LCW102 LMS95:LMS102 LWO95:LWO102 MGK95:MGK102 MQG95:MQG102 NAC95:NAC102 NJY95:NJY102 NTU95:NTU102 ODQ95:ODQ102 ONM95:ONM102 OXI95:OXI102 PHE95:PHE102 PRA95:PRA102 QAW95:QAW102 QKS95:QKS102 QUO95:QUO102 REK95:REK102 ROG95:ROG102 RYC95:RYC102 SHY95:SHY102 SRU95:SRU102 TBQ95:TBQ102 TLM95:TLM102 TVI95:TVI102 UFE95:UFE102 UPA95:UPA102 UYW95:UYW102 VIS95:VIS102 VSO95:VSO102 WCK95:WCK102 WMG95:WMG102 WWC95:WWC102 JQ65620:JQ65622 TM65620:TM65622 ADI65620:ADI65622 ANE65620:ANE65622 AXA65620:AXA65622 BGW65620:BGW65622 BQS65620:BQS65622 CAO65620:CAO65622 CKK65620:CKK65622 CUG65620:CUG65622 DEC65620:DEC65622 DNY65620:DNY65622 DXU65620:DXU65622 EHQ65620:EHQ65622 ERM65620:ERM65622 FBI65620:FBI65622 FLE65620:FLE65622 FVA65620:FVA65622 GEW65620:GEW65622 GOS65620:GOS65622 GYO65620:GYO65622 HIK65620:HIK65622 HSG65620:HSG65622 ICC65620:ICC65622 ILY65620:ILY65622 IVU65620:IVU65622 JFQ65620:JFQ65622 JPM65620:JPM65622 JZI65620:JZI65622 KJE65620:KJE65622 KTA65620:KTA65622 LCW65620:LCW65622 LMS65620:LMS65622 LWO65620:LWO65622 MGK65620:MGK65622 MQG65620:MQG65622 NAC65620:NAC65622 NJY65620:NJY65622 NTU65620:NTU65622 ODQ65620:ODQ65622 ONM65620:ONM65622 OXI65620:OXI65622 PHE65620:PHE65622 PRA65620:PRA65622 QAW65620:QAW65622 QKS65620:QKS65622 QUO65620:QUO65622 REK65620:REK65622 ROG65620:ROG65622 RYC65620:RYC65622 SHY65620:SHY65622 SRU65620:SRU65622 TBQ65620:TBQ65622 TLM65620:TLM65622 TVI65620:TVI65622 UFE65620:UFE65622 UPA65620:UPA65622 UYW65620:UYW65622 VIS65620:VIS65622 VSO65620:VSO65622 WCK65620:WCK65622 WMG65620:WMG65622 WWC65620:WWC65622 JQ131156:JQ131158 TM131156:TM131158 ADI131156:ADI131158 ANE131156:ANE131158 AXA131156:AXA131158 BGW131156:BGW131158 BQS131156:BQS131158 CAO131156:CAO131158 CKK131156:CKK131158 CUG131156:CUG131158 DEC131156:DEC131158 DNY131156:DNY131158 DXU131156:DXU131158 EHQ131156:EHQ131158 ERM131156:ERM131158 FBI131156:FBI131158 FLE131156:FLE131158 FVA131156:FVA131158 GEW131156:GEW131158 GOS131156:GOS131158 GYO131156:GYO131158 HIK131156:HIK131158 HSG131156:HSG131158 ICC131156:ICC131158 ILY131156:ILY131158 IVU131156:IVU131158 JFQ131156:JFQ131158 JPM131156:JPM131158 JZI131156:JZI131158 KJE131156:KJE131158 KTA131156:KTA131158 LCW131156:LCW131158 LMS131156:LMS131158 LWO131156:LWO131158 MGK131156:MGK131158 MQG131156:MQG131158 NAC131156:NAC131158 NJY131156:NJY131158 NTU131156:NTU131158 ODQ131156:ODQ131158 ONM131156:ONM131158 OXI131156:OXI131158 PHE131156:PHE131158 PRA131156:PRA131158 QAW131156:QAW131158 QKS131156:QKS131158 QUO131156:QUO131158 REK131156:REK131158 ROG131156:ROG131158 RYC131156:RYC131158 SHY131156:SHY131158 SRU131156:SRU131158 TBQ131156:TBQ131158 TLM131156:TLM131158 TVI131156:TVI131158 UFE131156:UFE131158 UPA131156:UPA131158 UYW131156:UYW131158 VIS131156:VIS131158 VSO131156:VSO131158 WCK131156:WCK131158 WMG131156:WMG131158 WWC131156:WWC131158 JQ196692:JQ196694 TM196692:TM196694 ADI196692:ADI196694 ANE196692:ANE196694 AXA196692:AXA196694 BGW196692:BGW196694 BQS196692:BQS196694 CAO196692:CAO196694 CKK196692:CKK196694 CUG196692:CUG196694 DEC196692:DEC196694 DNY196692:DNY196694 DXU196692:DXU196694 EHQ196692:EHQ196694 ERM196692:ERM196694 FBI196692:FBI196694 FLE196692:FLE196694 FVA196692:FVA196694 GEW196692:GEW196694 GOS196692:GOS196694 GYO196692:GYO196694 HIK196692:HIK196694 HSG196692:HSG196694 ICC196692:ICC196694 ILY196692:ILY196694 IVU196692:IVU196694 JFQ196692:JFQ196694 JPM196692:JPM196694 JZI196692:JZI196694 KJE196692:KJE196694 KTA196692:KTA196694 LCW196692:LCW196694 LMS196692:LMS196694 LWO196692:LWO196694 MGK196692:MGK196694 MQG196692:MQG196694 NAC196692:NAC196694 NJY196692:NJY196694 NTU196692:NTU196694 ODQ196692:ODQ196694 ONM196692:ONM196694 OXI196692:OXI196694 PHE196692:PHE196694 PRA196692:PRA196694 QAW196692:QAW196694 QKS196692:QKS196694 QUO196692:QUO196694 REK196692:REK196694 ROG196692:ROG196694 RYC196692:RYC196694 SHY196692:SHY196694 SRU196692:SRU196694 TBQ196692:TBQ196694 TLM196692:TLM196694 TVI196692:TVI196694 UFE196692:UFE196694 UPA196692:UPA196694 UYW196692:UYW196694 VIS196692:VIS196694 VSO196692:VSO196694 WCK196692:WCK196694 WMG196692:WMG196694 WWC196692:WWC196694 JQ262228:JQ262230 TM262228:TM262230 ADI262228:ADI262230 ANE262228:ANE262230 AXA262228:AXA262230 BGW262228:BGW262230 BQS262228:BQS262230 CAO262228:CAO262230 CKK262228:CKK262230 CUG262228:CUG262230 DEC262228:DEC262230 DNY262228:DNY262230 DXU262228:DXU262230 EHQ262228:EHQ262230 ERM262228:ERM262230 FBI262228:FBI262230 FLE262228:FLE262230 FVA262228:FVA262230 GEW262228:GEW262230 GOS262228:GOS262230 GYO262228:GYO262230 HIK262228:HIK262230 HSG262228:HSG262230 ICC262228:ICC262230 ILY262228:ILY262230 IVU262228:IVU262230 JFQ262228:JFQ262230 JPM262228:JPM262230 JZI262228:JZI262230 KJE262228:KJE262230 KTA262228:KTA262230 LCW262228:LCW262230 LMS262228:LMS262230 LWO262228:LWO262230 MGK262228:MGK262230 MQG262228:MQG262230 NAC262228:NAC262230 NJY262228:NJY262230 NTU262228:NTU262230 ODQ262228:ODQ262230 ONM262228:ONM262230 OXI262228:OXI262230 PHE262228:PHE262230 PRA262228:PRA262230 QAW262228:QAW262230 QKS262228:QKS262230 QUO262228:QUO262230 REK262228:REK262230 ROG262228:ROG262230 RYC262228:RYC262230 SHY262228:SHY262230 SRU262228:SRU262230 TBQ262228:TBQ262230 TLM262228:TLM262230 TVI262228:TVI262230 UFE262228:UFE262230 UPA262228:UPA262230 UYW262228:UYW262230 VIS262228:VIS262230 VSO262228:VSO262230 WCK262228:WCK262230 WMG262228:WMG262230 WWC262228:WWC262230 JQ327764:JQ327766 TM327764:TM327766 ADI327764:ADI327766 ANE327764:ANE327766 AXA327764:AXA327766 BGW327764:BGW327766 BQS327764:BQS327766 CAO327764:CAO327766 CKK327764:CKK327766 CUG327764:CUG327766 DEC327764:DEC327766 DNY327764:DNY327766 DXU327764:DXU327766 EHQ327764:EHQ327766 ERM327764:ERM327766 FBI327764:FBI327766 FLE327764:FLE327766 FVA327764:FVA327766 GEW327764:GEW327766 GOS327764:GOS327766 GYO327764:GYO327766 HIK327764:HIK327766 HSG327764:HSG327766 ICC327764:ICC327766 ILY327764:ILY327766 IVU327764:IVU327766 JFQ327764:JFQ327766 JPM327764:JPM327766 JZI327764:JZI327766 KJE327764:KJE327766 KTA327764:KTA327766 LCW327764:LCW327766 LMS327764:LMS327766 LWO327764:LWO327766 MGK327764:MGK327766 MQG327764:MQG327766 NAC327764:NAC327766 NJY327764:NJY327766 NTU327764:NTU327766 ODQ327764:ODQ327766 ONM327764:ONM327766 OXI327764:OXI327766 PHE327764:PHE327766 PRA327764:PRA327766 QAW327764:QAW327766 QKS327764:QKS327766 QUO327764:QUO327766 REK327764:REK327766 ROG327764:ROG327766 RYC327764:RYC327766 SHY327764:SHY327766 SRU327764:SRU327766 TBQ327764:TBQ327766 TLM327764:TLM327766 TVI327764:TVI327766 UFE327764:UFE327766 UPA327764:UPA327766 UYW327764:UYW327766 VIS327764:VIS327766 VSO327764:VSO327766 WCK327764:WCK327766 WMG327764:WMG327766 WWC327764:WWC327766 JQ393300:JQ393302 TM393300:TM393302 ADI393300:ADI393302 ANE393300:ANE393302 AXA393300:AXA393302 BGW393300:BGW393302 BQS393300:BQS393302 CAO393300:CAO393302 CKK393300:CKK393302 CUG393300:CUG393302 DEC393300:DEC393302 DNY393300:DNY393302 DXU393300:DXU393302 EHQ393300:EHQ393302 ERM393300:ERM393302 FBI393300:FBI393302 FLE393300:FLE393302 FVA393300:FVA393302 GEW393300:GEW393302 GOS393300:GOS393302 GYO393300:GYO393302 HIK393300:HIK393302 HSG393300:HSG393302 ICC393300:ICC393302 ILY393300:ILY393302 IVU393300:IVU393302 JFQ393300:JFQ393302 JPM393300:JPM393302 JZI393300:JZI393302 KJE393300:KJE393302 KTA393300:KTA393302 LCW393300:LCW393302 LMS393300:LMS393302 LWO393300:LWO393302 MGK393300:MGK393302 MQG393300:MQG393302 NAC393300:NAC393302 NJY393300:NJY393302 NTU393300:NTU393302 ODQ393300:ODQ393302 ONM393300:ONM393302 OXI393300:OXI393302 PHE393300:PHE393302 PRA393300:PRA393302 QAW393300:QAW393302 QKS393300:QKS393302 QUO393300:QUO393302 REK393300:REK393302 ROG393300:ROG393302 RYC393300:RYC393302 SHY393300:SHY393302 SRU393300:SRU393302 TBQ393300:TBQ393302 TLM393300:TLM393302 TVI393300:TVI393302 UFE393300:UFE393302 UPA393300:UPA393302 UYW393300:UYW393302 VIS393300:VIS393302 VSO393300:VSO393302 WCK393300:WCK393302 WMG393300:WMG393302 WWC393300:WWC393302 JQ458836:JQ458838 TM458836:TM458838 ADI458836:ADI458838 ANE458836:ANE458838 AXA458836:AXA458838 BGW458836:BGW458838 BQS458836:BQS458838 CAO458836:CAO458838 CKK458836:CKK458838 CUG458836:CUG458838 DEC458836:DEC458838 DNY458836:DNY458838 DXU458836:DXU458838 EHQ458836:EHQ458838 ERM458836:ERM458838 FBI458836:FBI458838 FLE458836:FLE458838 FVA458836:FVA458838 GEW458836:GEW458838 GOS458836:GOS458838 GYO458836:GYO458838 HIK458836:HIK458838 HSG458836:HSG458838 ICC458836:ICC458838 ILY458836:ILY458838 IVU458836:IVU458838 JFQ458836:JFQ458838 JPM458836:JPM458838 JZI458836:JZI458838 KJE458836:KJE458838 KTA458836:KTA458838 LCW458836:LCW458838 LMS458836:LMS458838 LWO458836:LWO458838 MGK458836:MGK458838 MQG458836:MQG458838 NAC458836:NAC458838 NJY458836:NJY458838 NTU458836:NTU458838 ODQ458836:ODQ458838 ONM458836:ONM458838 OXI458836:OXI458838 PHE458836:PHE458838 PRA458836:PRA458838 QAW458836:QAW458838 QKS458836:QKS458838 QUO458836:QUO458838 REK458836:REK458838 ROG458836:ROG458838 RYC458836:RYC458838 SHY458836:SHY458838 SRU458836:SRU458838 TBQ458836:TBQ458838 TLM458836:TLM458838 TVI458836:TVI458838 UFE458836:UFE458838 UPA458836:UPA458838 UYW458836:UYW458838 VIS458836:VIS458838 VSO458836:VSO458838 WCK458836:WCK458838 WMG458836:WMG458838 WWC458836:WWC458838 JQ524372:JQ524374 TM524372:TM524374 ADI524372:ADI524374 ANE524372:ANE524374 AXA524372:AXA524374 BGW524372:BGW524374 BQS524372:BQS524374 CAO524372:CAO524374 CKK524372:CKK524374 CUG524372:CUG524374 DEC524372:DEC524374 DNY524372:DNY524374 DXU524372:DXU524374 EHQ524372:EHQ524374 ERM524372:ERM524374 FBI524372:FBI524374 FLE524372:FLE524374 FVA524372:FVA524374 GEW524372:GEW524374 GOS524372:GOS524374 GYO524372:GYO524374 HIK524372:HIK524374 HSG524372:HSG524374 ICC524372:ICC524374 ILY524372:ILY524374 IVU524372:IVU524374 JFQ524372:JFQ524374 JPM524372:JPM524374 JZI524372:JZI524374 KJE524372:KJE524374 KTA524372:KTA524374 LCW524372:LCW524374 LMS524372:LMS524374 LWO524372:LWO524374 MGK524372:MGK524374 MQG524372:MQG524374 NAC524372:NAC524374 NJY524372:NJY524374 NTU524372:NTU524374 ODQ524372:ODQ524374 ONM524372:ONM524374 OXI524372:OXI524374 PHE524372:PHE524374 PRA524372:PRA524374 QAW524372:QAW524374 QKS524372:QKS524374 QUO524372:QUO524374 REK524372:REK524374 ROG524372:ROG524374 RYC524372:RYC524374 SHY524372:SHY524374 SRU524372:SRU524374 TBQ524372:TBQ524374 TLM524372:TLM524374 TVI524372:TVI524374 UFE524372:UFE524374 UPA524372:UPA524374 UYW524372:UYW524374 VIS524372:VIS524374 VSO524372:VSO524374 WCK524372:WCK524374 WMG524372:WMG524374 WWC524372:WWC524374 JQ589908:JQ589910 TM589908:TM589910 ADI589908:ADI589910 ANE589908:ANE589910 AXA589908:AXA589910 BGW589908:BGW589910 BQS589908:BQS589910 CAO589908:CAO589910 CKK589908:CKK589910 CUG589908:CUG589910 DEC589908:DEC589910 DNY589908:DNY589910 DXU589908:DXU589910 EHQ589908:EHQ589910 ERM589908:ERM589910 FBI589908:FBI589910 FLE589908:FLE589910 FVA589908:FVA589910 GEW589908:GEW589910 GOS589908:GOS589910 GYO589908:GYO589910 HIK589908:HIK589910 HSG589908:HSG589910 ICC589908:ICC589910 ILY589908:ILY589910 IVU589908:IVU589910 JFQ589908:JFQ589910 JPM589908:JPM589910 JZI589908:JZI589910 KJE589908:KJE589910 KTA589908:KTA589910 LCW589908:LCW589910 LMS589908:LMS589910 LWO589908:LWO589910 MGK589908:MGK589910 MQG589908:MQG589910 NAC589908:NAC589910 NJY589908:NJY589910 NTU589908:NTU589910 ODQ589908:ODQ589910 ONM589908:ONM589910 OXI589908:OXI589910 PHE589908:PHE589910 PRA589908:PRA589910 QAW589908:QAW589910 QKS589908:QKS589910 QUO589908:QUO589910 REK589908:REK589910 ROG589908:ROG589910 RYC589908:RYC589910 SHY589908:SHY589910 SRU589908:SRU589910 TBQ589908:TBQ589910 TLM589908:TLM589910 TVI589908:TVI589910 UFE589908:UFE589910 UPA589908:UPA589910 UYW589908:UYW589910 VIS589908:VIS589910 VSO589908:VSO589910 WCK589908:WCK589910 WMG589908:WMG589910 WWC589908:WWC589910 JQ655444:JQ655446 TM655444:TM655446 ADI655444:ADI655446 ANE655444:ANE655446 AXA655444:AXA655446 BGW655444:BGW655446 BQS655444:BQS655446 CAO655444:CAO655446 CKK655444:CKK655446 CUG655444:CUG655446 DEC655444:DEC655446 DNY655444:DNY655446 DXU655444:DXU655446 EHQ655444:EHQ655446 ERM655444:ERM655446 FBI655444:FBI655446 FLE655444:FLE655446 FVA655444:FVA655446 GEW655444:GEW655446 GOS655444:GOS655446 GYO655444:GYO655446 HIK655444:HIK655446 HSG655444:HSG655446 ICC655444:ICC655446 ILY655444:ILY655446 IVU655444:IVU655446 JFQ655444:JFQ655446 JPM655444:JPM655446 JZI655444:JZI655446 KJE655444:KJE655446 KTA655444:KTA655446 LCW655444:LCW655446 LMS655444:LMS655446 LWO655444:LWO655446 MGK655444:MGK655446 MQG655444:MQG655446 NAC655444:NAC655446 NJY655444:NJY655446 NTU655444:NTU655446 ODQ655444:ODQ655446 ONM655444:ONM655446 OXI655444:OXI655446 PHE655444:PHE655446 PRA655444:PRA655446 QAW655444:QAW655446 QKS655444:QKS655446 QUO655444:QUO655446 REK655444:REK655446 ROG655444:ROG655446 RYC655444:RYC655446 SHY655444:SHY655446 SRU655444:SRU655446 TBQ655444:TBQ655446 TLM655444:TLM655446 TVI655444:TVI655446 UFE655444:UFE655446 UPA655444:UPA655446 UYW655444:UYW655446 VIS655444:VIS655446 VSO655444:VSO655446 WCK655444:WCK655446 WMG655444:WMG655446 WWC655444:WWC655446 JQ720980:JQ720982 TM720980:TM720982 ADI720980:ADI720982 ANE720980:ANE720982 AXA720980:AXA720982 BGW720980:BGW720982 BQS720980:BQS720982 CAO720980:CAO720982 CKK720980:CKK720982 CUG720980:CUG720982 DEC720980:DEC720982 DNY720980:DNY720982 DXU720980:DXU720982 EHQ720980:EHQ720982 ERM720980:ERM720982 FBI720980:FBI720982 FLE720980:FLE720982 FVA720980:FVA720982 GEW720980:GEW720982 GOS720980:GOS720982 GYO720980:GYO720982 HIK720980:HIK720982 HSG720980:HSG720982 ICC720980:ICC720982 ILY720980:ILY720982 IVU720980:IVU720982 JFQ720980:JFQ720982 JPM720980:JPM720982 JZI720980:JZI720982 KJE720980:KJE720982 KTA720980:KTA720982 LCW720980:LCW720982 LMS720980:LMS720982 LWO720980:LWO720982 MGK720980:MGK720982 MQG720980:MQG720982 NAC720980:NAC720982 NJY720980:NJY720982 NTU720980:NTU720982 ODQ720980:ODQ720982 ONM720980:ONM720982 OXI720980:OXI720982 PHE720980:PHE720982 PRA720980:PRA720982 QAW720980:QAW720982 QKS720980:QKS720982 QUO720980:QUO720982 REK720980:REK720982 ROG720980:ROG720982 RYC720980:RYC720982 SHY720980:SHY720982 SRU720980:SRU720982 TBQ720980:TBQ720982 TLM720980:TLM720982 TVI720980:TVI720982 UFE720980:UFE720982 UPA720980:UPA720982 UYW720980:UYW720982 VIS720980:VIS720982 VSO720980:VSO720982 WCK720980:WCK720982 WMG720980:WMG720982 WWC720980:WWC720982 JQ786516:JQ786518 TM786516:TM786518 ADI786516:ADI786518 ANE786516:ANE786518 AXA786516:AXA786518 BGW786516:BGW786518 BQS786516:BQS786518 CAO786516:CAO786518 CKK786516:CKK786518 CUG786516:CUG786518 DEC786516:DEC786518 DNY786516:DNY786518 DXU786516:DXU786518 EHQ786516:EHQ786518 ERM786516:ERM786518 FBI786516:FBI786518 FLE786516:FLE786518 FVA786516:FVA786518 GEW786516:GEW786518 GOS786516:GOS786518 GYO786516:GYO786518 HIK786516:HIK786518 HSG786516:HSG786518 ICC786516:ICC786518 ILY786516:ILY786518 IVU786516:IVU786518 JFQ786516:JFQ786518 JPM786516:JPM786518 JZI786516:JZI786518 KJE786516:KJE786518 KTA786516:KTA786518 LCW786516:LCW786518 LMS786516:LMS786518 LWO786516:LWO786518 MGK786516:MGK786518 MQG786516:MQG786518 NAC786516:NAC786518 NJY786516:NJY786518 NTU786516:NTU786518 ODQ786516:ODQ786518 ONM786516:ONM786518 OXI786516:OXI786518 PHE786516:PHE786518 PRA786516:PRA786518 QAW786516:QAW786518 QKS786516:QKS786518 QUO786516:QUO786518 REK786516:REK786518 ROG786516:ROG786518 RYC786516:RYC786518 SHY786516:SHY786518 SRU786516:SRU786518 TBQ786516:TBQ786518 TLM786516:TLM786518 TVI786516:TVI786518 UFE786516:UFE786518 UPA786516:UPA786518 UYW786516:UYW786518 VIS786516:VIS786518 VSO786516:VSO786518 WCK786516:WCK786518 WMG786516:WMG786518 WWC786516:WWC786518 JQ852052:JQ852054 TM852052:TM852054 ADI852052:ADI852054 ANE852052:ANE852054 AXA852052:AXA852054 BGW852052:BGW852054 BQS852052:BQS852054 CAO852052:CAO852054 CKK852052:CKK852054 CUG852052:CUG852054 DEC852052:DEC852054 DNY852052:DNY852054 DXU852052:DXU852054 EHQ852052:EHQ852054 ERM852052:ERM852054 FBI852052:FBI852054 FLE852052:FLE852054 FVA852052:FVA852054 GEW852052:GEW852054 GOS852052:GOS852054 GYO852052:GYO852054 HIK852052:HIK852054 HSG852052:HSG852054 ICC852052:ICC852054 ILY852052:ILY852054 IVU852052:IVU852054 JFQ852052:JFQ852054 JPM852052:JPM852054 JZI852052:JZI852054 KJE852052:KJE852054 KTA852052:KTA852054 LCW852052:LCW852054 LMS852052:LMS852054 LWO852052:LWO852054 MGK852052:MGK852054 MQG852052:MQG852054 NAC852052:NAC852054 NJY852052:NJY852054 NTU852052:NTU852054 ODQ852052:ODQ852054 ONM852052:ONM852054 OXI852052:OXI852054 PHE852052:PHE852054 PRA852052:PRA852054 QAW852052:QAW852054 QKS852052:QKS852054 QUO852052:QUO852054 REK852052:REK852054 ROG852052:ROG852054 RYC852052:RYC852054 SHY852052:SHY852054 SRU852052:SRU852054 TBQ852052:TBQ852054 TLM852052:TLM852054 TVI852052:TVI852054 UFE852052:UFE852054 UPA852052:UPA852054 UYW852052:UYW852054 VIS852052:VIS852054 VSO852052:VSO852054 WCK852052:WCK852054 WMG852052:WMG852054 WWC852052:WWC852054 JQ917588:JQ917590 TM917588:TM917590 ADI917588:ADI917590 ANE917588:ANE917590 AXA917588:AXA917590 BGW917588:BGW917590 BQS917588:BQS917590 CAO917588:CAO917590 CKK917588:CKK917590 CUG917588:CUG917590 DEC917588:DEC917590 DNY917588:DNY917590 DXU917588:DXU917590 EHQ917588:EHQ917590 ERM917588:ERM917590 FBI917588:FBI917590 FLE917588:FLE917590 FVA917588:FVA917590 GEW917588:GEW917590 GOS917588:GOS917590 GYO917588:GYO917590 HIK917588:HIK917590 HSG917588:HSG917590 ICC917588:ICC917590 ILY917588:ILY917590 IVU917588:IVU917590 JFQ917588:JFQ917590 JPM917588:JPM917590 JZI917588:JZI917590 KJE917588:KJE917590 KTA917588:KTA917590 LCW917588:LCW917590 LMS917588:LMS917590 LWO917588:LWO917590 MGK917588:MGK917590 MQG917588:MQG917590 NAC917588:NAC917590 NJY917588:NJY917590 NTU917588:NTU917590 ODQ917588:ODQ917590 ONM917588:ONM917590 OXI917588:OXI917590 PHE917588:PHE917590 PRA917588:PRA917590 QAW917588:QAW917590 QKS917588:QKS917590 QUO917588:QUO917590 REK917588:REK917590 ROG917588:ROG917590 RYC917588:RYC917590 SHY917588:SHY917590 SRU917588:SRU917590 TBQ917588:TBQ917590 TLM917588:TLM917590 TVI917588:TVI917590 UFE917588:UFE917590 UPA917588:UPA917590 UYW917588:UYW917590 VIS917588:VIS917590 VSO917588:VSO917590 WCK917588:WCK917590 WMG917588:WMG917590 WWC917588:WWC917590 JQ983124:JQ983126 TM983124:TM983126 ADI983124:ADI983126 ANE983124:ANE983126 AXA983124:AXA983126 BGW983124:BGW983126 BQS983124:BQS983126 CAO983124:CAO983126 CKK983124:CKK983126 CUG983124:CUG983126 DEC983124:DEC983126 DNY983124:DNY983126 DXU983124:DXU983126 EHQ983124:EHQ983126 ERM983124:ERM983126 FBI983124:FBI983126 FLE983124:FLE983126 FVA983124:FVA983126 GEW983124:GEW983126 GOS983124:GOS983126 GYO983124:GYO983126 HIK983124:HIK983126 HSG983124:HSG983126 ICC983124:ICC983126 ILY983124:ILY983126 IVU983124:IVU983126 JFQ983124:JFQ983126 JPM983124:JPM983126 JZI983124:JZI983126 KJE983124:KJE983126 KTA983124:KTA983126 LCW983124:LCW983126 LMS983124:LMS983126 LWO983124:LWO983126 MGK983124:MGK983126 MQG983124:MQG983126 NAC983124:NAC983126 NJY983124:NJY983126 NTU983124:NTU983126 ODQ983124:ODQ983126 ONM983124:ONM983126 OXI983124:OXI983126 PHE983124:PHE983126 PRA983124:PRA983126 QAW983124:QAW983126 QKS983124:QKS983126 QUO983124:QUO983126 REK983124:REK983126 ROG983124:ROG983126 RYC983124:RYC983126 SHY983124:SHY983126 SRU983124:SRU983126 TBQ983124:TBQ983126 TLM983124:TLM983126 TVI983124:TVI983126 UFE983124:UFE983126 UPA983124:UPA983126 UYW983124:UYW983126 VIS983124:VIS983126 VSO983124:VSO983126 WCK983124:WCK983126 WMG983124:WMG983126 WWC983124:WWC983126 JQ65624 TM65624 ADI65624 ANE65624 AXA65624 BGW65624 BQS65624 CAO65624 CKK65624 CUG65624 DEC65624 DNY65624 DXU65624 EHQ65624 ERM65624 FBI65624 FLE65624 FVA65624 GEW65624 GOS65624 GYO65624 HIK65624 HSG65624 ICC65624 ILY65624 IVU65624 JFQ65624 JPM65624 JZI65624 KJE65624 KTA65624 LCW65624 LMS65624 LWO65624 MGK65624 MQG65624 NAC65624 NJY65624 NTU65624 ODQ65624 ONM65624 OXI65624 PHE65624 PRA65624 QAW65624 QKS65624 QUO65624 REK65624 ROG65624 RYC65624 SHY65624 SRU65624 TBQ65624 TLM65624 TVI65624 UFE65624 UPA65624 UYW65624 VIS65624 VSO65624 WCK65624 WMG65624 WWC65624 JQ131160 TM131160 ADI131160 ANE131160 AXA131160 BGW131160 BQS131160 CAO131160 CKK131160 CUG131160 DEC131160 DNY131160 DXU131160 EHQ131160 ERM131160 FBI131160 FLE131160 FVA131160 GEW131160 GOS131160 GYO131160 HIK131160 HSG131160 ICC131160 ILY131160 IVU131160 JFQ131160 JPM131160 JZI131160 KJE131160 KTA131160 LCW131160 LMS131160 LWO131160 MGK131160 MQG131160 NAC131160 NJY131160 NTU131160 ODQ131160 ONM131160 OXI131160 PHE131160 PRA131160 QAW131160 QKS131160 QUO131160 REK131160 ROG131160 RYC131160 SHY131160 SRU131160 TBQ131160 TLM131160 TVI131160 UFE131160 UPA131160 UYW131160 VIS131160 VSO131160 WCK131160 WMG131160 WWC131160 JQ196696 TM196696 ADI196696 ANE196696 AXA196696 BGW196696 BQS196696 CAO196696 CKK196696 CUG196696 DEC196696 DNY196696 DXU196696 EHQ196696 ERM196696 FBI196696 FLE196696 FVA196696 GEW196696 GOS196696 GYO196696 HIK196696 HSG196696 ICC196696 ILY196696 IVU196696 JFQ196696 JPM196696 JZI196696 KJE196696 KTA196696 LCW196696 LMS196696 LWO196696 MGK196696 MQG196696 NAC196696 NJY196696 NTU196696 ODQ196696 ONM196696 OXI196696 PHE196696 PRA196696 QAW196696 QKS196696 QUO196696 REK196696 ROG196696 RYC196696 SHY196696 SRU196696 TBQ196696 TLM196696 TVI196696 UFE196696 UPA196696 UYW196696 VIS196696 VSO196696 WCK196696 WMG196696 WWC196696 JQ262232 TM262232 ADI262232 ANE262232 AXA262232 BGW262232 BQS262232 CAO262232 CKK262232 CUG262232 DEC262232 DNY262232 DXU262232 EHQ262232 ERM262232 FBI262232 FLE262232 FVA262232 GEW262232 GOS262232 GYO262232 HIK262232 HSG262232 ICC262232 ILY262232 IVU262232 JFQ262232 JPM262232 JZI262232 KJE262232 KTA262232 LCW262232 LMS262232 LWO262232 MGK262232 MQG262232 NAC262232 NJY262232 NTU262232 ODQ262232 ONM262232 OXI262232 PHE262232 PRA262232 QAW262232 QKS262232 QUO262232 REK262232 ROG262232 RYC262232 SHY262232 SRU262232 TBQ262232 TLM262232 TVI262232 UFE262232 UPA262232 UYW262232 VIS262232 VSO262232 WCK262232 WMG262232 WWC262232 JQ327768 TM327768 ADI327768 ANE327768 AXA327768 BGW327768 BQS327768 CAO327768 CKK327768 CUG327768 DEC327768 DNY327768 DXU327768 EHQ327768 ERM327768 FBI327768 FLE327768 FVA327768 GEW327768 GOS327768 GYO327768 HIK327768 HSG327768 ICC327768 ILY327768 IVU327768 JFQ327768 JPM327768 JZI327768 KJE327768 KTA327768 LCW327768 LMS327768 LWO327768 MGK327768 MQG327768 NAC327768 NJY327768 NTU327768 ODQ327768 ONM327768 OXI327768 PHE327768 PRA327768 QAW327768 QKS327768 QUO327768 REK327768 ROG327768 RYC327768 SHY327768 SRU327768 TBQ327768 TLM327768 TVI327768 UFE327768 UPA327768 UYW327768 VIS327768 VSO327768 WCK327768 WMG327768 WWC327768 JQ393304 TM393304 ADI393304 ANE393304 AXA393304 BGW393304 BQS393304 CAO393304 CKK393304 CUG393304 DEC393304 DNY393304 DXU393304 EHQ393304 ERM393304 FBI393304 FLE393304 FVA393304 GEW393304 GOS393304 GYO393304 HIK393304 HSG393304 ICC393304 ILY393304 IVU393304 JFQ393304 JPM393304 JZI393304 KJE393304 KTA393304 LCW393304 LMS393304 LWO393304 MGK393304 MQG393304 NAC393304 NJY393304 NTU393304 ODQ393304 ONM393304 OXI393304 PHE393304 PRA393304 QAW393304 QKS393304 QUO393304 REK393304 ROG393304 RYC393304 SHY393304 SRU393304 TBQ393304 TLM393304 TVI393304 UFE393304 UPA393304 UYW393304 VIS393304 VSO393304 WCK393304 WMG393304 WWC393304 JQ458840 TM458840 ADI458840 ANE458840 AXA458840 BGW458840 BQS458840 CAO458840 CKK458840 CUG458840 DEC458840 DNY458840 DXU458840 EHQ458840 ERM458840 FBI458840 FLE458840 FVA458840 GEW458840 GOS458840 GYO458840 HIK458840 HSG458840 ICC458840 ILY458840 IVU458840 JFQ458840 JPM458840 JZI458840 KJE458840 KTA458840 LCW458840 LMS458840 LWO458840 MGK458840 MQG458840 NAC458840 NJY458840 NTU458840 ODQ458840 ONM458840 OXI458840 PHE458840 PRA458840 QAW458840 QKS458840 QUO458840 REK458840 ROG458840 RYC458840 SHY458840 SRU458840 TBQ458840 TLM458840 TVI458840 UFE458840 UPA458840 UYW458840 VIS458840 VSO458840 WCK458840 WMG458840 WWC458840 JQ524376 TM524376 ADI524376 ANE524376 AXA524376 BGW524376 BQS524376 CAO524376 CKK524376 CUG524376 DEC524376 DNY524376 DXU524376 EHQ524376 ERM524376 FBI524376 FLE524376 FVA524376 GEW524376 GOS524376 GYO524376 HIK524376 HSG524376 ICC524376 ILY524376 IVU524376 JFQ524376 JPM524376 JZI524376 KJE524376 KTA524376 LCW524376 LMS524376 LWO524376 MGK524376 MQG524376 NAC524376 NJY524376 NTU524376 ODQ524376 ONM524376 OXI524376 PHE524376 PRA524376 QAW524376 QKS524376 QUO524376 REK524376 ROG524376 RYC524376 SHY524376 SRU524376 TBQ524376 TLM524376 TVI524376 UFE524376 UPA524376 UYW524376 VIS524376 VSO524376 WCK524376 WMG524376 WWC524376 JQ589912 TM589912 ADI589912 ANE589912 AXA589912 BGW589912 BQS589912 CAO589912 CKK589912 CUG589912 DEC589912 DNY589912 DXU589912 EHQ589912 ERM589912 FBI589912 FLE589912 FVA589912 GEW589912 GOS589912 GYO589912 HIK589912 HSG589912 ICC589912 ILY589912 IVU589912 JFQ589912 JPM589912 JZI589912 KJE589912 KTA589912 LCW589912 LMS589912 LWO589912 MGK589912 MQG589912 NAC589912 NJY589912 NTU589912 ODQ589912 ONM589912 OXI589912 PHE589912 PRA589912 QAW589912 QKS589912 QUO589912 REK589912 ROG589912 RYC589912 SHY589912 SRU589912 TBQ589912 TLM589912 TVI589912 UFE589912 UPA589912 UYW589912 VIS589912 VSO589912 WCK589912 WMG589912 WWC589912 JQ655448 TM655448 ADI655448 ANE655448 AXA655448 BGW655448 BQS655448 CAO655448 CKK655448 CUG655448 DEC655448 DNY655448 DXU655448 EHQ655448 ERM655448 FBI655448 FLE655448 FVA655448 GEW655448 GOS655448 GYO655448 HIK655448 HSG655448 ICC655448 ILY655448 IVU655448 JFQ655448 JPM655448 JZI655448 KJE655448 KTA655448 LCW655448 LMS655448 LWO655448 MGK655448 MQG655448 NAC655448 NJY655448 NTU655448 ODQ655448 ONM655448 OXI655448 PHE655448 PRA655448 QAW655448 QKS655448 QUO655448 REK655448 ROG655448 RYC655448 SHY655448 SRU655448 TBQ655448 TLM655448 TVI655448 UFE655448 UPA655448 UYW655448 VIS655448 VSO655448 WCK655448 WMG655448 WWC655448 JQ720984 TM720984 ADI720984 ANE720984 AXA720984 BGW720984 BQS720984 CAO720984 CKK720984 CUG720984 DEC720984 DNY720984 DXU720984 EHQ720984 ERM720984 FBI720984 FLE720984 FVA720984 GEW720984 GOS720984 GYO720984 HIK720984 HSG720984 ICC720984 ILY720984 IVU720984 JFQ720984 JPM720984 JZI720984 KJE720984 KTA720984 LCW720984 LMS720984 LWO720984 MGK720984 MQG720984 NAC720984 NJY720984 NTU720984 ODQ720984 ONM720984 OXI720984 PHE720984 PRA720984 QAW720984 QKS720984 QUO720984 REK720984 ROG720984 RYC720984 SHY720984 SRU720984 TBQ720984 TLM720984 TVI720984 UFE720984 UPA720984 UYW720984 VIS720984 VSO720984 WCK720984 WMG720984 WWC720984 JQ786520 TM786520 ADI786520 ANE786520 AXA786520 BGW786520 BQS786520 CAO786520 CKK786520 CUG786520 DEC786520 DNY786520 DXU786520 EHQ786520 ERM786520 FBI786520 FLE786520 FVA786520 GEW786520 GOS786520 GYO786520 HIK786520 HSG786520 ICC786520 ILY786520 IVU786520 JFQ786520 JPM786520 JZI786520 KJE786520 KTA786520 LCW786520 LMS786520 LWO786520 MGK786520 MQG786520 NAC786520 NJY786520 NTU786520 ODQ786520 ONM786520 OXI786520 PHE786520 PRA786520 QAW786520 QKS786520 QUO786520 REK786520 ROG786520 RYC786520 SHY786520 SRU786520 TBQ786520 TLM786520 TVI786520 UFE786520 UPA786520 UYW786520 VIS786520 VSO786520 WCK786520 WMG786520 WWC786520 JQ852056 TM852056 ADI852056 ANE852056 AXA852056 BGW852056 BQS852056 CAO852056 CKK852056 CUG852056 DEC852056 DNY852056 DXU852056 EHQ852056 ERM852056 FBI852056 FLE852056 FVA852056 GEW852056 GOS852056 GYO852056 HIK852056 HSG852056 ICC852056 ILY852056 IVU852056 JFQ852056 JPM852056 JZI852056 KJE852056 KTA852056 LCW852056 LMS852056 LWO852056 MGK852056 MQG852056 NAC852056 NJY852056 NTU852056 ODQ852056 ONM852056 OXI852056 PHE852056 PRA852056 QAW852056 QKS852056 QUO852056 REK852056 ROG852056 RYC852056 SHY852056 SRU852056 TBQ852056 TLM852056 TVI852056 UFE852056 UPA852056 UYW852056 VIS852056 VSO852056 WCK852056 WMG852056 WWC852056 JQ917592 TM917592 ADI917592 ANE917592 AXA917592 BGW917592 BQS917592 CAO917592 CKK917592 CUG917592 DEC917592 DNY917592 DXU917592 EHQ917592 ERM917592 FBI917592 FLE917592 FVA917592 GEW917592 GOS917592 GYO917592 HIK917592 HSG917592 ICC917592 ILY917592 IVU917592 JFQ917592 JPM917592 JZI917592 KJE917592 KTA917592 LCW917592 LMS917592 LWO917592 MGK917592 MQG917592 NAC917592 NJY917592 NTU917592 ODQ917592 ONM917592 OXI917592 PHE917592 PRA917592 QAW917592 QKS917592 QUO917592 REK917592 ROG917592 RYC917592 SHY917592 SRU917592 TBQ917592 TLM917592 TVI917592 UFE917592 UPA917592 UYW917592 VIS917592 VSO917592 WCK917592 WMG917592 WWC917592 JQ983128 TM983128 ADI983128 ANE983128 AXA983128 BGW983128 BQS983128 CAO983128 CKK983128 CUG983128 DEC983128 DNY983128 DXU983128 EHQ983128 ERM983128 FBI983128 FLE983128 FVA983128 GEW983128 GOS983128 GYO983128 HIK983128 HSG983128 ICC983128 ILY983128 IVU983128 JFQ983128 JPM983128 JZI983128 KJE983128 KTA983128 LCW983128 LMS983128 LWO983128 MGK983128 MQG983128 NAC983128 NJY983128 NTU983128 ODQ983128 ONM983128 OXI983128 PHE983128 PRA983128 QAW983128 QKS983128 QUO983128 REK983128 ROG983128 RYC983128 SHY983128 SRU983128 TBQ983128 TLM983128 TVI983128 UFE983128 UPA983128 UYW983128 VIS983128 VSO983128 WCK983128 WMG983128 WWC983128 JQ65638 TM65638 ADI65638 ANE65638 AXA65638 BGW65638 BQS65638 CAO65638 CKK65638 CUG65638 DEC65638 DNY65638 DXU65638 EHQ65638 ERM65638 FBI65638 FLE65638 FVA65638 GEW65638 GOS65638 GYO65638 HIK65638 HSG65638 ICC65638 ILY65638 IVU65638 JFQ65638 JPM65638 JZI65638 KJE65638 KTA65638 LCW65638 LMS65638 LWO65638 MGK65638 MQG65638 NAC65638 NJY65638 NTU65638 ODQ65638 ONM65638 OXI65638 PHE65638 PRA65638 QAW65638 QKS65638 QUO65638 REK65638 ROG65638 RYC65638 SHY65638 SRU65638 TBQ65638 TLM65638 TVI65638 UFE65638 UPA65638 UYW65638 VIS65638 VSO65638 WCK65638 WMG65638 WWC65638 JQ131174 TM131174 ADI131174 ANE131174 AXA131174 BGW131174 BQS131174 CAO131174 CKK131174 CUG131174 DEC131174 DNY131174 DXU131174 EHQ131174 ERM131174 FBI131174 FLE131174 FVA131174 GEW131174 GOS131174 GYO131174 HIK131174 HSG131174 ICC131174 ILY131174 IVU131174 JFQ131174 JPM131174 JZI131174 KJE131174 KTA131174 LCW131174 LMS131174 LWO131174 MGK131174 MQG131174 NAC131174 NJY131174 NTU131174 ODQ131174 ONM131174 OXI131174 PHE131174 PRA131174 QAW131174 QKS131174 QUO131174 REK131174 ROG131174 RYC131174 SHY131174 SRU131174 TBQ131174 TLM131174 TVI131174 UFE131174 UPA131174 UYW131174 VIS131174 VSO131174 WCK131174 WMG131174 WWC131174 JQ196710 TM196710 ADI196710 ANE196710 AXA196710 BGW196710 BQS196710 CAO196710 CKK196710 CUG196710 DEC196710 DNY196710 DXU196710 EHQ196710 ERM196710 FBI196710 FLE196710 FVA196710 GEW196710 GOS196710 GYO196710 HIK196710 HSG196710 ICC196710 ILY196710 IVU196710 JFQ196710 JPM196710 JZI196710 KJE196710 KTA196710 LCW196710 LMS196710 LWO196710 MGK196710 MQG196710 NAC196710 NJY196710 NTU196710 ODQ196710 ONM196710 OXI196710 PHE196710 PRA196710 QAW196710 QKS196710 QUO196710 REK196710 ROG196710 RYC196710 SHY196710 SRU196710 TBQ196710 TLM196710 TVI196710 UFE196710 UPA196710 UYW196710 VIS196710 VSO196710 WCK196710 WMG196710 WWC196710 JQ262246 TM262246 ADI262246 ANE262246 AXA262246 BGW262246 BQS262246 CAO262246 CKK262246 CUG262246 DEC262246 DNY262246 DXU262246 EHQ262246 ERM262246 FBI262246 FLE262246 FVA262246 GEW262246 GOS262246 GYO262246 HIK262246 HSG262246 ICC262246 ILY262246 IVU262246 JFQ262246 JPM262246 JZI262246 KJE262246 KTA262246 LCW262246 LMS262246 LWO262246 MGK262246 MQG262246 NAC262246 NJY262246 NTU262246 ODQ262246 ONM262246 OXI262246 PHE262246 PRA262246 QAW262246 QKS262246 QUO262246 REK262246 ROG262246 RYC262246 SHY262246 SRU262246 TBQ262246 TLM262246 TVI262246 UFE262246 UPA262246 UYW262246 VIS262246 VSO262246 WCK262246 WMG262246 WWC262246 JQ327782 TM327782 ADI327782 ANE327782 AXA327782 BGW327782 BQS327782 CAO327782 CKK327782 CUG327782 DEC327782 DNY327782 DXU327782 EHQ327782 ERM327782 FBI327782 FLE327782 FVA327782 GEW327782 GOS327782 GYO327782 HIK327782 HSG327782 ICC327782 ILY327782 IVU327782 JFQ327782 JPM327782 JZI327782 KJE327782 KTA327782 LCW327782 LMS327782 LWO327782 MGK327782 MQG327782 NAC327782 NJY327782 NTU327782 ODQ327782 ONM327782 OXI327782 PHE327782 PRA327782 QAW327782 QKS327782 QUO327782 REK327782 ROG327782 RYC327782 SHY327782 SRU327782 TBQ327782 TLM327782 TVI327782 UFE327782 UPA327782 UYW327782 VIS327782 VSO327782 WCK327782 WMG327782 WWC327782 JQ393318 TM393318 ADI393318 ANE393318 AXA393318 BGW393318 BQS393318 CAO393318 CKK393318 CUG393318 DEC393318 DNY393318 DXU393318 EHQ393318 ERM393318 FBI393318 FLE393318 FVA393318 GEW393318 GOS393318 GYO393318 HIK393318 HSG393318 ICC393318 ILY393318 IVU393318 JFQ393318 JPM393318 JZI393318 KJE393318 KTA393318 LCW393318 LMS393318 LWO393318 MGK393318 MQG393318 NAC393318 NJY393318 NTU393318 ODQ393318 ONM393318 OXI393318 PHE393318 PRA393318 QAW393318 QKS393318 QUO393318 REK393318 ROG393318 RYC393318 SHY393318 SRU393318 TBQ393318 TLM393318 TVI393318 UFE393318 UPA393318 UYW393318 VIS393318 VSO393318 WCK393318 WMG393318 WWC393318 JQ458854 TM458854 ADI458854 ANE458854 AXA458854 BGW458854 BQS458854 CAO458854 CKK458854 CUG458854 DEC458854 DNY458854 DXU458854 EHQ458854 ERM458854 FBI458854 FLE458854 FVA458854 GEW458854 GOS458854 GYO458854 HIK458854 HSG458854 ICC458854 ILY458854 IVU458854 JFQ458854 JPM458854 JZI458854 KJE458854 KTA458854 LCW458854 LMS458854 LWO458854 MGK458854 MQG458854 NAC458854 NJY458854 NTU458854 ODQ458854 ONM458854 OXI458854 PHE458854 PRA458854 QAW458854 QKS458854 QUO458854 REK458854 ROG458854 RYC458854 SHY458854 SRU458854 TBQ458854 TLM458854 TVI458854 UFE458854 UPA458854 UYW458854 VIS458854 VSO458854 WCK458854 WMG458854 WWC458854 JQ524390 TM524390 ADI524390 ANE524390 AXA524390 BGW524390 BQS524390 CAO524390 CKK524390 CUG524390 DEC524390 DNY524390 DXU524390 EHQ524390 ERM524390 FBI524390 FLE524390 FVA524390 GEW524390 GOS524390 GYO524390 HIK524390 HSG524390 ICC524390 ILY524390 IVU524390 JFQ524390 JPM524390 JZI524390 KJE524390 KTA524390 LCW524390 LMS524390 LWO524390 MGK524390 MQG524390 NAC524390 NJY524390 NTU524390 ODQ524390 ONM524390 OXI524390 PHE524390 PRA524390 QAW524390 QKS524390 QUO524390 REK524390 ROG524390 RYC524390 SHY524390 SRU524390 TBQ524390 TLM524390 TVI524390 UFE524390 UPA524390 UYW524390 VIS524390 VSO524390 WCK524390 WMG524390 WWC524390 JQ589926 TM589926 ADI589926 ANE589926 AXA589926 BGW589926 BQS589926 CAO589926 CKK589926 CUG589926 DEC589926 DNY589926 DXU589926 EHQ589926 ERM589926 FBI589926 FLE589926 FVA589926 GEW589926 GOS589926 GYO589926 HIK589926 HSG589926 ICC589926 ILY589926 IVU589926 JFQ589926 JPM589926 JZI589926 KJE589926 KTA589926 LCW589926 LMS589926 LWO589926 MGK589926 MQG589926 NAC589926 NJY589926 NTU589926 ODQ589926 ONM589926 OXI589926 PHE589926 PRA589926 QAW589926 QKS589926 QUO589926 REK589926 ROG589926 RYC589926 SHY589926 SRU589926 TBQ589926 TLM589926 TVI589926 UFE589926 UPA589926 UYW589926 VIS589926 VSO589926 WCK589926 WMG589926 WWC589926 JQ655462 TM655462 ADI655462 ANE655462 AXA655462 BGW655462 BQS655462 CAO655462 CKK655462 CUG655462 DEC655462 DNY655462 DXU655462 EHQ655462 ERM655462 FBI655462 FLE655462 FVA655462 GEW655462 GOS655462 GYO655462 HIK655462 HSG655462 ICC655462 ILY655462 IVU655462 JFQ655462 JPM655462 JZI655462 KJE655462 KTA655462 LCW655462 LMS655462 LWO655462 MGK655462 MQG655462 NAC655462 NJY655462 NTU655462 ODQ655462 ONM655462 OXI655462 PHE655462 PRA655462 QAW655462 QKS655462 QUO655462 REK655462 ROG655462 RYC655462 SHY655462 SRU655462 TBQ655462 TLM655462 TVI655462 UFE655462 UPA655462 UYW655462 VIS655462 VSO655462 WCK655462 WMG655462 WWC655462 JQ720998 TM720998 ADI720998 ANE720998 AXA720998 BGW720998 BQS720998 CAO720998 CKK720998 CUG720998 DEC720998 DNY720998 DXU720998 EHQ720998 ERM720998 FBI720998 FLE720998 FVA720998 GEW720998 GOS720998 GYO720998 HIK720998 HSG720998 ICC720998 ILY720998 IVU720998 JFQ720998 JPM720998 JZI720998 KJE720998 KTA720998 LCW720998 LMS720998 LWO720998 MGK720998 MQG720998 NAC720998 NJY720998 NTU720998 ODQ720998 ONM720998 OXI720998 PHE720998 PRA720998 QAW720998 QKS720998 QUO720998 REK720998 ROG720998 RYC720998 SHY720998 SRU720998 TBQ720998 TLM720998 TVI720998 UFE720998 UPA720998 UYW720998 VIS720998 VSO720998 WCK720998 WMG720998 WWC720998 JQ786534 TM786534 ADI786534 ANE786534 AXA786534 BGW786534 BQS786534 CAO786534 CKK786534 CUG786534 DEC786534 DNY786534 DXU786534 EHQ786534 ERM786534 FBI786534 FLE786534 FVA786534 GEW786534 GOS786534 GYO786534 HIK786534 HSG786534 ICC786534 ILY786534 IVU786534 JFQ786534 JPM786534 JZI786534 KJE786534 KTA786534 LCW786534 LMS786534 LWO786534 MGK786534 MQG786534 NAC786534 NJY786534 NTU786534 ODQ786534 ONM786534 OXI786534 PHE786534 PRA786534 QAW786534 QKS786534 QUO786534 REK786534 ROG786534 RYC786534 SHY786534 SRU786534 TBQ786534 TLM786534 TVI786534 UFE786534 UPA786534 UYW786534 VIS786534 VSO786534 WCK786534 WMG786534 WWC786534 JQ852070 TM852070 ADI852070 ANE852070 AXA852070 BGW852070 BQS852070 CAO852070 CKK852070 CUG852070 DEC852070 DNY852070 DXU852070 EHQ852070 ERM852070 FBI852070 FLE852070 FVA852070 GEW852070 GOS852070 GYO852070 HIK852070 HSG852070 ICC852070 ILY852070 IVU852070 JFQ852070 JPM852070 JZI852070 KJE852070 KTA852070 LCW852070 LMS852070 LWO852070 MGK852070 MQG852070 NAC852070 NJY852070 NTU852070 ODQ852070 ONM852070 OXI852070 PHE852070 PRA852070 QAW852070 QKS852070 QUO852070 REK852070 ROG852070 RYC852070 SHY852070 SRU852070 TBQ852070 TLM852070 TVI852070 UFE852070 UPA852070 UYW852070 VIS852070 VSO852070 WCK852070 WMG852070 WWC852070 JQ917606 TM917606 ADI917606 ANE917606 AXA917606 BGW917606 BQS917606 CAO917606 CKK917606 CUG917606 DEC917606 DNY917606 DXU917606 EHQ917606 ERM917606 FBI917606 FLE917606 FVA917606 GEW917606 GOS917606 GYO917606 HIK917606 HSG917606 ICC917606 ILY917606 IVU917606 JFQ917606 JPM917606 JZI917606 KJE917606 KTA917606 LCW917606 LMS917606 LWO917606 MGK917606 MQG917606 NAC917606 NJY917606 NTU917606 ODQ917606 ONM917606 OXI917606 PHE917606 PRA917606 QAW917606 QKS917606 QUO917606 REK917606 ROG917606 RYC917606 SHY917606 SRU917606 TBQ917606 TLM917606 TVI917606 UFE917606 UPA917606 UYW917606 VIS917606 VSO917606 WCK917606 WMG917606 WWC917606 JQ983142 TM983142 ADI983142 ANE983142 AXA983142 BGW983142 BQS983142 CAO983142 CKK983142 CUG983142 DEC983142 DNY983142 DXU983142 EHQ983142 ERM983142 FBI983142 FLE983142 FVA983142 GEW983142 GOS983142 GYO983142 HIK983142 HSG983142 ICC983142 ILY983142 IVU983142 JFQ983142 JPM983142 JZI983142 KJE983142 KTA983142 LCW983142 LMS983142 LWO983142 MGK983142 MQG983142 NAC983142 NJY983142 NTU983142 ODQ983142 ONM983142 OXI983142 PHE983142 PRA983142 QAW983142 QKS983142 QUO983142 REK983142 ROG983142 RYC983142 SHY983142 SRU983142 TBQ983142 TLM983142 TVI983142 UFE983142 UPA983142 UYW983142 VIS983142 VSO983142 WCK983142 WMG983142 WWC983142 JQ105:JQ106 TM105:TM106 ADI105:ADI106 ANE105:ANE106 AXA105:AXA106 BGW105:BGW106 BQS105:BQS106 CAO105:CAO106 CKK105:CKK106 CUG105:CUG106 DEC105:DEC106 DNY105:DNY106 DXU105:DXU106 EHQ105:EHQ106 ERM105:ERM106 FBI105:FBI106 FLE105:FLE106 FVA105:FVA106 GEW105:GEW106 GOS105:GOS106 GYO105:GYO106 HIK105:HIK106 HSG105:HSG106 ICC105:ICC106 ILY105:ILY106 IVU105:IVU106 JFQ105:JFQ106 JPM105:JPM106 JZI105:JZI106 KJE105:KJE106 KTA105:KTA106 LCW105:LCW106 LMS105:LMS106 LWO105:LWO106 MGK105:MGK106 MQG105:MQG106 NAC105:NAC106 NJY105:NJY106 NTU105:NTU106 ODQ105:ODQ106 ONM105:ONM106 OXI105:OXI106 PHE105:PHE106 PRA105:PRA106 QAW105:QAW106 QKS105:QKS106 QUO105:QUO106 REK105:REK106 ROG105:ROG106 RYC105:RYC106 SHY105:SHY106 SRU105:SRU106 TBQ105:TBQ106 TLM105:TLM106 TVI105:TVI106 UFE105:UFE106 UPA105:UPA106 UYW105:UYW106 VIS105:VIS106 VSO105:VSO106 WCK105:WCK106 WMG105:WMG106 WWC105:WWC106 JQ65632 TM65632 ADI65632 ANE65632 AXA65632 BGW65632 BQS65632 CAO65632 CKK65632 CUG65632 DEC65632 DNY65632 DXU65632 EHQ65632 ERM65632 FBI65632 FLE65632 FVA65632 GEW65632 GOS65632 GYO65632 HIK65632 HSG65632 ICC65632 ILY65632 IVU65632 JFQ65632 JPM65632 JZI65632 KJE65632 KTA65632 LCW65632 LMS65632 LWO65632 MGK65632 MQG65632 NAC65632 NJY65632 NTU65632 ODQ65632 ONM65632 OXI65632 PHE65632 PRA65632 QAW65632 QKS65632 QUO65632 REK65632 ROG65632 RYC65632 SHY65632 SRU65632 TBQ65632 TLM65632 TVI65632 UFE65632 UPA65632 UYW65632 VIS65632 VSO65632 WCK65632 WMG65632 WWC65632 JQ131168 TM131168 ADI131168 ANE131168 AXA131168 BGW131168 BQS131168 CAO131168 CKK131168 CUG131168 DEC131168 DNY131168 DXU131168 EHQ131168 ERM131168 FBI131168 FLE131168 FVA131168 GEW131168 GOS131168 GYO131168 HIK131168 HSG131168 ICC131168 ILY131168 IVU131168 JFQ131168 JPM131168 JZI131168 KJE131168 KTA131168 LCW131168 LMS131168 LWO131168 MGK131168 MQG131168 NAC131168 NJY131168 NTU131168 ODQ131168 ONM131168 OXI131168 PHE131168 PRA131168 QAW131168 QKS131168 QUO131168 REK131168 ROG131168 RYC131168 SHY131168 SRU131168 TBQ131168 TLM131168 TVI131168 UFE131168 UPA131168 UYW131168 VIS131168 VSO131168 WCK131168 WMG131168 WWC131168 JQ196704 TM196704 ADI196704 ANE196704 AXA196704 BGW196704 BQS196704 CAO196704 CKK196704 CUG196704 DEC196704 DNY196704 DXU196704 EHQ196704 ERM196704 FBI196704 FLE196704 FVA196704 GEW196704 GOS196704 GYO196704 HIK196704 HSG196704 ICC196704 ILY196704 IVU196704 JFQ196704 JPM196704 JZI196704 KJE196704 KTA196704 LCW196704 LMS196704 LWO196704 MGK196704 MQG196704 NAC196704 NJY196704 NTU196704 ODQ196704 ONM196704 OXI196704 PHE196704 PRA196704 QAW196704 QKS196704 QUO196704 REK196704 ROG196704 RYC196704 SHY196704 SRU196704 TBQ196704 TLM196704 TVI196704 UFE196704 UPA196704 UYW196704 VIS196704 VSO196704 WCK196704 WMG196704 WWC196704 JQ262240 TM262240 ADI262240 ANE262240 AXA262240 BGW262240 BQS262240 CAO262240 CKK262240 CUG262240 DEC262240 DNY262240 DXU262240 EHQ262240 ERM262240 FBI262240 FLE262240 FVA262240 GEW262240 GOS262240 GYO262240 HIK262240 HSG262240 ICC262240 ILY262240 IVU262240 JFQ262240 JPM262240 JZI262240 KJE262240 KTA262240 LCW262240 LMS262240 LWO262240 MGK262240 MQG262240 NAC262240 NJY262240 NTU262240 ODQ262240 ONM262240 OXI262240 PHE262240 PRA262240 QAW262240 QKS262240 QUO262240 REK262240 ROG262240 RYC262240 SHY262240 SRU262240 TBQ262240 TLM262240 TVI262240 UFE262240 UPA262240 UYW262240 VIS262240 VSO262240 WCK262240 WMG262240 WWC262240 JQ327776 TM327776 ADI327776 ANE327776 AXA327776 BGW327776 BQS327776 CAO327776 CKK327776 CUG327776 DEC327776 DNY327776 DXU327776 EHQ327776 ERM327776 FBI327776 FLE327776 FVA327776 GEW327776 GOS327776 GYO327776 HIK327776 HSG327776 ICC327776 ILY327776 IVU327776 JFQ327776 JPM327776 JZI327776 KJE327776 KTA327776 LCW327776 LMS327776 LWO327776 MGK327776 MQG327776 NAC327776 NJY327776 NTU327776 ODQ327776 ONM327776 OXI327776 PHE327776 PRA327776 QAW327776 QKS327776 QUO327776 REK327776 ROG327776 RYC327776 SHY327776 SRU327776 TBQ327776 TLM327776 TVI327776 UFE327776 UPA327776 UYW327776 VIS327776 VSO327776 WCK327776 WMG327776 WWC327776 JQ393312 TM393312 ADI393312 ANE393312 AXA393312 BGW393312 BQS393312 CAO393312 CKK393312 CUG393312 DEC393312 DNY393312 DXU393312 EHQ393312 ERM393312 FBI393312 FLE393312 FVA393312 GEW393312 GOS393312 GYO393312 HIK393312 HSG393312 ICC393312 ILY393312 IVU393312 JFQ393312 JPM393312 JZI393312 KJE393312 KTA393312 LCW393312 LMS393312 LWO393312 MGK393312 MQG393312 NAC393312 NJY393312 NTU393312 ODQ393312 ONM393312 OXI393312 PHE393312 PRA393312 QAW393312 QKS393312 QUO393312 REK393312 ROG393312 RYC393312 SHY393312 SRU393312 TBQ393312 TLM393312 TVI393312 UFE393312 UPA393312 UYW393312 VIS393312 VSO393312 WCK393312 WMG393312 WWC393312 JQ458848 TM458848 ADI458848 ANE458848 AXA458848 BGW458848 BQS458848 CAO458848 CKK458848 CUG458848 DEC458848 DNY458848 DXU458848 EHQ458848 ERM458848 FBI458848 FLE458848 FVA458848 GEW458848 GOS458848 GYO458848 HIK458848 HSG458848 ICC458848 ILY458848 IVU458848 JFQ458848 JPM458848 JZI458848 KJE458848 KTA458848 LCW458848 LMS458848 LWO458848 MGK458848 MQG458848 NAC458848 NJY458848 NTU458848 ODQ458848 ONM458848 OXI458848 PHE458848 PRA458848 QAW458848 QKS458848 QUO458848 REK458848 ROG458848 RYC458848 SHY458848 SRU458848 TBQ458848 TLM458848 TVI458848 UFE458848 UPA458848 UYW458848 VIS458848 VSO458848 WCK458848 WMG458848 WWC458848 JQ524384 TM524384 ADI524384 ANE524384 AXA524384 BGW524384 BQS524384 CAO524384 CKK524384 CUG524384 DEC524384 DNY524384 DXU524384 EHQ524384 ERM524384 FBI524384 FLE524384 FVA524384 GEW524384 GOS524384 GYO524384 HIK524384 HSG524384 ICC524384 ILY524384 IVU524384 JFQ524384 JPM524384 JZI524384 KJE524384 KTA524384 LCW524384 LMS524384 LWO524384 MGK524384 MQG524384 NAC524384 NJY524384 NTU524384 ODQ524384 ONM524384 OXI524384 PHE524384 PRA524384 QAW524384 QKS524384 QUO524384 REK524384 ROG524384 RYC524384 SHY524384 SRU524384 TBQ524384 TLM524384 TVI524384 UFE524384 UPA524384 UYW524384 VIS524384 VSO524384 WCK524384 WMG524384 WWC524384 JQ589920 TM589920 ADI589920 ANE589920 AXA589920 BGW589920 BQS589920 CAO589920 CKK589920 CUG589920 DEC589920 DNY589920 DXU589920 EHQ589920 ERM589920 FBI589920 FLE589920 FVA589920 GEW589920 GOS589920 GYO589920 HIK589920 HSG589920 ICC589920 ILY589920 IVU589920 JFQ589920 JPM589920 JZI589920 KJE589920 KTA589920 LCW589920 LMS589920 LWO589920 MGK589920 MQG589920 NAC589920 NJY589920 NTU589920 ODQ589920 ONM589920 OXI589920 PHE589920 PRA589920 QAW589920 QKS589920 QUO589920 REK589920 ROG589920 RYC589920 SHY589920 SRU589920 TBQ589920 TLM589920 TVI589920 UFE589920 UPA589920 UYW589920 VIS589920 VSO589920 WCK589920 WMG589920 WWC589920 JQ655456 TM655456 ADI655456 ANE655456 AXA655456 BGW655456 BQS655456 CAO655456 CKK655456 CUG655456 DEC655456 DNY655456 DXU655456 EHQ655456 ERM655456 FBI655456 FLE655456 FVA655456 GEW655456 GOS655456 GYO655456 HIK655456 HSG655456 ICC655456 ILY655456 IVU655456 JFQ655456 JPM655456 JZI655456 KJE655456 KTA655456 LCW655456 LMS655456 LWO655456 MGK655456 MQG655456 NAC655456 NJY655456 NTU655456 ODQ655456 ONM655456 OXI655456 PHE655456 PRA655456 QAW655456 QKS655456 QUO655456 REK655456 ROG655456 RYC655456 SHY655456 SRU655456 TBQ655456 TLM655456 TVI655456 UFE655456 UPA655456 UYW655456 VIS655456 VSO655456 WCK655456 WMG655456 WWC655456 JQ720992 TM720992 ADI720992 ANE720992 AXA720992 BGW720992 BQS720992 CAO720992 CKK720992 CUG720992 DEC720992 DNY720992 DXU720992 EHQ720992 ERM720992 FBI720992 FLE720992 FVA720992 GEW720992 GOS720992 GYO720992 HIK720992 HSG720992 ICC720992 ILY720992 IVU720992 JFQ720992 JPM720992 JZI720992 KJE720992 KTA720992 LCW720992 LMS720992 LWO720992 MGK720992 MQG720992 NAC720992 NJY720992 NTU720992 ODQ720992 ONM720992 OXI720992 PHE720992 PRA720992 QAW720992 QKS720992 QUO720992 REK720992 ROG720992 RYC720992 SHY720992 SRU720992 TBQ720992 TLM720992 TVI720992 UFE720992 UPA720992 UYW720992 VIS720992 VSO720992 WCK720992 WMG720992 WWC720992 JQ786528 TM786528 ADI786528 ANE786528 AXA786528 BGW786528 BQS786528 CAO786528 CKK786528 CUG786528 DEC786528 DNY786528 DXU786528 EHQ786528 ERM786528 FBI786528 FLE786528 FVA786528 GEW786528 GOS786528 GYO786528 HIK786528 HSG786528 ICC786528 ILY786528 IVU786528 JFQ786528 JPM786528 JZI786528 KJE786528 KTA786528 LCW786528 LMS786528 LWO786528 MGK786528 MQG786528 NAC786528 NJY786528 NTU786528 ODQ786528 ONM786528 OXI786528 PHE786528 PRA786528 QAW786528 QKS786528 QUO786528 REK786528 ROG786528 RYC786528 SHY786528 SRU786528 TBQ786528 TLM786528 TVI786528 UFE786528 UPA786528 UYW786528 VIS786528 VSO786528 WCK786528 WMG786528 WWC786528 JQ852064 TM852064 ADI852064 ANE852064 AXA852064 BGW852064 BQS852064 CAO852064 CKK852064 CUG852064 DEC852064 DNY852064 DXU852064 EHQ852064 ERM852064 FBI852064 FLE852064 FVA852064 GEW852064 GOS852064 GYO852064 HIK852064 HSG852064 ICC852064 ILY852064 IVU852064 JFQ852064 JPM852064 JZI852064 KJE852064 KTA852064 LCW852064 LMS852064 LWO852064 MGK852064 MQG852064 NAC852064 NJY852064 NTU852064 ODQ852064 ONM852064 OXI852064 PHE852064 PRA852064 QAW852064 QKS852064 QUO852064 REK852064 ROG852064 RYC852064 SHY852064 SRU852064 TBQ852064 TLM852064 TVI852064 UFE852064 UPA852064 UYW852064 VIS852064 VSO852064 WCK852064 WMG852064 WWC852064 JQ917600 TM917600 ADI917600 ANE917600 AXA917600 BGW917600 BQS917600 CAO917600 CKK917600 CUG917600 DEC917600 DNY917600 DXU917600 EHQ917600 ERM917600 FBI917600 FLE917600 FVA917600 GEW917600 GOS917600 GYO917600 HIK917600 HSG917600 ICC917600 ILY917600 IVU917600 JFQ917600 JPM917600 JZI917600 KJE917600 KTA917600 LCW917600 LMS917600 LWO917600 MGK917600 MQG917600 NAC917600 NJY917600 NTU917600 ODQ917600 ONM917600 OXI917600 PHE917600 PRA917600 QAW917600 QKS917600 QUO917600 REK917600 ROG917600 RYC917600 SHY917600 SRU917600 TBQ917600 TLM917600 TVI917600 UFE917600 UPA917600 UYW917600 VIS917600 VSO917600 WCK917600 WMG917600 WWC917600 JQ983136 TM983136 ADI983136 ANE983136 AXA983136 BGW983136 BQS983136 CAO983136 CKK983136 CUG983136 DEC983136 DNY983136 DXU983136 EHQ983136 ERM983136 FBI983136 FLE983136 FVA983136 GEW983136 GOS983136 GYO983136 HIK983136 HSG983136 ICC983136 ILY983136 IVU983136 JFQ983136 JPM983136 JZI983136 KJE983136 KTA983136 LCW983136 LMS983136 LWO983136 MGK983136 MQG983136 NAC983136 NJY983136 NTU983136 ODQ983136 ONM983136 OXI983136 PHE983136 PRA983136 QAW983136 QKS983136 QUO983136 REK983136 ROG983136 RYC983136 SHY983136 SRU983136 TBQ983136 TLM983136 TVI983136 UFE983136 UPA983136 UYW983136 VIS983136 VSO983136 WCK983136 WMG983136 WWC983136 JQ65630 TM65630 ADI65630 ANE65630 AXA65630 BGW65630 BQS65630 CAO65630 CKK65630 CUG65630 DEC65630 DNY65630 DXU65630 EHQ65630 ERM65630 FBI65630 FLE65630 FVA65630 GEW65630 GOS65630 GYO65630 HIK65630 HSG65630 ICC65630 ILY65630 IVU65630 JFQ65630 JPM65630 JZI65630 KJE65630 KTA65630 LCW65630 LMS65630 LWO65630 MGK65630 MQG65630 NAC65630 NJY65630 NTU65630 ODQ65630 ONM65630 OXI65630 PHE65630 PRA65630 QAW65630 QKS65630 QUO65630 REK65630 ROG65630 RYC65630 SHY65630 SRU65630 TBQ65630 TLM65630 TVI65630 UFE65630 UPA65630 UYW65630 VIS65630 VSO65630 WCK65630 WMG65630 WWC65630 JQ131166 TM131166 ADI131166 ANE131166 AXA131166 BGW131166 BQS131166 CAO131166 CKK131166 CUG131166 DEC131166 DNY131166 DXU131166 EHQ131166 ERM131166 FBI131166 FLE131166 FVA131166 GEW131166 GOS131166 GYO131166 HIK131166 HSG131166 ICC131166 ILY131166 IVU131166 JFQ131166 JPM131166 JZI131166 KJE131166 KTA131166 LCW131166 LMS131166 LWO131166 MGK131166 MQG131166 NAC131166 NJY131166 NTU131166 ODQ131166 ONM131166 OXI131166 PHE131166 PRA131166 QAW131166 QKS131166 QUO131166 REK131166 ROG131166 RYC131166 SHY131166 SRU131166 TBQ131166 TLM131166 TVI131166 UFE131166 UPA131166 UYW131166 VIS131166 VSO131166 WCK131166 WMG131166 WWC131166 JQ196702 TM196702 ADI196702 ANE196702 AXA196702 BGW196702 BQS196702 CAO196702 CKK196702 CUG196702 DEC196702 DNY196702 DXU196702 EHQ196702 ERM196702 FBI196702 FLE196702 FVA196702 GEW196702 GOS196702 GYO196702 HIK196702 HSG196702 ICC196702 ILY196702 IVU196702 JFQ196702 JPM196702 JZI196702 KJE196702 KTA196702 LCW196702 LMS196702 LWO196702 MGK196702 MQG196702 NAC196702 NJY196702 NTU196702 ODQ196702 ONM196702 OXI196702 PHE196702 PRA196702 QAW196702 QKS196702 QUO196702 REK196702 ROG196702 RYC196702 SHY196702 SRU196702 TBQ196702 TLM196702 TVI196702 UFE196702 UPA196702 UYW196702 VIS196702 VSO196702 WCK196702 WMG196702 WWC196702 JQ262238 TM262238 ADI262238 ANE262238 AXA262238 BGW262238 BQS262238 CAO262238 CKK262238 CUG262238 DEC262238 DNY262238 DXU262238 EHQ262238 ERM262238 FBI262238 FLE262238 FVA262238 GEW262238 GOS262238 GYO262238 HIK262238 HSG262238 ICC262238 ILY262238 IVU262238 JFQ262238 JPM262238 JZI262238 KJE262238 KTA262238 LCW262238 LMS262238 LWO262238 MGK262238 MQG262238 NAC262238 NJY262238 NTU262238 ODQ262238 ONM262238 OXI262238 PHE262238 PRA262238 QAW262238 QKS262238 QUO262238 REK262238 ROG262238 RYC262238 SHY262238 SRU262238 TBQ262238 TLM262238 TVI262238 UFE262238 UPA262238 UYW262238 VIS262238 VSO262238 WCK262238 WMG262238 WWC262238 JQ327774 TM327774 ADI327774 ANE327774 AXA327774 BGW327774 BQS327774 CAO327774 CKK327774 CUG327774 DEC327774 DNY327774 DXU327774 EHQ327774 ERM327774 FBI327774 FLE327774 FVA327774 GEW327774 GOS327774 GYO327774 HIK327774 HSG327774 ICC327774 ILY327774 IVU327774 JFQ327774 JPM327774 JZI327774 KJE327774 KTA327774 LCW327774 LMS327774 LWO327774 MGK327774 MQG327774 NAC327774 NJY327774 NTU327774 ODQ327774 ONM327774 OXI327774 PHE327774 PRA327774 QAW327774 QKS327774 QUO327774 REK327774 ROG327774 RYC327774 SHY327774 SRU327774 TBQ327774 TLM327774 TVI327774 UFE327774 UPA327774 UYW327774 VIS327774 VSO327774 WCK327774 WMG327774 WWC327774 JQ393310 TM393310 ADI393310 ANE393310 AXA393310 BGW393310 BQS393310 CAO393310 CKK393310 CUG393310 DEC393310 DNY393310 DXU393310 EHQ393310 ERM393310 FBI393310 FLE393310 FVA393310 GEW393310 GOS393310 GYO393310 HIK393310 HSG393310 ICC393310 ILY393310 IVU393310 JFQ393310 JPM393310 JZI393310 KJE393310 KTA393310 LCW393310 LMS393310 LWO393310 MGK393310 MQG393310 NAC393310 NJY393310 NTU393310 ODQ393310 ONM393310 OXI393310 PHE393310 PRA393310 QAW393310 QKS393310 QUO393310 REK393310 ROG393310 RYC393310 SHY393310 SRU393310 TBQ393310 TLM393310 TVI393310 UFE393310 UPA393310 UYW393310 VIS393310 VSO393310 WCK393310 WMG393310 WWC393310 JQ458846 TM458846 ADI458846 ANE458846 AXA458846 BGW458846 BQS458846 CAO458846 CKK458846 CUG458846 DEC458846 DNY458846 DXU458846 EHQ458846 ERM458846 FBI458846 FLE458846 FVA458846 GEW458846 GOS458846 GYO458846 HIK458846 HSG458846 ICC458846 ILY458846 IVU458846 JFQ458846 JPM458846 JZI458846 KJE458846 KTA458846 LCW458846 LMS458846 LWO458846 MGK458846 MQG458846 NAC458846 NJY458846 NTU458846 ODQ458846 ONM458846 OXI458846 PHE458846 PRA458846 QAW458846 QKS458846 QUO458846 REK458846 ROG458846 RYC458846 SHY458846 SRU458846 TBQ458846 TLM458846 TVI458846 UFE458846 UPA458846 UYW458846 VIS458846 VSO458846 WCK458846 WMG458846 WWC458846 JQ524382 TM524382 ADI524382 ANE524382 AXA524382 BGW524382 BQS524382 CAO524382 CKK524382 CUG524382 DEC524382 DNY524382 DXU524382 EHQ524382 ERM524382 FBI524382 FLE524382 FVA524382 GEW524382 GOS524382 GYO524382 HIK524382 HSG524382 ICC524382 ILY524382 IVU524382 JFQ524382 JPM524382 JZI524382 KJE524382 KTA524382 LCW524382 LMS524382 LWO524382 MGK524382 MQG524382 NAC524382 NJY524382 NTU524382 ODQ524382 ONM524382 OXI524382 PHE524382 PRA524382 QAW524382 QKS524382 QUO524382 REK524382 ROG524382 RYC524382 SHY524382 SRU524382 TBQ524382 TLM524382 TVI524382 UFE524382 UPA524382 UYW524382 VIS524382 VSO524382 WCK524382 WMG524382 WWC524382 JQ589918 TM589918 ADI589918 ANE589918 AXA589918 BGW589918 BQS589918 CAO589918 CKK589918 CUG589918 DEC589918 DNY589918 DXU589918 EHQ589918 ERM589918 FBI589918 FLE589918 FVA589918 GEW589918 GOS589918 GYO589918 HIK589918 HSG589918 ICC589918 ILY589918 IVU589918 JFQ589918 JPM589918 JZI589918 KJE589918 KTA589918 LCW589918 LMS589918 LWO589918 MGK589918 MQG589918 NAC589918 NJY589918 NTU589918 ODQ589918 ONM589918 OXI589918 PHE589918 PRA589918 QAW589918 QKS589918 QUO589918 REK589918 ROG589918 RYC589918 SHY589918 SRU589918 TBQ589918 TLM589918 TVI589918 UFE589918 UPA589918 UYW589918 VIS589918 VSO589918 WCK589918 WMG589918 WWC589918 JQ655454 TM655454 ADI655454 ANE655454 AXA655454 BGW655454 BQS655454 CAO655454 CKK655454 CUG655454 DEC655454 DNY655454 DXU655454 EHQ655454 ERM655454 FBI655454 FLE655454 FVA655454 GEW655454 GOS655454 GYO655454 HIK655454 HSG655454 ICC655454 ILY655454 IVU655454 JFQ655454 JPM655454 JZI655454 KJE655454 KTA655454 LCW655454 LMS655454 LWO655454 MGK655454 MQG655454 NAC655454 NJY655454 NTU655454 ODQ655454 ONM655454 OXI655454 PHE655454 PRA655454 QAW655454 QKS655454 QUO655454 REK655454 ROG655454 RYC655454 SHY655454 SRU655454 TBQ655454 TLM655454 TVI655454 UFE655454 UPA655454 UYW655454 VIS655454 VSO655454 WCK655454 WMG655454 WWC655454 JQ720990 TM720990 ADI720990 ANE720990 AXA720990 BGW720990 BQS720990 CAO720990 CKK720990 CUG720990 DEC720990 DNY720990 DXU720990 EHQ720990 ERM720990 FBI720990 FLE720990 FVA720990 GEW720990 GOS720990 GYO720990 HIK720990 HSG720990 ICC720990 ILY720990 IVU720990 JFQ720990 JPM720990 JZI720990 KJE720990 KTA720990 LCW720990 LMS720990 LWO720990 MGK720990 MQG720990 NAC720990 NJY720990 NTU720990 ODQ720990 ONM720990 OXI720990 PHE720990 PRA720990 QAW720990 QKS720990 QUO720990 REK720990 ROG720990 RYC720990 SHY720990 SRU720990 TBQ720990 TLM720990 TVI720990 UFE720990 UPA720990 UYW720990 VIS720990 VSO720990 WCK720990 WMG720990 WWC720990 JQ786526 TM786526 ADI786526 ANE786526 AXA786526 BGW786526 BQS786526 CAO786526 CKK786526 CUG786526 DEC786526 DNY786526 DXU786526 EHQ786526 ERM786526 FBI786526 FLE786526 FVA786526 GEW786526 GOS786526 GYO786526 HIK786526 HSG786526 ICC786526 ILY786526 IVU786526 JFQ786526 JPM786526 JZI786526 KJE786526 KTA786526 LCW786526 LMS786526 LWO786526 MGK786526 MQG786526 NAC786526 NJY786526 NTU786526 ODQ786526 ONM786526 OXI786526 PHE786526 PRA786526 QAW786526 QKS786526 QUO786526 REK786526 ROG786526 RYC786526 SHY786526 SRU786526 TBQ786526 TLM786526 TVI786526 UFE786526 UPA786526 UYW786526 VIS786526 VSO786526 WCK786526 WMG786526 WWC786526 JQ852062 TM852062 ADI852062 ANE852062 AXA852062 BGW852062 BQS852062 CAO852062 CKK852062 CUG852062 DEC852062 DNY852062 DXU852062 EHQ852062 ERM852062 FBI852062 FLE852062 FVA852062 GEW852062 GOS852062 GYO852062 HIK852062 HSG852062 ICC852062 ILY852062 IVU852062 JFQ852062 JPM852062 JZI852062 KJE852062 KTA852062 LCW852062 LMS852062 LWO852062 MGK852062 MQG852062 NAC852062 NJY852062 NTU852062 ODQ852062 ONM852062 OXI852062 PHE852062 PRA852062 QAW852062 QKS852062 QUO852062 REK852062 ROG852062 RYC852062 SHY852062 SRU852062 TBQ852062 TLM852062 TVI852062 UFE852062 UPA852062 UYW852062 VIS852062 VSO852062 WCK852062 WMG852062 WWC852062 JQ917598 TM917598 ADI917598 ANE917598 AXA917598 BGW917598 BQS917598 CAO917598 CKK917598 CUG917598 DEC917598 DNY917598 DXU917598 EHQ917598 ERM917598 FBI917598 FLE917598 FVA917598 GEW917598 GOS917598 GYO917598 HIK917598 HSG917598 ICC917598 ILY917598 IVU917598 JFQ917598 JPM917598 JZI917598 KJE917598 KTA917598 LCW917598 LMS917598 LWO917598 MGK917598 MQG917598 NAC917598 NJY917598 NTU917598 ODQ917598 ONM917598 OXI917598 PHE917598 PRA917598 QAW917598 QKS917598 QUO917598 REK917598 ROG917598 RYC917598 SHY917598 SRU917598 TBQ917598 TLM917598 TVI917598 UFE917598 UPA917598 UYW917598 VIS917598 VSO917598 WCK917598 WMG917598 WWC917598 JQ983134 TM983134 ADI983134 ANE983134 AXA983134 BGW983134 BQS983134 CAO983134 CKK983134 CUG983134 DEC983134 DNY983134 DXU983134 EHQ983134 ERM983134 FBI983134 FLE983134 FVA983134 GEW983134 GOS983134 GYO983134 HIK983134 HSG983134 ICC983134 ILY983134 IVU983134 JFQ983134 JPM983134 JZI983134 KJE983134 KTA983134 LCW983134 LMS983134 LWO983134 MGK983134 MQG983134 NAC983134 NJY983134 NTU983134 ODQ983134 ONM983134 OXI983134 PHE983134 PRA983134 QAW983134 QKS983134 QUO983134 REK983134 ROG983134 RYC983134 SHY983134 SRU983134 TBQ983134 TLM983134 TVI983134 UFE983134 UPA983134 UYW983134 VIS983134 VSO983134 WCK983134 WMG983134 WWC983134 JQ65646 TM65646 ADI65646 ANE65646 AXA65646 BGW65646 BQS65646 CAO65646 CKK65646 CUG65646 DEC65646 DNY65646 DXU65646 EHQ65646 ERM65646 FBI65646 FLE65646 FVA65646 GEW65646 GOS65646 GYO65646 HIK65646 HSG65646 ICC65646 ILY65646 IVU65646 JFQ65646 JPM65646 JZI65646 KJE65646 KTA65646 LCW65646 LMS65646 LWO65646 MGK65646 MQG65646 NAC65646 NJY65646 NTU65646 ODQ65646 ONM65646 OXI65646 PHE65646 PRA65646 QAW65646 QKS65646 QUO65646 REK65646 ROG65646 RYC65646 SHY65646 SRU65646 TBQ65646 TLM65646 TVI65646 UFE65646 UPA65646 UYW65646 VIS65646 VSO65646 WCK65646 WMG65646 WWC65646 JQ131182 TM131182 ADI131182 ANE131182 AXA131182 BGW131182 BQS131182 CAO131182 CKK131182 CUG131182 DEC131182 DNY131182 DXU131182 EHQ131182 ERM131182 FBI131182 FLE131182 FVA131182 GEW131182 GOS131182 GYO131182 HIK131182 HSG131182 ICC131182 ILY131182 IVU131182 JFQ131182 JPM131182 JZI131182 KJE131182 KTA131182 LCW131182 LMS131182 LWO131182 MGK131182 MQG131182 NAC131182 NJY131182 NTU131182 ODQ131182 ONM131182 OXI131182 PHE131182 PRA131182 QAW131182 QKS131182 QUO131182 REK131182 ROG131182 RYC131182 SHY131182 SRU131182 TBQ131182 TLM131182 TVI131182 UFE131182 UPA131182 UYW131182 VIS131182 VSO131182 WCK131182 WMG131182 WWC131182 JQ196718 TM196718 ADI196718 ANE196718 AXA196718 BGW196718 BQS196718 CAO196718 CKK196718 CUG196718 DEC196718 DNY196718 DXU196718 EHQ196718 ERM196718 FBI196718 FLE196718 FVA196718 GEW196718 GOS196718 GYO196718 HIK196718 HSG196718 ICC196718 ILY196718 IVU196718 JFQ196718 JPM196718 JZI196718 KJE196718 KTA196718 LCW196718 LMS196718 LWO196718 MGK196718 MQG196718 NAC196718 NJY196718 NTU196718 ODQ196718 ONM196718 OXI196718 PHE196718 PRA196718 QAW196718 QKS196718 QUO196718 REK196718 ROG196718 RYC196718 SHY196718 SRU196718 TBQ196718 TLM196718 TVI196718 UFE196718 UPA196718 UYW196718 VIS196718 VSO196718 WCK196718 WMG196718 WWC196718 JQ262254 TM262254 ADI262254 ANE262254 AXA262254 BGW262254 BQS262254 CAO262254 CKK262254 CUG262254 DEC262254 DNY262254 DXU262254 EHQ262254 ERM262254 FBI262254 FLE262254 FVA262254 GEW262254 GOS262254 GYO262254 HIK262254 HSG262254 ICC262254 ILY262254 IVU262254 JFQ262254 JPM262254 JZI262254 KJE262254 KTA262254 LCW262254 LMS262254 LWO262254 MGK262254 MQG262254 NAC262254 NJY262254 NTU262254 ODQ262254 ONM262254 OXI262254 PHE262254 PRA262254 QAW262254 QKS262254 QUO262254 REK262254 ROG262254 RYC262254 SHY262254 SRU262254 TBQ262254 TLM262254 TVI262254 UFE262254 UPA262254 UYW262254 VIS262254 VSO262254 WCK262254 WMG262254 WWC262254 JQ327790 TM327790 ADI327790 ANE327790 AXA327790 BGW327790 BQS327790 CAO327790 CKK327790 CUG327790 DEC327790 DNY327790 DXU327790 EHQ327790 ERM327790 FBI327790 FLE327790 FVA327790 GEW327790 GOS327790 GYO327790 HIK327790 HSG327790 ICC327790 ILY327790 IVU327790 JFQ327790 JPM327790 JZI327790 KJE327790 KTA327790 LCW327790 LMS327790 LWO327790 MGK327790 MQG327790 NAC327790 NJY327790 NTU327790 ODQ327790 ONM327790 OXI327790 PHE327790 PRA327790 QAW327790 QKS327790 QUO327790 REK327790 ROG327790 RYC327790 SHY327790 SRU327790 TBQ327790 TLM327790 TVI327790 UFE327790 UPA327790 UYW327790 VIS327790 VSO327790 WCK327790 WMG327790 WWC327790 JQ393326 TM393326 ADI393326 ANE393326 AXA393326 BGW393326 BQS393326 CAO393326 CKK393326 CUG393326 DEC393326 DNY393326 DXU393326 EHQ393326 ERM393326 FBI393326 FLE393326 FVA393326 GEW393326 GOS393326 GYO393326 HIK393326 HSG393326 ICC393326 ILY393326 IVU393326 JFQ393326 JPM393326 JZI393326 KJE393326 KTA393326 LCW393326 LMS393326 LWO393326 MGK393326 MQG393326 NAC393326 NJY393326 NTU393326 ODQ393326 ONM393326 OXI393326 PHE393326 PRA393326 QAW393326 QKS393326 QUO393326 REK393326 ROG393326 RYC393326 SHY393326 SRU393326 TBQ393326 TLM393326 TVI393326 UFE393326 UPA393326 UYW393326 VIS393326 VSO393326 WCK393326 WMG393326 WWC393326 JQ458862 TM458862 ADI458862 ANE458862 AXA458862 BGW458862 BQS458862 CAO458862 CKK458862 CUG458862 DEC458862 DNY458862 DXU458862 EHQ458862 ERM458862 FBI458862 FLE458862 FVA458862 GEW458862 GOS458862 GYO458862 HIK458862 HSG458862 ICC458862 ILY458862 IVU458862 JFQ458862 JPM458862 JZI458862 KJE458862 KTA458862 LCW458862 LMS458862 LWO458862 MGK458862 MQG458862 NAC458862 NJY458862 NTU458862 ODQ458862 ONM458862 OXI458862 PHE458862 PRA458862 QAW458862 QKS458862 QUO458862 REK458862 ROG458862 RYC458862 SHY458862 SRU458862 TBQ458862 TLM458862 TVI458862 UFE458862 UPA458862 UYW458862 VIS458862 VSO458862 WCK458862 WMG458862 WWC458862 JQ524398 TM524398 ADI524398 ANE524398 AXA524398 BGW524398 BQS524398 CAO524398 CKK524398 CUG524398 DEC524398 DNY524398 DXU524398 EHQ524398 ERM524398 FBI524398 FLE524398 FVA524398 GEW524398 GOS524398 GYO524398 HIK524398 HSG524398 ICC524398 ILY524398 IVU524398 JFQ524398 JPM524398 JZI524398 KJE524398 KTA524398 LCW524398 LMS524398 LWO524398 MGK524398 MQG524398 NAC524398 NJY524398 NTU524398 ODQ524398 ONM524398 OXI524398 PHE524398 PRA524398 QAW524398 QKS524398 QUO524398 REK524398 ROG524398 RYC524398 SHY524398 SRU524398 TBQ524398 TLM524398 TVI524398 UFE524398 UPA524398 UYW524398 VIS524398 VSO524398 WCK524398 WMG524398 WWC524398 JQ589934 TM589934 ADI589934 ANE589934 AXA589934 BGW589934 BQS589934 CAO589934 CKK589934 CUG589934 DEC589934 DNY589934 DXU589934 EHQ589934 ERM589934 FBI589934 FLE589934 FVA589934 GEW589934 GOS589934 GYO589934 HIK589934 HSG589934 ICC589934 ILY589934 IVU589934 JFQ589934 JPM589934 JZI589934 KJE589934 KTA589934 LCW589934 LMS589934 LWO589934 MGK589934 MQG589934 NAC589934 NJY589934 NTU589934 ODQ589934 ONM589934 OXI589934 PHE589934 PRA589934 QAW589934 QKS589934 QUO589934 REK589934 ROG589934 RYC589934 SHY589934 SRU589934 TBQ589934 TLM589934 TVI589934 UFE589934 UPA589934 UYW589934 VIS589934 VSO589934 WCK589934 WMG589934 WWC589934 JQ655470 TM655470 ADI655470 ANE655470 AXA655470 BGW655470 BQS655470 CAO655470 CKK655470 CUG655470 DEC655470 DNY655470 DXU655470 EHQ655470 ERM655470 FBI655470 FLE655470 FVA655470 GEW655470 GOS655470 GYO655470 HIK655470 HSG655470 ICC655470 ILY655470 IVU655470 JFQ655470 JPM655470 JZI655470 KJE655470 KTA655470 LCW655470 LMS655470 LWO655470 MGK655470 MQG655470 NAC655470 NJY655470 NTU655470 ODQ655470 ONM655470 OXI655470 PHE655470 PRA655470 QAW655470 QKS655470 QUO655470 REK655470 ROG655470 RYC655470 SHY655470 SRU655470 TBQ655470 TLM655470 TVI655470 UFE655470 UPA655470 UYW655470 VIS655470 VSO655470 WCK655470 WMG655470 WWC655470 JQ721006 TM721006 ADI721006 ANE721006 AXA721006 BGW721006 BQS721006 CAO721006 CKK721006 CUG721006 DEC721006 DNY721006 DXU721006 EHQ721006 ERM721006 FBI721006 FLE721006 FVA721006 GEW721006 GOS721006 GYO721006 HIK721006 HSG721006 ICC721006 ILY721006 IVU721006 JFQ721006 JPM721006 JZI721006 KJE721006 KTA721006 LCW721006 LMS721006 LWO721006 MGK721006 MQG721006 NAC721006 NJY721006 NTU721006 ODQ721006 ONM721006 OXI721006 PHE721006 PRA721006 QAW721006 QKS721006 QUO721006 REK721006 ROG721006 RYC721006 SHY721006 SRU721006 TBQ721006 TLM721006 TVI721006 UFE721006 UPA721006 UYW721006 VIS721006 VSO721006 WCK721006 WMG721006 WWC721006 JQ786542 TM786542 ADI786542 ANE786542 AXA786542 BGW786542 BQS786542 CAO786542 CKK786542 CUG786542 DEC786542 DNY786542 DXU786542 EHQ786542 ERM786542 FBI786542 FLE786542 FVA786542 GEW786542 GOS786542 GYO786542 HIK786542 HSG786542 ICC786542 ILY786542 IVU786542 JFQ786542 JPM786542 JZI786542 KJE786542 KTA786542 LCW786542 LMS786542 LWO786542 MGK786542 MQG786542 NAC786542 NJY786542 NTU786542 ODQ786542 ONM786542 OXI786542 PHE786542 PRA786542 QAW786542 QKS786542 QUO786542 REK786542 ROG786542 RYC786542 SHY786542 SRU786542 TBQ786542 TLM786542 TVI786542 UFE786542 UPA786542 UYW786542 VIS786542 VSO786542 WCK786542 WMG786542 WWC786542 JQ852078 TM852078 ADI852078 ANE852078 AXA852078 BGW852078 BQS852078 CAO852078 CKK852078 CUG852078 DEC852078 DNY852078 DXU852078 EHQ852078 ERM852078 FBI852078 FLE852078 FVA852078 GEW852078 GOS852078 GYO852078 HIK852078 HSG852078 ICC852078 ILY852078 IVU852078 JFQ852078 JPM852078 JZI852078 KJE852078 KTA852078 LCW852078 LMS852078 LWO852078 MGK852078 MQG852078 NAC852078 NJY852078 NTU852078 ODQ852078 ONM852078 OXI852078 PHE852078 PRA852078 QAW852078 QKS852078 QUO852078 REK852078 ROG852078 RYC852078 SHY852078 SRU852078 TBQ852078 TLM852078 TVI852078 UFE852078 UPA852078 UYW852078 VIS852078 VSO852078 WCK852078 WMG852078 WWC852078 JQ917614 TM917614 ADI917614 ANE917614 AXA917614 BGW917614 BQS917614 CAO917614 CKK917614 CUG917614 DEC917614 DNY917614 DXU917614 EHQ917614 ERM917614 FBI917614 FLE917614 FVA917614 GEW917614 GOS917614 GYO917614 HIK917614 HSG917614 ICC917614 ILY917614 IVU917614 JFQ917614 JPM917614 JZI917614 KJE917614 KTA917614 LCW917614 LMS917614 LWO917614 MGK917614 MQG917614 NAC917614 NJY917614 NTU917614 ODQ917614 ONM917614 OXI917614 PHE917614 PRA917614 QAW917614 QKS917614 QUO917614 REK917614 ROG917614 RYC917614 SHY917614 SRU917614 TBQ917614 TLM917614 TVI917614 UFE917614 UPA917614 UYW917614 VIS917614 VSO917614 WCK917614 WMG917614 WWC917614 JQ983150 TM983150 ADI983150 ANE983150 AXA983150 BGW983150 BQS983150 CAO983150 CKK983150 CUG983150 DEC983150 DNY983150 DXU983150 EHQ983150 ERM983150 FBI983150 FLE983150 FVA983150 GEW983150 GOS983150 GYO983150 HIK983150 HSG983150 ICC983150 ILY983150 IVU983150 JFQ983150 JPM983150 JZI983150 KJE983150 KTA983150 LCW983150 LMS983150 LWO983150 MGK983150 MQG983150 NAC983150 NJY983150 NTU983150 ODQ983150 ONM983150 OXI983150 PHE983150 PRA983150 QAW983150 QKS983150 QUO983150 REK983150 ROG983150 RYC983150 SHY983150 SRU983150 TBQ983150 TLM983150 TVI983150 UFE983150 UPA983150 UYW983150 VIS983150 VSO983150 WCK983150 WMG983150 WWC983150 AT85:AU85 AT88:AU88 AG327756:AS327758 AG393292:AS393294 AG458828:AS458830 AG524364:AS524366 AG589900:AS589902 AG655436:AS655438 AG720972:AS720974 AG786508:AS786510 AG852044:AS852046 AG917580:AS917582 AG983116:AS983118 AG65602:AS65607 AG131138:AS131143 AG196674:AS196679 AG262210:AS262215 AG327746:AS327751 AG393282:AS393287 AG458818:AS458823 AG524354:AS524359 AG589890:AS589895 AG655426:AS655431 AG720962:AS720967 AG786498:AS786503 AG852034:AS852039 AG917570:AS917575 AG983106:AS983111 AG196684:AS196686 AG131148:AS131150 AG262220:AS262222 AG65612:AS65614 WWC82:WWC91 AT91:AU91 WWB83:WWB91 WMF83:WMF91 WCJ83:WCJ91 VSN83:VSN91 VIR83:VIR91 UYV83:UYV91 UOZ83:UOZ91 UFD83:UFD91 TVH83:TVH91 TLL83:TLL91 TBP83:TBP91 SRT83:SRT91 SHX83:SHX91 RYB83:RYB91 ROF83:ROF91 REJ83:REJ91 QUN83:QUN91 QKR83:QKR91 QAV83:QAV91 PQZ83:PQZ91 PHD83:PHD91 OXH83:OXH91 ONL83:ONL91 ODP83:ODP91 NTT83:NTT91 NJX83:NJX91 NAB83:NAB91 MQF83:MQF91 MGJ83:MGJ91 LWN83:LWN91 LMR83:LMR91 LCV83:LCV91 KSZ83:KSZ91 KJD83:KJD91 JZH83:JZH91 JPL83:JPL91 JFP83:JFP91 IVT83:IVT91 ILX83:ILX91 ICB83:ICB91 HSF83:HSF91 HIJ83:HIJ91 GYN83:GYN91 GOR83:GOR91 GEV83:GEV91 FUZ83:FUZ91 FLD83:FLD91 FBH83:FBH91 ERL83:ERL91 EHP83:EHP91 DXT83:DXT91 DNX83:DNX91 DEB83:DEB91 CUF83:CUF91 CKJ83:CKJ91 CAN83:CAN91 BQR83:BQR91 BGV83:BGV91 AWZ83:AWZ91 AND83:AND91 ADH83:ADH91 TL83:TL91 JP83:JP91 WVE83:WVH91 WLI83:WLL91 WBM83:WBP91 VRQ83:VRT91 VHU83:VHX91 UXY83:UYB91 UOC83:UOF91 UEG83:UEJ91 TUK83:TUN91 TKO83:TKR91 TAS83:TAV91 SQW83:SQZ91 SHA83:SHD91 RXE83:RXH91 RNI83:RNL91 RDM83:RDP91 QTQ83:QTT91 QJU83:QJX91 PZY83:QAB91 PQC83:PQF91 PGG83:PGJ91 OWK83:OWN91 OMO83:OMR91 OCS83:OCV91 NSW83:NSZ91 NJA83:NJD91 MZE83:MZH91 MPI83:MPL91 MFM83:MFP91 LVQ83:LVT91 LLU83:LLX91 LBY83:LCB91 KSC83:KSF91 KIG83:KIJ91 JYK83:JYN91 JOO83:JOR91 JES83:JEV91 IUW83:IUZ91 ILA83:ILD91 IBE83:IBH91 HRI83:HRL91 HHM83:HHP91 GXQ83:GXT91 GNU83:GNX91 GDY83:GEB91 FUC83:FUF91 FKG83:FKJ91 FAK83:FAN91 EQO83:EQR91 EGS83:EGV91 DWW83:DWZ91 DNA83:DND91 DDE83:DDH91 CTI83:CTL91 CJM83:CJP91 BZQ83:BZT91 BPU83:BPX91 BFY83:BGB91 AWC83:AWF91 AMG83:AMJ91 ACK83:ACN91 SO83:SR91 AT75:AU81 JQ82:JQ91 TM82:TM91 ADI82:ADI91 ANE82:ANE91 AXA82:AXA91 BGW82:BGW91 BQS82:BQS91 CAO82:CAO91 CKK82:CKK91 CUG82:CUG91 DEC82:DEC91 DNY82:DNY91 DXU82:DXU91 EHQ82:EHQ91 ERM82:ERM91 FBI82:FBI91 FLE82:FLE91 FVA82:FVA91 GEW82:GEW91 GOS82:GOS91 GYO82:GYO91 HIK82:HIK91 HSG82:HSG91 ICC82:ICC91 ILY82:ILY91 IVU82:IVU91 JFQ82:JFQ91 JPM82:JPM91 JZI82:JZI91 KJE82:KJE91 KTA82:KTA91 LCW82:LCW91 LMS82:LMS91 LWO82:LWO91 MGK82:MGK91 MQG82:MQG91 NAC82:NAC91 NJY82:NJY91 NTU82:NTU91 ODQ82:ODQ91 ONM82:ONM91 OXI82:OXI91 PHE82:PHE91 PRA82:PRA91 QAW82:QAW91 QKS82:QKS91 QUO82:QUO91 REK82:REK91 ROG82:ROG91 RYC82:RYC91 SHY82:SHY91 SRU82:SRU91 TBQ82:TBQ91 TLM82:TLM91 TVI82:TVI91 UFE82:UFE91 UPA82:UPA91 UYW82:UYW91 VIS82:VIS91 VSO82:VSO91 WCK82:WCK91 WMG82:WMG91 AG91 AT67:AU73 AX68:BG68 AY77:AY78 AY86:AZ86 BB77:BC77 BJ68:BK68 BP68:BQ68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4"/>
  <sheetViews>
    <sheetView zoomScale="85" zoomScaleNormal="85" workbookViewId="0">
      <selection activeCell="D28" sqref="D28:E28"/>
    </sheetView>
  </sheetViews>
  <sheetFormatPr baseColWidth="10" defaultRowHeight="15" x14ac:dyDescent="0.25"/>
  <cols>
    <col min="1" max="1" width="36.42578125" customWidth="1"/>
    <col min="2" max="2" width="5.85546875" customWidth="1"/>
    <col min="3" max="3" width="6.7109375" customWidth="1"/>
    <col min="4" max="4" width="5.5703125" customWidth="1"/>
    <col min="5" max="5" width="4.7109375" customWidth="1"/>
    <col min="6" max="6" width="5.42578125" customWidth="1"/>
    <col min="7" max="7" width="5.28515625" customWidth="1"/>
    <col min="8" max="8" width="4.140625" customWidth="1"/>
  </cols>
  <sheetData>
    <row r="1" spans="1:29" ht="15.75" thickBot="1" x14ac:dyDescent="0.3">
      <c r="B1" s="660" t="s">
        <v>40</v>
      </c>
      <c r="C1" s="660"/>
      <c r="D1" s="660" t="s">
        <v>44</v>
      </c>
      <c r="E1" s="660"/>
      <c r="F1" s="660" t="s">
        <v>229</v>
      </c>
      <c r="G1" s="660"/>
    </row>
    <row r="2" spans="1:29" ht="45.75" thickBot="1" x14ac:dyDescent="0.3">
      <c r="B2" s="111" t="str">
        <f>+'2. PEI SEGUIMIENTO'!T10</f>
        <v>Planeado</v>
      </c>
      <c r="C2" s="111" t="str">
        <f>+'2. PEI SEGUIMIENTO'!T11</f>
        <v>Ejecutado</v>
      </c>
      <c r="D2" s="111" t="str">
        <f>+B2</f>
        <v>Planeado</v>
      </c>
      <c r="E2" s="111" t="str">
        <f t="shared" ref="E2:G2" si="0">+C2</f>
        <v>Ejecutado</v>
      </c>
      <c r="F2" s="111" t="str">
        <f t="shared" si="0"/>
        <v>Planeado</v>
      </c>
      <c r="G2" s="111" t="str">
        <f t="shared" si="0"/>
        <v>Ejecutado</v>
      </c>
      <c r="Z2" s="274" t="s">
        <v>251</v>
      </c>
      <c r="AA2" s="275" t="s">
        <v>252</v>
      </c>
      <c r="AB2" s="276" t="s">
        <v>253</v>
      </c>
      <c r="AC2" s="277" t="s">
        <v>254</v>
      </c>
    </row>
    <row r="4" spans="1:29" x14ac:dyDescent="0.25">
      <c r="A4" t="str">
        <f>+'2. PEI SEGUIMIENTO'!Q10</f>
        <v>1. # de socializaciones en politica sectorial realizadas</v>
      </c>
      <c r="B4" s="111">
        <f>+'2. PEI SEGUIMIENTO'!AS10</f>
        <v>5</v>
      </c>
      <c r="C4" s="111">
        <f>+'2. PEI SEGUIMIENTO'!AS11</f>
        <v>5</v>
      </c>
      <c r="D4" s="113">
        <f>+'2. PEI SEGUIMIENTO'!AS13</f>
        <v>7</v>
      </c>
      <c r="E4" s="113">
        <f>+'2. PEI SEGUIMIENTO'!AS14</f>
        <v>7</v>
      </c>
      <c r="F4" s="113">
        <f>+'2. PEI SEGUIMIENTO'!AS16</f>
        <v>10</v>
      </c>
      <c r="G4" s="113">
        <f>+'2. PEI SEGUIMIENTO'!AS17</f>
        <v>15</v>
      </c>
      <c r="H4" s="114">
        <v>1</v>
      </c>
      <c r="Z4" s="278" t="s">
        <v>255</v>
      </c>
      <c r="AA4" s="279">
        <v>0</v>
      </c>
      <c r="AB4" s="280">
        <v>0</v>
      </c>
      <c r="AC4" s="281">
        <v>0</v>
      </c>
    </row>
    <row r="5" spans="1:29" x14ac:dyDescent="0.25">
      <c r="A5" s="110" t="str">
        <f>+'2. PEI SEGUIMIENTO'!Q19</f>
        <v>2.  # Reuniones realizadas con autoridades</v>
      </c>
      <c r="B5" s="111">
        <f>+'2. PEI SEGUIMIENTO'!AS19</f>
        <v>20</v>
      </c>
      <c r="C5" s="111">
        <f>+'2. PEI SEGUIMIENTO'!AS20</f>
        <v>36</v>
      </c>
      <c r="D5" s="111">
        <f>+'2. PEI SEGUIMIENTO'!AS22</f>
        <v>20</v>
      </c>
      <c r="E5" s="111">
        <f>+'2. PEI SEGUIMIENTO'!AS23</f>
        <v>54</v>
      </c>
      <c r="F5" s="111">
        <f>+'2. PEI SEGUIMIENTO'!AS25</f>
        <v>30</v>
      </c>
      <c r="G5" s="111">
        <f>+'2. PEI SEGUIMIENTO'!AS26</f>
        <v>60</v>
      </c>
      <c r="H5" s="114">
        <v>2</v>
      </c>
      <c r="Z5" s="282" t="s">
        <v>256</v>
      </c>
      <c r="AA5" s="283">
        <v>4</v>
      </c>
      <c r="AB5" s="284">
        <v>4</v>
      </c>
      <c r="AC5" s="285">
        <f>AB5/$AA$17</f>
        <v>3.9215686274509803E-2</v>
      </c>
    </row>
    <row r="6" spans="1:29" x14ac:dyDescent="0.25">
      <c r="A6" t="s">
        <v>321</v>
      </c>
      <c r="B6" s="111">
        <f>+'2. PEI SEGUIMIENTO'!AS28</f>
        <v>3</v>
      </c>
      <c r="C6" s="111">
        <f>+'2. PEI SEGUIMIENTO'!AS29</f>
        <v>3</v>
      </c>
      <c r="D6" s="113">
        <f>+'2. PEI SEGUIMIENTO'!AS31</f>
        <v>3</v>
      </c>
      <c r="E6" s="111">
        <f>+'2. PEI SEGUIMIENTO'!AS32</f>
        <v>4</v>
      </c>
      <c r="F6" s="113">
        <f>+'2. PEI SEGUIMIENTO'!AS34</f>
        <v>2</v>
      </c>
      <c r="G6" s="111">
        <f>+'2. PEI SEGUIMIENTO'!AS35</f>
        <v>13</v>
      </c>
      <c r="Z6" s="312"/>
      <c r="AA6" s="313"/>
      <c r="AB6" s="314"/>
      <c r="AC6" s="315"/>
    </row>
    <row r="7" spans="1:29" x14ac:dyDescent="0.25">
      <c r="A7" s="110" t="str">
        <f>+'2. PEI SEGUIMIENTO'!Q37</f>
        <v>4. # de socializaciones en normas vigentes realizadas.</v>
      </c>
      <c r="B7" s="111">
        <f>+'2. PEI SEGUIMIENTO'!AS37</f>
        <v>5</v>
      </c>
      <c r="C7" s="111">
        <f>+'2. PEI SEGUIMIENTO'!AS38</f>
        <v>5</v>
      </c>
      <c r="D7" s="111">
        <f>+'2. PEI SEGUIMIENTO'!AS40</f>
        <v>7</v>
      </c>
      <c r="E7" s="111">
        <f>+'2. PEI SEGUIMIENTO'!AS41</f>
        <v>7</v>
      </c>
      <c r="F7" s="111">
        <f>+'2. PEI SEGUIMIENTO'!AS43</f>
        <v>10</v>
      </c>
      <c r="G7" s="111">
        <f>+'2. PEI SEGUIMIENTO'!AS44</f>
        <v>12</v>
      </c>
      <c r="H7" s="114">
        <v>3</v>
      </c>
      <c r="Z7" s="282" t="s">
        <v>228</v>
      </c>
      <c r="AA7" s="283">
        <v>53</v>
      </c>
      <c r="AB7" s="284">
        <v>57</v>
      </c>
      <c r="AC7" s="285">
        <f>AB7/$AA$17</f>
        <v>0.55882352941176472</v>
      </c>
    </row>
    <row r="8" spans="1:29" x14ac:dyDescent="0.25">
      <c r="A8" s="110" t="str">
        <f>+'2. PEI SEGUIMIENTO'!Q46</f>
        <v>5. # de socializaciones a servidores</v>
      </c>
      <c r="B8" s="111">
        <f>+'2. PEI SEGUIMIENTO'!AS46</f>
        <v>15</v>
      </c>
      <c r="C8" s="111">
        <f>+'2. PEI SEGUIMIENTO'!AS47</f>
        <v>15</v>
      </c>
      <c r="D8" s="111">
        <f>+'2. PEI SEGUIMIENTO'!AS49</f>
        <v>20</v>
      </c>
      <c r="E8" s="111">
        <f>+'2. PEI SEGUIMIENTO'!AS50</f>
        <v>152</v>
      </c>
      <c r="F8" s="111">
        <f>+'2. PEI SEGUIMIENTO'!AS52</f>
        <v>46</v>
      </c>
      <c r="G8" s="111">
        <f>+'2. PEI SEGUIMIENTO'!AS53</f>
        <v>153</v>
      </c>
      <c r="H8" s="114">
        <v>4</v>
      </c>
      <c r="Z8" s="282" t="s">
        <v>23</v>
      </c>
      <c r="AA8" s="283">
        <v>20</v>
      </c>
      <c r="AB8" s="284">
        <v>77</v>
      </c>
      <c r="AC8" s="285">
        <f>AB8/$AA$17</f>
        <v>0.75490196078431371</v>
      </c>
    </row>
    <row r="9" spans="1:29" x14ac:dyDescent="0.25">
      <c r="A9" s="110" t="str">
        <f>+'2. PEI SEGUIMIENTO'!Q55</f>
        <v>6.  # Mesas de trabajo realizadas para identificar oportunidades de mejora</v>
      </c>
      <c r="B9" s="111">
        <f>+'2. PEI SEGUIMIENTO'!AS55</f>
        <v>12</v>
      </c>
      <c r="C9" s="111">
        <f>+'2. PEI SEGUIMIENTO'!AS56</f>
        <v>40</v>
      </c>
      <c r="D9" s="111">
        <f>+'2. PEI SEGUIMIENTO'!AS58</f>
        <v>14</v>
      </c>
      <c r="E9" s="111">
        <f>+'2. PEI SEGUIMIENTO'!AS59</f>
        <v>50</v>
      </c>
      <c r="F9" s="111">
        <f>+'2. PEI SEGUIMIENTO'!AS61</f>
        <v>24</v>
      </c>
      <c r="G9" s="111">
        <f>+'2. PEI SEGUIMIENTO'!AS62</f>
        <v>66</v>
      </c>
      <c r="H9" s="114">
        <v>5</v>
      </c>
      <c r="Z9" s="282" t="s">
        <v>188</v>
      </c>
      <c r="AA9" s="283">
        <v>62</v>
      </c>
      <c r="AB9" s="284">
        <v>139</v>
      </c>
      <c r="AC9" s="285">
        <f>AB9/$AA$17</f>
        <v>1.3627450980392157</v>
      </c>
    </row>
    <row r="10" spans="1:29" x14ac:dyDescent="0.25">
      <c r="A10" t="str">
        <f>+'2. PEI SEGUIMIENTO'!Q64</f>
        <v>7. # de tipos de vigilado con acciones preventivas implementadas para minimizar las condiciones de riesgo en seguridad</v>
      </c>
      <c r="B10" s="111">
        <f>+'2. PEI SEGUIMIENTO'!AS64</f>
        <v>5</v>
      </c>
      <c r="C10" s="111">
        <f>+'2. PEI SEGUIMIENTO'!AS65</f>
        <v>5</v>
      </c>
      <c r="D10" s="111">
        <f>+'2. PEI SEGUIMIENTO'!AS67</f>
        <v>7</v>
      </c>
      <c r="E10" s="111">
        <f>+'2. PEI SEGUIMIENTO'!AS68</f>
        <v>8</v>
      </c>
      <c r="F10" s="111">
        <f>+'2. PEI SEGUIMIENTO'!AS70</f>
        <v>10</v>
      </c>
      <c r="G10" s="111">
        <f>+'2. PEI SEGUIMIENTO'!AS71</f>
        <v>14</v>
      </c>
      <c r="H10" s="114">
        <v>6</v>
      </c>
      <c r="Z10" s="282" t="s">
        <v>189</v>
      </c>
      <c r="AA10" s="286"/>
      <c r="AB10" s="287"/>
      <c r="AC10" s="288"/>
    </row>
    <row r="11" spans="1:29" x14ac:dyDescent="0.25">
      <c r="A11" t="str">
        <f>+'2. PEI SEGUIMIENTO'!Q73</f>
        <v>8. # Indicadores de gestión en seguridad por tipo de vigilado implementados.</v>
      </c>
      <c r="B11" s="111">
        <f>+'2. PEI SEGUIMIENTO'!AS73</f>
        <v>1</v>
      </c>
      <c r="C11" s="111">
        <f>+'2. PEI SEGUIMIENTO'!AS74</f>
        <v>1</v>
      </c>
      <c r="D11" s="111">
        <f>+'2. PEI SEGUIMIENTO'!AS76</f>
        <v>1</v>
      </c>
      <c r="E11" s="111">
        <f>+'2. PEI SEGUIMIENTO'!AS77</f>
        <v>1</v>
      </c>
      <c r="F11" s="111">
        <f>+'2. PEI SEGUIMIENTO'!AS79</f>
        <v>1</v>
      </c>
      <c r="G11" s="111">
        <f>+'2. PEI SEGUIMIENTO'!AS80</f>
        <v>14</v>
      </c>
      <c r="H11" s="114">
        <v>7</v>
      </c>
      <c r="Z11" s="282" t="s">
        <v>190</v>
      </c>
      <c r="AA11" s="286"/>
      <c r="AB11" s="287"/>
      <c r="AC11" s="288"/>
    </row>
    <row r="12" spans="1:29" x14ac:dyDescent="0.25">
      <c r="A12" t="str">
        <f>+'2. PEI SEGUIMIENTO'!Q82</f>
        <v>9. # Indicadores en competitividad empresarial implementados</v>
      </c>
      <c r="B12" s="111">
        <f>+'2. PEI SEGUIMIENTO'!AS82</f>
        <v>1</v>
      </c>
      <c r="C12" s="111">
        <f>+'2. PEI SEGUIMIENTO'!AS83</f>
        <v>1</v>
      </c>
      <c r="D12" s="111">
        <f>+'2. PEI SEGUIMIENTO'!AS85</f>
        <v>1</v>
      </c>
      <c r="E12" s="111">
        <f>+'2. PEI SEGUIMIENTO'!AS86</f>
        <v>1</v>
      </c>
      <c r="F12" s="111">
        <f>+'2. PEI SEGUIMIENTO'!AS88</f>
        <v>1</v>
      </c>
      <c r="G12" s="111">
        <f>+'2. PEI SEGUIMIENTO'!AS89</f>
        <v>1</v>
      </c>
      <c r="H12" s="114">
        <v>9</v>
      </c>
      <c r="Z12" s="282" t="s">
        <v>192</v>
      </c>
      <c r="AA12" s="286"/>
      <c r="AB12" s="287"/>
      <c r="AC12" s="288"/>
    </row>
    <row r="13" spans="1:29" x14ac:dyDescent="0.25">
      <c r="A13" t="str">
        <f>+'2. PEI SEGUIMIENTO'!Q91</f>
        <v>10. % Cobertura de supervisión de la SPT a nivel nacional</v>
      </c>
      <c r="B13" s="111">
        <f>+'2. PEI SEGUIMIENTO'!AS91</f>
        <v>32</v>
      </c>
      <c r="C13" s="111">
        <f>+'2. PEI SEGUIMIENTO'!AS92</f>
        <v>32</v>
      </c>
      <c r="E13" s="111">
        <f>+'2. PEI SEGUIMIENTO'!AS92</f>
        <v>32</v>
      </c>
      <c r="G13" s="111">
        <f>+'2. PEI SEGUIMIENTO'!AS92</f>
        <v>32</v>
      </c>
      <c r="Z13" s="282" t="s">
        <v>193</v>
      </c>
      <c r="AA13" s="286"/>
      <c r="AB13" s="287"/>
      <c r="AC13" s="288"/>
    </row>
    <row r="14" spans="1:29" s="296" customFormat="1" x14ac:dyDescent="0.25">
      <c r="A14" s="296" t="str">
        <f>+'2. PEI SEGUIMIENTO'!Q94</f>
        <v>11. # Visitas de inspección realizadas PGS</v>
      </c>
      <c r="B14" s="297">
        <f>+'2. PEI SEGUIMIENTO'!AS94</f>
        <v>424</v>
      </c>
      <c r="C14" s="297">
        <f>+'2. PEI SEGUIMIENTO'!AS95</f>
        <v>679</v>
      </c>
      <c r="D14" s="297">
        <f>+'2. PEI SEGUIMIENTO'!AS97</f>
        <v>167</v>
      </c>
      <c r="E14" s="297">
        <f>+'2. PEI SEGUIMIENTO'!AS98</f>
        <v>237</v>
      </c>
      <c r="F14" s="297">
        <f>+'2. PEI SEGUIMIENTO'!AS100</f>
        <v>2000</v>
      </c>
      <c r="G14" s="297">
        <f>+'2. PEI SEGUIMIENTO'!AS101</f>
        <v>2195</v>
      </c>
      <c r="Z14" s="298" t="s">
        <v>194</v>
      </c>
      <c r="AA14" s="299"/>
      <c r="AB14" s="300"/>
      <c r="AC14" s="288"/>
    </row>
    <row r="15" spans="1:29" ht="15.75" thickBot="1" x14ac:dyDescent="0.3">
      <c r="A15" t="str">
        <f>+'2. PEI SEGUIMIENTO'!Q103</f>
        <v>12. % Operadores portuarios registrados</v>
      </c>
      <c r="B15" s="110">
        <v>1</v>
      </c>
      <c r="C15" s="110">
        <f>+'2. PEI SEGUIMIENTO'!AS103</f>
        <v>0.96</v>
      </c>
      <c r="Z15" s="289" t="s">
        <v>195</v>
      </c>
      <c r="AA15" s="290"/>
      <c r="AB15" s="291"/>
      <c r="AC15" s="292"/>
    </row>
    <row r="16" spans="1:29" x14ac:dyDescent="0.25">
      <c r="A16" t="str">
        <f>+'2. PEI SEGUIMIENTO'!Q104</f>
        <v>13. # Boletines publicados</v>
      </c>
      <c r="B16" s="111">
        <f>+'2. PEI SEGUIMIENTO'!AG104</f>
        <v>4</v>
      </c>
      <c r="C16" s="111">
        <f>+'2. PEI SEGUIMIENTO'!AS105</f>
        <v>4</v>
      </c>
    </row>
    <row r="17" spans="1:27" x14ac:dyDescent="0.25">
      <c r="A17" t="str">
        <f>+'2. PEI SEGUIMIENTO'!Q107</f>
        <v>14. Tiempo promedio respuesta PQRs (días)</v>
      </c>
      <c r="B17" s="468">
        <f>+'2. PEI SEGUIMIENTO'!Y107</f>
        <v>14</v>
      </c>
      <c r="C17" s="469">
        <f>+'2. PEI SEGUIMIENTO'!AS107</f>
        <v>13.25</v>
      </c>
      <c r="D17" s="468">
        <f>+'2. PEI SEGUIMIENTO'!Y108</f>
        <v>12</v>
      </c>
      <c r="E17" s="469">
        <f>+'2. PEI SEGUIMIENTO'!AS108</f>
        <v>11.25</v>
      </c>
      <c r="F17" s="468">
        <f>+'2. PEI SEGUIMIENTO'!Y109</f>
        <v>40</v>
      </c>
      <c r="G17" s="469">
        <f>+'2. PEI SEGUIMIENTO'!AS109</f>
        <v>36.958333333333336</v>
      </c>
      <c r="Z17" s="293" t="s">
        <v>257</v>
      </c>
      <c r="AA17" s="273">
        <v>102</v>
      </c>
    </row>
    <row r="19" spans="1:27" x14ac:dyDescent="0.25">
      <c r="A19" t="s">
        <v>263</v>
      </c>
      <c r="B19" s="111">
        <f>+'2. PEI SEGUIMIENTO'!AS110</f>
        <v>4</v>
      </c>
      <c r="C19" s="111">
        <f>+'2. PEI SEGUIMIENTO'!AS110</f>
        <v>4</v>
      </c>
    </row>
    <row r="20" spans="1:27" x14ac:dyDescent="0.25">
      <c r="A20" t="s">
        <v>217</v>
      </c>
      <c r="B20" s="112">
        <f>+'2. PEI SEGUIMIENTO'!AG111</f>
        <v>1</v>
      </c>
      <c r="C20" s="438">
        <f>+'2. PEI SEGUIMIENTO'!AF111</f>
        <v>0.86</v>
      </c>
    </row>
    <row r="21" spans="1:27" x14ac:dyDescent="0.25">
      <c r="A21" t="s">
        <v>218</v>
      </c>
      <c r="B21" s="112">
        <f>+'2. PEI SEGUIMIENTO'!AG112</f>
        <v>1</v>
      </c>
      <c r="C21" s="438">
        <f>+'2. PEI SEGUIMIENTO'!AF112</f>
        <v>0.97</v>
      </c>
    </row>
    <row r="22" spans="1:27" x14ac:dyDescent="0.25">
      <c r="A22" t="s">
        <v>219</v>
      </c>
      <c r="B22" s="112" t="e">
        <f>+'2. PEI SEGUIMIENTO'!#REF!</f>
        <v>#REF!</v>
      </c>
      <c r="C22" s="439" t="e">
        <f>+'2. PEI SEGUIMIENTO'!#REF!</f>
        <v>#REF!</v>
      </c>
    </row>
    <row r="23" spans="1:27" x14ac:dyDescent="0.25">
      <c r="A23" t="s">
        <v>220</v>
      </c>
      <c r="B23" s="112">
        <f>+'2. PEI SEGUIMIENTO'!AG113</f>
        <v>1</v>
      </c>
      <c r="C23" s="438">
        <f>+'2. PEI SEGUIMIENTO'!AS113</f>
        <v>0.91</v>
      </c>
    </row>
    <row r="24" spans="1:27" x14ac:dyDescent="0.25">
      <c r="A24" t="s">
        <v>221</v>
      </c>
      <c r="B24" s="110">
        <f>+'2. PEI SEGUIMIENTO'!AS114</f>
        <v>1</v>
      </c>
      <c r="C24" s="438">
        <f>+'2. PEI SEGUIMIENTO'!AS114</f>
        <v>1</v>
      </c>
    </row>
    <row r="25" spans="1:27" x14ac:dyDescent="0.25">
      <c r="A25" t="s">
        <v>222</v>
      </c>
      <c r="B25" s="112">
        <f>+'2. PEI SEGUIMIENTO'!AS115</f>
        <v>1</v>
      </c>
      <c r="C25" s="438">
        <f>+'2. PEI SEGUIMIENTO'!AS115</f>
        <v>1</v>
      </c>
    </row>
    <row r="26" spans="1:27" x14ac:dyDescent="0.25">
      <c r="A26" t="s">
        <v>223</v>
      </c>
      <c r="B26" s="112">
        <f>+'2. PEI SEGUIMIENTO'!AG116</f>
        <v>1</v>
      </c>
      <c r="C26" s="438">
        <f>+'2. PEI SEGUIMIENTO'!AS116</f>
        <v>0.92</v>
      </c>
    </row>
    <row r="27" spans="1:27" x14ac:dyDescent="0.25">
      <c r="A27" t="s">
        <v>224</v>
      </c>
      <c r="B27" s="112">
        <f>+'2. PEI SEGUIMIENTO'!AG117</f>
        <v>0.95</v>
      </c>
      <c r="C27" s="438">
        <f>+'2. PEI SEGUIMIENTO'!AS117</f>
        <v>0.98599999999999999</v>
      </c>
    </row>
    <row r="28" spans="1:27" x14ac:dyDescent="0.25">
      <c r="A28" t="s">
        <v>225</v>
      </c>
      <c r="B28" s="294">
        <f>'2. PEI SEGUIMIENTO'!AG118</f>
        <v>0.93</v>
      </c>
      <c r="C28" s="438">
        <f>+'2. PEI SEGUIMIENTO'!AS118</f>
        <v>0.92</v>
      </c>
    </row>
    <row r="114" spans="3:3" x14ac:dyDescent="0.25">
      <c r="C114" t="s">
        <v>46</v>
      </c>
    </row>
  </sheetData>
  <autoFilter ref="A2:G17"/>
  <mergeCells count="3">
    <mergeCell ref="B1:C1"/>
    <mergeCell ref="D1:E1"/>
    <mergeCell ref="F1:G1"/>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3. GRAFICACION ABRIL</vt:lpstr>
      <vt:lpstr>1. PEI 2017</vt:lpstr>
      <vt:lpstr>2. PEI SEGUIMIENTO</vt:lpstr>
      <vt:lpstr>Graficas</vt:lpstr>
      <vt:lpstr>'2. PEI SEGUIMIENTO'!Área_de_impresión</vt:lpstr>
      <vt:lpstr>'2. PEI SEGUIMIENTO'!Títulos_a_imprimir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Patricia Sampayo Noguera</dc:creator>
  <cp:lastModifiedBy>Luz Angela Maria Mora Cubillos</cp:lastModifiedBy>
  <cp:revision/>
  <cp:lastPrinted>2019-02-21T20:05:07Z</cp:lastPrinted>
  <dcterms:created xsi:type="dcterms:W3CDTF">2015-09-28T15:10:31Z</dcterms:created>
  <dcterms:modified xsi:type="dcterms:W3CDTF">2019-02-21T20:36:16Z</dcterms:modified>
</cp:coreProperties>
</file>