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9440" windowHeight="11760"/>
  </bookViews>
  <sheets>
    <sheet name="Agua" sheetId="1" r:id="rId1"/>
    <sheet name="Energía" sheetId="3" r:id="rId2"/>
    <sheet name="Residuos" sheetId="4" r:id="rId3"/>
    <sheet name="Cero Papel" sheetId="7" r:id="rId4"/>
    <sheet name="Buenas Practicas" sheetId="5" r:id="rId5"/>
    <sheet name="Consolidado" sheetId="8" r:id="rId6"/>
  </sheets>
  <definedNames>
    <definedName name="_xlnm._FilterDatabase" localSheetId="0" hidden="1">Agua!$B$8:$AL$31</definedName>
    <definedName name="_xlnm._FilterDatabase" localSheetId="4" hidden="1">'Buenas Practicas'!$B$8:$AL$26</definedName>
    <definedName name="_xlnm._FilterDatabase" localSheetId="3" hidden="1">'Cero Papel'!$B$8:$AL$28</definedName>
    <definedName name="_xlnm._FilterDatabase" localSheetId="1" hidden="1">Energía!$B$8:$AL$31</definedName>
    <definedName name="_xlnm._FilterDatabase" localSheetId="2" hidden="1">Residuos!$B$8:$AL$38</definedName>
    <definedName name="_xlnm.Print_Area" localSheetId="0">Agua!$B$1:$DC$32</definedName>
    <definedName name="_xlnm.Print_Area" localSheetId="4">'Buenas Practicas'!$B$1:$DC$27</definedName>
    <definedName name="_xlnm.Print_Area" localSheetId="3">'Cero Papel'!$B$1:$DC$29</definedName>
    <definedName name="_xlnm.Print_Area" localSheetId="1">Energía!$B$1:$DC$32</definedName>
    <definedName name="_xlnm.Print_Area" localSheetId="2">Residuos!$B$1:$DC$39</definedName>
  </definedNames>
  <calcPr calcId="124519"/>
</workbook>
</file>

<file path=xl/calcChain.xml><?xml version="1.0" encoding="utf-8"?>
<calcChain xmlns="http://schemas.openxmlformats.org/spreadsheetml/2006/main">
  <c r="D18" i="8"/>
  <c r="C18"/>
  <c r="DA27" i="3"/>
  <c r="DA26"/>
  <c r="DA27" i="1"/>
  <c r="DA26"/>
  <c r="DA22" i="5"/>
  <c r="DA21"/>
  <c r="DA23" i="7"/>
  <c r="DA34" i="4"/>
  <c r="DA33"/>
  <c r="CY27" i="3" l="1"/>
  <c r="CW27"/>
  <c r="CU27"/>
  <c r="CS27"/>
  <c r="CQ27"/>
  <c r="CO27"/>
  <c r="CM27"/>
  <c r="CK27"/>
  <c r="CI27"/>
  <c r="CG27"/>
  <c r="CE27"/>
  <c r="CC27"/>
  <c r="CA27"/>
  <c r="BY27"/>
  <c r="BW27"/>
  <c r="BU27"/>
  <c r="BS27"/>
  <c r="BQ27"/>
  <c r="BO27"/>
  <c r="BM27"/>
  <c r="BK27"/>
  <c r="BI27"/>
  <c r="BG27"/>
  <c r="BE27"/>
  <c r="BC27"/>
  <c r="BA27"/>
  <c r="AY27"/>
  <c r="AW27"/>
  <c r="AU27"/>
  <c r="AS27"/>
  <c r="AQ27"/>
  <c r="AO27"/>
  <c r="AM27"/>
  <c r="AK27"/>
  <c r="AI27"/>
  <c r="AG27"/>
  <c r="AE27"/>
  <c r="AC27"/>
  <c r="AA27"/>
  <c r="Y27"/>
  <c r="U27"/>
  <c r="W27"/>
  <c r="S27"/>
  <c r="Q27"/>
  <c r="C16" i="8"/>
  <c r="C10" l="1"/>
  <c r="C9"/>
  <c r="C8"/>
  <c r="C7"/>
  <c r="C6"/>
  <c r="DA16" i="5"/>
  <c r="DB19" i="7"/>
  <c r="DC19" s="1"/>
  <c r="DA19"/>
  <c r="DB15"/>
  <c r="DA15"/>
  <c r="DB14"/>
  <c r="DC14" s="1"/>
  <c r="DA14"/>
  <c r="DB15" i="4"/>
  <c r="DA15"/>
  <c r="DB23"/>
  <c r="DC23" s="1"/>
  <c r="DA23"/>
  <c r="DB19" i="3"/>
  <c r="DA19"/>
  <c r="U34" i="4"/>
  <c r="S34"/>
  <c r="S35" s="1"/>
  <c r="Q34"/>
  <c r="S33"/>
  <c r="Q33"/>
  <c r="M34"/>
  <c r="K34"/>
  <c r="I34"/>
  <c r="M33"/>
  <c r="K33"/>
  <c r="I33"/>
  <c r="O34"/>
  <c r="W24" i="7"/>
  <c r="U24"/>
  <c r="U25" s="1"/>
  <c r="S24"/>
  <c r="S25" s="1"/>
  <c r="Q24"/>
  <c r="U23"/>
  <c r="S23"/>
  <c r="Q23"/>
  <c r="DB28" i="4"/>
  <c r="DC28" s="1"/>
  <c r="DA28"/>
  <c r="DB12"/>
  <c r="DC12" s="1"/>
  <c r="DA12"/>
  <c r="K27" i="3"/>
  <c r="CY27" i="1"/>
  <c r="CW27"/>
  <c r="CU27"/>
  <c r="CS27"/>
  <c r="CQ27"/>
  <c r="CO27"/>
  <c r="CM27"/>
  <c r="CK27"/>
  <c r="CI27"/>
  <c r="CG27"/>
  <c r="CE27"/>
  <c r="CC27"/>
  <c r="CA27"/>
  <c r="BY27"/>
  <c r="BW27"/>
  <c r="BU27"/>
  <c r="BS27"/>
  <c r="BQ27"/>
  <c r="BO27"/>
  <c r="BM27"/>
  <c r="BK27"/>
  <c r="BI27"/>
  <c r="BG27"/>
  <c r="BE27"/>
  <c r="BC27"/>
  <c r="BA27"/>
  <c r="AY27"/>
  <c r="AW27"/>
  <c r="AU27"/>
  <c r="AS27"/>
  <c r="AQ27"/>
  <c r="AO27"/>
  <c r="AM27"/>
  <c r="AK27"/>
  <c r="AI27"/>
  <c r="AG27"/>
  <c r="AE27"/>
  <c r="AC27"/>
  <c r="AA27"/>
  <c r="Y27"/>
  <c r="W27"/>
  <c r="U27"/>
  <c r="S27"/>
  <c r="Q27"/>
  <c r="O27"/>
  <c r="M27"/>
  <c r="K27"/>
  <c r="I27"/>
  <c r="M27" i="3"/>
  <c r="I27"/>
  <c r="O27"/>
  <c r="O26" i="1"/>
  <c r="M26"/>
  <c r="K26"/>
  <c r="I26"/>
  <c r="O26" i="3"/>
  <c r="M26"/>
  <c r="K26"/>
  <c r="I26"/>
  <c r="Q26"/>
  <c r="Q28" s="1"/>
  <c r="Q26" i="1"/>
  <c r="U26"/>
  <c r="W26"/>
  <c r="Y26"/>
  <c r="AA26"/>
  <c r="AC26"/>
  <c r="AE26"/>
  <c r="AG26"/>
  <c r="AI26"/>
  <c r="AK26"/>
  <c r="AM26"/>
  <c r="AO26"/>
  <c r="AQ26"/>
  <c r="AU26"/>
  <c r="AW26"/>
  <c r="AY26"/>
  <c r="AY28" s="1"/>
  <c r="BA26"/>
  <c r="BC26"/>
  <c r="BE26"/>
  <c r="BG26"/>
  <c r="BI26"/>
  <c r="BU26"/>
  <c r="BW26"/>
  <c r="BY26"/>
  <c r="S26"/>
  <c r="DA12" i="5"/>
  <c r="DB12"/>
  <c r="DC12" s="1"/>
  <c r="DA13"/>
  <c r="DB13"/>
  <c r="DC13" s="1"/>
  <c r="DA14"/>
  <c r="DB14"/>
  <c r="DB16"/>
  <c r="DB18" s="1"/>
  <c r="DA17"/>
  <c r="DB17"/>
  <c r="Q20"/>
  <c r="Y20"/>
  <c r="AG20"/>
  <c r="AO20"/>
  <c r="AW20"/>
  <c r="BE20"/>
  <c r="BM20"/>
  <c r="BU20"/>
  <c r="CC20"/>
  <c r="CK20"/>
  <c r="CS20"/>
  <c r="I21"/>
  <c r="K21"/>
  <c r="K23" s="1"/>
  <c r="M21"/>
  <c r="O21"/>
  <c r="W21"/>
  <c r="Y21"/>
  <c r="AA21"/>
  <c r="AC21"/>
  <c r="AE21"/>
  <c r="AG21"/>
  <c r="AG23" s="1"/>
  <c r="AI21"/>
  <c r="AI23" s="1"/>
  <c r="AK21"/>
  <c r="AK23" s="1"/>
  <c r="AM21"/>
  <c r="AO21"/>
  <c r="AO23" s="1"/>
  <c r="AQ21"/>
  <c r="AQ23" s="1"/>
  <c r="AS21"/>
  <c r="AS23" s="1"/>
  <c r="AU21"/>
  <c r="AW21"/>
  <c r="AW23" s="1"/>
  <c r="AY21"/>
  <c r="AY23" s="1"/>
  <c r="BA21"/>
  <c r="BA23" s="1"/>
  <c r="BC21"/>
  <c r="BE21"/>
  <c r="BE23" s="1"/>
  <c r="BG21"/>
  <c r="BI21"/>
  <c r="BI23" s="1"/>
  <c r="BK21"/>
  <c r="BM21"/>
  <c r="BM23" s="1"/>
  <c r="BO21"/>
  <c r="BQ21"/>
  <c r="BS21"/>
  <c r="BU21"/>
  <c r="BW21"/>
  <c r="BY21"/>
  <c r="CA21"/>
  <c r="CC21"/>
  <c r="CE21"/>
  <c r="CG21"/>
  <c r="CI21"/>
  <c r="CK21"/>
  <c r="CK23" s="1"/>
  <c r="CM21"/>
  <c r="CM23" s="1"/>
  <c r="CO21"/>
  <c r="CO23" s="1"/>
  <c r="CQ21"/>
  <c r="CS21"/>
  <c r="CS23" s="1"/>
  <c r="CU21"/>
  <c r="CU23" s="1"/>
  <c r="CW21"/>
  <c r="CW23" s="1"/>
  <c r="CY21"/>
  <c r="I22"/>
  <c r="I23" s="1"/>
  <c r="K22"/>
  <c r="M22"/>
  <c r="O22"/>
  <c r="W22"/>
  <c r="Y22"/>
  <c r="AA22"/>
  <c r="AC22"/>
  <c r="AE22"/>
  <c r="AG22"/>
  <c r="AI22"/>
  <c r="AK22"/>
  <c r="AM22"/>
  <c r="AM23" s="1"/>
  <c r="AO22"/>
  <c r="AQ22"/>
  <c r="AS22"/>
  <c r="AU22"/>
  <c r="AU23" s="1"/>
  <c r="AW22"/>
  <c r="AY22"/>
  <c r="BA22"/>
  <c r="BC22"/>
  <c r="BC23" s="1"/>
  <c r="BE22"/>
  <c r="BG22"/>
  <c r="BI22"/>
  <c r="BK22"/>
  <c r="BK23" s="1"/>
  <c r="BM22"/>
  <c r="BO22"/>
  <c r="BQ22"/>
  <c r="BS22"/>
  <c r="BS23" s="1"/>
  <c r="BU22"/>
  <c r="BW22"/>
  <c r="BY22"/>
  <c r="CA22"/>
  <c r="CC22"/>
  <c r="CE22"/>
  <c r="CG22"/>
  <c r="CI22"/>
  <c r="CK22"/>
  <c r="CM22"/>
  <c r="CO22"/>
  <c r="CQ22"/>
  <c r="CQ23" s="1"/>
  <c r="CS22"/>
  <c r="CU22"/>
  <c r="CW22"/>
  <c r="CY22"/>
  <c r="CY23" s="1"/>
  <c r="M23"/>
  <c r="Q23"/>
  <c r="S23"/>
  <c r="U23"/>
  <c r="Y23"/>
  <c r="AC23"/>
  <c r="BG23"/>
  <c r="BO23"/>
  <c r="BQ23"/>
  <c r="Q24"/>
  <c r="U24"/>
  <c r="W24" s="1"/>
  <c r="Y24" s="1"/>
  <c r="AC24" s="1"/>
  <c r="AE24" s="1"/>
  <c r="AG24" s="1"/>
  <c r="AK24" s="1"/>
  <c r="AM24" s="1"/>
  <c r="BU24" s="1"/>
  <c r="BY24" s="1"/>
  <c r="CA24" s="1"/>
  <c r="Q25"/>
  <c r="U25" s="1"/>
  <c r="DB24" i="4"/>
  <c r="DA24"/>
  <c r="D16" i="8" l="1"/>
  <c r="S28" i="1"/>
  <c r="O23" i="5"/>
  <c r="M28" i="3"/>
  <c r="O28" i="1"/>
  <c r="Q25" i="7"/>
  <c r="DC16" i="5"/>
  <c r="CC24"/>
  <c r="CG24" s="1"/>
  <c r="CI24" s="1"/>
  <c r="CK24" s="1"/>
  <c r="CO24" s="1"/>
  <c r="CQ24" s="1"/>
  <c r="CS24" s="1"/>
  <c r="CW24" s="1"/>
  <c r="CY24" s="1"/>
  <c r="AE23"/>
  <c r="W23"/>
  <c r="DC14"/>
  <c r="D10" i="8"/>
  <c r="E10" s="1"/>
  <c r="DC19" i="3"/>
  <c r="DC15" i="7"/>
  <c r="DA18" i="5"/>
  <c r="DC18" s="1"/>
  <c r="D7" i="8"/>
  <c r="E7" s="1"/>
  <c r="CA23" i="5"/>
  <c r="CI23"/>
  <c r="DC24" i="4"/>
  <c r="AU28" i="1"/>
  <c r="AC28"/>
  <c r="U28"/>
  <c r="BW28"/>
  <c r="BI28"/>
  <c r="AA28"/>
  <c r="Q28"/>
  <c r="DC17" i="5"/>
  <c r="DA15"/>
  <c r="DB15"/>
  <c r="W25"/>
  <c r="U26"/>
  <c r="Q26"/>
  <c r="DA18" i="7"/>
  <c r="DB18"/>
  <c r="O33" i="4"/>
  <c r="D17" i="8" l="1"/>
  <c r="D6"/>
  <c r="E6" s="1"/>
  <c r="DA28" i="1"/>
  <c r="DA23" i="5"/>
  <c r="DC15"/>
  <c r="O35" i="4"/>
  <c r="Y25" i="5"/>
  <c r="W26"/>
  <c r="DA20" i="7"/>
  <c r="DB20"/>
  <c r="DC18"/>
  <c r="DA14" i="3"/>
  <c r="DB14"/>
  <c r="Q27" i="7"/>
  <c r="U27" s="1"/>
  <c r="Q26"/>
  <c r="U26" s="1"/>
  <c r="CY24"/>
  <c r="CW24"/>
  <c r="CU24"/>
  <c r="CS24"/>
  <c r="CQ24"/>
  <c r="CO24"/>
  <c r="CM24"/>
  <c r="CK24"/>
  <c r="CG24"/>
  <c r="CE24"/>
  <c r="CC24"/>
  <c r="CA24"/>
  <c r="BY24"/>
  <c r="BW24"/>
  <c r="BU24"/>
  <c r="BS24"/>
  <c r="BQ24"/>
  <c r="BO24"/>
  <c r="BM24"/>
  <c r="BK24"/>
  <c r="BI24"/>
  <c r="BG24"/>
  <c r="BE24"/>
  <c r="BC24"/>
  <c r="BA24"/>
  <c r="AY24"/>
  <c r="AW24"/>
  <c r="AU24"/>
  <c r="AS24"/>
  <c r="AQ24"/>
  <c r="AO24"/>
  <c r="AM24"/>
  <c r="AK24"/>
  <c r="AI24"/>
  <c r="AG24"/>
  <c r="AE24"/>
  <c r="AC24"/>
  <c r="AA24"/>
  <c r="Y24"/>
  <c r="CY23"/>
  <c r="CW23"/>
  <c r="CU23"/>
  <c r="CS23"/>
  <c r="CQ23"/>
  <c r="CO23"/>
  <c r="CM23"/>
  <c r="CK23"/>
  <c r="CI23"/>
  <c r="CG23"/>
  <c r="CE23"/>
  <c r="CC23"/>
  <c r="CA23"/>
  <c r="BY23"/>
  <c r="BW23"/>
  <c r="BU23"/>
  <c r="BS23"/>
  <c r="BQ23"/>
  <c r="BO23"/>
  <c r="BM23"/>
  <c r="BK23"/>
  <c r="BI23"/>
  <c r="BG23"/>
  <c r="BE23"/>
  <c r="BC23"/>
  <c r="BA23"/>
  <c r="AY23"/>
  <c r="AW23"/>
  <c r="AU23"/>
  <c r="AS23"/>
  <c r="AQ23"/>
  <c r="AO23"/>
  <c r="AM23"/>
  <c r="AK23"/>
  <c r="AI23"/>
  <c r="AG23"/>
  <c r="AE23"/>
  <c r="AC23"/>
  <c r="AA23"/>
  <c r="Y23"/>
  <c r="W23"/>
  <c r="CS22"/>
  <c r="CK22"/>
  <c r="CC22"/>
  <c r="BU22"/>
  <c r="BM22"/>
  <c r="BE22"/>
  <c r="AW22"/>
  <c r="AO22"/>
  <c r="AG22"/>
  <c r="Y22"/>
  <c r="Q22"/>
  <c r="DB16"/>
  <c r="DA16"/>
  <c r="DB13"/>
  <c r="DA13"/>
  <c r="DB12"/>
  <c r="DA12"/>
  <c r="U26" i="3"/>
  <c r="U28" s="1"/>
  <c r="W26"/>
  <c r="Y26"/>
  <c r="Y28" s="1"/>
  <c r="AA26"/>
  <c r="AA28" s="1"/>
  <c r="AC26"/>
  <c r="AC28" s="1"/>
  <c r="AE26"/>
  <c r="AG26"/>
  <c r="AG28" s="1"/>
  <c r="AI26"/>
  <c r="AK26"/>
  <c r="AK28" s="1"/>
  <c r="AM26"/>
  <c r="AO26"/>
  <c r="AQ26"/>
  <c r="AS26"/>
  <c r="AS28" s="1"/>
  <c r="AU26"/>
  <c r="AW26"/>
  <c r="AY26"/>
  <c r="BA26"/>
  <c r="BA28" s="1"/>
  <c r="BC26"/>
  <c r="BE26"/>
  <c r="BE28" s="1"/>
  <c r="BG26"/>
  <c r="BI26"/>
  <c r="BI28" s="1"/>
  <c r="BK26"/>
  <c r="BM26"/>
  <c r="BO26"/>
  <c r="BQ26"/>
  <c r="BQ28" s="1"/>
  <c r="BS26"/>
  <c r="BU26"/>
  <c r="BW26"/>
  <c r="BY26"/>
  <c r="BY28" s="1"/>
  <c r="CA26"/>
  <c r="CC26"/>
  <c r="CE26"/>
  <c r="CE28" s="1"/>
  <c r="CG26"/>
  <c r="CG28" s="1"/>
  <c r="CI26"/>
  <c r="CK26"/>
  <c r="CM26"/>
  <c r="CO26"/>
  <c r="CO28" s="1"/>
  <c r="CQ26"/>
  <c r="CS26"/>
  <c r="CU26"/>
  <c r="CU28" s="1"/>
  <c r="CW26"/>
  <c r="CW28" s="1"/>
  <c r="CY26"/>
  <c r="S26"/>
  <c r="S28" s="1"/>
  <c r="AS26" i="1"/>
  <c r="BK26"/>
  <c r="BM26"/>
  <c r="BO26"/>
  <c r="BQ26"/>
  <c r="BS26"/>
  <c r="CA26"/>
  <c r="CC26"/>
  <c r="CE26"/>
  <c r="CG26"/>
  <c r="CI26"/>
  <c r="CK26"/>
  <c r="CM26"/>
  <c r="CO26"/>
  <c r="CQ26"/>
  <c r="CS26"/>
  <c r="CU26"/>
  <c r="CW26"/>
  <c r="CY26"/>
  <c r="W34" i="4"/>
  <c r="Y34"/>
  <c r="AA34"/>
  <c r="AC34"/>
  <c r="AE34"/>
  <c r="AG34"/>
  <c r="AI34"/>
  <c r="AK34"/>
  <c r="AM34"/>
  <c r="AO34"/>
  <c r="AQ34"/>
  <c r="AS34"/>
  <c r="AU34"/>
  <c r="AW34"/>
  <c r="AY34"/>
  <c r="BA34"/>
  <c r="BC34"/>
  <c r="BE34"/>
  <c r="BG34"/>
  <c r="BI34"/>
  <c r="BK34"/>
  <c r="BM34"/>
  <c r="BO34"/>
  <c r="BQ34"/>
  <c r="BS34"/>
  <c r="BU34"/>
  <c r="BW34"/>
  <c r="BY34"/>
  <c r="CA34"/>
  <c r="CC34"/>
  <c r="CE34"/>
  <c r="CG34"/>
  <c r="CI34"/>
  <c r="CK34"/>
  <c r="CM34"/>
  <c r="CO34"/>
  <c r="CQ34"/>
  <c r="CS34"/>
  <c r="CU34"/>
  <c r="CW34"/>
  <c r="CY34"/>
  <c r="U33"/>
  <c r="U35" s="1"/>
  <c r="W33"/>
  <c r="Y33"/>
  <c r="AA33"/>
  <c r="AC33"/>
  <c r="AE33"/>
  <c r="AG33"/>
  <c r="AI33"/>
  <c r="AK33"/>
  <c r="AM33"/>
  <c r="AO33"/>
  <c r="AQ33"/>
  <c r="AS33"/>
  <c r="AU33"/>
  <c r="AW33"/>
  <c r="AY33"/>
  <c r="BA33"/>
  <c r="BC33"/>
  <c r="BE33"/>
  <c r="BG33"/>
  <c r="BI33"/>
  <c r="BK33"/>
  <c r="BM33"/>
  <c r="BO33"/>
  <c r="BQ33"/>
  <c r="BS33"/>
  <c r="BU33"/>
  <c r="BW33"/>
  <c r="BY33"/>
  <c r="CA33"/>
  <c r="CC33"/>
  <c r="CE33"/>
  <c r="CG33"/>
  <c r="CI33"/>
  <c r="CK33"/>
  <c r="CM33"/>
  <c r="CO33"/>
  <c r="CQ33"/>
  <c r="CS33"/>
  <c r="CU33"/>
  <c r="CW33"/>
  <c r="CY33"/>
  <c r="DB14"/>
  <c r="DA14"/>
  <c r="DB29"/>
  <c r="DA29"/>
  <c r="DB13"/>
  <c r="DA13"/>
  <c r="AY25" i="7" l="1"/>
  <c r="BO25"/>
  <c r="BW25"/>
  <c r="Y25"/>
  <c r="DA24"/>
  <c r="D9" i="8" s="1"/>
  <c r="E9" s="1"/>
  <c r="BM25" i="7"/>
  <c r="BU25"/>
  <c r="W35" i="4"/>
  <c r="D8" i="8"/>
  <c r="E8" s="1"/>
  <c r="DA28" i="3"/>
  <c r="CY28"/>
  <c r="DC20" i="7"/>
  <c r="AC25" i="5"/>
  <c r="Y26"/>
  <c r="DC16" i="7"/>
  <c r="DC13"/>
  <c r="BG25"/>
  <c r="AG25"/>
  <c r="AO25"/>
  <c r="AW25"/>
  <c r="BE25"/>
  <c r="CK25"/>
  <c r="DA17"/>
  <c r="W27"/>
  <c r="Y27" s="1"/>
  <c r="AC27" s="1"/>
  <c r="CY25"/>
  <c r="DC13" i="4"/>
  <c r="DC14"/>
  <c r="DC14" i="3"/>
  <c r="W26" i="7"/>
  <c r="U28"/>
  <c r="DB17"/>
  <c r="DC12"/>
  <c r="Q28"/>
  <c r="DC29" i="4"/>
  <c r="DB12" i="3"/>
  <c r="DA12"/>
  <c r="DA22" i="1"/>
  <c r="DB22"/>
  <c r="DB13"/>
  <c r="DB14"/>
  <c r="DA12"/>
  <c r="DA13"/>
  <c r="DA14"/>
  <c r="DB27" i="4"/>
  <c r="DB30" s="1"/>
  <c r="DA27"/>
  <c r="DA30" s="1"/>
  <c r="DB19"/>
  <c r="DB20"/>
  <c r="DB21"/>
  <c r="DB22"/>
  <c r="DB25"/>
  <c r="DA19"/>
  <c r="DA20"/>
  <c r="DA21"/>
  <c r="DA22"/>
  <c r="DA25"/>
  <c r="DB18"/>
  <c r="DA18"/>
  <c r="DB22" i="3"/>
  <c r="DA22"/>
  <c r="DB17"/>
  <c r="DB18"/>
  <c r="DB20"/>
  <c r="DA17"/>
  <c r="DA18"/>
  <c r="DA20"/>
  <c r="DB16"/>
  <c r="DA16"/>
  <c r="DB13"/>
  <c r="DA13"/>
  <c r="DB21" i="1"/>
  <c r="DA21"/>
  <c r="DB17"/>
  <c r="DB18"/>
  <c r="DB19"/>
  <c r="DA17"/>
  <c r="DA18"/>
  <c r="DA19"/>
  <c r="DB16"/>
  <c r="DA16"/>
  <c r="DB12"/>
  <c r="BM25" i="3"/>
  <c r="BE25"/>
  <c r="AW25"/>
  <c r="AO25"/>
  <c r="BM25" i="1"/>
  <c r="BE25"/>
  <c r="AW25"/>
  <c r="AO25"/>
  <c r="Q25"/>
  <c r="AW32" i="4"/>
  <c r="CC32"/>
  <c r="BU32"/>
  <c r="BM32"/>
  <c r="BE32"/>
  <c r="DB16"/>
  <c r="DB17" s="1"/>
  <c r="DA16"/>
  <c r="DA17" s="1"/>
  <c r="E11" i="8" l="1"/>
  <c r="DA25" i="7"/>
  <c r="AE25" i="5"/>
  <c r="AC26"/>
  <c r="DA35" i="4"/>
  <c r="DC17" i="7"/>
  <c r="DC12" i="3"/>
  <c r="DA23" i="1"/>
  <c r="DC13"/>
  <c r="DC22"/>
  <c r="AE27" i="7"/>
  <c r="Y26"/>
  <c r="W28"/>
  <c r="DA23" i="3"/>
  <c r="DC30" i="4"/>
  <c r="DC21"/>
  <c r="DC22"/>
  <c r="DC25"/>
  <c r="DC16"/>
  <c r="BE35"/>
  <c r="CC35"/>
  <c r="BK35"/>
  <c r="BS35"/>
  <c r="CA35"/>
  <c r="CI35"/>
  <c r="BU35"/>
  <c r="BI35"/>
  <c r="BQ35"/>
  <c r="BY35"/>
  <c r="CG35"/>
  <c r="BM35"/>
  <c r="BG35"/>
  <c r="BO35"/>
  <c r="BW35"/>
  <c r="CE35"/>
  <c r="DB23" i="3"/>
  <c r="DB23" i="1"/>
  <c r="DC14"/>
  <c r="BO28"/>
  <c r="AS28"/>
  <c r="Q36" i="4"/>
  <c r="CS32"/>
  <c r="CK32"/>
  <c r="AO32"/>
  <c r="AG32"/>
  <c r="Y32"/>
  <c r="Q32"/>
  <c r="DC27"/>
  <c r="DC20"/>
  <c r="DC19"/>
  <c r="DA26"/>
  <c r="DC13" i="3"/>
  <c r="Q29"/>
  <c r="CS25"/>
  <c r="CK25"/>
  <c r="CC25"/>
  <c r="BU25"/>
  <c r="AG25"/>
  <c r="Y25"/>
  <c r="Q25"/>
  <c r="DC22"/>
  <c r="DC20"/>
  <c r="DC18"/>
  <c r="DC17"/>
  <c r="DC16"/>
  <c r="DB21"/>
  <c r="CS25" i="1"/>
  <c r="CK25"/>
  <c r="CC25"/>
  <c r="BU25"/>
  <c r="AG25"/>
  <c r="Y25"/>
  <c r="AG25" i="5" l="1"/>
  <c r="AE26"/>
  <c r="AG27" i="7"/>
  <c r="AC26"/>
  <c r="Y28"/>
  <c r="DC23" i="3"/>
  <c r="U29"/>
  <c r="W29" s="1"/>
  <c r="Y29" s="1"/>
  <c r="AC29" s="1"/>
  <c r="AE29" s="1"/>
  <c r="AG29" s="1"/>
  <c r="AK29" s="1"/>
  <c r="AM29" s="1"/>
  <c r="BU29" s="1"/>
  <c r="BY29" s="1"/>
  <c r="CA29" s="1"/>
  <c r="CC29" s="1"/>
  <c r="CG29" s="1"/>
  <c r="CI29" s="1"/>
  <c r="CK29" s="1"/>
  <c r="CO29" s="1"/>
  <c r="CQ29" s="1"/>
  <c r="CS29" s="1"/>
  <c r="CW29" s="1"/>
  <c r="CY29" s="1"/>
  <c r="DC23" i="1"/>
  <c r="DC18" i="4"/>
  <c r="CW35"/>
  <c r="AE35"/>
  <c r="AM35"/>
  <c r="AU35"/>
  <c r="BC35"/>
  <c r="CQ35"/>
  <c r="CY35"/>
  <c r="AC35"/>
  <c r="AK35"/>
  <c r="AS35"/>
  <c r="BA35"/>
  <c r="CO35"/>
  <c r="AA35"/>
  <c r="AI35"/>
  <c r="AQ35"/>
  <c r="AY35"/>
  <c r="CM35"/>
  <c r="CU35"/>
  <c r="U36"/>
  <c r="W36" s="1"/>
  <c r="Y36" s="1"/>
  <c r="AC36" s="1"/>
  <c r="AE36" s="1"/>
  <c r="AG36" s="1"/>
  <c r="AK36" s="1"/>
  <c r="AM36" s="1"/>
  <c r="AO36" s="1"/>
  <c r="AS36" s="1"/>
  <c r="AU36" s="1"/>
  <c r="AW36" s="1"/>
  <c r="BA36" s="1"/>
  <c r="BC36" s="1"/>
  <c r="CK36" s="1"/>
  <c r="CO36" s="1"/>
  <c r="CQ36" s="1"/>
  <c r="CS36" s="1"/>
  <c r="CW36" s="1"/>
  <c r="CY36" s="1"/>
  <c r="Y35"/>
  <c r="AG35"/>
  <c r="AO35"/>
  <c r="AW35"/>
  <c r="CK35"/>
  <c r="CS35"/>
  <c r="Q37"/>
  <c r="U37" s="1"/>
  <c r="DB26"/>
  <c r="DC26" s="1"/>
  <c r="DA15" i="3"/>
  <c r="DA21"/>
  <c r="DC21" s="1"/>
  <c r="DB15"/>
  <c r="Q30"/>
  <c r="DC18" i="1"/>
  <c r="CU28"/>
  <c r="DC17"/>
  <c r="CO28"/>
  <c r="CA28"/>
  <c r="CG28"/>
  <c r="DB15"/>
  <c r="DC16"/>
  <c r="DC12"/>
  <c r="Q29"/>
  <c r="U29" s="1"/>
  <c r="W29" s="1"/>
  <c r="Y29" s="1"/>
  <c r="AC29" s="1"/>
  <c r="AE29" s="1"/>
  <c r="AG29" s="1"/>
  <c r="AK29" s="1"/>
  <c r="AM29" s="1"/>
  <c r="BU29" s="1"/>
  <c r="BY29" s="1"/>
  <c r="CA29" s="1"/>
  <c r="CC29" s="1"/>
  <c r="CG29" s="1"/>
  <c r="CI29" s="1"/>
  <c r="CK29" s="1"/>
  <c r="CO29" s="1"/>
  <c r="CQ29" s="1"/>
  <c r="CS29" s="1"/>
  <c r="DB20"/>
  <c r="DC21"/>
  <c r="DC19"/>
  <c r="DA20"/>
  <c r="DA15"/>
  <c r="AK25" i="5" l="1"/>
  <c r="AG26"/>
  <c r="AE26" i="7"/>
  <c r="AC28"/>
  <c r="AK27"/>
  <c r="DC15" i="3"/>
  <c r="DC17" i="4"/>
  <c r="Q38"/>
  <c r="U38"/>
  <c r="W37"/>
  <c r="Q31" i="3"/>
  <c r="U30"/>
  <c r="CW29" i="1"/>
  <c r="DC15"/>
  <c r="DC20"/>
  <c r="Q30"/>
  <c r="AK26" i="5" l="1"/>
  <c r="AM25"/>
  <c r="AM27" i="7"/>
  <c r="AG26"/>
  <c r="AE28"/>
  <c r="W38" i="4"/>
  <c r="Y37"/>
  <c r="W30" i="3"/>
  <c r="U31"/>
  <c r="CY29" i="1"/>
  <c r="U30"/>
  <c r="Q31"/>
  <c r="BU25" i="5" l="1"/>
  <c r="AM26"/>
  <c r="BU27" i="7"/>
  <c r="AK26"/>
  <c r="AG28"/>
  <c r="Y38" i="4"/>
  <c r="AC37"/>
  <c r="W31" i="3"/>
  <c r="Y30"/>
  <c r="W30" i="1"/>
  <c r="U31"/>
  <c r="BY25" i="5" l="1"/>
  <c r="BU26"/>
  <c r="BY27" i="7"/>
  <c r="AM26"/>
  <c r="AK28"/>
  <c r="AC38" i="4"/>
  <c r="AE37"/>
  <c r="Y31" i="3"/>
  <c r="AC30"/>
  <c r="W31" i="1"/>
  <c r="Y30"/>
  <c r="CA25" i="5" l="1"/>
  <c r="BY26"/>
  <c r="CA27" i="7"/>
  <c r="BU26"/>
  <c r="AM28"/>
  <c r="AE38" i="4"/>
  <c r="AG37"/>
  <c r="AE30" i="3"/>
  <c r="AC31"/>
  <c r="AC30" i="1"/>
  <c r="Y31"/>
  <c r="CC25" i="5" l="1"/>
  <c r="CA26"/>
  <c r="CC27" i="7"/>
  <c r="BY26"/>
  <c r="BU28"/>
  <c r="AK37" i="4"/>
  <c r="AG38"/>
  <c r="AE31" i="3"/>
  <c r="AG30"/>
  <c r="AE30" i="1"/>
  <c r="AC31"/>
  <c r="CG25" i="5" l="1"/>
  <c r="CC26"/>
  <c r="CG27" i="7"/>
  <c r="CA26"/>
  <c r="BY28"/>
  <c r="AK38" i="4"/>
  <c r="AM37"/>
  <c r="AG31" i="3"/>
  <c r="AK30"/>
  <c r="AG30" i="1"/>
  <c r="AE31"/>
  <c r="CI25" i="5" l="1"/>
  <c r="CG26"/>
  <c r="CI27" i="7"/>
  <c r="CC26"/>
  <c r="CA28"/>
  <c r="AM38" i="4"/>
  <c r="AO37"/>
  <c r="AK31" i="3"/>
  <c r="AM30"/>
  <c r="AG31" i="1"/>
  <c r="AK30"/>
  <c r="CK25" i="5" l="1"/>
  <c r="CI26"/>
  <c r="CK27" i="7"/>
  <c r="CG26"/>
  <c r="CC28"/>
  <c r="AO38" i="4"/>
  <c r="AS37"/>
  <c r="AM31" i="3"/>
  <c r="BU30"/>
  <c r="AM30" i="1"/>
  <c r="AK31"/>
  <c r="CO25" i="5" l="1"/>
  <c r="CK26"/>
  <c r="CO27" i="7"/>
  <c r="CI26"/>
  <c r="CG28"/>
  <c r="AS38" i="4"/>
  <c r="AU37"/>
  <c r="BY30" i="3"/>
  <c r="BU31"/>
  <c r="AM31" i="1"/>
  <c r="BU30"/>
  <c r="CQ25" i="5" l="1"/>
  <c r="CO26"/>
  <c r="CQ27" i="7"/>
  <c r="CK26"/>
  <c r="CI28"/>
  <c r="AU38" i="4"/>
  <c r="AW37"/>
  <c r="BY31" i="3"/>
  <c r="CA30"/>
  <c r="BY30" i="1"/>
  <c r="BU31"/>
  <c r="CQ26" i="5" l="1"/>
  <c r="CS25"/>
  <c r="CS27" i="7"/>
  <c r="CO26"/>
  <c r="CK28"/>
  <c r="AW38" i="4"/>
  <c r="BA37"/>
  <c r="CA31" i="3"/>
  <c r="CC30"/>
  <c r="BY31" i="1"/>
  <c r="CA30"/>
  <c r="CW25" i="5" l="1"/>
  <c r="CS26"/>
  <c r="CW27" i="7"/>
  <c r="CQ26"/>
  <c r="CO28"/>
  <c r="BA38" i="4"/>
  <c r="BC37"/>
  <c r="CC31" i="3"/>
  <c r="CG30"/>
  <c r="CA31" i="1"/>
  <c r="CC30"/>
  <c r="CY25" i="5" l="1"/>
  <c r="CY26" s="1"/>
  <c r="CW26"/>
  <c r="CY27" i="7"/>
  <c r="CS26"/>
  <c r="CQ28"/>
  <c r="BC38" i="4"/>
  <c r="CK37"/>
  <c r="CG31" i="3"/>
  <c r="CI30"/>
  <c r="CG30" i="1"/>
  <c r="CC31"/>
  <c r="CW26" i="7" l="1"/>
  <c r="CS28"/>
  <c r="CK38" i="4"/>
  <c r="CO37"/>
  <c r="CI31" i="3"/>
  <c r="CK30"/>
  <c r="CG31" i="1"/>
  <c r="CI30"/>
  <c r="CY26" i="7" l="1"/>
  <c r="CY28" s="1"/>
  <c r="CW28"/>
  <c r="CO38" i="4"/>
  <c r="CQ37"/>
  <c r="CK31" i="3"/>
  <c r="CO30"/>
  <c r="CI31" i="1"/>
  <c r="CK30"/>
  <c r="CQ38" i="4" l="1"/>
  <c r="CS37"/>
  <c r="CO31" i="3"/>
  <c r="CQ30"/>
  <c r="CO30" i="1"/>
  <c r="CK31"/>
  <c r="CS38" i="4" l="1"/>
  <c r="CW37"/>
  <c r="CQ31" i="3"/>
  <c r="CS30"/>
  <c r="CQ30" i="1"/>
  <c r="CO31"/>
  <c r="CW38" i="4" l="1"/>
  <c r="CY37"/>
  <c r="CY38" s="1"/>
  <c r="CS31" i="3"/>
  <c r="CW30"/>
  <c r="CQ31" i="1"/>
  <c r="CS30"/>
  <c r="CW31" i="3" l="1"/>
  <c r="CY30"/>
  <c r="CY31" s="1"/>
  <c r="CW30" i="1"/>
  <c r="CS31"/>
  <c r="CY30" l="1"/>
  <c r="CY31" s="1"/>
  <c r="CW31"/>
</calcChain>
</file>

<file path=xl/sharedStrings.xml><?xml version="1.0" encoding="utf-8"?>
<sst xmlns="http://schemas.openxmlformats.org/spreadsheetml/2006/main" count="1132" uniqueCount="141">
  <si>
    <t>1 de 1</t>
  </si>
  <si>
    <t>OBJETIVO</t>
  </si>
  <si>
    <t xml:space="preserve">NOMBRE DEL INDICADOR </t>
  </si>
  <si>
    <t>FORMULA</t>
  </si>
  <si>
    <t xml:space="preserve">RESPONSABLE </t>
  </si>
  <si>
    <t>META</t>
  </si>
  <si>
    <t>FRECUENCIA</t>
  </si>
  <si>
    <t xml:space="preserve">Cumplimiento: </t>
  </si>
  <si>
    <t>(Actividades ejecutadas/ Actividades Propuestas)*100</t>
  </si>
  <si>
    <t>MENSUAL</t>
  </si>
  <si>
    <t>CRONOGRAMA DE ACTIVIDADES</t>
  </si>
  <si>
    <t>ACTIVIDADES</t>
  </si>
  <si>
    <t>RESPONSABLE</t>
  </si>
  <si>
    <t>DICIEMBRE</t>
  </si>
  <si>
    <t>Consolidado</t>
  </si>
  <si>
    <t>P</t>
  </si>
  <si>
    <t>E</t>
  </si>
  <si>
    <t>% Cumplimiento</t>
  </si>
  <si>
    <t>CONTROL ESTADISTICAS</t>
  </si>
  <si>
    <t>PROGRAMADO</t>
  </si>
  <si>
    <t>EJECUTADO</t>
  </si>
  <si>
    <t>% CUMPLIMIENTO</t>
  </si>
  <si>
    <t>PROGRAMADO ACUMULADO</t>
  </si>
  <si>
    <t>EJECUTADO ACUMULADO</t>
  </si>
  <si>
    <t>% CUMPLIMIENTO ACUMULADO</t>
  </si>
  <si>
    <t>FEBRERO</t>
  </si>
  <si>
    <t>MARZO</t>
  </si>
  <si>
    <t>ABRIL</t>
  </si>
  <si>
    <t>MAYO</t>
  </si>
  <si>
    <t>JUNIO</t>
  </si>
  <si>
    <t>Coordinación Administrativa</t>
  </si>
  <si>
    <t>Diseñar campaña de socialización de conceptos y concienciación sobre el consumo responsable de agua.</t>
  </si>
  <si>
    <t>Implementar campaña en los medicos disponibles en la Entidad</t>
  </si>
  <si>
    <t>Desarrollar campaña especial para el día del agua (22 de marzo)</t>
  </si>
  <si>
    <t>Coordinación Administrativa / Equipo de Comunicaciones</t>
  </si>
  <si>
    <t>Diseñar campaña de socialización de conceptos y concienciación sobre el consumo responsable de energía.</t>
  </si>
  <si>
    <t>Diseñar campaña de socialización de conceptos y concienciación sobre el consumo responsable de elementos y la disposición adecuada de residuos</t>
  </si>
  <si>
    <t>Implementar campaña en los medios disponibles en la Entidad</t>
  </si>
  <si>
    <t>Realizar jornadas (campañas) de motivación, concienciación y orientación a losServidores Públicos de la SPT sobre adquisición de hábitos responsables en el control y aprovechamiento de los residuos.</t>
  </si>
  <si>
    <t>Desarrollar campaña especial para el dia de la tierra (22 Abril)</t>
  </si>
  <si>
    <t>Desarrollar campaña especial para el dia del reciclaje (17 Mayo)</t>
  </si>
  <si>
    <t>Desarrollar campaña especial para el dia del medio ambiente (5 Junio)</t>
  </si>
  <si>
    <t>JULIO</t>
  </si>
  <si>
    <t>AGOSTO</t>
  </si>
  <si>
    <t>SEPTIEMBRE</t>
  </si>
  <si>
    <t>OCTUBRE</t>
  </si>
  <si>
    <t>NOVIEMBRE</t>
  </si>
  <si>
    <t>Desarrollar campaña especial para el dia del Arbol (21 Octubre)</t>
  </si>
  <si>
    <t>ENERO</t>
  </si>
  <si>
    <t>BIMENSUAL</t>
  </si>
  <si>
    <t>Medición de Indicadores</t>
  </si>
  <si>
    <t>Sensibilización, capacitación y divulgación</t>
  </si>
  <si>
    <t>Consolidar resultados obtenidos y tomar acciones de mejora si corresponde</t>
  </si>
  <si>
    <t>Mantenimiento de Infraestructura:</t>
  </si>
  <si>
    <t>Realizar una inspección del estado de los grifos y los sanitarios que se encuentran en uso en la SPT</t>
  </si>
  <si>
    <t>Reducir el consumo per-cápita de energía en un 25%</t>
  </si>
  <si>
    <t>(Consumo per-cápita Vigente – Consumo per-cápita Anterior)/Consumo per-cápita Anterior.</t>
  </si>
  <si>
    <t>Adquirir hábitos responsables para el uso racional y eficiente de la energía eléctrica al interior de la entidad</t>
  </si>
  <si>
    <t>Desarrollar campaña especial para que los funcionarios apaguen la pantalla del computador cuando no lo esten usando</t>
  </si>
  <si>
    <t>Mantenimiento de Infraestructura</t>
  </si>
  <si>
    <t>Realizar medición del indicador, establecer el cumplimiento de la meta y tomar acciones de mejora si corresponde</t>
  </si>
  <si>
    <t>Realizar seguimiento y Medición de Indicadores</t>
  </si>
  <si>
    <t>Revisar los puntos de separación de residuos, verificando si es necesario instalar nuevos</t>
  </si>
  <si>
    <t>Minimizar la cantidad de residuos que se generan a partir de la ejecución de las actividades de gestión de la SPT.</t>
  </si>
  <si>
    <t>Incrementar el porcentaje de residuos aprovechables que genera la Entidad</t>
  </si>
  <si>
    <t>Eficacia</t>
  </si>
  <si>
    <t>(Kg de residuos aprovechables/Kg Total de Residuos)*100</t>
  </si>
  <si>
    <t>Desarrollar campaña especial para el dia internacional libre del bolsas de plástico (3 Julio)</t>
  </si>
  <si>
    <t>Realizar corte semestral del pesaje de residuos.</t>
  </si>
  <si>
    <t>Realizar corte mensual de pesaje de residuos</t>
  </si>
  <si>
    <t>Reducir el consumo de papel en un 10%</t>
  </si>
  <si>
    <t>(Consumo Anterior – Consumo Vigente)/Consumo Anterior.</t>
  </si>
  <si>
    <t xml:space="preserve">Implementar hábitos responsables en la Entidad, a partir de la definición de prácticas para compras sostenibles y para transporte ecoeficiente.  </t>
  </si>
  <si>
    <t>70% de las acciones implementadas</t>
  </si>
  <si>
    <t>(No de acciones implementadas / No de acciones programadas)</t>
  </si>
  <si>
    <t>Uso exclusivo de Papel</t>
  </si>
  <si>
    <t>Control de Emisiones Atmosféricas</t>
  </si>
  <si>
    <t>Criterios Ambientales para Compras</t>
  </si>
  <si>
    <t>Mantener actualizada la hoja de vida de cada vehículo</t>
  </si>
  <si>
    <t>Realizar mantenimientos preventivos a los vehículos</t>
  </si>
  <si>
    <t>Socializar e implementar instructivo</t>
  </si>
  <si>
    <t>Realizar mantenimientos al sistema de provisión de agua de la Entidad</t>
  </si>
  <si>
    <t xml:space="preserve">Sensibilización, capacitación y divulgación </t>
  </si>
  <si>
    <t xml:space="preserve">Medición de Indicadores
</t>
  </si>
  <si>
    <t>Medir semestralmente el consumo de toner</t>
  </si>
  <si>
    <t>Desarrollar campaña especial para el tema de la campaña "Hora del planeta" (25 de marzo)</t>
  </si>
  <si>
    <t>Realizar mantenimientos preventivos a las plantas eléctricas</t>
  </si>
  <si>
    <t>Coordinación Administrativa / Equipo de Contratos</t>
  </si>
  <si>
    <t>Coordinación Administrativa / Coordinacion de Informatica y Estadistica</t>
  </si>
  <si>
    <t>Promover el uso de medios magneticos para entrega de informacion</t>
  </si>
  <si>
    <t>Coordinación Administrativa / Coordinacion de Gestion Documental / Equipo de Comunicaciones</t>
  </si>
  <si>
    <t xml:space="preserve">FORMULA   </t>
  </si>
  <si>
    <t xml:space="preserve"> </t>
  </si>
  <si>
    <t xml:space="preserve">                                                                                                                        PROGRAMA AMBIENTAL CONSUMO RESPONSABLE DE ENERGÍA</t>
  </si>
  <si>
    <t xml:space="preserve">                                                                                                           PROGRAMA AMBIENTAL CONSUMO RESPONSABLE DE AGUA</t>
  </si>
  <si>
    <t xml:space="preserve">                                                                                                                       PROGRAMA AMBIENTAL CONTROL Y APROVECHAMIENTO DE RESIDUOS</t>
  </si>
  <si>
    <t xml:space="preserve">                                                                                                                PROGRAMA AMBIENTAL ESTRATEGIA CERO PAPEL</t>
  </si>
  <si>
    <t xml:space="preserve">                                                                                                                                                                                   PROGRAMA AMBIENTAL IMPLEMENTACIÓN DE BUENAS PRÁCTICAS AMBIENTALES</t>
  </si>
  <si>
    <t xml:space="preserve">Sensibilizar a través insumos pedagógicos al 75% de los funcionarios de la entidad
</t>
  </si>
  <si>
    <t xml:space="preserve">Número de funcionarios y contratistas Sensibilizados / número de funcionarios y contratistas de
la entidad *100. </t>
  </si>
  <si>
    <t xml:space="preserve">  INDICADOR </t>
  </si>
  <si>
    <t>Promover la cultura por el uso eficiente del agua en los servidores públicos de la entidad</t>
  </si>
  <si>
    <t xml:space="preserve">  </t>
  </si>
  <si>
    <t>Realizar un inventario de la clase de luminarias en la entidad y su estado</t>
  </si>
  <si>
    <t xml:space="preserve">Coordinación Administrativa  </t>
  </si>
  <si>
    <t xml:space="preserve">Coordinación Administrativa </t>
  </si>
  <si>
    <t>Registrar bimestralmente de los consumos de agua, en m3.</t>
  </si>
  <si>
    <t>Registrar mensualmente los consumos de energía eléctrica, en KW-H.</t>
  </si>
  <si>
    <t>Registrar los consumos en resmas de papel de manera trimestral por dependencia.</t>
  </si>
  <si>
    <t>Registrar trimestralmente las cantidades de generación de residuos.</t>
  </si>
  <si>
    <t>Realizar las gestiones necesarias ante los organismos autorizados para garantizar la recolección y adecuada disposición de los residuos generados.</t>
  </si>
  <si>
    <t xml:space="preserve">Desarrollar actividades que contribuyan a un manejo responsable de los residuos en la SPT  </t>
  </si>
  <si>
    <t>p</t>
  </si>
  <si>
    <t>Entregar para disposición adecuada los residuos y recibir los certificados de las empresas autorizadas.</t>
  </si>
  <si>
    <t>Realizar la clasificación de los residuos peligros y no peligros, teniendo en cuenta sus diferentes categorías propendiendo que la clasificación se realice desde la fuente.</t>
  </si>
  <si>
    <t>Consolidar trimestralmente los resultados obtenidos y tomar acciones de mejora si corresponde</t>
  </si>
  <si>
    <t>Usar de manera racional del papel</t>
  </si>
  <si>
    <t>Desarrollar campañas   y sensibilización en el uso racional y eficiente del papel, utilizando los medios de comunicación con  los que cuenta la SPT</t>
  </si>
  <si>
    <t>Realizar campaña especial frente al consumo de toner</t>
  </si>
  <si>
    <t>Apoyo de aplicaciones tecnológicas</t>
  </si>
  <si>
    <t xml:space="preserve">Capacitar en el tema del uso correcto de impresoras </t>
  </si>
  <si>
    <t>Realiza campaña de promoción en la implementación de herramientas de tecnología (Uso de la Intranet y uso del correo electrónico).</t>
  </si>
  <si>
    <t>.</t>
  </si>
  <si>
    <t>Realizar corte semestre de consumo, comparando los resultados mensuales</t>
  </si>
  <si>
    <t>Elaborar el  Instructivo para Compras  con parámetros ambientales y de seguridad y salud en el trabajo (PIGA y SST).</t>
  </si>
  <si>
    <t>Realizar corte semestral de consumo, comparando los resultados mensuales</t>
  </si>
  <si>
    <t>Agua</t>
  </si>
  <si>
    <t>Energia</t>
  </si>
  <si>
    <t>Residuos</t>
  </si>
  <si>
    <t>Cero Papel</t>
  </si>
  <si>
    <t>Buenas Prácticas</t>
  </si>
  <si>
    <t>Programa</t>
  </si>
  <si>
    <t>Programado</t>
  </si>
  <si>
    <t>Ejecutado</t>
  </si>
  <si>
    <t>%Cumplimiento</t>
  </si>
  <si>
    <t>TOTAL</t>
  </si>
  <si>
    <t>CUADRO RESUMEN RESULTADOS PIGA</t>
  </si>
  <si>
    <t>programado año</t>
  </si>
  <si>
    <t>ejecutado enero</t>
  </si>
  <si>
    <t>ejecutado febrero</t>
  </si>
  <si>
    <t>ejecutado marzo</t>
  </si>
</sst>
</file>

<file path=xl/styles.xml><?xml version="1.0" encoding="utf-8"?>
<styleSheet xmlns="http://schemas.openxmlformats.org/spreadsheetml/2006/main">
  <numFmts count="2">
    <numFmt numFmtId="164" formatCode="_(* #,##0.00_);_(* \(#,##0.00\);_(* &quot;-&quot;??_);_(@_)"/>
    <numFmt numFmtId="165" formatCode="_-[$€-2]* #,##0.00_-;\-[$€-2]* #,##0.00_-;_-[$€-2]* &quot;-&quot;??_-"/>
  </numFmts>
  <fonts count="17">
    <font>
      <sz val="10"/>
      <name val="Arial"/>
      <family val="2"/>
    </font>
    <font>
      <sz val="10"/>
      <name val="Arial"/>
      <family val="2"/>
    </font>
    <font>
      <sz val="10"/>
      <name val="Arial Narrow"/>
      <family val="2"/>
    </font>
    <font>
      <b/>
      <sz val="16"/>
      <name val="Arial Narrow"/>
      <family val="2"/>
    </font>
    <font>
      <sz val="12"/>
      <name val="Arial Narrow"/>
      <family val="2"/>
    </font>
    <font>
      <sz val="14"/>
      <name val="Arial Narrow"/>
      <family val="2"/>
    </font>
    <font>
      <b/>
      <sz val="10"/>
      <name val="Arial Narrow"/>
      <family val="2"/>
    </font>
    <font>
      <sz val="10"/>
      <color theme="1"/>
      <name val="Arial Narrow"/>
      <family val="2"/>
    </font>
    <font>
      <sz val="10"/>
      <color indexed="23"/>
      <name val="Arial Narrow"/>
      <family val="2"/>
    </font>
    <font>
      <b/>
      <sz val="18"/>
      <name val="Arial Narrow"/>
      <family val="2"/>
    </font>
    <font>
      <b/>
      <sz val="12"/>
      <name val="Arial Narrow"/>
      <family val="2"/>
    </font>
    <font>
      <sz val="10"/>
      <color theme="5"/>
      <name val="Arial Narrow"/>
      <family val="2"/>
    </font>
    <font>
      <b/>
      <sz val="10"/>
      <color theme="0"/>
      <name val="Arial Narrow"/>
      <family val="2"/>
    </font>
    <font>
      <b/>
      <sz val="14"/>
      <color theme="0"/>
      <name val="Arial Narrow"/>
      <family val="2"/>
    </font>
    <font>
      <sz val="10"/>
      <color rgb="FF000000"/>
      <name val="Arial"/>
      <family val="2"/>
    </font>
    <font>
      <b/>
      <sz val="10"/>
      <name val="Arial"/>
      <family val="2"/>
    </font>
    <font>
      <b/>
      <sz val="10"/>
      <color rgb="FF006600"/>
      <name val="Arial"/>
      <family val="2"/>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249977111117893"/>
        <bgColor indexed="9"/>
      </patternFill>
    </fill>
    <fill>
      <patternFill patternType="solid">
        <fgColor theme="0" tint="-0.14999847407452621"/>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s>
  <cellStyleXfs count="5">
    <xf numFmtId="0" fontId="0" fillId="0" borderId="0"/>
    <xf numFmtId="9" fontId="1" fillId="0" borderId="0" applyFont="0" applyFill="0" applyBorder="0" applyAlignment="0" applyProtection="0"/>
    <xf numFmtId="165" fontId="2" fillId="0" borderId="0" applyFont="0" applyFill="0" applyBorder="0" applyAlignment="0" applyProtection="0"/>
    <xf numFmtId="0" fontId="1" fillId="0" borderId="0"/>
    <xf numFmtId="164" fontId="1" fillId="0" borderId="0" applyFont="0" applyFill="0" applyBorder="0" applyAlignment="0" applyProtection="0"/>
  </cellStyleXfs>
  <cellXfs count="304">
    <xf numFmtId="0" fontId="0" fillId="0" borderId="0" xfId="0"/>
    <xf numFmtId="0" fontId="2" fillId="0" borderId="0" xfId="0" applyFont="1" applyFill="1" applyAlignment="1">
      <alignment vertical="center"/>
    </xf>
    <xf numFmtId="0" fontId="2" fillId="0" borderId="0" xfId="0" applyFont="1" applyAlignment="1">
      <alignment vertical="center"/>
    </xf>
    <xf numFmtId="0" fontId="2" fillId="0" borderId="2" xfId="0" applyFont="1" applyBorder="1" applyAlignment="1">
      <alignment horizontal="center" vertical="center"/>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2" borderId="0" xfId="0" applyFont="1" applyFill="1" applyAlignment="1">
      <alignment vertical="center"/>
    </xf>
    <xf numFmtId="0" fontId="6" fillId="2" borderId="0" xfId="0" applyFont="1" applyFill="1" applyBorder="1" applyAlignment="1" applyProtection="1">
      <alignment horizontal="center" vertical="center" wrapText="1"/>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1"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1" xfId="0" applyFont="1" applyFill="1" applyBorder="1" applyAlignment="1">
      <alignment horizontal="center" vertical="center"/>
    </xf>
    <xf numFmtId="9" fontId="2" fillId="0" borderId="32" xfId="1"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2" fillId="0" borderId="40" xfId="0" applyFont="1" applyFill="1" applyBorder="1" applyAlignment="1">
      <alignment horizontal="center" vertical="center"/>
    </xf>
    <xf numFmtId="9" fontId="2" fillId="0" borderId="38" xfId="1" applyFont="1" applyFill="1" applyBorder="1" applyAlignment="1">
      <alignment horizontal="center" vertical="center"/>
    </xf>
    <xf numFmtId="0" fontId="6" fillId="0" borderId="10" xfId="0" applyFont="1" applyFill="1" applyBorder="1" applyAlignment="1">
      <alignment horizontal="center" vertical="center"/>
    </xf>
    <xf numFmtId="0" fontId="6" fillId="0" borderId="42" xfId="0" applyFont="1" applyFill="1" applyBorder="1" applyAlignment="1">
      <alignment horizontal="center" vertical="center"/>
    </xf>
    <xf numFmtId="9" fontId="6" fillId="0" borderId="12" xfId="1" applyFont="1" applyFill="1" applyBorder="1" applyAlignment="1">
      <alignment horizontal="center" vertical="center"/>
    </xf>
    <xf numFmtId="0" fontId="7" fillId="2" borderId="3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Border="1"/>
    <xf numFmtId="0" fontId="2" fillId="0" borderId="6" xfId="0" applyFont="1" applyBorder="1"/>
    <xf numFmtId="0" fontId="2" fillId="0" borderId="7" xfId="0" applyFont="1" applyBorder="1"/>
    <xf numFmtId="0" fontId="2" fillId="0" borderId="0" xfId="0" applyFont="1"/>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9" fillId="0" borderId="8" xfId="0" applyFont="1" applyFill="1" applyBorder="1" applyAlignment="1">
      <alignment vertical="center"/>
    </xf>
    <xf numFmtId="0" fontId="9" fillId="0" borderId="0" xfId="0" applyFont="1" applyFill="1" applyBorder="1" applyAlignment="1">
      <alignment vertical="center"/>
    </xf>
    <xf numFmtId="0" fontId="9" fillId="0" borderId="9" xfId="0" applyFont="1" applyFill="1" applyBorder="1" applyAlignment="1">
      <alignment vertical="center"/>
    </xf>
    <xf numFmtId="0" fontId="2" fillId="0" borderId="8" xfId="0" applyFont="1" applyBorder="1" applyAlignment="1">
      <alignment vertical="center"/>
    </xf>
    <xf numFmtId="0" fontId="2" fillId="0" borderId="4" xfId="0" applyFont="1" applyFill="1" applyBorder="1" applyAlignment="1">
      <alignment horizontal="center" vertical="center"/>
    </xf>
    <xf numFmtId="9" fontId="2" fillId="0" borderId="4" xfId="1" applyFont="1" applyFill="1" applyBorder="1" applyAlignment="1">
      <alignment horizontal="center" vertical="center"/>
    </xf>
    <xf numFmtId="1" fontId="11" fillId="0" borderId="4" xfId="1" applyNumberFormat="1" applyFont="1" applyFill="1" applyBorder="1" applyAlignment="1">
      <alignment horizontal="center" vertical="center"/>
    </xf>
    <xf numFmtId="1" fontId="2" fillId="0" borderId="4" xfId="1" applyNumberFormat="1" applyFont="1" applyFill="1" applyBorder="1" applyAlignment="1">
      <alignment horizontal="center" vertical="center"/>
    </xf>
    <xf numFmtId="0" fontId="2" fillId="0" borderId="4" xfId="0" applyFont="1" applyFill="1" applyBorder="1"/>
    <xf numFmtId="0" fontId="9" fillId="0" borderId="46" xfId="0" applyFont="1" applyFill="1" applyBorder="1" applyAlignment="1">
      <alignment vertical="center"/>
    </xf>
    <xf numFmtId="0" fontId="9" fillId="0" borderId="47" xfId="0" applyFont="1" applyFill="1" applyBorder="1" applyAlignment="1">
      <alignment vertical="center"/>
    </xf>
    <xf numFmtId="0" fontId="9" fillId="0" borderId="48" xfId="0" applyFont="1" applyFill="1" applyBorder="1" applyAlignment="1">
      <alignment vertical="center"/>
    </xf>
    <xf numFmtId="0" fontId="2" fillId="0" borderId="0" xfId="0" applyFont="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45" xfId="0" applyFont="1" applyFill="1" applyBorder="1" applyAlignment="1">
      <alignment horizontal="center" vertical="center"/>
    </xf>
    <xf numFmtId="0" fontId="13" fillId="5" borderId="43" xfId="0" applyFont="1" applyFill="1" applyBorder="1" applyAlignment="1">
      <alignment horizontal="center" vertical="center"/>
    </xf>
    <xf numFmtId="0" fontId="13" fillId="5" borderId="4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4" xfId="0" applyFont="1" applyFill="1" applyBorder="1" applyAlignment="1">
      <alignment horizontal="center" vertical="center"/>
    </xf>
    <xf numFmtId="0" fontId="13" fillId="5" borderId="0" xfId="0" applyFont="1" applyFill="1" applyBorder="1" applyAlignment="1">
      <alignment horizontal="center" vertical="center"/>
    </xf>
    <xf numFmtId="0" fontId="6" fillId="3" borderId="20" xfId="0" applyFont="1" applyFill="1" applyBorder="1" applyAlignment="1">
      <alignment horizontal="center" vertical="center"/>
    </xf>
    <xf numFmtId="0" fontId="2" fillId="0" borderId="43" xfId="0" applyFont="1" applyFill="1" applyBorder="1" applyAlignment="1">
      <alignment horizontal="center" vertical="center"/>
    </xf>
    <xf numFmtId="0" fontId="6" fillId="0" borderId="4" xfId="0" applyFont="1" applyFill="1" applyBorder="1" applyAlignment="1">
      <alignment horizontal="center" vertical="center"/>
    </xf>
    <xf numFmtId="0" fontId="7" fillId="2" borderId="53"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30" xfId="0" applyFont="1" applyFill="1" applyBorder="1" applyAlignment="1">
      <alignment horizontal="center" vertical="center"/>
    </xf>
    <xf numFmtId="9" fontId="2" fillId="0" borderId="12" xfId="1" applyFont="1" applyFill="1" applyBorder="1" applyAlignment="1">
      <alignment horizontal="center" vertical="center"/>
    </xf>
    <xf numFmtId="0" fontId="2" fillId="0" borderId="4" xfId="0" applyFont="1" applyFill="1" applyBorder="1" applyAlignment="1">
      <alignment horizontal="center" vertical="center"/>
    </xf>
    <xf numFmtId="0" fontId="6" fillId="3" borderId="20" xfId="0" applyFont="1" applyFill="1" applyBorder="1" applyAlignment="1">
      <alignment horizontal="center" vertical="center"/>
    </xf>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2" fillId="0" borderId="4" xfId="0" applyFont="1" applyFill="1" applyBorder="1"/>
    <xf numFmtId="0" fontId="7" fillId="0" borderId="2" xfId="0" applyFont="1" applyFill="1" applyBorder="1" applyAlignment="1">
      <alignment horizontal="center" vertical="center" wrapText="1"/>
    </xf>
    <xf numFmtId="0" fontId="7" fillId="2" borderId="40" xfId="0" applyFont="1" applyFill="1" applyBorder="1" applyAlignment="1">
      <alignment horizontal="center" vertical="center"/>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2" borderId="52" xfId="0" applyFont="1" applyFill="1" applyBorder="1" applyAlignment="1">
      <alignment horizontal="center" vertical="center"/>
    </xf>
    <xf numFmtId="0" fontId="7" fillId="2"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5" xfId="0" applyFont="1" applyFill="1" applyBorder="1" applyAlignment="1">
      <alignment horizontal="center" vertical="center"/>
    </xf>
    <xf numFmtId="0" fontId="7" fillId="0" borderId="54"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2" fillId="0" borderId="57"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50" xfId="0" applyFont="1" applyBorder="1" applyAlignment="1">
      <alignment vertical="center"/>
    </xf>
    <xf numFmtId="0" fontId="2" fillId="0" borderId="36" xfId="0" applyFont="1" applyBorder="1" applyAlignment="1">
      <alignmen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0" borderId="63" xfId="0" applyFont="1" applyBorder="1" applyAlignment="1">
      <alignment vertical="center"/>
    </xf>
    <xf numFmtId="0" fontId="7" fillId="2" borderId="65"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67"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2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2" borderId="30" xfId="0" applyFont="1" applyFill="1" applyBorder="1" applyAlignment="1">
      <alignment horizontal="center" vertical="center"/>
    </xf>
    <xf numFmtId="0" fontId="7"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6" fillId="3" borderId="20" xfId="0" applyFont="1" applyFill="1" applyBorder="1" applyAlignment="1">
      <alignment horizontal="center" vertical="center"/>
    </xf>
    <xf numFmtId="0" fontId="7" fillId="0" borderId="6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9"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45" xfId="0" applyFont="1" applyFill="1" applyBorder="1" applyAlignment="1">
      <alignment horizontal="center" vertical="center"/>
    </xf>
    <xf numFmtId="0" fontId="12" fillId="5" borderId="43" xfId="0" applyFont="1" applyFill="1" applyBorder="1" applyAlignment="1">
      <alignment horizontal="center" vertical="center"/>
    </xf>
    <xf numFmtId="0" fontId="12" fillId="5" borderId="4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vertical="center"/>
    </xf>
    <xf numFmtId="0" fontId="6" fillId="0" borderId="0" xfId="0" applyFont="1" applyFill="1" applyBorder="1" applyAlignment="1">
      <alignment vertical="center"/>
    </xf>
    <xf numFmtId="0" fontId="6" fillId="0" borderId="9" xfId="0" applyFont="1" applyFill="1" applyBorder="1" applyAlignment="1">
      <alignment vertical="center"/>
    </xf>
    <xf numFmtId="0" fontId="6" fillId="0" borderId="46" xfId="0" applyFont="1" applyFill="1" applyBorder="1" applyAlignment="1">
      <alignment vertical="center"/>
    </xf>
    <xf numFmtId="0" fontId="6" fillId="0" borderId="47" xfId="0" applyFont="1" applyFill="1" applyBorder="1" applyAlignment="1">
      <alignment vertical="center"/>
    </xf>
    <xf numFmtId="0" fontId="6" fillId="0" borderId="48" xfId="0" applyFont="1" applyFill="1" applyBorder="1" applyAlignment="1">
      <alignment vertical="center"/>
    </xf>
    <xf numFmtId="0" fontId="2" fillId="0" borderId="8" xfId="0" applyFont="1" applyFill="1" applyBorder="1" applyAlignment="1">
      <alignment horizontal="center" vertical="center"/>
    </xf>
    <xf numFmtId="9" fontId="2" fillId="0" borderId="8" xfId="1" applyFont="1" applyFill="1" applyBorder="1" applyAlignment="1">
      <alignment horizontal="center" vertical="center"/>
    </xf>
    <xf numFmtId="0" fontId="2" fillId="0" borderId="8" xfId="0" applyFont="1" applyFill="1" applyBorder="1" applyAlignment="1">
      <alignment horizontal="center" vertical="center" wrapText="1"/>
    </xf>
    <xf numFmtId="9" fontId="2" fillId="0" borderId="8" xfId="1" applyFont="1" applyFill="1" applyBorder="1" applyAlignment="1">
      <alignment horizontal="center" vertical="center" wrapText="1"/>
    </xf>
    <xf numFmtId="164" fontId="2" fillId="0" borderId="0" xfId="4" applyFont="1" applyAlignment="1">
      <alignment vertical="center"/>
    </xf>
    <xf numFmtId="0" fontId="14" fillId="0" borderId="0" xfId="0" applyFont="1"/>
    <xf numFmtId="0" fontId="2" fillId="3" borderId="41" xfId="0" applyFont="1" applyFill="1" applyBorder="1" applyAlignment="1">
      <alignment horizontal="center" wrapText="1"/>
    </xf>
    <xf numFmtId="0" fontId="2" fillId="3" borderId="28" xfId="0" applyFont="1" applyFill="1" applyBorder="1" applyAlignment="1">
      <alignment vertical="center" wrapText="1"/>
    </xf>
    <xf numFmtId="0" fontId="7" fillId="2" borderId="57"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0" fillId="0" borderId="70" xfId="0" applyBorder="1"/>
    <xf numFmtId="0" fontId="15" fillId="0" borderId="70" xfId="0" applyFont="1" applyBorder="1" applyAlignment="1">
      <alignment horizontal="center"/>
    </xf>
    <xf numFmtId="0" fontId="0" fillId="0" borderId="70" xfId="0" applyBorder="1" applyAlignment="1">
      <alignment horizontal="center" vertical="center"/>
    </xf>
    <xf numFmtId="9" fontId="0" fillId="0" borderId="70" xfId="0" applyNumberFormat="1" applyBorder="1" applyAlignment="1">
      <alignment horizontal="center" vertical="center"/>
    </xf>
    <xf numFmtId="0" fontId="2" fillId="0" borderId="0" xfId="0" applyFont="1" applyFill="1" applyBorder="1" applyAlignment="1">
      <alignment horizontal="center" vertical="center"/>
    </xf>
    <xf numFmtId="9" fontId="0" fillId="0" borderId="0" xfId="1" applyFont="1"/>
    <xf numFmtId="0" fontId="0" fillId="0" borderId="0" xfId="0" applyAlignment="1">
      <alignment horizontal="center"/>
    </xf>
    <xf numFmtId="0" fontId="2" fillId="0" borderId="4" xfId="0" applyFont="1" applyFill="1" applyBorder="1" applyAlignment="1">
      <alignment horizontal="center" vertical="center"/>
    </xf>
    <xf numFmtId="9" fontId="2" fillId="0" borderId="1" xfId="1" applyFont="1" applyFill="1" applyBorder="1" applyAlignment="1">
      <alignment horizontal="center" vertical="center"/>
    </xf>
    <xf numFmtId="9" fontId="2" fillId="0" borderId="3" xfId="1" applyFont="1" applyFill="1" applyBorder="1" applyAlignment="1">
      <alignment horizontal="center" vertical="center"/>
    </xf>
    <xf numFmtId="0" fontId="13" fillId="5"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9" fontId="2" fillId="0" borderId="4" xfId="1" applyFont="1" applyFill="1" applyBorder="1" applyAlignment="1">
      <alignment horizontal="center" vertical="center"/>
    </xf>
    <xf numFmtId="0" fontId="7" fillId="0" borderId="50"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63"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2" fillId="0"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2" fillId="3" borderId="35" xfId="0" applyFont="1" applyFill="1" applyBorder="1" applyAlignment="1">
      <alignment horizontal="left" vertical="center" wrapText="1"/>
    </xf>
    <xf numFmtId="0" fontId="2" fillId="3" borderId="41"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2" fillId="0" borderId="4" xfId="0" applyFont="1" applyFill="1" applyBorder="1"/>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50" xfId="0" applyFont="1" applyBorder="1" applyAlignment="1">
      <alignment horizontal="left" vertical="center" wrapText="1"/>
    </xf>
    <xf numFmtId="0" fontId="2" fillId="0" borderId="36" xfId="0" applyFont="1" applyBorder="1" applyAlignment="1">
      <alignment horizontal="left" vertical="center" wrapText="1"/>
    </xf>
    <xf numFmtId="0" fontId="2" fillId="0" borderId="63" xfId="0" applyFont="1" applyBorder="1" applyAlignment="1">
      <alignment horizontal="left" vertical="center" wrapText="1"/>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2" fillId="0" borderId="64" xfId="0" applyFont="1" applyBorder="1" applyAlignment="1">
      <alignment horizontal="left" vertical="center"/>
    </xf>
    <xf numFmtId="0" fontId="12" fillId="4" borderId="4" xfId="0" applyFont="1" applyFill="1" applyBorder="1" applyAlignment="1" applyProtection="1">
      <alignment horizontal="center" vertical="center" wrapText="1"/>
    </xf>
    <xf numFmtId="9" fontId="2" fillId="2" borderId="4" xfId="0" applyNumberFormat="1"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12" fillId="4" borderId="3" xfId="0" applyFont="1" applyFill="1" applyBorder="1" applyAlignment="1" applyProtection="1">
      <alignment horizontal="center" vertical="center" wrapText="1"/>
    </xf>
    <xf numFmtId="9" fontId="2" fillId="2" borderId="1" xfId="0" applyNumberFormat="1" applyFont="1" applyFill="1" applyBorder="1" applyAlignment="1" applyProtection="1">
      <alignment horizontal="center" vertical="center" wrapText="1"/>
    </xf>
    <xf numFmtId="9" fontId="2" fillId="2" borderId="2" xfId="0" applyNumberFormat="1" applyFont="1" applyFill="1" applyBorder="1" applyAlignment="1" applyProtection="1">
      <alignment horizontal="center" vertical="center" wrapText="1"/>
    </xf>
    <xf numFmtId="9" fontId="2" fillId="2" borderId="3" xfId="0" applyNumberFormat="1"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13" fillId="5" borderId="10"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12"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3" borderId="21" xfId="0" applyFont="1" applyFill="1" applyBorder="1" applyAlignment="1">
      <alignment horizontal="center" vertical="center"/>
    </xf>
    <xf numFmtId="0" fontId="2" fillId="0" borderId="51" xfId="0" applyFont="1" applyBorder="1" applyAlignment="1">
      <alignment horizontal="left" vertical="center" wrapText="1"/>
    </xf>
    <xf numFmtId="0" fontId="2" fillId="0" borderId="29" xfId="0" applyFont="1" applyBorder="1" applyAlignment="1">
      <alignment horizontal="left" vertical="center" wrapText="1"/>
    </xf>
    <xf numFmtId="0" fontId="2" fillId="0" borderId="62" xfId="0" applyFont="1" applyBorder="1" applyAlignment="1">
      <alignment horizontal="left" vertical="center" wrapText="1"/>
    </xf>
    <xf numFmtId="0" fontId="6" fillId="3" borderId="4" xfId="0" applyFont="1" applyFill="1" applyBorder="1" applyAlignment="1">
      <alignment horizontal="center" vertical="center"/>
    </xf>
    <xf numFmtId="0" fontId="2" fillId="0" borderId="50" xfId="0" applyFont="1" applyBorder="1" applyAlignment="1">
      <alignment horizontal="left" vertical="center"/>
    </xf>
    <xf numFmtId="0" fontId="2" fillId="0" borderId="36" xfId="0" applyFont="1" applyBorder="1" applyAlignment="1">
      <alignment horizontal="left" vertical="center"/>
    </xf>
    <xf numFmtId="0" fontId="2" fillId="0" borderId="34" xfId="0" applyFont="1" applyBorder="1" applyAlignment="1">
      <alignment horizontal="left" vertical="center"/>
    </xf>
    <xf numFmtId="0" fontId="2" fillId="0" borderId="34" xfId="0" applyFont="1" applyBorder="1" applyAlignment="1">
      <alignment horizontal="left" vertical="center" wrapText="1"/>
    </xf>
    <xf numFmtId="9" fontId="2" fillId="1" borderId="4" xfId="1"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7" fillId="2" borderId="46" xfId="0" applyFont="1" applyFill="1" applyBorder="1" applyAlignment="1">
      <alignment horizontal="left" vertical="center" wrapText="1"/>
    </xf>
    <xf numFmtId="0" fontId="7" fillId="2" borderId="47"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2" fillId="2" borderId="50" xfId="0" applyFont="1" applyFill="1" applyBorder="1" applyAlignment="1">
      <alignment horizontal="left" vertical="center"/>
    </xf>
    <xf numFmtId="0" fontId="2" fillId="2" borderId="36" xfId="0" applyFont="1" applyFill="1" applyBorder="1" applyAlignment="1">
      <alignment horizontal="left" vertical="center"/>
    </xf>
    <xf numFmtId="0" fontId="2" fillId="2" borderId="34" xfId="0" applyFont="1" applyFill="1" applyBorder="1" applyAlignment="1">
      <alignment horizontal="left" vertical="center"/>
    </xf>
    <xf numFmtId="0" fontId="8" fillId="0" borderId="6" xfId="0" applyFont="1" applyFill="1" applyBorder="1" applyAlignment="1">
      <alignment horizontal="center" vertical="center" wrapText="1"/>
    </xf>
    <xf numFmtId="0" fontId="2" fillId="1" borderId="4" xfId="0" applyFont="1" applyFill="1" applyBorder="1" applyAlignment="1">
      <alignment horizontal="center" vertical="center"/>
    </xf>
    <xf numFmtId="0" fontId="7" fillId="0" borderId="60" xfId="0" applyFont="1" applyFill="1" applyBorder="1" applyAlignment="1">
      <alignment horizontal="left" vertical="center"/>
    </xf>
    <xf numFmtId="0" fontId="7" fillId="0" borderId="61" xfId="0" applyFont="1" applyFill="1" applyBorder="1" applyAlignment="1">
      <alignment horizontal="left" vertical="center"/>
    </xf>
    <xf numFmtId="0" fontId="7" fillId="0" borderId="25" xfId="0" applyFont="1" applyFill="1" applyBorder="1" applyAlignment="1">
      <alignment horizontal="left" vertical="center"/>
    </xf>
    <xf numFmtId="0" fontId="2" fillId="0" borderId="58" xfId="0" applyFont="1" applyBorder="1" applyAlignment="1">
      <alignment horizontal="left" vertical="center" wrapText="1"/>
    </xf>
    <xf numFmtId="0" fontId="2" fillId="0" borderId="59" xfId="0" applyFont="1" applyBorder="1" applyAlignment="1">
      <alignment horizontal="left" vertical="center" wrapText="1"/>
    </xf>
    <xf numFmtId="0" fontId="2" fillId="0" borderId="40" xfId="0" applyFont="1" applyBorder="1" applyAlignment="1">
      <alignment horizontal="left" vertical="center" wrapText="1"/>
    </xf>
    <xf numFmtId="0" fontId="2" fillId="3" borderId="28"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28" xfId="0" applyFont="1" applyFill="1" applyBorder="1" applyAlignment="1">
      <alignment vertical="center" wrapText="1"/>
    </xf>
    <xf numFmtId="0" fontId="2" fillId="3" borderId="35" xfId="0" applyFont="1" applyFill="1" applyBorder="1" applyAlignment="1">
      <alignment vertical="center" wrapText="1"/>
    </xf>
    <xf numFmtId="0" fontId="2" fillId="3" borderId="41" xfId="0" applyFont="1" applyFill="1" applyBorder="1" applyAlignment="1">
      <alignment vertical="center" wrapText="1"/>
    </xf>
    <xf numFmtId="0" fontId="7" fillId="0" borderId="30" xfId="0" applyFont="1" applyFill="1" applyBorder="1" applyAlignment="1">
      <alignment horizontal="left" vertical="center" wrapText="1"/>
    </xf>
    <xf numFmtId="0" fontId="2" fillId="6" borderId="4"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0" fontId="6" fillId="3" borderId="7" xfId="0" applyFont="1" applyFill="1" applyBorder="1" applyAlignment="1">
      <alignment horizontal="center" vertical="center"/>
    </xf>
    <xf numFmtId="0" fontId="12" fillId="5" borderId="2" xfId="0" applyFont="1" applyFill="1" applyBorder="1" applyAlignment="1">
      <alignment horizontal="center" vertical="center"/>
    </xf>
    <xf numFmtId="0" fontId="7" fillId="0" borderId="4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15" fillId="0" borderId="71" xfId="0" applyFont="1" applyBorder="1" applyAlignment="1">
      <alignment horizontal="right"/>
    </xf>
    <xf numFmtId="0" fontId="15" fillId="0" borderId="72" xfId="0" applyFont="1" applyBorder="1" applyAlignment="1">
      <alignment horizontal="right"/>
    </xf>
    <xf numFmtId="0" fontId="15" fillId="0" borderId="73" xfId="0" applyFont="1" applyBorder="1" applyAlignment="1">
      <alignment horizontal="right"/>
    </xf>
    <xf numFmtId="0" fontId="16" fillId="0" borderId="0" xfId="0" applyFont="1" applyAlignment="1">
      <alignment horizontal="center"/>
    </xf>
  </cellXfs>
  <cellStyles count="5">
    <cellStyle name="Euro" xfId="2"/>
    <cellStyle name="Millares" xfId="4" builtinId="3"/>
    <cellStyle name="Normal" xfId="0" builtinId="0"/>
    <cellStyle name="Normal 3" xfId="3"/>
    <cellStyle name="Porcentual" xfId="1" builtinId="5"/>
  </cellStyles>
  <dxfs count="25">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7</xdr:col>
      <xdr:colOff>904875</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6905" y="179294"/>
          <a:ext cx="5362845" cy="110938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857250</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2672" y="179294"/>
          <a:ext cx="5292995" cy="110938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560916</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2672" y="179294"/>
          <a:ext cx="4869661" cy="110938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931333</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2672" y="179294"/>
          <a:ext cx="5367078" cy="110938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133080</xdr:colOff>
      <xdr:row>0</xdr:row>
      <xdr:rowOff>179294</xdr:rowOff>
    </xdr:from>
    <xdr:to>
      <xdr:col>6</xdr:col>
      <xdr:colOff>1028700</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85480" y="179294"/>
          <a:ext cx="5410470" cy="110938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895350</xdr:colOff>
      <xdr:row>0</xdr:row>
      <xdr:rowOff>47625</xdr:rowOff>
    </xdr:from>
    <xdr:to>
      <xdr:col>4</xdr:col>
      <xdr:colOff>238125</xdr:colOff>
      <xdr:row>1</xdr:row>
      <xdr:rowOff>590550</xdr:rowOff>
    </xdr:to>
    <xdr:pic>
      <xdr:nvPicPr>
        <xdr:cNvPr id="2" name="1 Imagen"/>
        <xdr:cNvPicPr/>
      </xdr:nvPicPr>
      <xdr:blipFill>
        <a:blip xmlns:r="http://schemas.openxmlformats.org/officeDocument/2006/relationships" r:embed="rId1" cstate="print"/>
        <a:srcRect l="7425" t="3997" r="3305" b="8074"/>
        <a:stretch>
          <a:fillRect/>
        </a:stretch>
      </xdr:blipFill>
      <xdr:spPr bwMode="auto">
        <a:xfrm>
          <a:off x="1657350" y="47625"/>
          <a:ext cx="2047875" cy="7048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0070C0"/>
  </sheetPr>
  <dimension ref="B1:DE36"/>
  <sheetViews>
    <sheetView showGridLines="0" tabSelected="1" topLeftCell="C1" zoomScale="80" zoomScaleNormal="80" zoomScaleSheetLayoutView="100" zoomScalePageLayoutView="85" workbookViewId="0">
      <selection activeCell="DE18" sqref="DE18"/>
    </sheetView>
  </sheetViews>
  <sheetFormatPr baseColWidth="10" defaultRowHeight="12.75"/>
  <cols>
    <col min="1" max="1" width="4.5703125" style="2" customWidth="1"/>
    <col min="2" max="2" width="24.85546875" style="2" customWidth="1"/>
    <col min="3" max="6" width="10.7109375" style="2" customWidth="1"/>
    <col min="7" max="7" width="0.7109375" style="2" customWidth="1"/>
    <col min="8" max="8" width="28" style="2" customWidth="1"/>
    <col min="9" max="32" width="4.7109375" style="2" customWidth="1"/>
    <col min="33" max="104" width="4.7109375" style="2" hidden="1" customWidth="1"/>
    <col min="105" max="105" width="6.7109375" style="2" customWidth="1"/>
    <col min="106" max="106" width="4.7109375" style="2" customWidth="1"/>
    <col min="107" max="107" width="18.7109375" style="56" customWidth="1"/>
    <col min="108" max="110" width="2.7109375" style="2" customWidth="1"/>
    <col min="111" max="16384" width="11.42578125" style="2"/>
  </cols>
  <sheetData>
    <row r="1" spans="2:109" ht="117.75" customHeight="1">
      <c r="B1" s="209" t="s">
        <v>94</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c r="BI1" s="210"/>
      <c r="BJ1" s="210"/>
      <c r="BK1" s="210"/>
      <c r="BL1" s="210"/>
      <c r="BM1" s="210"/>
      <c r="BN1" s="210"/>
      <c r="BO1" s="210"/>
      <c r="BP1" s="210"/>
      <c r="BQ1" s="210"/>
      <c r="BR1" s="210"/>
      <c r="BS1" s="210"/>
      <c r="BT1" s="210"/>
      <c r="BU1" s="210"/>
      <c r="BV1" s="210"/>
      <c r="BW1" s="210"/>
      <c r="BX1" s="210"/>
      <c r="BY1" s="210"/>
      <c r="BZ1" s="210"/>
      <c r="CA1" s="210"/>
      <c r="CB1" s="210"/>
      <c r="CC1" s="210"/>
      <c r="CD1" s="210"/>
      <c r="CE1" s="210"/>
      <c r="CF1" s="210"/>
      <c r="CG1" s="210"/>
      <c r="CH1" s="210"/>
      <c r="CI1" s="210"/>
      <c r="CJ1" s="210"/>
      <c r="CK1" s="210"/>
      <c r="CL1" s="210"/>
      <c r="CM1" s="210"/>
      <c r="CN1" s="210"/>
      <c r="CO1" s="210"/>
      <c r="CP1" s="210"/>
      <c r="CQ1" s="210"/>
      <c r="CR1" s="210"/>
      <c r="CS1" s="210"/>
      <c r="CT1" s="210"/>
      <c r="CU1" s="210"/>
      <c r="CV1" s="210"/>
      <c r="CW1" s="210"/>
      <c r="CX1" s="210"/>
      <c r="CY1" s="210"/>
      <c r="CZ1" s="210"/>
      <c r="DA1" s="210"/>
      <c r="DB1" s="211"/>
      <c r="DC1" s="67"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c r="B3" s="218" t="s">
        <v>1</v>
      </c>
      <c r="C3" s="218"/>
      <c r="D3" s="218"/>
      <c r="E3" s="218"/>
      <c r="F3" s="218"/>
      <c r="G3" s="218"/>
      <c r="H3" s="218"/>
      <c r="I3" s="218"/>
      <c r="J3" s="218"/>
      <c r="K3" s="218"/>
      <c r="L3" s="218"/>
      <c r="M3" s="218"/>
      <c r="N3" s="218"/>
      <c r="O3" s="218"/>
      <c r="P3" s="218"/>
      <c r="Q3" s="218"/>
      <c r="R3" s="218"/>
      <c r="S3" s="218"/>
      <c r="T3" s="218"/>
      <c r="U3" s="218"/>
      <c r="V3" s="218"/>
      <c r="W3" s="218"/>
      <c r="X3" s="218"/>
      <c r="Y3" s="218"/>
      <c r="Z3" s="218" t="s">
        <v>100</v>
      </c>
      <c r="AA3" s="218"/>
      <c r="AB3" s="218"/>
      <c r="AC3" s="218"/>
      <c r="AD3" s="218"/>
      <c r="AE3" s="218"/>
      <c r="AF3" s="218"/>
      <c r="AG3" s="226" t="s">
        <v>91</v>
      </c>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c r="BT3" s="227"/>
      <c r="BU3" s="227"/>
      <c r="BV3" s="227"/>
      <c r="BW3" s="227"/>
      <c r="BX3" s="228"/>
      <c r="BY3" s="220" t="s">
        <v>4</v>
      </c>
      <c r="BZ3" s="221"/>
      <c r="CA3" s="221"/>
      <c r="CB3" s="221"/>
      <c r="CC3" s="221"/>
      <c r="CD3" s="221"/>
      <c r="CE3" s="221"/>
      <c r="CF3" s="221"/>
      <c r="CG3" s="221"/>
      <c r="CH3" s="222"/>
      <c r="CI3" s="218" t="s">
        <v>5</v>
      </c>
      <c r="CJ3" s="218"/>
      <c r="CK3" s="218"/>
      <c r="CL3" s="218"/>
      <c r="CM3" s="218"/>
      <c r="CN3" s="218"/>
      <c r="CO3" s="218"/>
      <c r="CP3" s="218"/>
      <c r="CQ3" s="218" t="s">
        <v>6</v>
      </c>
      <c r="CR3" s="218"/>
      <c r="CS3" s="218"/>
      <c r="CT3" s="218"/>
      <c r="CU3" s="218"/>
      <c r="CV3" s="218"/>
      <c r="CW3" s="218"/>
      <c r="CX3" s="218"/>
      <c r="CY3" s="218"/>
      <c r="CZ3" s="218"/>
      <c r="DA3" s="218"/>
      <c r="DB3" s="218"/>
      <c r="DC3" s="218"/>
    </row>
    <row r="4" spans="2:109" s="8" customFormat="1" ht="56.25" customHeight="1">
      <c r="B4" s="229" t="s">
        <v>101</v>
      </c>
      <c r="C4" s="229"/>
      <c r="D4" s="229"/>
      <c r="E4" s="229"/>
      <c r="F4" s="229"/>
      <c r="G4" s="229"/>
      <c r="H4" s="229"/>
      <c r="I4" s="229"/>
      <c r="J4" s="229"/>
      <c r="K4" s="229"/>
      <c r="L4" s="229"/>
      <c r="M4" s="229"/>
      <c r="N4" s="229"/>
      <c r="O4" s="229"/>
      <c r="P4" s="229"/>
      <c r="Q4" s="229"/>
      <c r="R4" s="229"/>
      <c r="S4" s="229"/>
      <c r="T4" s="229"/>
      <c r="U4" s="229"/>
      <c r="V4" s="229"/>
      <c r="W4" s="229"/>
      <c r="X4" s="229"/>
      <c r="Y4" s="229"/>
      <c r="Z4" s="229" t="s">
        <v>99</v>
      </c>
      <c r="AA4" s="229"/>
      <c r="AB4" s="229"/>
      <c r="AC4" s="229"/>
      <c r="AD4" s="229"/>
      <c r="AE4" s="229"/>
      <c r="AF4" s="229"/>
      <c r="AG4" s="229" t="s">
        <v>8</v>
      </c>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c r="BY4" s="223" t="s">
        <v>30</v>
      </c>
      <c r="BZ4" s="224"/>
      <c r="CA4" s="224"/>
      <c r="CB4" s="224"/>
      <c r="CC4" s="224"/>
      <c r="CD4" s="224"/>
      <c r="CE4" s="224"/>
      <c r="CF4" s="224"/>
      <c r="CG4" s="224"/>
      <c r="CH4" s="225"/>
      <c r="CI4" s="219" t="s">
        <v>98</v>
      </c>
      <c r="CJ4" s="219"/>
      <c r="CK4" s="219"/>
      <c r="CL4" s="219"/>
      <c r="CM4" s="219"/>
      <c r="CN4" s="219"/>
      <c r="CO4" s="219"/>
      <c r="CP4" s="219"/>
      <c r="CQ4" s="219" t="s">
        <v>49</v>
      </c>
      <c r="CR4" s="219"/>
      <c r="CS4" s="219"/>
      <c r="CT4" s="219"/>
      <c r="CU4" s="219"/>
      <c r="CV4" s="219"/>
      <c r="CW4" s="219"/>
      <c r="CX4" s="219"/>
      <c r="CY4" s="219"/>
      <c r="CZ4" s="219"/>
      <c r="DA4" s="219"/>
      <c r="DB4" s="219"/>
      <c r="DC4" s="219"/>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30"/>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c r="CJ6" s="231"/>
      <c r="CK6" s="231"/>
      <c r="CL6" s="231"/>
      <c r="CM6" s="231"/>
      <c r="CN6" s="231"/>
      <c r="CO6" s="231"/>
      <c r="CP6" s="231"/>
      <c r="CQ6" s="231"/>
      <c r="CR6" s="231"/>
      <c r="CS6" s="231"/>
      <c r="CT6" s="231"/>
      <c r="CU6" s="231"/>
      <c r="CV6" s="231"/>
      <c r="CW6" s="231"/>
      <c r="CX6" s="231"/>
      <c r="CY6" s="231"/>
      <c r="CZ6" s="231"/>
      <c r="DA6" s="231"/>
      <c r="DB6" s="231"/>
      <c r="DC6" s="232"/>
      <c r="DD6" s="1"/>
      <c r="DE6" s="1"/>
    </row>
    <row r="7" spans="2:109" ht="5.0999999999999996" customHeight="1">
      <c r="B7" s="230"/>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c r="AV7" s="231"/>
      <c r="AW7" s="231"/>
      <c r="AX7" s="231"/>
      <c r="AY7" s="231"/>
      <c r="AZ7" s="231"/>
      <c r="BA7" s="231"/>
      <c r="BB7" s="231"/>
      <c r="BC7" s="231"/>
      <c r="BD7" s="231"/>
      <c r="BE7" s="231"/>
      <c r="BF7" s="231"/>
      <c r="BG7" s="231"/>
      <c r="BH7" s="231"/>
      <c r="BI7" s="231"/>
      <c r="BJ7" s="231"/>
      <c r="BK7" s="231"/>
      <c r="BL7" s="231"/>
      <c r="BM7" s="231"/>
      <c r="BN7" s="231"/>
      <c r="BO7" s="231"/>
      <c r="BP7" s="231"/>
      <c r="BQ7" s="231"/>
      <c r="BR7" s="231"/>
      <c r="BS7" s="231"/>
      <c r="BT7" s="231"/>
      <c r="BU7" s="231"/>
      <c r="BV7" s="231"/>
      <c r="BW7" s="231"/>
      <c r="BX7" s="231"/>
      <c r="BY7" s="231"/>
      <c r="BZ7" s="231"/>
      <c r="CA7" s="231"/>
      <c r="CB7" s="231"/>
      <c r="CC7" s="231"/>
      <c r="CD7" s="231"/>
      <c r="CE7" s="231"/>
      <c r="CF7" s="231"/>
      <c r="CG7" s="231"/>
      <c r="CH7" s="231"/>
      <c r="CI7" s="231"/>
      <c r="CJ7" s="231"/>
      <c r="CK7" s="231"/>
      <c r="CL7" s="231"/>
      <c r="CM7" s="231"/>
      <c r="CN7" s="231"/>
      <c r="CO7" s="231"/>
      <c r="CP7" s="231"/>
      <c r="CQ7" s="231"/>
      <c r="CR7" s="231"/>
      <c r="CS7" s="231"/>
      <c r="CT7" s="231"/>
      <c r="CU7" s="231"/>
      <c r="CV7" s="231"/>
      <c r="CW7" s="231"/>
      <c r="CX7" s="231"/>
      <c r="CY7" s="231"/>
      <c r="CZ7" s="231"/>
      <c r="DA7" s="231"/>
      <c r="DB7" s="231"/>
      <c r="DC7" s="232"/>
      <c r="DD7" s="1"/>
      <c r="DE7" s="1"/>
    </row>
    <row r="8" spans="2:109" ht="36" customHeight="1">
      <c r="B8" s="233" t="s">
        <v>10</v>
      </c>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5"/>
      <c r="DD8" s="1"/>
      <c r="DE8" s="1"/>
    </row>
    <row r="9" spans="2:109" ht="18.75" customHeight="1">
      <c r="B9" s="59"/>
      <c r="C9" s="60"/>
      <c r="D9" s="60"/>
      <c r="E9" s="60"/>
      <c r="F9" s="60"/>
      <c r="G9" s="61"/>
      <c r="H9" s="62"/>
      <c r="I9" s="167">
        <v>2018</v>
      </c>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c r="BS9" s="167"/>
      <c r="BT9" s="167"/>
      <c r="BU9" s="167"/>
      <c r="BV9" s="167"/>
      <c r="BW9" s="167"/>
      <c r="BX9" s="167"/>
      <c r="BY9" s="167"/>
      <c r="BZ9" s="167"/>
      <c r="CA9" s="167"/>
      <c r="CB9" s="167"/>
      <c r="CC9" s="167"/>
      <c r="CD9" s="167"/>
      <c r="CE9" s="167"/>
      <c r="CF9" s="167"/>
      <c r="CG9" s="167"/>
      <c r="CH9" s="167"/>
      <c r="CI9" s="167"/>
      <c r="CJ9" s="167"/>
      <c r="CK9" s="167"/>
      <c r="CL9" s="167"/>
      <c r="CM9" s="167"/>
      <c r="CN9" s="167"/>
      <c r="CO9" s="167"/>
      <c r="CP9" s="167"/>
      <c r="CQ9" s="167"/>
      <c r="CR9" s="167"/>
      <c r="CS9" s="68"/>
      <c r="CT9" s="68"/>
      <c r="CU9" s="68"/>
      <c r="CV9" s="68"/>
      <c r="CW9" s="68"/>
      <c r="CX9" s="68"/>
      <c r="CY9" s="68"/>
      <c r="CZ9" s="68"/>
      <c r="DA9" s="63"/>
      <c r="DB9" s="64"/>
      <c r="DC9" s="65"/>
      <c r="DD9" s="1"/>
      <c r="DE9" s="1"/>
    </row>
    <row r="10" spans="2:109">
      <c r="B10" s="197" t="s">
        <v>102</v>
      </c>
      <c r="C10" s="198"/>
      <c r="D10" s="198"/>
      <c r="E10" s="198"/>
      <c r="F10" s="198"/>
      <c r="G10" s="199"/>
      <c r="H10" s="248" t="s">
        <v>12</v>
      </c>
      <c r="I10" s="184" t="s">
        <v>48</v>
      </c>
      <c r="J10" s="185"/>
      <c r="K10" s="185"/>
      <c r="L10" s="185"/>
      <c r="M10" s="185"/>
      <c r="N10" s="185"/>
      <c r="O10" s="185"/>
      <c r="P10" s="186"/>
      <c r="Q10" s="184" t="s">
        <v>25</v>
      </c>
      <c r="R10" s="185"/>
      <c r="S10" s="185"/>
      <c r="T10" s="185"/>
      <c r="U10" s="185"/>
      <c r="V10" s="185"/>
      <c r="W10" s="185"/>
      <c r="X10" s="186"/>
      <c r="Y10" s="184" t="s">
        <v>26</v>
      </c>
      <c r="Z10" s="185"/>
      <c r="AA10" s="185"/>
      <c r="AB10" s="185"/>
      <c r="AC10" s="185"/>
      <c r="AD10" s="185"/>
      <c r="AE10" s="185"/>
      <c r="AF10" s="186"/>
      <c r="AG10" s="184" t="s">
        <v>27</v>
      </c>
      <c r="AH10" s="185"/>
      <c r="AI10" s="185"/>
      <c r="AJ10" s="185"/>
      <c r="AK10" s="185"/>
      <c r="AL10" s="185"/>
      <c r="AM10" s="185"/>
      <c r="AN10" s="186"/>
      <c r="AO10" s="184" t="s">
        <v>28</v>
      </c>
      <c r="AP10" s="185"/>
      <c r="AQ10" s="185"/>
      <c r="AR10" s="185"/>
      <c r="AS10" s="185"/>
      <c r="AT10" s="185"/>
      <c r="AU10" s="185"/>
      <c r="AV10" s="186"/>
      <c r="AW10" s="184" t="s">
        <v>29</v>
      </c>
      <c r="AX10" s="185"/>
      <c r="AY10" s="185"/>
      <c r="AZ10" s="185"/>
      <c r="BA10" s="185"/>
      <c r="BB10" s="185"/>
      <c r="BC10" s="185"/>
      <c r="BD10" s="186"/>
      <c r="BE10" s="184" t="s">
        <v>42</v>
      </c>
      <c r="BF10" s="185"/>
      <c r="BG10" s="185"/>
      <c r="BH10" s="185"/>
      <c r="BI10" s="185"/>
      <c r="BJ10" s="185"/>
      <c r="BK10" s="185"/>
      <c r="BL10" s="186"/>
      <c r="BM10" s="184" t="s">
        <v>43</v>
      </c>
      <c r="BN10" s="185"/>
      <c r="BO10" s="185"/>
      <c r="BP10" s="185"/>
      <c r="BQ10" s="185"/>
      <c r="BR10" s="185"/>
      <c r="BS10" s="185"/>
      <c r="BT10" s="186"/>
      <c r="BU10" s="184" t="s">
        <v>44</v>
      </c>
      <c r="BV10" s="185"/>
      <c r="BW10" s="185"/>
      <c r="BX10" s="185"/>
      <c r="BY10" s="185"/>
      <c r="BZ10" s="185"/>
      <c r="CA10" s="185"/>
      <c r="CB10" s="186"/>
      <c r="CC10" s="184" t="s">
        <v>45</v>
      </c>
      <c r="CD10" s="185"/>
      <c r="CE10" s="185"/>
      <c r="CF10" s="185"/>
      <c r="CG10" s="185"/>
      <c r="CH10" s="185"/>
      <c r="CI10" s="185"/>
      <c r="CJ10" s="186"/>
      <c r="CK10" s="184" t="s">
        <v>46</v>
      </c>
      <c r="CL10" s="185"/>
      <c r="CM10" s="185"/>
      <c r="CN10" s="185"/>
      <c r="CO10" s="185"/>
      <c r="CP10" s="185"/>
      <c r="CQ10" s="185"/>
      <c r="CR10" s="186"/>
      <c r="CS10" s="184" t="s">
        <v>13</v>
      </c>
      <c r="CT10" s="185"/>
      <c r="CU10" s="185"/>
      <c r="CV10" s="185"/>
      <c r="CW10" s="185"/>
      <c r="CX10" s="185"/>
      <c r="CY10" s="185"/>
      <c r="CZ10" s="186"/>
      <c r="DA10" s="239" t="s">
        <v>14</v>
      </c>
      <c r="DB10" s="240"/>
      <c r="DC10" s="241"/>
      <c r="DD10" s="1"/>
      <c r="DE10" s="1"/>
    </row>
    <row r="11" spans="2:109">
      <c r="B11" s="200"/>
      <c r="C11" s="201"/>
      <c r="D11" s="201"/>
      <c r="E11" s="201"/>
      <c r="F11" s="201"/>
      <c r="G11" s="202"/>
      <c r="H11" s="249"/>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t="s">
        <v>15</v>
      </c>
      <c r="BF11" s="12" t="s">
        <v>16</v>
      </c>
      <c r="BG11" s="12" t="s">
        <v>15</v>
      </c>
      <c r="BH11" s="12" t="s">
        <v>16</v>
      </c>
      <c r="BI11" s="12" t="s">
        <v>15</v>
      </c>
      <c r="BJ11" s="12" t="s">
        <v>16</v>
      </c>
      <c r="BK11" s="12" t="s">
        <v>15</v>
      </c>
      <c r="BL11" s="13" t="s">
        <v>16</v>
      </c>
      <c r="BM11" s="14" t="s">
        <v>15</v>
      </c>
      <c r="BN11" s="12" t="s">
        <v>16</v>
      </c>
      <c r="BO11" s="12" t="s">
        <v>15</v>
      </c>
      <c r="BP11" s="12" t="s">
        <v>16</v>
      </c>
      <c r="BQ11" s="12" t="s">
        <v>15</v>
      </c>
      <c r="BR11" s="12" t="s">
        <v>16</v>
      </c>
      <c r="BS11" s="12" t="s">
        <v>15</v>
      </c>
      <c r="BT11" s="13" t="s">
        <v>16</v>
      </c>
      <c r="BU11" s="14" t="s">
        <v>15</v>
      </c>
      <c r="BV11" s="12" t="s">
        <v>16</v>
      </c>
      <c r="BW11" s="12" t="s">
        <v>15</v>
      </c>
      <c r="BX11" s="12" t="s">
        <v>16</v>
      </c>
      <c r="BY11" s="12" t="s">
        <v>15</v>
      </c>
      <c r="BZ11" s="12" t="s">
        <v>16</v>
      </c>
      <c r="CA11" s="12" t="s">
        <v>15</v>
      </c>
      <c r="CB11" s="13" t="s">
        <v>16</v>
      </c>
      <c r="CC11" s="14" t="s">
        <v>15</v>
      </c>
      <c r="CD11" s="12" t="s">
        <v>16</v>
      </c>
      <c r="CE11" s="12" t="s">
        <v>15</v>
      </c>
      <c r="CF11" s="12" t="s">
        <v>16</v>
      </c>
      <c r="CG11" s="12" t="s">
        <v>15</v>
      </c>
      <c r="CH11" s="12" t="s">
        <v>16</v>
      </c>
      <c r="CI11" s="12" t="s">
        <v>15</v>
      </c>
      <c r="CJ11" s="13"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15" t="s">
        <v>15</v>
      </c>
      <c r="DB11" s="16" t="s">
        <v>16</v>
      </c>
      <c r="DC11" s="17" t="s">
        <v>17</v>
      </c>
      <c r="DD11" s="1"/>
      <c r="DE11" s="1"/>
    </row>
    <row r="12" spans="2:109" ht="50.1" customHeight="1">
      <c r="B12" s="178" t="s">
        <v>83</v>
      </c>
      <c r="C12" s="236" t="s">
        <v>106</v>
      </c>
      <c r="D12" s="237"/>
      <c r="E12" s="237"/>
      <c r="F12" s="237"/>
      <c r="G12" s="238"/>
      <c r="H12" s="104" t="s">
        <v>30</v>
      </c>
      <c r="I12" s="20" t="s">
        <v>92</v>
      </c>
      <c r="J12" s="21"/>
      <c r="K12" s="21"/>
      <c r="L12" s="21"/>
      <c r="M12" s="21"/>
      <c r="N12" s="21"/>
      <c r="O12" s="21"/>
      <c r="P12" s="19"/>
      <c r="Q12" s="20"/>
      <c r="R12" s="21"/>
      <c r="S12" s="21" t="s">
        <v>102</v>
      </c>
      <c r="T12" s="21"/>
      <c r="U12" s="21" t="s">
        <v>15</v>
      </c>
      <c r="V12" s="21" t="s">
        <v>16</v>
      </c>
      <c r="W12" s="21"/>
      <c r="X12" s="19"/>
      <c r="Y12" s="20"/>
      <c r="Z12" s="21"/>
      <c r="AA12" s="21"/>
      <c r="AB12" s="21"/>
      <c r="AC12" s="21" t="s">
        <v>15</v>
      </c>
      <c r="AD12" s="21" t="s">
        <v>16</v>
      </c>
      <c r="AE12" s="21"/>
      <c r="AF12" s="21"/>
      <c r="AG12" s="20"/>
      <c r="AH12" s="21"/>
      <c r="AI12" s="21"/>
      <c r="AJ12" s="21"/>
      <c r="AK12" s="21"/>
      <c r="AL12" s="21"/>
      <c r="AM12" s="21"/>
      <c r="AN12" s="19"/>
      <c r="AO12" s="20"/>
      <c r="AP12" s="21"/>
      <c r="AQ12" s="21"/>
      <c r="AR12" s="21"/>
      <c r="AS12" s="21" t="s">
        <v>15</v>
      </c>
      <c r="AT12" s="21"/>
      <c r="AU12" s="21"/>
      <c r="AV12" s="19"/>
      <c r="AW12" s="20"/>
      <c r="AX12" s="21"/>
      <c r="AY12" s="21"/>
      <c r="AZ12" s="21"/>
      <c r="BA12" s="21"/>
      <c r="BB12" s="21"/>
      <c r="BC12" s="21"/>
      <c r="BD12" s="19"/>
      <c r="BE12" s="20"/>
      <c r="BF12" s="21"/>
      <c r="BG12" s="21"/>
      <c r="BH12" s="21"/>
      <c r="BI12" s="21" t="s">
        <v>15</v>
      </c>
      <c r="BJ12" s="21"/>
      <c r="BK12" s="21" t="s">
        <v>92</v>
      </c>
      <c r="BL12" s="19"/>
      <c r="BM12" s="20"/>
      <c r="BN12" s="21"/>
      <c r="BO12" s="21"/>
      <c r="BP12" s="21"/>
      <c r="BQ12" s="21"/>
      <c r="BR12" s="21"/>
      <c r="BS12" s="21"/>
      <c r="BT12" s="19"/>
      <c r="BU12" s="20"/>
      <c r="BV12" s="21"/>
      <c r="BW12" s="21"/>
      <c r="BX12" s="21"/>
      <c r="BY12" s="21"/>
      <c r="BZ12" s="21"/>
      <c r="CA12" s="21" t="s">
        <v>15</v>
      </c>
      <c r="CB12" s="19"/>
      <c r="CC12" s="20"/>
      <c r="CD12" s="21"/>
      <c r="CE12" s="21"/>
      <c r="CF12" s="21"/>
      <c r="CG12" s="21"/>
      <c r="CH12" s="21"/>
      <c r="CI12" s="21"/>
      <c r="CJ12" s="19"/>
      <c r="CK12" s="20"/>
      <c r="CL12" s="21"/>
      <c r="CM12" s="21"/>
      <c r="CN12" s="21"/>
      <c r="CO12" s="21" t="s">
        <v>15</v>
      </c>
      <c r="CP12" s="21"/>
      <c r="CQ12" s="21"/>
      <c r="CR12" s="19"/>
      <c r="CS12" s="20"/>
      <c r="CT12" s="21"/>
      <c r="CU12" s="21"/>
      <c r="CV12" s="21"/>
      <c r="CW12" s="21"/>
      <c r="CX12" s="21"/>
      <c r="CY12" s="21"/>
      <c r="CZ12" s="19"/>
      <c r="DA12" s="22">
        <f t="shared" ref="DA12:DA14" si="0">COUNTIF(Q12:CZ12,"P")</f>
        <v>6</v>
      </c>
      <c r="DB12" s="23">
        <f>COUNTIF(Q12:CZ12,"E")</f>
        <v>2</v>
      </c>
      <c r="DC12" s="24">
        <f t="shared" ref="DC12:DC21" si="1">DB12/DA12</f>
        <v>0.33333333333333331</v>
      </c>
      <c r="DD12" s="1"/>
      <c r="DE12" s="1"/>
    </row>
    <row r="13" spans="2:109" ht="50.1" customHeight="1">
      <c r="B13" s="178"/>
      <c r="C13" s="194" t="s">
        <v>123</v>
      </c>
      <c r="D13" s="195"/>
      <c r="E13" s="195"/>
      <c r="F13" s="195"/>
      <c r="G13" s="196"/>
      <c r="H13" s="104" t="s">
        <v>30</v>
      </c>
      <c r="I13" s="27"/>
      <c r="J13" s="25"/>
      <c r="K13" s="25"/>
      <c r="L13" s="25"/>
      <c r="M13" s="25"/>
      <c r="N13" s="25"/>
      <c r="O13" s="25"/>
      <c r="P13" s="26"/>
      <c r="Q13" s="27"/>
      <c r="R13" s="25"/>
      <c r="S13" s="25"/>
      <c r="T13" s="25"/>
      <c r="U13" s="25"/>
      <c r="V13" s="25"/>
      <c r="W13" s="25"/>
      <c r="X13" s="26"/>
      <c r="Y13" s="27"/>
      <c r="Z13" s="25"/>
      <c r="AA13" s="25"/>
      <c r="AB13" s="25"/>
      <c r="AC13" s="25"/>
      <c r="AD13" s="25"/>
      <c r="AE13" s="25"/>
      <c r="AF13" s="21"/>
      <c r="AG13" s="27"/>
      <c r="AH13" s="25"/>
      <c r="AI13" s="25"/>
      <c r="AJ13" s="25"/>
      <c r="AK13" s="25"/>
      <c r="AL13" s="25"/>
      <c r="AM13" s="25"/>
      <c r="AN13" s="26"/>
      <c r="AO13" s="27"/>
      <c r="AP13" s="25"/>
      <c r="AQ13" s="25"/>
      <c r="AR13" s="25"/>
      <c r="AS13" s="25"/>
      <c r="AT13" s="25"/>
      <c r="AU13" s="25"/>
      <c r="AV13" s="26"/>
      <c r="AW13" s="27"/>
      <c r="AX13" s="25"/>
      <c r="AY13" s="25"/>
      <c r="AZ13" s="25"/>
      <c r="BA13" s="25"/>
      <c r="BB13" s="25"/>
      <c r="BC13" s="21" t="s">
        <v>15</v>
      </c>
      <c r="BD13" s="26" t="s">
        <v>92</v>
      </c>
      <c r="BE13" s="27"/>
      <c r="BF13" s="25"/>
      <c r="BG13" s="25"/>
      <c r="BH13" s="25"/>
      <c r="BI13" s="25" t="s">
        <v>92</v>
      </c>
      <c r="BJ13" s="25"/>
      <c r="BK13" s="25"/>
      <c r="BL13" s="26"/>
      <c r="BM13" s="27"/>
      <c r="BN13" s="25"/>
      <c r="BO13" s="25"/>
      <c r="BP13" s="25"/>
      <c r="BQ13" s="25"/>
      <c r="BR13" s="25"/>
      <c r="BS13" s="25"/>
      <c r="BT13" s="26"/>
      <c r="BU13" s="27"/>
      <c r="BV13" s="25"/>
      <c r="BW13" s="25"/>
      <c r="BX13" s="25"/>
      <c r="BY13" s="25"/>
      <c r="BZ13" s="25"/>
      <c r="CA13" s="25"/>
      <c r="CB13" s="26"/>
      <c r="CC13" s="27"/>
      <c r="CD13" s="25"/>
      <c r="CE13" s="25"/>
      <c r="CF13" s="25"/>
      <c r="CG13" s="25"/>
      <c r="CH13" s="25"/>
      <c r="CI13" s="25"/>
      <c r="CJ13" s="26"/>
      <c r="CK13" s="27"/>
      <c r="CL13" s="25"/>
      <c r="CM13" s="25"/>
      <c r="CN13" s="25"/>
      <c r="CO13" s="25"/>
      <c r="CP13" s="25"/>
      <c r="CQ13" s="25"/>
      <c r="CR13" s="26"/>
      <c r="CS13" s="27"/>
      <c r="CT13" s="25"/>
      <c r="CU13" s="25"/>
      <c r="CV13" s="25"/>
      <c r="CW13" s="25"/>
      <c r="CX13" s="25"/>
      <c r="CY13" s="25" t="s">
        <v>15</v>
      </c>
      <c r="CZ13" s="26"/>
      <c r="DA13" s="22">
        <f t="shared" si="0"/>
        <v>2</v>
      </c>
      <c r="DB13" s="23">
        <f t="shared" ref="DB13:DB14" si="2">COUNTIF(Q13:CZ13,"E")</f>
        <v>0</v>
      </c>
      <c r="DC13" s="24">
        <f t="shared" si="1"/>
        <v>0</v>
      </c>
      <c r="DD13" s="1"/>
      <c r="DE13" s="1"/>
    </row>
    <row r="14" spans="2:109" ht="50.1" customHeight="1">
      <c r="B14" s="178"/>
      <c r="C14" s="242" t="s">
        <v>60</v>
      </c>
      <c r="D14" s="243"/>
      <c r="E14" s="243"/>
      <c r="F14" s="243"/>
      <c r="G14" s="244"/>
      <c r="H14" s="104" t="s">
        <v>30</v>
      </c>
      <c r="I14" s="27"/>
      <c r="J14" s="25"/>
      <c r="K14" s="25"/>
      <c r="L14" s="25"/>
      <c r="M14" s="25"/>
      <c r="N14" s="25"/>
      <c r="O14" s="25"/>
      <c r="P14" s="26"/>
      <c r="Q14" s="27"/>
      <c r="R14" s="25"/>
      <c r="S14" s="25"/>
      <c r="T14" s="25"/>
      <c r="U14" s="25" t="s">
        <v>15</v>
      </c>
      <c r="V14" s="25" t="s">
        <v>16</v>
      </c>
      <c r="W14" s="25"/>
      <c r="X14" s="26"/>
      <c r="Y14" s="27"/>
      <c r="Z14" s="25"/>
      <c r="AA14" s="25"/>
      <c r="AB14" s="25"/>
      <c r="AC14" s="25" t="s">
        <v>15</v>
      </c>
      <c r="AD14" s="25" t="s">
        <v>16</v>
      </c>
      <c r="AE14" s="25"/>
      <c r="AF14" s="26"/>
      <c r="AG14" s="27"/>
      <c r="AH14" s="25"/>
      <c r="AI14" s="25"/>
      <c r="AJ14" s="25"/>
      <c r="AK14" s="25"/>
      <c r="AL14" s="25"/>
      <c r="AM14" s="25"/>
      <c r="AN14" s="26"/>
      <c r="AO14" s="27"/>
      <c r="AP14" s="25"/>
      <c r="AQ14" s="25"/>
      <c r="AR14" s="25"/>
      <c r="AS14" s="25" t="s">
        <v>15</v>
      </c>
      <c r="AT14" s="25"/>
      <c r="AU14" s="25"/>
      <c r="AV14" s="26"/>
      <c r="AW14" s="27"/>
      <c r="AX14" s="25"/>
      <c r="AY14" s="25"/>
      <c r="AZ14" s="25"/>
      <c r="BA14" s="25"/>
      <c r="BB14" s="25"/>
      <c r="BC14" s="25"/>
      <c r="BD14" s="26"/>
      <c r="BE14" s="27"/>
      <c r="BF14" s="25"/>
      <c r="BG14" s="25"/>
      <c r="BH14" s="25"/>
      <c r="BI14" s="25" t="s">
        <v>15</v>
      </c>
      <c r="BJ14" s="25"/>
      <c r="BK14" s="25"/>
      <c r="BL14" s="26"/>
      <c r="BM14" s="27"/>
      <c r="BN14" s="25"/>
      <c r="BO14" s="25"/>
      <c r="BP14" s="25"/>
      <c r="BQ14" s="25"/>
      <c r="BR14" s="25"/>
      <c r="BS14" s="25"/>
      <c r="BT14" s="26"/>
      <c r="BU14" s="27"/>
      <c r="BV14" s="25"/>
      <c r="BW14" s="25"/>
      <c r="BX14" s="25"/>
      <c r="BY14" s="25"/>
      <c r="BZ14" s="25"/>
      <c r="CA14" s="25" t="s">
        <v>15</v>
      </c>
      <c r="CB14" s="26"/>
      <c r="CC14" s="27"/>
      <c r="CD14" s="25"/>
      <c r="CE14" s="25"/>
      <c r="CF14" s="25"/>
      <c r="CG14" s="25"/>
      <c r="CH14" s="25"/>
      <c r="CI14" s="25"/>
      <c r="CJ14" s="26"/>
      <c r="CK14" s="27"/>
      <c r="CL14" s="25"/>
      <c r="CM14" s="25"/>
      <c r="CN14" s="25"/>
      <c r="CO14" s="25" t="s">
        <v>15</v>
      </c>
      <c r="CP14" s="25"/>
      <c r="CQ14" s="25"/>
      <c r="CR14" s="26"/>
      <c r="CS14" s="27"/>
      <c r="CT14" s="25"/>
      <c r="CU14" s="25"/>
      <c r="CV14" s="25"/>
      <c r="CW14" s="25"/>
      <c r="CX14" s="25"/>
      <c r="CY14" s="25"/>
      <c r="CZ14" s="26"/>
      <c r="DA14" s="22">
        <f t="shared" si="0"/>
        <v>6</v>
      </c>
      <c r="DB14" s="23">
        <f t="shared" si="2"/>
        <v>2</v>
      </c>
      <c r="DC14" s="29">
        <f t="shared" si="1"/>
        <v>0.33333333333333331</v>
      </c>
      <c r="DD14" s="1"/>
      <c r="DE14" s="1"/>
    </row>
    <row r="15" spans="2:109" ht="30" customHeight="1">
      <c r="B15" s="179"/>
      <c r="C15" s="245"/>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30">
        <f>SUM(DA12:DA14)</f>
        <v>14</v>
      </c>
      <c r="DB15" s="31">
        <f>SUM(DB12:DB14)</f>
        <v>4</v>
      </c>
      <c r="DC15" s="32">
        <f>DB15/DA15</f>
        <v>0.2857142857142857</v>
      </c>
      <c r="DD15" s="1"/>
      <c r="DE15" s="1"/>
    </row>
    <row r="16" spans="2:109" ht="45" customHeight="1">
      <c r="B16" s="187" t="s">
        <v>82</v>
      </c>
      <c r="C16" s="189" t="s">
        <v>31</v>
      </c>
      <c r="D16" s="190"/>
      <c r="E16" s="190"/>
      <c r="F16" s="190"/>
      <c r="G16" s="191"/>
      <c r="H16" s="112" t="s">
        <v>34</v>
      </c>
      <c r="I16" s="20"/>
      <c r="J16" s="21"/>
      <c r="K16" s="21"/>
      <c r="L16" s="21"/>
      <c r="M16" s="21"/>
      <c r="N16" s="21"/>
      <c r="O16" s="21"/>
      <c r="P16" s="21"/>
      <c r="Q16" s="20" t="s">
        <v>15</v>
      </c>
      <c r="R16" s="21" t="s">
        <v>16</v>
      </c>
      <c r="S16" s="21"/>
      <c r="T16" s="21"/>
      <c r="U16" s="21"/>
      <c r="V16" s="21"/>
      <c r="W16" s="21"/>
      <c r="X16" s="21"/>
      <c r="Y16" s="20"/>
      <c r="Z16" s="21"/>
      <c r="AA16" s="21"/>
      <c r="AB16" s="21"/>
      <c r="AC16" s="21"/>
      <c r="AD16" s="21"/>
      <c r="AE16" s="21"/>
      <c r="AF16" s="19"/>
      <c r="AG16" s="33"/>
      <c r="AH16" s="21"/>
      <c r="AI16" s="21"/>
      <c r="AJ16" s="21"/>
      <c r="AK16" s="21"/>
      <c r="AL16" s="21"/>
      <c r="AM16" s="21"/>
      <c r="AN16" s="19"/>
      <c r="AO16" s="33"/>
      <c r="AP16" s="21"/>
      <c r="AQ16" s="21"/>
      <c r="AR16" s="21"/>
      <c r="AS16" s="21"/>
      <c r="AT16" s="21"/>
      <c r="AU16" s="21"/>
      <c r="AV16" s="19"/>
      <c r="AW16" s="33"/>
      <c r="AX16" s="21"/>
      <c r="AY16" s="21"/>
      <c r="AZ16" s="21"/>
      <c r="BA16" s="21"/>
      <c r="BB16" s="21"/>
      <c r="BC16" s="21"/>
      <c r="BD16" s="19"/>
      <c r="BE16" s="33"/>
      <c r="BF16" s="21"/>
      <c r="BG16" s="21"/>
      <c r="BH16" s="21"/>
      <c r="BI16" s="21" t="s">
        <v>15</v>
      </c>
      <c r="BJ16" s="21"/>
      <c r="BK16" s="21"/>
      <c r="BL16" s="19"/>
      <c r="BM16" s="33"/>
      <c r="BN16" s="21"/>
      <c r="BO16" s="21"/>
      <c r="BP16" s="21"/>
      <c r="BQ16" s="21"/>
      <c r="BR16" s="21"/>
      <c r="BS16" s="21"/>
      <c r="BT16" s="19"/>
      <c r="BU16" s="33"/>
      <c r="BV16" s="21"/>
      <c r="BW16" s="21"/>
      <c r="BX16" s="21"/>
      <c r="BY16" s="21"/>
      <c r="BZ16" s="21"/>
      <c r="CA16" s="21"/>
      <c r="CB16" s="19"/>
      <c r="CC16" s="33"/>
      <c r="CD16" s="21"/>
      <c r="CE16" s="21"/>
      <c r="CF16" s="21"/>
      <c r="CG16" s="21"/>
      <c r="CH16" s="21"/>
      <c r="CI16" s="21"/>
      <c r="CJ16" s="19"/>
      <c r="CK16" s="33"/>
      <c r="CL16" s="21"/>
      <c r="CM16" s="21"/>
      <c r="CN16" s="21"/>
      <c r="CO16" s="21"/>
      <c r="CP16" s="21"/>
      <c r="CQ16" s="21"/>
      <c r="CR16" s="19"/>
      <c r="CS16" s="33"/>
      <c r="CT16" s="21"/>
      <c r="CU16" s="21"/>
      <c r="CV16" s="21"/>
      <c r="CW16" s="21"/>
      <c r="CX16" s="21"/>
      <c r="CY16" s="21"/>
      <c r="CZ16" s="19"/>
      <c r="DA16" s="22">
        <f>COUNTIF(Q16:CZ16,"P")</f>
        <v>2</v>
      </c>
      <c r="DB16" s="23">
        <f>COUNTIF(Q16:CZ16,"E")</f>
        <v>1</v>
      </c>
      <c r="DC16" s="24">
        <f t="shared" si="1"/>
        <v>0.5</v>
      </c>
      <c r="DD16" s="1"/>
      <c r="DE16" s="1"/>
    </row>
    <row r="17" spans="2:109" ht="45" customHeight="1">
      <c r="B17" s="187"/>
      <c r="C17" s="174" t="s">
        <v>37</v>
      </c>
      <c r="D17" s="175"/>
      <c r="E17" s="175"/>
      <c r="F17" s="175"/>
      <c r="G17" s="176"/>
      <c r="H17" s="112" t="s">
        <v>34</v>
      </c>
      <c r="I17" s="20"/>
      <c r="J17" s="21"/>
      <c r="K17" s="21"/>
      <c r="L17" s="21"/>
      <c r="M17" s="21"/>
      <c r="N17" s="21"/>
      <c r="O17" s="21"/>
      <c r="P17" s="21"/>
      <c r="Q17" s="20"/>
      <c r="R17" s="21"/>
      <c r="S17" s="21" t="s">
        <v>15</v>
      </c>
      <c r="T17" s="21" t="s">
        <v>16</v>
      </c>
      <c r="U17" s="21"/>
      <c r="V17" s="21"/>
      <c r="W17" s="21"/>
      <c r="X17" s="21"/>
      <c r="Y17" s="20"/>
      <c r="Z17" s="21"/>
      <c r="AA17" s="21" t="s">
        <v>92</v>
      </c>
      <c r="AB17" s="21"/>
      <c r="AC17" s="21"/>
      <c r="AD17" s="21"/>
      <c r="AE17" s="21"/>
      <c r="AF17" s="19"/>
      <c r="AG17" s="33"/>
      <c r="AH17" s="21"/>
      <c r="AI17" s="21"/>
      <c r="AJ17" s="21"/>
      <c r="AK17" s="21"/>
      <c r="AL17" s="21"/>
      <c r="AM17" s="21"/>
      <c r="AN17" s="19"/>
      <c r="AO17" s="33"/>
      <c r="AP17" s="21"/>
      <c r="AQ17" s="21"/>
      <c r="AR17" s="21"/>
      <c r="AS17" s="21"/>
      <c r="AT17" s="21"/>
      <c r="AU17" s="21"/>
      <c r="AV17" s="19"/>
      <c r="AW17" s="33"/>
      <c r="AX17" s="21"/>
      <c r="AY17" s="21"/>
      <c r="AZ17" s="21"/>
      <c r="BA17" s="21"/>
      <c r="BB17" s="21"/>
      <c r="BC17" s="21"/>
      <c r="BD17" s="19"/>
      <c r="BE17" s="33"/>
      <c r="BF17" s="21"/>
      <c r="BG17" s="21"/>
      <c r="BH17" s="21"/>
      <c r="BI17" s="21"/>
      <c r="BJ17" s="21"/>
      <c r="BK17" s="21"/>
      <c r="BL17" s="19"/>
      <c r="BM17" s="33"/>
      <c r="BN17" s="21"/>
      <c r="BO17" s="21" t="s">
        <v>15</v>
      </c>
      <c r="BP17" s="21"/>
      <c r="BQ17" s="21"/>
      <c r="BR17" s="21"/>
      <c r="BS17" s="21"/>
      <c r="BT17" s="19"/>
      <c r="BU17" s="33"/>
      <c r="BV17" s="21"/>
      <c r="BW17" s="21"/>
      <c r="BX17" s="21"/>
      <c r="BY17" s="21"/>
      <c r="BZ17" s="21"/>
      <c r="CA17" s="21"/>
      <c r="CB17" s="19"/>
      <c r="CC17" s="33"/>
      <c r="CD17" s="21"/>
      <c r="CE17" s="21"/>
      <c r="CF17" s="21"/>
      <c r="CG17" s="21"/>
      <c r="CH17" s="21"/>
      <c r="CI17" s="21"/>
      <c r="CJ17" s="19"/>
      <c r="CK17" s="33"/>
      <c r="CL17" s="21"/>
      <c r="CM17" s="21"/>
      <c r="CN17" s="21"/>
      <c r="CO17" s="21"/>
      <c r="CP17" s="21"/>
      <c r="CQ17" s="21"/>
      <c r="CR17" s="19"/>
      <c r="CS17" s="33"/>
      <c r="CT17" s="21"/>
      <c r="CU17" s="21"/>
      <c r="CV17" s="21"/>
      <c r="CW17" s="21"/>
      <c r="CX17" s="21"/>
      <c r="CY17" s="21"/>
      <c r="CZ17" s="19"/>
      <c r="DA17" s="22">
        <f t="shared" ref="DA17:DA19" si="3">COUNTIF(Q17:CZ17,"P")</f>
        <v>2</v>
      </c>
      <c r="DB17" s="23">
        <f t="shared" ref="DB17:DB19" si="4">COUNTIF(Q17:CZ17,"E")</f>
        <v>1</v>
      </c>
      <c r="DC17" s="24">
        <f t="shared" si="1"/>
        <v>0.5</v>
      </c>
      <c r="DD17" s="1"/>
      <c r="DE17" s="1"/>
    </row>
    <row r="18" spans="2:109" ht="45" customHeight="1">
      <c r="B18" s="187"/>
      <c r="C18" s="212" t="s">
        <v>33</v>
      </c>
      <c r="D18" s="213"/>
      <c r="E18" s="213"/>
      <c r="F18" s="213"/>
      <c r="G18" s="214"/>
      <c r="H18" s="112" t="s">
        <v>34</v>
      </c>
      <c r="I18" s="20"/>
      <c r="J18" s="21"/>
      <c r="K18" s="21"/>
      <c r="L18" s="21"/>
      <c r="M18" s="21"/>
      <c r="N18" s="21"/>
      <c r="O18" s="21"/>
      <c r="P18" s="21"/>
      <c r="Q18" s="20"/>
      <c r="R18" s="21"/>
      <c r="S18" s="21"/>
      <c r="T18" s="21"/>
      <c r="U18" s="21"/>
      <c r="V18" s="21"/>
      <c r="W18" s="21"/>
      <c r="X18" s="21"/>
      <c r="Y18" s="20"/>
      <c r="Z18" s="21"/>
      <c r="AA18" s="21" t="s">
        <v>15</v>
      </c>
      <c r="AB18" s="21" t="s">
        <v>16</v>
      </c>
      <c r="AC18" s="21"/>
      <c r="AD18" s="21"/>
      <c r="AE18" s="21"/>
      <c r="AF18" s="19"/>
      <c r="AG18" s="33"/>
      <c r="AH18" s="21"/>
      <c r="AI18" s="21"/>
      <c r="AJ18" s="21"/>
      <c r="AK18" s="21"/>
      <c r="AL18" s="21"/>
      <c r="AM18" s="21"/>
      <c r="AN18" s="19"/>
      <c r="AO18" s="33"/>
      <c r="AP18" s="21"/>
      <c r="AQ18" s="21"/>
      <c r="AR18" s="21"/>
      <c r="AS18" s="21"/>
      <c r="AT18" s="21"/>
      <c r="AU18" s="21"/>
      <c r="AV18" s="19"/>
      <c r="AW18" s="33"/>
      <c r="AX18" s="21"/>
      <c r="AY18" s="21"/>
      <c r="AZ18" s="21"/>
      <c r="BA18" s="21"/>
      <c r="BB18" s="21"/>
      <c r="BC18" s="21"/>
      <c r="BD18" s="19"/>
      <c r="BE18" s="33"/>
      <c r="BF18" s="21"/>
      <c r="BG18" s="21"/>
      <c r="BH18" s="21"/>
      <c r="BI18" s="21"/>
      <c r="BJ18" s="21"/>
      <c r="BK18" s="21"/>
      <c r="BL18" s="19" t="s">
        <v>92</v>
      </c>
      <c r="BM18" s="33"/>
      <c r="BN18" s="21"/>
      <c r="BO18" s="21"/>
      <c r="BP18" s="21"/>
      <c r="BQ18" s="21"/>
      <c r="BR18" s="21"/>
      <c r="BS18" s="21"/>
      <c r="BT18" s="19"/>
      <c r="BU18" s="33"/>
      <c r="BV18" s="21"/>
      <c r="BW18" s="21"/>
      <c r="BX18" s="21"/>
      <c r="BY18" s="21"/>
      <c r="BZ18" s="21"/>
      <c r="CA18" s="21"/>
      <c r="CB18" s="19"/>
      <c r="CC18" s="33"/>
      <c r="CD18" s="21"/>
      <c r="CE18" s="21"/>
      <c r="CF18" s="21"/>
      <c r="CG18" s="21"/>
      <c r="CH18" s="21"/>
      <c r="CI18" s="21"/>
      <c r="CJ18" s="19"/>
      <c r="CK18" s="33"/>
      <c r="CL18" s="21"/>
      <c r="CM18" s="21"/>
      <c r="CN18" s="21"/>
      <c r="CO18" s="21"/>
      <c r="CP18" s="21"/>
      <c r="CQ18" s="21"/>
      <c r="CR18" s="19"/>
      <c r="CS18" s="33"/>
      <c r="CT18" s="21"/>
      <c r="CU18" s="21"/>
      <c r="CV18" s="21"/>
      <c r="CW18" s="21"/>
      <c r="CX18" s="21"/>
      <c r="CY18" s="21"/>
      <c r="CZ18" s="19"/>
      <c r="DA18" s="22">
        <f t="shared" si="3"/>
        <v>1</v>
      </c>
      <c r="DB18" s="23">
        <f t="shared" si="4"/>
        <v>1</v>
      </c>
      <c r="DC18" s="24">
        <f t="shared" si="1"/>
        <v>1</v>
      </c>
      <c r="DD18" s="1"/>
      <c r="DE18" s="1"/>
    </row>
    <row r="19" spans="2:109" ht="45" customHeight="1">
      <c r="B19" s="187"/>
      <c r="C19" s="215" t="s">
        <v>52</v>
      </c>
      <c r="D19" s="216"/>
      <c r="E19" s="216"/>
      <c r="F19" s="216"/>
      <c r="G19" s="217"/>
      <c r="H19" s="113" t="s">
        <v>34</v>
      </c>
      <c r="I19" s="20"/>
      <c r="J19" s="21"/>
      <c r="K19" s="21"/>
      <c r="L19" s="21"/>
      <c r="M19" s="21"/>
      <c r="N19" s="21"/>
      <c r="O19" s="21"/>
      <c r="P19" s="21"/>
      <c r="Q19" s="20"/>
      <c r="R19" s="21"/>
      <c r="S19" s="21"/>
      <c r="T19" s="21"/>
      <c r="U19" s="21"/>
      <c r="V19" s="21"/>
      <c r="W19" s="21"/>
      <c r="X19" s="21"/>
      <c r="Y19" s="20" t="s">
        <v>92</v>
      </c>
      <c r="Z19" s="21"/>
      <c r="AA19" s="21" t="s">
        <v>15</v>
      </c>
      <c r="AB19" s="21" t="s">
        <v>16</v>
      </c>
      <c r="AC19" s="21"/>
      <c r="AD19" s="21"/>
      <c r="AE19" s="21"/>
      <c r="AF19" s="19"/>
      <c r="AG19" s="33"/>
      <c r="AH19" s="21"/>
      <c r="AI19" s="21"/>
      <c r="AJ19" s="21"/>
      <c r="AK19" s="21"/>
      <c r="AL19" s="21"/>
      <c r="AM19" s="21"/>
      <c r="AN19" s="19"/>
      <c r="AO19" s="33"/>
      <c r="AP19" s="21"/>
      <c r="AQ19" s="21"/>
      <c r="AR19" s="21"/>
      <c r="AS19" s="21"/>
      <c r="AT19" s="21"/>
      <c r="AU19" s="21"/>
      <c r="AV19" s="19"/>
      <c r="AW19" s="33" t="s">
        <v>92</v>
      </c>
      <c r="AX19" s="21"/>
      <c r="AY19" s="21" t="s">
        <v>15</v>
      </c>
      <c r="AZ19" s="21"/>
      <c r="BA19" s="21"/>
      <c r="BB19" s="21"/>
      <c r="BC19" s="21"/>
      <c r="BD19" s="19"/>
      <c r="BE19" s="33"/>
      <c r="BF19" s="21"/>
      <c r="BG19" s="21"/>
      <c r="BH19" s="21"/>
      <c r="BI19" s="21"/>
      <c r="BJ19" s="21"/>
      <c r="BK19" s="21"/>
      <c r="BL19" s="19"/>
      <c r="BM19" s="33"/>
      <c r="BN19" s="21"/>
      <c r="BO19" s="21"/>
      <c r="BP19" s="21"/>
      <c r="BQ19" s="21"/>
      <c r="BR19" s="21"/>
      <c r="BS19" s="21"/>
      <c r="BT19" s="19"/>
      <c r="BU19" s="33"/>
      <c r="BV19" s="21"/>
      <c r="BW19" s="21" t="s">
        <v>15</v>
      </c>
      <c r="BX19" s="21"/>
      <c r="BY19" s="21"/>
      <c r="BZ19" s="21"/>
      <c r="CA19" s="21"/>
      <c r="CB19" s="19"/>
      <c r="CC19" s="33"/>
      <c r="CD19" s="21"/>
      <c r="CE19" s="21"/>
      <c r="CF19" s="21"/>
      <c r="CG19" s="21"/>
      <c r="CH19" s="21"/>
      <c r="CI19" s="21"/>
      <c r="CJ19" s="19"/>
      <c r="CK19" s="33"/>
      <c r="CL19" s="21"/>
      <c r="CM19" s="21"/>
      <c r="CN19" s="21"/>
      <c r="CO19" s="21"/>
      <c r="CP19" s="21"/>
      <c r="CQ19" s="21"/>
      <c r="CR19" s="19"/>
      <c r="CS19" s="33"/>
      <c r="CT19" s="21"/>
      <c r="CU19" s="21"/>
      <c r="CV19" s="21"/>
      <c r="CW19" s="21"/>
      <c r="CX19" s="21"/>
      <c r="CY19" s="21"/>
      <c r="CZ19" s="19"/>
      <c r="DA19" s="22">
        <f t="shared" si="3"/>
        <v>3</v>
      </c>
      <c r="DB19" s="23">
        <f t="shared" si="4"/>
        <v>1</v>
      </c>
      <c r="DC19" s="24">
        <f t="shared" si="1"/>
        <v>0.33333333333333331</v>
      </c>
      <c r="DD19" s="1"/>
      <c r="DE19" s="1"/>
    </row>
    <row r="20" spans="2:109" ht="23.25" customHeight="1">
      <c r="B20" s="188"/>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3"/>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30">
        <f>SUM(DA16:DA19)</f>
        <v>8</v>
      </c>
      <c r="DB20" s="30">
        <f>SUM(DB16:DB19)</f>
        <v>4</v>
      </c>
      <c r="DC20" s="32">
        <f t="shared" si="1"/>
        <v>0.5</v>
      </c>
      <c r="DD20" s="1"/>
      <c r="DE20" s="1"/>
    </row>
    <row r="21" spans="2:109" ht="42" customHeight="1">
      <c r="B21" s="177" t="s">
        <v>53</v>
      </c>
      <c r="C21" s="194" t="s">
        <v>54</v>
      </c>
      <c r="D21" s="195"/>
      <c r="E21" s="195"/>
      <c r="F21" s="195"/>
      <c r="G21" s="196"/>
      <c r="H21" s="113" t="s">
        <v>30</v>
      </c>
      <c r="I21" s="35"/>
      <c r="J21" s="23"/>
      <c r="K21" s="23"/>
      <c r="L21" s="23"/>
      <c r="M21" s="23"/>
      <c r="N21" s="23"/>
      <c r="O21" s="23" t="s">
        <v>15</v>
      </c>
      <c r="P21" s="23" t="s">
        <v>16</v>
      </c>
      <c r="Q21" s="35"/>
      <c r="R21" s="23"/>
      <c r="S21" s="23"/>
      <c r="T21" s="23"/>
      <c r="U21" s="23"/>
      <c r="V21" s="23"/>
      <c r="W21" s="23"/>
      <c r="X21" s="23"/>
      <c r="Y21" s="35"/>
      <c r="Z21" s="23"/>
      <c r="AA21" s="23"/>
      <c r="AB21" s="23"/>
      <c r="AC21" s="23"/>
      <c r="AD21" s="23"/>
      <c r="AE21" s="23"/>
      <c r="AF21" s="34"/>
      <c r="AG21" s="22"/>
      <c r="AH21" s="23"/>
      <c r="AI21" s="23"/>
      <c r="AJ21" s="23"/>
      <c r="AK21" s="23"/>
      <c r="AL21" s="23"/>
      <c r="AM21" s="23"/>
      <c r="AN21" s="34"/>
      <c r="AO21" s="22"/>
      <c r="AP21" s="23"/>
      <c r="AQ21" s="23"/>
      <c r="AR21" s="23"/>
      <c r="AS21" s="23"/>
      <c r="AT21" s="23"/>
      <c r="AU21" s="23"/>
      <c r="AV21" s="34"/>
      <c r="AW21" s="22"/>
      <c r="AX21" s="23"/>
      <c r="AY21" s="23"/>
      <c r="AZ21" s="23"/>
      <c r="BA21" s="23"/>
      <c r="BB21" s="23"/>
      <c r="BC21" s="23"/>
      <c r="BD21" s="34"/>
      <c r="BE21" s="22"/>
      <c r="BF21" s="23"/>
      <c r="BG21" s="23"/>
      <c r="BH21" s="23"/>
      <c r="BI21" s="23"/>
      <c r="BJ21" s="23"/>
      <c r="BK21" s="23"/>
      <c r="BL21" s="34"/>
      <c r="BM21" s="22"/>
      <c r="BN21" s="23"/>
      <c r="BO21" s="23"/>
      <c r="BP21" s="23"/>
      <c r="BQ21" s="23"/>
      <c r="BR21" s="23"/>
      <c r="BS21" s="23"/>
      <c r="BT21" s="34"/>
      <c r="BU21" s="22"/>
      <c r="BV21" s="23"/>
      <c r="BW21" s="23"/>
      <c r="BX21" s="23"/>
      <c r="BY21" s="23"/>
      <c r="BZ21" s="23"/>
      <c r="CA21" s="23"/>
      <c r="CB21" s="34"/>
      <c r="CC21" s="22"/>
      <c r="CD21" s="23"/>
      <c r="CE21" s="23"/>
      <c r="CF21" s="23"/>
      <c r="CG21" s="23"/>
      <c r="CH21" s="23"/>
      <c r="CI21" s="23"/>
      <c r="CJ21" s="34"/>
      <c r="CK21" s="22"/>
      <c r="CL21" s="23"/>
      <c r="CM21" s="23"/>
      <c r="CN21" s="23"/>
      <c r="CO21" s="23"/>
      <c r="CP21" s="23"/>
      <c r="CQ21" s="23"/>
      <c r="CR21" s="34"/>
      <c r="CS21" s="22"/>
      <c r="CT21" s="23"/>
      <c r="CU21" s="23" t="s">
        <v>15</v>
      </c>
      <c r="CV21" s="23"/>
      <c r="CW21" s="23"/>
      <c r="CX21" s="23"/>
      <c r="CY21" s="23"/>
      <c r="CZ21" s="34"/>
      <c r="DA21" s="22">
        <f>COUNTIF(Q21:CZ21,"P")</f>
        <v>1</v>
      </c>
      <c r="DB21" s="36">
        <f>COUNTIF(Q21:CZ21,"E")</f>
        <v>0</v>
      </c>
      <c r="DC21" s="24">
        <f t="shared" si="1"/>
        <v>0</v>
      </c>
      <c r="DD21" s="1"/>
      <c r="DE21" s="1"/>
    </row>
    <row r="22" spans="2:109" ht="46.5" customHeight="1">
      <c r="B22" s="178"/>
      <c r="C22" s="174" t="s">
        <v>81</v>
      </c>
      <c r="D22" s="175"/>
      <c r="E22" s="175"/>
      <c r="F22" s="175"/>
      <c r="G22" s="176"/>
      <c r="H22" s="103" t="s">
        <v>30</v>
      </c>
      <c r="I22" s="89"/>
      <c r="J22" s="90"/>
      <c r="K22" s="90"/>
      <c r="L22" s="90"/>
      <c r="M22" s="90"/>
      <c r="N22" s="90"/>
      <c r="O22" s="90" t="s">
        <v>92</v>
      </c>
      <c r="P22" s="90"/>
      <c r="Q22" s="89" t="s">
        <v>15</v>
      </c>
      <c r="R22" s="90"/>
      <c r="S22" s="90"/>
      <c r="T22" s="90"/>
      <c r="U22" s="90"/>
      <c r="V22" s="90"/>
      <c r="W22" s="90"/>
      <c r="X22" s="90"/>
      <c r="Y22" s="89"/>
      <c r="Z22" s="90"/>
      <c r="AA22" s="90"/>
      <c r="AB22" s="90"/>
      <c r="AC22" s="90"/>
      <c r="AD22" s="90"/>
      <c r="AE22" s="90"/>
      <c r="AF22" s="91"/>
      <c r="AG22" s="92"/>
      <c r="AH22" s="90"/>
      <c r="AI22" s="90"/>
      <c r="AJ22" s="90"/>
      <c r="AK22" s="90"/>
      <c r="AL22" s="90"/>
      <c r="AM22" s="90"/>
      <c r="AN22" s="91"/>
      <c r="AO22" s="92"/>
      <c r="AP22" s="90"/>
      <c r="AQ22" s="90"/>
      <c r="AR22" s="90"/>
      <c r="AS22" s="90"/>
      <c r="AT22" s="90"/>
      <c r="AU22" s="90" t="s">
        <v>15</v>
      </c>
      <c r="AV22" s="91"/>
      <c r="AW22" s="92"/>
      <c r="AX22" s="90"/>
      <c r="AY22" s="90"/>
      <c r="AZ22" s="90"/>
      <c r="BA22" s="90"/>
      <c r="BB22" s="90"/>
      <c r="BC22" s="90"/>
      <c r="BD22" s="91"/>
      <c r="BE22" s="92"/>
      <c r="BF22" s="90"/>
      <c r="BG22" s="90"/>
      <c r="BH22" s="90"/>
      <c r="BI22" s="90"/>
      <c r="BJ22" s="90"/>
      <c r="BK22" s="90"/>
      <c r="BL22" s="91"/>
      <c r="BM22" s="92"/>
      <c r="BN22" s="90"/>
      <c r="BO22" s="90"/>
      <c r="BP22" s="90"/>
      <c r="BQ22" s="90"/>
      <c r="BR22" s="90"/>
      <c r="BS22" s="90"/>
      <c r="BT22" s="91"/>
      <c r="BU22" s="92"/>
      <c r="BV22" s="90"/>
      <c r="BW22" s="90"/>
      <c r="BX22" s="90"/>
      <c r="BY22" s="90"/>
      <c r="BZ22" s="90"/>
      <c r="CA22" s="90"/>
      <c r="CB22" s="91"/>
      <c r="CC22" s="92"/>
      <c r="CD22" s="90"/>
      <c r="CE22" s="90"/>
      <c r="CF22" s="90"/>
      <c r="CG22" s="90" t="s">
        <v>15</v>
      </c>
      <c r="CH22" s="90"/>
      <c r="CI22" s="90"/>
      <c r="CJ22" s="91"/>
      <c r="CK22" s="92"/>
      <c r="CL22" s="90"/>
      <c r="CM22" s="90"/>
      <c r="CN22" s="90"/>
      <c r="CO22" s="90"/>
      <c r="CP22" s="90"/>
      <c r="CQ22" s="90"/>
      <c r="CR22" s="91"/>
      <c r="CS22" s="92"/>
      <c r="CT22" s="90"/>
      <c r="CU22" s="90" t="s">
        <v>92</v>
      </c>
      <c r="CV22" s="90"/>
      <c r="CW22" s="90"/>
      <c r="CX22" s="90"/>
      <c r="CY22" s="90"/>
      <c r="CZ22" s="91"/>
      <c r="DA22" s="28">
        <f>COUNTIF(Q22:CZ22,"P")</f>
        <v>3</v>
      </c>
      <c r="DB22" s="70">
        <f>COUNTIF(Q22:CZ22,"E")</f>
        <v>0</v>
      </c>
      <c r="DC22" s="29">
        <f t="shared" ref="DC22" si="5">DB22/DA22</f>
        <v>0</v>
      </c>
      <c r="DD22" s="1"/>
      <c r="DE22" s="1"/>
    </row>
    <row r="23" spans="2:109" ht="24" customHeight="1">
      <c r="B23" s="179"/>
      <c r="C23" s="180"/>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c r="BO23" s="181"/>
      <c r="BP23" s="181"/>
      <c r="BQ23" s="181"/>
      <c r="BR23" s="181"/>
      <c r="BS23" s="181"/>
      <c r="BT23" s="181"/>
      <c r="BU23" s="181"/>
      <c r="BV23" s="181"/>
      <c r="BW23" s="181"/>
      <c r="BX23" s="181"/>
      <c r="BY23" s="181"/>
      <c r="BZ23" s="181"/>
      <c r="CA23" s="181"/>
      <c r="CB23" s="181"/>
      <c r="CC23" s="181"/>
      <c r="CD23" s="181"/>
      <c r="CE23" s="181"/>
      <c r="CF23" s="181"/>
      <c r="CG23" s="181"/>
      <c r="CH23" s="181"/>
      <c r="CI23" s="181"/>
      <c r="CJ23" s="181"/>
      <c r="CK23" s="181"/>
      <c r="CL23" s="181"/>
      <c r="CM23" s="181"/>
      <c r="CN23" s="181"/>
      <c r="CO23" s="181"/>
      <c r="CP23" s="181"/>
      <c r="CQ23" s="181"/>
      <c r="CR23" s="181"/>
      <c r="CS23" s="181"/>
      <c r="CT23" s="181"/>
      <c r="CU23" s="181"/>
      <c r="CV23" s="181"/>
      <c r="CW23" s="181"/>
      <c r="CX23" s="181"/>
      <c r="CY23" s="181"/>
      <c r="CZ23" s="182"/>
      <c r="DA23" s="71">
        <f>SUM(DA21:DA22)</f>
        <v>4</v>
      </c>
      <c r="DB23" s="71">
        <f>SUM(DB21:DB22)</f>
        <v>0</v>
      </c>
      <c r="DC23" s="49">
        <f>DB23/DA23</f>
        <v>0</v>
      </c>
      <c r="DD23" s="1"/>
      <c r="DE23" s="1"/>
    </row>
    <row r="24" spans="2:109" s="40" customFormat="1" ht="23.25" customHeight="1">
      <c r="B24" s="3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9"/>
    </row>
    <row r="25" spans="2:109" ht="24.75" customHeight="1">
      <c r="B25" s="41"/>
      <c r="C25" s="42"/>
      <c r="D25" s="42"/>
      <c r="E25" s="42"/>
      <c r="F25" s="42"/>
      <c r="G25" s="42"/>
      <c r="H25" s="43" t="s">
        <v>18</v>
      </c>
      <c r="I25" s="168" t="s">
        <v>48</v>
      </c>
      <c r="J25" s="169"/>
      <c r="K25" s="169"/>
      <c r="L25" s="169"/>
      <c r="M25" s="169"/>
      <c r="N25" s="169"/>
      <c r="O25" s="169"/>
      <c r="P25" s="170"/>
      <c r="Q25" s="168" t="str">
        <f>Q10</f>
        <v>FEBRERO</v>
      </c>
      <c r="R25" s="169"/>
      <c r="S25" s="169"/>
      <c r="T25" s="169"/>
      <c r="U25" s="169"/>
      <c r="V25" s="169"/>
      <c r="W25" s="169"/>
      <c r="X25" s="170"/>
      <c r="Y25" s="168" t="str">
        <f>Y10</f>
        <v>MARZO</v>
      </c>
      <c r="Z25" s="169"/>
      <c r="AA25" s="169"/>
      <c r="AB25" s="169"/>
      <c r="AC25" s="169"/>
      <c r="AD25" s="169"/>
      <c r="AE25" s="169"/>
      <c r="AF25" s="170"/>
      <c r="AG25" s="168" t="str">
        <f>AG10</f>
        <v>ABRIL</v>
      </c>
      <c r="AH25" s="169"/>
      <c r="AI25" s="169"/>
      <c r="AJ25" s="169"/>
      <c r="AK25" s="169"/>
      <c r="AL25" s="169"/>
      <c r="AM25" s="169"/>
      <c r="AN25" s="170"/>
      <c r="AO25" s="168" t="str">
        <f t="shared" ref="AO25" si="6">AO10</f>
        <v>MAYO</v>
      </c>
      <c r="AP25" s="169"/>
      <c r="AQ25" s="169"/>
      <c r="AR25" s="169"/>
      <c r="AS25" s="169"/>
      <c r="AT25" s="169"/>
      <c r="AU25" s="169"/>
      <c r="AV25" s="170"/>
      <c r="AW25" s="168" t="str">
        <f t="shared" ref="AW25" si="7">AW10</f>
        <v>JUNIO</v>
      </c>
      <c r="AX25" s="169"/>
      <c r="AY25" s="169"/>
      <c r="AZ25" s="169"/>
      <c r="BA25" s="169"/>
      <c r="BB25" s="169"/>
      <c r="BC25" s="169"/>
      <c r="BD25" s="170"/>
      <c r="BE25" s="168" t="str">
        <f t="shared" ref="BE25" si="8">BE10</f>
        <v>JULIO</v>
      </c>
      <c r="BF25" s="169"/>
      <c r="BG25" s="169"/>
      <c r="BH25" s="169"/>
      <c r="BI25" s="169"/>
      <c r="BJ25" s="169"/>
      <c r="BK25" s="169"/>
      <c r="BL25" s="170"/>
      <c r="BM25" s="168" t="str">
        <f t="shared" ref="BM25" si="9">BM10</f>
        <v>AGOSTO</v>
      </c>
      <c r="BN25" s="169"/>
      <c r="BO25" s="169"/>
      <c r="BP25" s="169"/>
      <c r="BQ25" s="169"/>
      <c r="BR25" s="169"/>
      <c r="BS25" s="169"/>
      <c r="BT25" s="170"/>
      <c r="BU25" s="168" t="str">
        <f>BU10</f>
        <v>SEPTIEMBRE</v>
      </c>
      <c r="BV25" s="169"/>
      <c r="BW25" s="169"/>
      <c r="BX25" s="169"/>
      <c r="BY25" s="169"/>
      <c r="BZ25" s="169"/>
      <c r="CA25" s="169"/>
      <c r="CB25" s="170"/>
      <c r="CC25" s="168" t="str">
        <f>CC10</f>
        <v>OCTUBRE</v>
      </c>
      <c r="CD25" s="169"/>
      <c r="CE25" s="169"/>
      <c r="CF25" s="169"/>
      <c r="CG25" s="169"/>
      <c r="CH25" s="169"/>
      <c r="CI25" s="169"/>
      <c r="CJ25" s="170"/>
      <c r="CK25" s="168" t="str">
        <f>CK10</f>
        <v>NOVIEMBRE</v>
      </c>
      <c r="CL25" s="169"/>
      <c r="CM25" s="169"/>
      <c r="CN25" s="169"/>
      <c r="CO25" s="169"/>
      <c r="CP25" s="169"/>
      <c r="CQ25" s="169"/>
      <c r="CR25" s="170"/>
      <c r="CS25" s="168" t="str">
        <f>CS10</f>
        <v>DICIEMBRE</v>
      </c>
      <c r="CT25" s="169"/>
      <c r="CU25" s="169"/>
      <c r="CV25" s="169"/>
      <c r="CW25" s="169"/>
      <c r="CX25" s="169"/>
      <c r="CY25" s="169"/>
      <c r="CZ25" s="170"/>
      <c r="DA25" s="44"/>
      <c r="DB25" s="45"/>
      <c r="DC25" s="46"/>
      <c r="DD25" s="1"/>
      <c r="DE25" s="1"/>
    </row>
    <row r="26" spans="2:109" ht="12.75" customHeight="1">
      <c r="B26" s="47"/>
      <c r="C26" s="6"/>
      <c r="D26" s="6"/>
      <c r="E26" s="6"/>
      <c r="F26" s="6"/>
      <c r="G26" s="6"/>
      <c r="H26" s="48" t="s">
        <v>19</v>
      </c>
      <c r="I26" s="171">
        <f t="shared" ref="I26" si="10">COUNTIF(I12:I22,"P")</f>
        <v>0</v>
      </c>
      <c r="J26" s="172"/>
      <c r="K26" s="171">
        <f t="shared" ref="K26" si="11">COUNTIF(K12:K22,"P")</f>
        <v>0</v>
      </c>
      <c r="L26" s="172"/>
      <c r="M26" s="171">
        <f t="shared" ref="M26" si="12">COUNTIF(M12:M22,"P")</f>
        <v>0</v>
      </c>
      <c r="N26" s="172"/>
      <c r="O26" s="171">
        <f t="shared" ref="O26" si="13">COUNTIF(O12:O22,"P")</f>
        <v>1</v>
      </c>
      <c r="P26" s="172"/>
      <c r="Q26" s="171">
        <f>COUNTIF(Q12:Q22,"P")</f>
        <v>2</v>
      </c>
      <c r="R26" s="172"/>
      <c r="S26" s="183">
        <f t="shared" ref="S26" si="14">COUNTIF(S12:S22,"P")</f>
        <v>1</v>
      </c>
      <c r="T26" s="183"/>
      <c r="U26" s="171">
        <f t="shared" ref="U26" si="15">COUNTIF(U12:U22,"P")</f>
        <v>2</v>
      </c>
      <c r="V26" s="172"/>
      <c r="W26" s="171">
        <f t="shared" ref="W26" si="16">COUNTIF(W12:W22,"P")</f>
        <v>0</v>
      </c>
      <c r="X26" s="172"/>
      <c r="Y26" s="171">
        <f>COUNTIF(Y12:Y22,"P")</f>
        <v>0</v>
      </c>
      <c r="Z26" s="172"/>
      <c r="AA26" s="171">
        <f>COUNTIF(AA12:AA22,"P")</f>
        <v>2</v>
      </c>
      <c r="AB26" s="172"/>
      <c r="AC26" s="171">
        <f>COUNTIF(AC12:AC22,"P")</f>
        <v>2</v>
      </c>
      <c r="AD26" s="172"/>
      <c r="AE26" s="171">
        <f>COUNTIF(AE12:AE22,"P")</f>
        <v>0</v>
      </c>
      <c r="AF26" s="172"/>
      <c r="AG26" s="171">
        <f>COUNTIF(AG12:AG22,"P")</f>
        <v>0</v>
      </c>
      <c r="AH26" s="172"/>
      <c r="AI26" s="171">
        <f>COUNTIF(AI12:AI22,"P")</f>
        <v>0</v>
      </c>
      <c r="AJ26" s="172"/>
      <c r="AK26" s="171">
        <f>COUNTIF(AK12:AK22,"P")</f>
        <v>0</v>
      </c>
      <c r="AL26" s="172"/>
      <c r="AM26" s="171">
        <f>COUNTIF(AM12:AM22,"P")</f>
        <v>0</v>
      </c>
      <c r="AN26" s="172"/>
      <c r="AO26" s="171">
        <f>COUNTIF(AO12:AO22,"P")</f>
        <v>0</v>
      </c>
      <c r="AP26" s="172"/>
      <c r="AQ26" s="171">
        <f>COUNTIF(AQ12:AQ22,"P")</f>
        <v>0</v>
      </c>
      <c r="AR26" s="172"/>
      <c r="AS26" s="183">
        <f>COUNTIF(AS12:AS22,"P")</f>
        <v>2</v>
      </c>
      <c r="AT26" s="183"/>
      <c r="AU26" s="171">
        <f>COUNTIF(AU12:AU22,"P")</f>
        <v>1</v>
      </c>
      <c r="AV26" s="172"/>
      <c r="AW26" s="171">
        <f>COUNTIF(AW12:AW22,"P")</f>
        <v>0</v>
      </c>
      <c r="AX26" s="172"/>
      <c r="AY26" s="171">
        <f>COUNTIF(AY12:AY22,"P")</f>
        <v>1</v>
      </c>
      <c r="AZ26" s="172"/>
      <c r="BA26" s="171">
        <f>COUNTIF(BA12:BA22,"P")</f>
        <v>0</v>
      </c>
      <c r="BB26" s="172"/>
      <c r="BC26" s="171">
        <f>COUNTIF(BC12:BC22,"P")</f>
        <v>1</v>
      </c>
      <c r="BD26" s="172"/>
      <c r="BE26" s="171">
        <f>COUNTIF(BE12:BE22,"P")</f>
        <v>0</v>
      </c>
      <c r="BF26" s="172"/>
      <c r="BG26" s="171">
        <f>COUNTIF(BG12:BG22,"P")</f>
        <v>0</v>
      </c>
      <c r="BH26" s="172"/>
      <c r="BI26" s="171">
        <f>COUNTIF(BI12:BI22,"P")</f>
        <v>3</v>
      </c>
      <c r="BJ26" s="172"/>
      <c r="BK26" s="183">
        <f>COUNTIF(BK12:BK22,"P")</f>
        <v>0</v>
      </c>
      <c r="BL26" s="183"/>
      <c r="BM26" s="183">
        <f>COUNTIF(BM12:BM22,"P")</f>
        <v>0</v>
      </c>
      <c r="BN26" s="183"/>
      <c r="BO26" s="183">
        <f>COUNTIF(BO12:BO22,"P")</f>
        <v>1</v>
      </c>
      <c r="BP26" s="183"/>
      <c r="BQ26" s="183">
        <f>COUNTIF(BQ12:BQ22,"P")</f>
        <v>0</v>
      </c>
      <c r="BR26" s="183"/>
      <c r="BS26" s="183">
        <f>COUNTIF(BS12:BS22,"P")</f>
        <v>0</v>
      </c>
      <c r="BT26" s="183"/>
      <c r="BU26" s="171">
        <f>COUNTIF(BU12:BU22,"P")</f>
        <v>0</v>
      </c>
      <c r="BV26" s="172"/>
      <c r="BW26" s="171">
        <f>COUNTIF(BW12:BW22,"P")</f>
        <v>1</v>
      </c>
      <c r="BX26" s="172"/>
      <c r="BY26" s="171">
        <f>COUNTIF(BY12:BY22,"P")</f>
        <v>0</v>
      </c>
      <c r="BZ26" s="172"/>
      <c r="CA26" s="183">
        <f>COUNTIF(CA12:CA22,"P")</f>
        <v>2</v>
      </c>
      <c r="CB26" s="183"/>
      <c r="CC26" s="183">
        <f>COUNTIF(CC12:CC22,"P")</f>
        <v>0</v>
      </c>
      <c r="CD26" s="183"/>
      <c r="CE26" s="183">
        <f>COUNTIF(CE12:CE22,"P")</f>
        <v>0</v>
      </c>
      <c r="CF26" s="183"/>
      <c r="CG26" s="183">
        <f>COUNTIF(CG12:CG22,"P")</f>
        <v>1</v>
      </c>
      <c r="CH26" s="183"/>
      <c r="CI26" s="183">
        <f>COUNTIF(CI12:CI22,"P")</f>
        <v>0</v>
      </c>
      <c r="CJ26" s="183"/>
      <c r="CK26" s="183">
        <f>COUNTIF(CK12:CK22,"P")</f>
        <v>0</v>
      </c>
      <c r="CL26" s="183"/>
      <c r="CM26" s="183">
        <f>COUNTIF(CM12:CM22,"P")</f>
        <v>0</v>
      </c>
      <c r="CN26" s="183"/>
      <c r="CO26" s="183">
        <f>COUNTIF(CO12:CO22,"P")</f>
        <v>2</v>
      </c>
      <c r="CP26" s="183"/>
      <c r="CQ26" s="183">
        <f>COUNTIF(CQ12:CQ22,"P")</f>
        <v>0</v>
      </c>
      <c r="CR26" s="183"/>
      <c r="CS26" s="183">
        <f>COUNTIF(CS12:CS22,"P")</f>
        <v>0</v>
      </c>
      <c r="CT26" s="183"/>
      <c r="CU26" s="183">
        <f>COUNTIF(CU12:CU22,"P")</f>
        <v>1</v>
      </c>
      <c r="CV26" s="183"/>
      <c r="CW26" s="183">
        <f>COUNTIF(CW12:CW22,"P")</f>
        <v>0</v>
      </c>
      <c r="CX26" s="183"/>
      <c r="CY26" s="183">
        <f>COUNTIF(CY12:CY22,"P")</f>
        <v>1</v>
      </c>
      <c r="CZ26" s="183"/>
      <c r="DA26" s="145">
        <f>+AE26+AC26+AA26+Y26</f>
        <v>4</v>
      </c>
      <c r="DB26" s="45"/>
      <c r="DC26" s="46"/>
      <c r="DD26" s="1"/>
      <c r="DE26" s="1"/>
    </row>
    <row r="27" spans="2:109" ht="12.75" customHeight="1">
      <c r="B27" s="47"/>
      <c r="C27" s="6"/>
      <c r="D27" s="6"/>
      <c r="E27" s="6"/>
      <c r="F27" s="6"/>
      <c r="G27" s="6"/>
      <c r="H27" s="48" t="s">
        <v>20</v>
      </c>
      <c r="I27" s="171">
        <f>COUNTIF(J13:J23,"e")</f>
        <v>0</v>
      </c>
      <c r="J27" s="172"/>
      <c r="K27" s="171">
        <f t="shared" ref="K27" si="17">COUNTIF(L13:L23,"e")</f>
        <v>0</v>
      </c>
      <c r="L27" s="172"/>
      <c r="M27" s="171">
        <f t="shared" ref="M27" si="18">COUNTIF(N13:N23,"e")</f>
        <v>0</v>
      </c>
      <c r="N27" s="172"/>
      <c r="O27" s="171">
        <f t="shared" ref="O27" si="19">COUNTIF(P13:P23,"e")</f>
        <v>1</v>
      </c>
      <c r="P27" s="172"/>
      <c r="Q27" s="171">
        <f t="shared" ref="Q27" si="20">COUNTIF(R13:R23,"e")</f>
        <v>1</v>
      </c>
      <c r="R27" s="172"/>
      <c r="S27" s="171">
        <f t="shared" ref="S27" si="21">COUNTIF(T13:T23,"e")</f>
        <v>1</v>
      </c>
      <c r="T27" s="172"/>
      <c r="U27" s="171">
        <f t="shared" ref="U27" si="22">COUNTIF(V13:V23,"e")</f>
        <v>1</v>
      </c>
      <c r="V27" s="172"/>
      <c r="W27" s="171">
        <f t="shared" ref="W27" si="23">COUNTIF(X13:X23,"e")</f>
        <v>0</v>
      </c>
      <c r="X27" s="172"/>
      <c r="Y27" s="171">
        <f t="shared" ref="Y27" si="24">COUNTIF(Z13:Z23,"e")</f>
        <v>0</v>
      </c>
      <c r="Z27" s="172"/>
      <c r="AA27" s="171">
        <f t="shared" ref="AA27" si="25">COUNTIF(AB13:AB23,"e")</f>
        <v>2</v>
      </c>
      <c r="AB27" s="172"/>
      <c r="AC27" s="171">
        <f t="shared" ref="AC27" si="26">COUNTIF(AD13:AD23,"e")</f>
        <v>1</v>
      </c>
      <c r="AD27" s="172"/>
      <c r="AE27" s="171">
        <f t="shared" ref="AE27" si="27">COUNTIF(AF13:AF23,"e")</f>
        <v>0</v>
      </c>
      <c r="AF27" s="172"/>
      <c r="AG27" s="171">
        <f t="shared" ref="AG27" si="28">COUNTIF(AH13:AH23,"e")</f>
        <v>0</v>
      </c>
      <c r="AH27" s="172"/>
      <c r="AI27" s="171">
        <f t="shared" ref="AI27" si="29">COUNTIF(AJ13:AJ23,"e")</f>
        <v>0</v>
      </c>
      <c r="AJ27" s="172"/>
      <c r="AK27" s="171">
        <f t="shared" ref="AK27" si="30">COUNTIF(AL13:AL23,"e")</f>
        <v>0</v>
      </c>
      <c r="AL27" s="172"/>
      <c r="AM27" s="171">
        <f t="shared" ref="AM27" si="31">COUNTIF(AN13:AN23,"e")</f>
        <v>0</v>
      </c>
      <c r="AN27" s="172"/>
      <c r="AO27" s="171">
        <f t="shared" ref="AO27" si="32">COUNTIF(AP13:AP23,"e")</f>
        <v>0</v>
      </c>
      <c r="AP27" s="172"/>
      <c r="AQ27" s="171">
        <f t="shared" ref="AQ27" si="33">COUNTIF(AR13:AR23,"e")</f>
        <v>0</v>
      </c>
      <c r="AR27" s="172"/>
      <c r="AS27" s="171">
        <f t="shared" ref="AS27" si="34">COUNTIF(AT13:AT23,"e")</f>
        <v>0</v>
      </c>
      <c r="AT27" s="172"/>
      <c r="AU27" s="171">
        <f t="shared" ref="AU27" si="35">COUNTIF(AV13:AV23,"e")</f>
        <v>0</v>
      </c>
      <c r="AV27" s="172"/>
      <c r="AW27" s="171">
        <f t="shared" ref="AW27" si="36">COUNTIF(AX13:AX23,"e")</f>
        <v>0</v>
      </c>
      <c r="AX27" s="172"/>
      <c r="AY27" s="171">
        <f t="shared" ref="AY27" si="37">COUNTIF(AZ13:AZ23,"e")</f>
        <v>0</v>
      </c>
      <c r="AZ27" s="172"/>
      <c r="BA27" s="171">
        <f t="shared" ref="BA27" si="38">COUNTIF(BB13:BB23,"e")</f>
        <v>0</v>
      </c>
      <c r="BB27" s="172"/>
      <c r="BC27" s="171">
        <f t="shared" ref="BC27" si="39">COUNTIF(BD13:BD23,"e")</f>
        <v>0</v>
      </c>
      <c r="BD27" s="172"/>
      <c r="BE27" s="171">
        <f t="shared" ref="BE27" si="40">COUNTIF(BF13:BF23,"e")</f>
        <v>0</v>
      </c>
      <c r="BF27" s="172"/>
      <c r="BG27" s="171">
        <f t="shared" ref="BG27" si="41">COUNTIF(BH13:BH23,"e")</f>
        <v>0</v>
      </c>
      <c r="BH27" s="172"/>
      <c r="BI27" s="171">
        <f t="shared" ref="BI27" si="42">COUNTIF(BJ13:BJ23,"e")</f>
        <v>0</v>
      </c>
      <c r="BJ27" s="172"/>
      <c r="BK27" s="171">
        <f t="shared" ref="BK27" si="43">COUNTIF(BL13:BL23,"e")</f>
        <v>0</v>
      </c>
      <c r="BL27" s="172"/>
      <c r="BM27" s="171">
        <f t="shared" ref="BM27" si="44">COUNTIF(BN13:BN23,"e")</f>
        <v>0</v>
      </c>
      <c r="BN27" s="172"/>
      <c r="BO27" s="171">
        <f t="shared" ref="BO27" si="45">COUNTIF(BP13:BP23,"e")</f>
        <v>0</v>
      </c>
      <c r="BP27" s="172"/>
      <c r="BQ27" s="171">
        <f t="shared" ref="BQ27" si="46">COUNTIF(BR13:BR23,"e")</f>
        <v>0</v>
      </c>
      <c r="BR27" s="172"/>
      <c r="BS27" s="171">
        <f t="shared" ref="BS27" si="47">COUNTIF(BT13:BT23,"e")</f>
        <v>0</v>
      </c>
      <c r="BT27" s="172"/>
      <c r="BU27" s="171">
        <f t="shared" ref="BU27" si="48">COUNTIF(BV13:BV23,"e")</f>
        <v>0</v>
      </c>
      <c r="BV27" s="172"/>
      <c r="BW27" s="171">
        <f t="shared" ref="BW27" si="49">COUNTIF(BX13:BX23,"e")</f>
        <v>0</v>
      </c>
      <c r="BX27" s="172"/>
      <c r="BY27" s="171">
        <f t="shared" ref="BY27" si="50">COUNTIF(BZ13:BZ23,"e")</f>
        <v>0</v>
      </c>
      <c r="BZ27" s="172"/>
      <c r="CA27" s="171">
        <f t="shared" ref="CA27" si="51">COUNTIF(CB13:CB23,"e")</f>
        <v>0</v>
      </c>
      <c r="CB27" s="172"/>
      <c r="CC27" s="171">
        <f t="shared" ref="CC27" si="52">COUNTIF(CD13:CD23,"e")</f>
        <v>0</v>
      </c>
      <c r="CD27" s="172"/>
      <c r="CE27" s="171">
        <f t="shared" ref="CE27" si="53">COUNTIF(CF13:CF23,"e")</f>
        <v>0</v>
      </c>
      <c r="CF27" s="172"/>
      <c r="CG27" s="171">
        <f t="shared" ref="CG27" si="54">COUNTIF(CH13:CH23,"e")</f>
        <v>0</v>
      </c>
      <c r="CH27" s="172"/>
      <c r="CI27" s="171">
        <f t="shared" ref="CI27" si="55">COUNTIF(CJ13:CJ23,"e")</f>
        <v>0</v>
      </c>
      <c r="CJ27" s="172"/>
      <c r="CK27" s="171">
        <f t="shared" ref="CK27" si="56">COUNTIF(CL13:CL23,"e")</f>
        <v>0</v>
      </c>
      <c r="CL27" s="172"/>
      <c r="CM27" s="171">
        <f t="shared" ref="CM27" si="57">COUNTIF(CN13:CN23,"e")</f>
        <v>0</v>
      </c>
      <c r="CN27" s="172"/>
      <c r="CO27" s="171">
        <f t="shared" ref="CO27" si="58">COUNTIF(CP13:CP23,"e")</f>
        <v>0</v>
      </c>
      <c r="CP27" s="172"/>
      <c r="CQ27" s="171">
        <f t="shared" ref="CQ27" si="59">COUNTIF(CR13:CR23,"e")</f>
        <v>0</v>
      </c>
      <c r="CR27" s="172"/>
      <c r="CS27" s="171">
        <f t="shared" ref="CS27" si="60">COUNTIF(CT13:CT23,"e")</f>
        <v>0</v>
      </c>
      <c r="CT27" s="172"/>
      <c r="CU27" s="171">
        <f t="shared" ref="CU27" si="61">COUNTIF(CV13:CV23,"e")</f>
        <v>0</v>
      </c>
      <c r="CV27" s="172"/>
      <c r="CW27" s="171">
        <f t="shared" ref="CW27" si="62">COUNTIF(CX13:CX23,"e")</f>
        <v>0</v>
      </c>
      <c r="CX27" s="172"/>
      <c r="CY27" s="171">
        <f t="shared" ref="CY27" si="63">COUNTIF(CZ13:CZ23,"e")</f>
        <v>0</v>
      </c>
      <c r="CZ27" s="172"/>
      <c r="DA27" s="145">
        <f>+AE27+AC27+AA27+Y27</f>
        <v>3</v>
      </c>
      <c r="DB27" s="45"/>
      <c r="DC27" s="46"/>
      <c r="DD27" s="1"/>
      <c r="DE27" s="1"/>
    </row>
    <row r="28" spans="2:109" ht="12.75" customHeight="1">
      <c r="B28" s="47"/>
      <c r="C28" s="6"/>
      <c r="D28" s="6"/>
      <c r="E28" s="6"/>
      <c r="F28" s="6"/>
      <c r="G28" s="6"/>
      <c r="H28" s="48" t="s">
        <v>21</v>
      </c>
      <c r="I28" s="165">
        <v>0</v>
      </c>
      <c r="J28" s="166"/>
      <c r="K28" s="165">
        <v>0</v>
      </c>
      <c r="L28" s="166"/>
      <c r="M28" s="165">
        <v>0</v>
      </c>
      <c r="N28" s="166"/>
      <c r="O28" s="165">
        <f>+O27/O26</f>
        <v>1</v>
      </c>
      <c r="P28" s="166"/>
      <c r="Q28" s="165">
        <f>Q27/Q26</f>
        <v>0.5</v>
      </c>
      <c r="R28" s="166"/>
      <c r="S28" s="165">
        <f>+S27/S26</f>
        <v>1</v>
      </c>
      <c r="T28" s="166"/>
      <c r="U28" s="165">
        <f>U27/U26</f>
        <v>0.5</v>
      </c>
      <c r="V28" s="166"/>
      <c r="W28" s="165">
        <v>0</v>
      </c>
      <c r="X28" s="166"/>
      <c r="Y28" s="165">
        <v>0</v>
      </c>
      <c r="Z28" s="166"/>
      <c r="AA28" s="165">
        <f>AA27/AA26</f>
        <v>1</v>
      </c>
      <c r="AB28" s="166"/>
      <c r="AC28" s="165">
        <f>AC27/AC26</f>
        <v>0.5</v>
      </c>
      <c r="AD28" s="166"/>
      <c r="AE28" s="165">
        <v>0</v>
      </c>
      <c r="AF28" s="166"/>
      <c r="AG28" s="165">
        <v>0</v>
      </c>
      <c r="AH28" s="166"/>
      <c r="AI28" s="165">
        <v>0</v>
      </c>
      <c r="AJ28" s="166"/>
      <c r="AK28" s="165">
        <v>0</v>
      </c>
      <c r="AL28" s="166"/>
      <c r="AM28" s="165">
        <v>0</v>
      </c>
      <c r="AN28" s="166"/>
      <c r="AO28" s="165">
        <v>0</v>
      </c>
      <c r="AP28" s="166"/>
      <c r="AQ28" s="165">
        <v>0</v>
      </c>
      <c r="AR28" s="166"/>
      <c r="AS28" s="173">
        <f t="shared" ref="AS28" si="64">AS27/AS26</f>
        <v>0</v>
      </c>
      <c r="AT28" s="173"/>
      <c r="AU28" s="165">
        <f t="shared" ref="AU28" si="65">AU27/AU26</f>
        <v>0</v>
      </c>
      <c r="AV28" s="166"/>
      <c r="AW28" s="165">
        <v>0</v>
      </c>
      <c r="AX28" s="166"/>
      <c r="AY28" s="165">
        <f t="shared" ref="AY28" si="66">AY27/AY26</f>
        <v>0</v>
      </c>
      <c r="AZ28" s="166"/>
      <c r="BA28" s="165">
        <v>0</v>
      </c>
      <c r="BB28" s="166"/>
      <c r="BC28" s="165">
        <v>0</v>
      </c>
      <c r="BD28" s="166"/>
      <c r="BE28" s="165">
        <v>0</v>
      </c>
      <c r="BF28" s="166"/>
      <c r="BG28" s="165">
        <v>0</v>
      </c>
      <c r="BH28" s="166"/>
      <c r="BI28" s="165">
        <f t="shared" ref="BI28" si="67">BI27/BI26</f>
        <v>0</v>
      </c>
      <c r="BJ28" s="166"/>
      <c r="BK28" s="173">
        <v>0</v>
      </c>
      <c r="BL28" s="173"/>
      <c r="BM28" s="173">
        <v>0</v>
      </c>
      <c r="BN28" s="173"/>
      <c r="BO28" s="173">
        <f t="shared" ref="BO28" si="68">BO27/BO26</f>
        <v>0</v>
      </c>
      <c r="BP28" s="173"/>
      <c r="BQ28" s="173">
        <v>0</v>
      </c>
      <c r="BR28" s="173"/>
      <c r="BS28" s="173">
        <v>0</v>
      </c>
      <c r="BT28" s="173"/>
      <c r="BU28" s="165">
        <v>0</v>
      </c>
      <c r="BV28" s="166"/>
      <c r="BW28" s="165">
        <f>BW27/BW26</f>
        <v>0</v>
      </c>
      <c r="BX28" s="166"/>
      <c r="BY28" s="165">
        <v>0</v>
      </c>
      <c r="BZ28" s="166"/>
      <c r="CA28" s="173">
        <f>CA27/CA26</f>
        <v>0</v>
      </c>
      <c r="CB28" s="173"/>
      <c r="CC28" s="173">
        <v>0</v>
      </c>
      <c r="CD28" s="173"/>
      <c r="CE28" s="173">
        <v>0</v>
      </c>
      <c r="CF28" s="173"/>
      <c r="CG28" s="173">
        <f>CG27/CG26</f>
        <v>0</v>
      </c>
      <c r="CH28" s="173"/>
      <c r="CI28" s="173">
        <v>0</v>
      </c>
      <c r="CJ28" s="173"/>
      <c r="CK28" s="173">
        <v>0</v>
      </c>
      <c r="CL28" s="173"/>
      <c r="CM28" s="173">
        <v>0</v>
      </c>
      <c r="CN28" s="173"/>
      <c r="CO28" s="173">
        <f>CO27/CO26</f>
        <v>0</v>
      </c>
      <c r="CP28" s="173"/>
      <c r="CQ28" s="173">
        <v>0</v>
      </c>
      <c r="CR28" s="173"/>
      <c r="CS28" s="173">
        <v>0</v>
      </c>
      <c r="CT28" s="173"/>
      <c r="CU28" s="173">
        <f>CU27/CU26</f>
        <v>0</v>
      </c>
      <c r="CV28" s="173"/>
      <c r="CW28" s="173">
        <v>0</v>
      </c>
      <c r="CX28" s="173"/>
      <c r="CY28" s="173">
        <v>0</v>
      </c>
      <c r="CZ28" s="173"/>
      <c r="DA28" s="146">
        <f>+DA27/DA26</f>
        <v>0.75</v>
      </c>
      <c r="DB28" s="45"/>
      <c r="DC28" s="46"/>
      <c r="DD28" s="1"/>
      <c r="DE28" s="1"/>
    </row>
    <row r="29" spans="2:109" ht="12.75" hidden="1" customHeight="1">
      <c r="B29" s="47"/>
      <c r="C29" s="6"/>
      <c r="D29" s="6"/>
      <c r="E29" s="6"/>
      <c r="F29" s="6"/>
      <c r="G29" s="6"/>
      <c r="H29" s="48" t="s">
        <v>22</v>
      </c>
      <c r="I29" s="78"/>
      <c r="J29" s="78"/>
      <c r="K29" s="78"/>
      <c r="L29" s="78"/>
      <c r="M29" s="78"/>
      <c r="N29" s="78"/>
      <c r="O29" s="78"/>
      <c r="P29" s="78"/>
      <c r="Q29" s="203" t="e">
        <f>#REF!+Q26</f>
        <v>#REF!</v>
      </c>
      <c r="R29" s="203"/>
      <c r="S29" s="51"/>
      <c r="T29" s="51"/>
      <c r="U29" s="203" t="e">
        <f>Q29+U26</f>
        <v>#REF!</v>
      </c>
      <c r="V29" s="203"/>
      <c r="W29" s="204" t="e">
        <f>U29+W26</f>
        <v>#REF!</v>
      </c>
      <c r="X29" s="204"/>
      <c r="Y29" s="203" t="e">
        <f>W29+Y26</f>
        <v>#REF!</v>
      </c>
      <c r="Z29" s="203"/>
      <c r="AA29" s="51"/>
      <c r="AB29" s="51"/>
      <c r="AC29" s="203" t="e">
        <f>Y29+AC26</f>
        <v>#REF!</v>
      </c>
      <c r="AD29" s="203"/>
      <c r="AE29" s="204" t="e">
        <f>AC29+AE26</f>
        <v>#REF!</v>
      </c>
      <c r="AF29" s="204"/>
      <c r="AG29" s="203" t="e">
        <f>AE29+AG26</f>
        <v>#REF!</v>
      </c>
      <c r="AH29" s="203"/>
      <c r="AI29" s="51"/>
      <c r="AJ29" s="51"/>
      <c r="AK29" s="203" t="e">
        <f>AG29+AK26</f>
        <v>#REF!</v>
      </c>
      <c r="AL29" s="203"/>
      <c r="AM29" s="204" t="e">
        <f>AK29+AM26</f>
        <v>#REF!</v>
      </c>
      <c r="AN29" s="204"/>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203" t="e">
        <f>AM29+BU26</f>
        <v>#REF!</v>
      </c>
      <c r="BV29" s="203"/>
      <c r="BW29" s="51"/>
      <c r="BX29" s="51"/>
      <c r="BY29" s="203" t="e">
        <f>BU29+BY26</f>
        <v>#REF!</v>
      </c>
      <c r="BZ29" s="203"/>
      <c r="CA29" s="204" t="e">
        <f>BY29+CA26</f>
        <v>#REF!</v>
      </c>
      <c r="CB29" s="204"/>
      <c r="CC29" s="203" t="e">
        <f>CA29+CC26</f>
        <v>#REF!</v>
      </c>
      <c r="CD29" s="203"/>
      <c r="CE29" s="51"/>
      <c r="CF29" s="51"/>
      <c r="CG29" s="203" t="e">
        <f>CC29+CG26</f>
        <v>#REF!</v>
      </c>
      <c r="CH29" s="203"/>
      <c r="CI29" s="204" t="e">
        <f>CG29+CI26</f>
        <v>#REF!</v>
      </c>
      <c r="CJ29" s="204"/>
      <c r="CK29" s="203" t="e">
        <f>CI29+CK26</f>
        <v>#REF!</v>
      </c>
      <c r="CL29" s="203"/>
      <c r="CM29" s="51"/>
      <c r="CN29" s="51"/>
      <c r="CO29" s="203" t="e">
        <f>CK29+CO26</f>
        <v>#REF!</v>
      </c>
      <c r="CP29" s="203"/>
      <c r="CQ29" s="204" t="e">
        <f>CO29+CQ26</f>
        <v>#REF!</v>
      </c>
      <c r="CR29" s="204"/>
      <c r="CS29" s="203" t="e">
        <f>CQ29+CS26</f>
        <v>#REF!</v>
      </c>
      <c r="CT29" s="203"/>
      <c r="CU29" s="51"/>
      <c r="CV29" s="51"/>
      <c r="CW29" s="203" t="e">
        <f>CS29+CW26</f>
        <v>#REF!</v>
      </c>
      <c r="CX29" s="203"/>
      <c r="CY29" s="204" t="e">
        <f>CW29+CY26</f>
        <v>#REF!</v>
      </c>
      <c r="CZ29" s="204"/>
      <c r="DA29" s="44"/>
      <c r="DB29" s="45"/>
      <c r="DC29" s="46"/>
      <c r="DD29" s="1"/>
      <c r="DE29" s="1"/>
    </row>
    <row r="30" spans="2:109" ht="12.75" hidden="1" customHeight="1">
      <c r="B30" s="47"/>
      <c r="C30" s="6"/>
      <c r="D30" s="6"/>
      <c r="E30" s="6"/>
      <c r="F30" s="6"/>
      <c r="G30" s="6"/>
      <c r="H30" s="48" t="s">
        <v>23</v>
      </c>
      <c r="I30" s="78"/>
      <c r="J30" s="78"/>
      <c r="K30" s="78"/>
      <c r="L30" s="78"/>
      <c r="M30" s="78"/>
      <c r="N30" s="78"/>
      <c r="O30" s="78"/>
      <c r="P30" s="78"/>
      <c r="Q30" s="203" t="e">
        <f>#REF!+Q27</f>
        <v>#REF!</v>
      </c>
      <c r="R30" s="203"/>
      <c r="S30" s="51"/>
      <c r="T30" s="51"/>
      <c r="U30" s="203" t="e">
        <f>Q30+U27</f>
        <v>#REF!</v>
      </c>
      <c r="V30" s="203"/>
      <c r="W30" s="204" t="e">
        <f>U30+W27</f>
        <v>#REF!</v>
      </c>
      <c r="X30" s="204"/>
      <c r="Y30" s="203" t="e">
        <f>W30+Y27</f>
        <v>#REF!</v>
      </c>
      <c r="Z30" s="203"/>
      <c r="AA30" s="51"/>
      <c r="AB30" s="51"/>
      <c r="AC30" s="203" t="e">
        <f>Y30+AC27</f>
        <v>#REF!</v>
      </c>
      <c r="AD30" s="203"/>
      <c r="AE30" s="204" t="e">
        <f>AC30+AE27</f>
        <v>#REF!</v>
      </c>
      <c r="AF30" s="204"/>
      <c r="AG30" s="203" t="e">
        <f>AE30+AG27</f>
        <v>#REF!</v>
      </c>
      <c r="AH30" s="203"/>
      <c r="AI30" s="51"/>
      <c r="AJ30" s="51"/>
      <c r="AK30" s="203" t="e">
        <f>AG30+AK27</f>
        <v>#REF!</v>
      </c>
      <c r="AL30" s="203"/>
      <c r="AM30" s="204" t="e">
        <f>AK30+AM27</f>
        <v>#REF!</v>
      </c>
      <c r="AN30" s="204"/>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203" t="e">
        <f>AM30+BU27</f>
        <v>#REF!</v>
      </c>
      <c r="BV30" s="203"/>
      <c r="BW30" s="51"/>
      <c r="BX30" s="51"/>
      <c r="BY30" s="203" t="e">
        <f>BU30+BY27</f>
        <v>#REF!</v>
      </c>
      <c r="BZ30" s="203"/>
      <c r="CA30" s="204" t="e">
        <f>BY30+CA27</f>
        <v>#REF!</v>
      </c>
      <c r="CB30" s="204"/>
      <c r="CC30" s="203" t="e">
        <f>CA30+CC27</f>
        <v>#REF!</v>
      </c>
      <c r="CD30" s="203"/>
      <c r="CE30" s="51"/>
      <c r="CF30" s="51"/>
      <c r="CG30" s="203" t="e">
        <f>CC30+CG27</f>
        <v>#REF!</v>
      </c>
      <c r="CH30" s="203"/>
      <c r="CI30" s="204" t="e">
        <f>CG30+CI27</f>
        <v>#REF!</v>
      </c>
      <c r="CJ30" s="204"/>
      <c r="CK30" s="203" t="e">
        <f>CI30+CK27</f>
        <v>#REF!</v>
      </c>
      <c r="CL30" s="203"/>
      <c r="CM30" s="51"/>
      <c r="CN30" s="51"/>
      <c r="CO30" s="203" t="e">
        <f>CK30+CO27</f>
        <v>#REF!</v>
      </c>
      <c r="CP30" s="203"/>
      <c r="CQ30" s="204" t="e">
        <f>CO30+CQ27</f>
        <v>#REF!</v>
      </c>
      <c r="CR30" s="204"/>
      <c r="CS30" s="203" t="e">
        <f>CQ30+CS27</f>
        <v>#REF!</v>
      </c>
      <c r="CT30" s="203"/>
      <c r="CU30" s="51"/>
      <c r="CV30" s="51"/>
      <c r="CW30" s="203" t="e">
        <f>CS30+CW27</f>
        <v>#REF!</v>
      </c>
      <c r="CX30" s="203"/>
      <c r="CY30" s="204" t="e">
        <f>CW30+CY27</f>
        <v>#REF!</v>
      </c>
      <c r="CZ30" s="204"/>
      <c r="DA30" s="44"/>
      <c r="DB30" s="45"/>
      <c r="DC30" s="46"/>
      <c r="DD30" s="1"/>
      <c r="DE30" s="1"/>
    </row>
    <row r="31" spans="2:109" ht="12.75" hidden="1" customHeight="1">
      <c r="B31" s="47"/>
      <c r="C31" s="6"/>
      <c r="D31" s="6"/>
      <c r="E31" s="6"/>
      <c r="F31" s="6"/>
      <c r="G31" s="6"/>
      <c r="H31" s="48" t="s">
        <v>24</v>
      </c>
      <c r="I31" s="78"/>
      <c r="J31" s="78"/>
      <c r="K31" s="78"/>
      <c r="L31" s="78"/>
      <c r="M31" s="78"/>
      <c r="N31" s="78"/>
      <c r="O31" s="78"/>
      <c r="P31" s="78"/>
      <c r="Q31" s="173" t="e">
        <f>+Q30/Q29</f>
        <v>#REF!</v>
      </c>
      <c r="R31" s="205"/>
      <c r="S31" s="52"/>
      <c r="T31" s="52"/>
      <c r="U31" s="173" t="e">
        <f>+U30/U29</f>
        <v>#REF!</v>
      </c>
      <c r="V31" s="205"/>
      <c r="W31" s="173" t="e">
        <f>+W30/W29</f>
        <v>#REF!</v>
      </c>
      <c r="X31" s="205"/>
      <c r="Y31" s="173" t="e">
        <f>+Y30/Y29</f>
        <v>#REF!</v>
      </c>
      <c r="Z31" s="205"/>
      <c r="AA31" s="52"/>
      <c r="AB31" s="52"/>
      <c r="AC31" s="173" t="e">
        <f>+AC30/AC29</f>
        <v>#REF!</v>
      </c>
      <c r="AD31" s="205"/>
      <c r="AE31" s="173" t="e">
        <f>+AE30/AE29</f>
        <v>#REF!</v>
      </c>
      <c r="AF31" s="205"/>
      <c r="AG31" s="173" t="e">
        <f>+AG30/AG29</f>
        <v>#REF!</v>
      </c>
      <c r="AH31" s="205"/>
      <c r="AI31" s="52"/>
      <c r="AJ31" s="52"/>
      <c r="AK31" s="173" t="e">
        <f>+AK30/AK29</f>
        <v>#REF!</v>
      </c>
      <c r="AL31" s="205"/>
      <c r="AM31" s="173" t="e">
        <f>+AM30/AM29</f>
        <v>#REF!</v>
      </c>
      <c r="AN31" s="205"/>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173" t="e">
        <f>+BU30/BU29</f>
        <v>#REF!</v>
      </c>
      <c r="BV31" s="205"/>
      <c r="BW31" s="52"/>
      <c r="BX31" s="52"/>
      <c r="BY31" s="173" t="e">
        <f>+BY30/BY29</f>
        <v>#REF!</v>
      </c>
      <c r="BZ31" s="205"/>
      <c r="CA31" s="173" t="e">
        <f>+CA30/CA29</f>
        <v>#REF!</v>
      </c>
      <c r="CB31" s="205"/>
      <c r="CC31" s="173" t="e">
        <f>+CC30/CC29</f>
        <v>#REF!</v>
      </c>
      <c r="CD31" s="205"/>
      <c r="CE31" s="52"/>
      <c r="CF31" s="52"/>
      <c r="CG31" s="173" t="e">
        <f>+CG30/CG29</f>
        <v>#REF!</v>
      </c>
      <c r="CH31" s="205"/>
      <c r="CI31" s="173" t="e">
        <f>+CI30/CI29</f>
        <v>#REF!</v>
      </c>
      <c r="CJ31" s="205"/>
      <c r="CK31" s="173" t="e">
        <f>+CK30/CK29</f>
        <v>#REF!</v>
      </c>
      <c r="CL31" s="205"/>
      <c r="CM31" s="52"/>
      <c r="CN31" s="52"/>
      <c r="CO31" s="173" t="e">
        <f>+CO30/CO29</f>
        <v>#REF!</v>
      </c>
      <c r="CP31" s="205"/>
      <c r="CQ31" s="173" t="e">
        <f>+CQ30/CQ29</f>
        <v>#REF!</v>
      </c>
      <c r="CR31" s="205"/>
      <c r="CS31" s="173" t="e">
        <f>+CS30/CS29</f>
        <v>#REF!</v>
      </c>
      <c r="CT31" s="205"/>
      <c r="CU31" s="52"/>
      <c r="CV31" s="52"/>
      <c r="CW31" s="173" t="e">
        <f>+CW30/CW29</f>
        <v>#REF!</v>
      </c>
      <c r="CX31" s="205"/>
      <c r="CY31" s="173" t="e">
        <f>+CY30/CY29</f>
        <v>#REF!</v>
      </c>
      <c r="CZ31" s="205"/>
      <c r="DA31" s="53"/>
      <c r="DB31" s="54"/>
      <c r="DC31" s="55"/>
      <c r="DD31" s="1"/>
      <c r="DE31" s="1"/>
    </row>
    <row r="32" spans="2:109" ht="10.5" customHeight="1">
      <c r="B32" s="206"/>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S32" s="207"/>
      <c r="BT32" s="207"/>
      <c r="BU32" s="207"/>
      <c r="BV32" s="207"/>
      <c r="BW32" s="207"/>
      <c r="BX32" s="207"/>
      <c r="BY32" s="207"/>
      <c r="BZ32" s="207"/>
      <c r="CA32" s="207"/>
      <c r="CB32" s="207"/>
      <c r="CC32" s="207"/>
      <c r="CD32" s="207"/>
      <c r="CE32" s="207"/>
      <c r="CF32" s="207"/>
      <c r="CG32" s="207"/>
      <c r="CH32" s="207"/>
      <c r="CI32" s="207"/>
      <c r="CJ32" s="207"/>
      <c r="CK32" s="207"/>
      <c r="CL32" s="207"/>
      <c r="CM32" s="207"/>
      <c r="CN32" s="207"/>
      <c r="CO32" s="207"/>
      <c r="CP32" s="207"/>
      <c r="CQ32" s="207"/>
      <c r="CR32" s="207"/>
      <c r="CS32" s="207"/>
      <c r="CT32" s="207"/>
      <c r="CU32" s="207"/>
      <c r="CV32" s="207"/>
      <c r="CW32" s="207"/>
      <c r="CX32" s="207"/>
      <c r="CY32" s="207"/>
      <c r="CZ32" s="207"/>
      <c r="DA32" s="207"/>
      <c r="DB32" s="207"/>
      <c r="DC32" s="208"/>
      <c r="DD32" s="1"/>
      <c r="DE32" s="1"/>
    </row>
    <row r="34" spans="6:92">
      <c r="S34" s="2" t="s">
        <v>92</v>
      </c>
    </row>
    <row r="35" spans="6:92">
      <c r="F35" s="2" t="s">
        <v>92</v>
      </c>
      <c r="H35" s="149"/>
      <c r="S35" s="2" t="s">
        <v>92</v>
      </c>
    </row>
    <row r="36" spans="6:92">
      <c r="H36" s="149"/>
      <c r="CN36" s="2" t="s">
        <v>92</v>
      </c>
    </row>
  </sheetData>
  <sheetProtection formatCells="0" formatColumns="0"/>
  <mergeCells count="266">
    <mergeCell ref="C18:G18"/>
    <mergeCell ref="C19:G19"/>
    <mergeCell ref="CQ3:DC3"/>
    <mergeCell ref="CQ4:DC4"/>
    <mergeCell ref="BY3:CH3"/>
    <mergeCell ref="BY4:CH4"/>
    <mergeCell ref="AG3:BX3"/>
    <mergeCell ref="AG4:BX4"/>
    <mergeCell ref="Z3:AF3"/>
    <mergeCell ref="Z4:AF4"/>
    <mergeCell ref="B6:DC7"/>
    <mergeCell ref="B8:DC8"/>
    <mergeCell ref="CI4:CP4"/>
    <mergeCell ref="B4:Y4"/>
    <mergeCell ref="CI3:CP3"/>
    <mergeCell ref="B3:Y3"/>
    <mergeCell ref="C12:G12"/>
    <mergeCell ref="DA10:DC10"/>
    <mergeCell ref="C14:G14"/>
    <mergeCell ref="C13:G13"/>
    <mergeCell ref="C15:AN15"/>
    <mergeCell ref="H10:H11"/>
    <mergeCell ref="Q10:X10"/>
    <mergeCell ref="Y10:AF10"/>
    <mergeCell ref="CW26:CX26"/>
    <mergeCell ref="CY26:CZ26"/>
    <mergeCell ref="CS27:CT27"/>
    <mergeCell ref="CU27:CV27"/>
    <mergeCell ref="CW27:CX27"/>
    <mergeCell ref="CY27:CZ27"/>
    <mergeCell ref="CK31:CL31"/>
    <mergeCell ref="CO31:CP31"/>
    <mergeCell ref="CQ31:CR31"/>
    <mergeCell ref="CS30:CT30"/>
    <mergeCell ref="CW30:CX30"/>
    <mergeCell ref="CY30:CZ30"/>
    <mergeCell ref="CS31:CT31"/>
    <mergeCell ref="CW31:CX31"/>
    <mergeCell ref="CY31:CZ31"/>
    <mergeCell ref="CS28:CT28"/>
    <mergeCell ref="CU28:CV28"/>
    <mergeCell ref="CW28:CX28"/>
    <mergeCell ref="CY28:CZ28"/>
    <mergeCell ref="CS29:CT29"/>
    <mergeCell ref="CW29:CX29"/>
    <mergeCell ref="CY29:CZ29"/>
    <mergeCell ref="B1:DB1"/>
    <mergeCell ref="CS10:CZ10"/>
    <mergeCell ref="CS25:CZ25"/>
    <mergeCell ref="CS26:CT26"/>
    <mergeCell ref="CU26:CV26"/>
    <mergeCell ref="CK29:CL29"/>
    <mergeCell ref="CO29:CP29"/>
    <mergeCell ref="CQ29:CR29"/>
    <mergeCell ref="CK30:CL30"/>
    <mergeCell ref="CO30:CP30"/>
    <mergeCell ref="CQ30:CR30"/>
    <mergeCell ref="CM27:CN27"/>
    <mergeCell ref="CO27:CP27"/>
    <mergeCell ref="CQ27:CR27"/>
    <mergeCell ref="CK28:CL28"/>
    <mergeCell ref="CM28:CN28"/>
    <mergeCell ref="CO28:CP28"/>
    <mergeCell ref="CQ28:CR28"/>
    <mergeCell ref="CA28:CB28"/>
    <mergeCell ref="U30:V30"/>
    <mergeCell ref="W30:X30"/>
    <mergeCell ref="Y30:Z30"/>
    <mergeCell ref="AC30:AD30"/>
    <mergeCell ref="AG28:AH28"/>
    <mergeCell ref="CC31:CD31"/>
    <mergeCell ref="CG31:CH31"/>
    <mergeCell ref="CI31:CJ31"/>
    <mergeCell ref="CK10:CR10"/>
    <mergeCell ref="CK25:CR25"/>
    <mergeCell ref="CK26:CL26"/>
    <mergeCell ref="CM26:CN26"/>
    <mergeCell ref="CO26:CP26"/>
    <mergeCell ref="CQ26:CR26"/>
    <mergeCell ref="CK27:CL27"/>
    <mergeCell ref="CC29:CD29"/>
    <mergeCell ref="CG29:CH29"/>
    <mergeCell ref="CI29:CJ29"/>
    <mergeCell ref="CC30:CD30"/>
    <mergeCell ref="CG30:CH30"/>
    <mergeCell ref="CI30:CJ30"/>
    <mergeCell ref="CE27:CF27"/>
    <mergeCell ref="CG27:CH27"/>
    <mergeCell ref="CI27:CJ27"/>
    <mergeCell ref="CC28:CD28"/>
    <mergeCell ref="CE28:CF28"/>
    <mergeCell ref="CG28:CH28"/>
    <mergeCell ref="CI28:CJ28"/>
    <mergeCell ref="BU31:BV31"/>
    <mergeCell ref="BY31:BZ31"/>
    <mergeCell ref="CA31:CB31"/>
    <mergeCell ref="CC10:CJ10"/>
    <mergeCell ref="CC25:CJ25"/>
    <mergeCell ref="CC26:CD26"/>
    <mergeCell ref="CE26:CF26"/>
    <mergeCell ref="CG26:CH26"/>
    <mergeCell ref="CI26:CJ26"/>
    <mergeCell ref="CC27:CD27"/>
    <mergeCell ref="BU29:BV29"/>
    <mergeCell ref="BY29:BZ29"/>
    <mergeCell ref="CA29:CB29"/>
    <mergeCell ref="BU30:BV30"/>
    <mergeCell ref="BY30:BZ30"/>
    <mergeCell ref="CA30:CB30"/>
    <mergeCell ref="CA26:CB26"/>
    <mergeCell ref="BU27:BV27"/>
    <mergeCell ref="BW27:BX27"/>
    <mergeCell ref="BY27:BZ27"/>
    <mergeCell ref="CA27:CB27"/>
    <mergeCell ref="BU28:BV28"/>
    <mergeCell ref="BW28:BX28"/>
    <mergeCell ref="BY28:BZ28"/>
    <mergeCell ref="AE31:AF31"/>
    <mergeCell ref="AG31:AH31"/>
    <mergeCell ref="AK31:AL31"/>
    <mergeCell ref="AM31:AN31"/>
    <mergeCell ref="B32:DC32"/>
    <mergeCell ref="BU10:CB10"/>
    <mergeCell ref="BU25:CB25"/>
    <mergeCell ref="BU26:BV26"/>
    <mergeCell ref="BW26:BX26"/>
    <mergeCell ref="BY26:BZ26"/>
    <mergeCell ref="AE30:AF30"/>
    <mergeCell ref="AG30:AH30"/>
    <mergeCell ref="AK30:AL30"/>
    <mergeCell ref="AM30:AN30"/>
    <mergeCell ref="Q31:R31"/>
    <mergeCell ref="U31:V31"/>
    <mergeCell ref="W31:X31"/>
    <mergeCell ref="Y31:Z31"/>
    <mergeCell ref="AC31:AD31"/>
    <mergeCell ref="AE29:AF29"/>
    <mergeCell ref="AG29:AH29"/>
    <mergeCell ref="AK29:AL29"/>
    <mergeCell ref="AM29:AN29"/>
    <mergeCell ref="Q30:R30"/>
    <mergeCell ref="AO10:AV10"/>
    <mergeCell ref="AW10:BD10"/>
    <mergeCell ref="BE10:BL10"/>
    <mergeCell ref="I10:P10"/>
    <mergeCell ref="Q29:R29"/>
    <mergeCell ref="U29:V29"/>
    <mergeCell ref="W29:X29"/>
    <mergeCell ref="Y29:Z29"/>
    <mergeCell ref="AC29:AD29"/>
    <mergeCell ref="AM27:AN27"/>
    <mergeCell ref="Q28:R28"/>
    <mergeCell ref="S28:T28"/>
    <mergeCell ref="U28:V28"/>
    <mergeCell ref="W28:X28"/>
    <mergeCell ref="Y28:Z28"/>
    <mergeCell ref="AA28:AB28"/>
    <mergeCell ref="AC28:AD28"/>
    <mergeCell ref="AE28:AF28"/>
    <mergeCell ref="AA27:AB27"/>
    <mergeCell ref="AC27:AD27"/>
    <mergeCell ref="Q25:X25"/>
    <mergeCell ref="Y25:AF25"/>
    <mergeCell ref="AG26:AH26"/>
    <mergeCell ref="BG28:BH28"/>
    <mergeCell ref="BM10:BT10"/>
    <mergeCell ref="B12:B15"/>
    <mergeCell ref="BI26:BJ26"/>
    <mergeCell ref="BK26:BL26"/>
    <mergeCell ref="BM26:BN26"/>
    <mergeCell ref="BO26:BP26"/>
    <mergeCell ref="BQ26:BR26"/>
    <mergeCell ref="BS26:BT26"/>
    <mergeCell ref="B16:B20"/>
    <mergeCell ref="C16:G16"/>
    <mergeCell ref="C17:G17"/>
    <mergeCell ref="C20:AN20"/>
    <mergeCell ref="AG25:AN25"/>
    <mergeCell ref="Q26:R26"/>
    <mergeCell ref="S26:T26"/>
    <mergeCell ref="U26:V26"/>
    <mergeCell ref="W26:X26"/>
    <mergeCell ref="Y26:Z26"/>
    <mergeCell ref="AA26:AB26"/>
    <mergeCell ref="AC26:AD26"/>
    <mergeCell ref="AE26:AF26"/>
    <mergeCell ref="C21:G21"/>
    <mergeCell ref="B10:G11"/>
    <mergeCell ref="AG10:AN10"/>
    <mergeCell ref="BI28:BJ28"/>
    <mergeCell ref="BK28:BL28"/>
    <mergeCell ref="BM28:BN28"/>
    <mergeCell ref="BO28:BP28"/>
    <mergeCell ref="BQ28:BR28"/>
    <mergeCell ref="AI26:AJ26"/>
    <mergeCell ref="AK26:AL26"/>
    <mergeCell ref="AM26:AN26"/>
    <mergeCell ref="AO28:AP28"/>
    <mergeCell ref="AQ28:AR28"/>
    <mergeCell ref="AS28:AT28"/>
    <mergeCell ref="AU28:AV28"/>
    <mergeCell ref="AW28:AX28"/>
    <mergeCell ref="AY28:AZ28"/>
    <mergeCell ref="BA28:BB28"/>
    <mergeCell ref="BC28:BD28"/>
    <mergeCell ref="BE28:BF28"/>
    <mergeCell ref="Q27:R27"/>
    <mergeCell ref="S27:T27"/>
    <mergeCell ref="U27:V27"/>
    <mergeCell ref="W27:X27"/>
    <mergeCell ref="Y27:Z27"/>
    <mergeCell ref="AI28:AJ28"/>
    <mergeCell ref="AK28:AL28"/>
    <mergeCell ref="AM28:AN28"/>
    <mergeCell ref="AE27:AF27"/>
    <mergeCell ref="AG27:AH27"/>
    <mergeCell ref="AI27:AJ27"/>
    <mergeCell ref="AK27:AL27"/>
    <mergeCell ref="C22:G22"/>
    <mergeCell ref="B21:B23"/>
    <mergeCell ref="C23:CZ23"/>
    <mergeCell ref="BG27:BH27"/>
    <mergeCell ref="BI27:BJ27"/>
    <mergeCell ref="BK27:BL27"/>
    <mergeCell ref="BM27:BN27"/>
    <mergeCell ref="BO27:BP27"/>
    <mergeCell ref="BQ27:BR27"/>
    <mergeCell ref="BS27:BT27"/>
    <mergeCell ref="AO25:AV25"/>
    <mergeCell ref="AW25:BD25"/>
    <mergeCell ref="BE25:BL25"/>
    <mergeCell ref="BM25:BT25"/>
    <mergeCell ref="AO26:AP26"/>
    <mergeCell ref="AQ26:AR26"/>
    <mergeCell ref="AS26:AT26"/>
    <mergeCell ref="AU26:AV26"/>
    <mergeCell ref="AW26:AX26"/>
    <mergeCell ref="AY26:AZ26"/>
    <mergeCell ref="BA26:BB26"/>
    <mergeCell ref="BC26:BD26"/>
    <mergeCell ref="BE26:BF26"/>
    <mergeCell ref="BG26:BH26"/>
    <mergeCell ref="I28:J28"/>
    <mergeCell ref="K28:L28"/>
    <mergeCell ref="M28:N28"/>
    <mergeCell ref="O28:P28"/>
    <mergeCell ref="I9:CR9"/>
    <mergeCell ref="I25:P25"/>
    <mergeCell ref="I26:J26"/>
    <mergeCell ref="K26:L26"/>
    <mergeCell ref="M26:N26"/>
    <mergeCell ref="O26:P26"/>
    <mergeCell ref="I27:J27"/>
    <mergeCell ref="K27:L27"/>
    <mergeCell ref="M27:N27"/>
    <mergeCell ref="O27:P27"/>
    <mergeCell ref="BS28:BT28"/>
    <mergeCell ref="AO27:AP27"/>
    <mergeCell ref="AQ27:AR27"/>
    <mergeCell ref="AS27:AT27"/>
    <mergeCell ref="AU27:AV27"/>
    <mergeCell ref="AW27:AX27"/>
    <mergeCell ref="AY27:AZ27"/>
    <mergeCell ref="BA27:BB27"/>
    <mergeCell ref="BC27:BD27"/>
    <mergeCell ref="BE27:BF27"/>
  </mergeCells>
  <conditionalFormatting sqref="U11 Q11 AM11 BM11 AK11 AG11 AE11 AC11 Y11 W11 CA11 BY11 BU11 CI11 CG11 CC11 CQ11 CO11 CK11 CY11 CW11 CS11 AU11 BC11 BK11 BS11 AS11 BA11 BI11 BQ11 AO11 AW11 BE11 DA11 M11 I11 O11">
    <cfRule type="cellIs" dxfId="24" priority="35" stopIfTrue="1" operator="equal">
      <formula>"""P"""</formula>
    </cfRule>
  </conditionalFormatting>
  <conditionalFormatting sqref="I21:CZ22 CR16:CZ18 CK16:CQ17 CK19:CZ19 CK18:CR18 I16:CJ19 I12:CZ14">
    <cfRule type="cellIs" dxfId="23" priority="33" stopIfTrue="1" operator="equal">
      <formula>"P"</formula>
    </cfRule>
    <cfRule type="cellIs" dxfId="22" priority="34" stopIfTrue="1" operator="equal">
      <formula>"E"</formula>
    </cfRule>
  </conditionalFormatting>
  <dataValidations disablePrompts="1" count="1">
    <dataValidation allowBlank="1" showInputMessage="1" showErrorMessage="1" prompt="Ingresar el Nombre de la categoría de las actividades" sqref="C14:E14 C12:E12"/>
  </dataValidations>
  <printOptions horizontalCentered="1"/>
  <pageMargins left="0.19685039370078741" right="0.19685039370078741" top="0.19685039370078741" bottom="0.19685039370078741" header="0" footer="0"/>
  <pageSetup scale="50" orientation="landscape" horizontalDpi="300" verticalDpi="196"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FF00"/>
  </sheetPr>
  <dimension ref="B1:DE32"/>
  <sheetViews>
    <sheetView showGridLines="0" topLeftCell="G22" zoomScale="90" zoomScaleNormal="90" zoomScaleSheetLayoutView="100" zoomScalePageLayoutView="85" workbookViewId="0">
      <selection activeCell="DB25" sqref="DB25"/>
    </sheetView>
  </sheetViews>
  <sheetFormatPr baseColWidth="10" defaultRowHeight="12.75"/>
  <cols>
    <col min="1" max="1" width="2.28515625" style="2" customWidth="1"/>
    <col min="2" max="2" width="24.85546875" style="2" customWidth="1"/>
    <col min="3" max="6" width="10.7109375" style="2" customWidth="1"/>
    <col min="7" max="7" width="21.85546875" style="2" customWidth="1"/>
    <col min="8" max="8" width="28" style="2" customWidth="1"/>
    <col min="9" max="32" width="4.7109375" style="2" customWidth="1"/>
    <col min="33" max="104" width="4.7109375" style="2" hidden="1" customWidth="1"/>
    <col min="105" max="105" width="6.42578125" style="2" customWidth="1"/>
    <col min="106" max="106" width="4.7109375" style="2" customWidth="1"/>
    <col min="107" max="107" width="18.7109375" style="56" customWidth="1"/>
    <col min="108" max="110" width="2.7109375" style="2" customWidth="1"/>
    <col min="111" max="16384" width="11.42578125" style="2"/>
  </cols>
  <sheetData>
    <row r="1" spans="2:109" ht="117.75" customHeight="1">
      <c r="B1" s="209" t="s">
        <v>93</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c r="BI1" s="210"/>
      <c r="BJ1" s="210"/>
      <c r="BK1" s="210"/>
      <c r="BL1" s="210"/>
      <c r="BM1" s="210"/>
      <c r="BN1" s="210"/>
      <c r="BO1" s="210"/>
      <c r="BP1" s="210"/>
      <c r="BQ1" s="210"/>
      <c r="BR1" s="210"/>
      <c r="BS1" s="210"/>
      <c r="BT1" s="210"/>
      <c r="BU1" s="210"/>
      <c r="BV1" s="210"/>
      <c r="BW1" s="210"/>
      <c r="BX1" s="210"/>
      <c r="BY1" s="210"/>
      <c r="BZ1" s="210"/>
      <c r="CA1" s="210"/>
      <c r="CB1" s="210"/>
      <c r="CC1" s="210"/>
      <c r="CD1" s="210"/>
      <c r="CE1" s="210"/>
      <c r="CF1" s="210"/>
      <c r="CG1" s="210"/>
      <c r="CH1" s="210"/>
      <c r="CI1" s="210"/>
      <c r="CJ1" s="210"/>
      <c r="CK1" s="210"/>
      <c r="CL1" s="210"/>
      <c r="CM1" s="210"/>
      <c r="CN1" s="210"/>
      <c r="CO1" s="210"/>
      <c r="CP1" s="210"/>
      <c r="CQ1" s="210"/>
      <c r="CR1" s="210"/>
      <c r="CS1" s="210"/>
      <c r="CT1" s="210"/>
      <c r="CU1" s="210"/>
      <c r="CV1" s="210"/>
      <c r="CW1" s="210"/>
      <c r="CX1" s="210"/>
      <c r="CY1" s="210"/>
      <c r="CZ1" s="210"/>
      <c r="DA1" s="210"/>
      <c r="DB1" s="211"/>
      <c r="DC1" s="67"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c r="B3" s="218" t="s">
        <v>1</v>
      </c>
      <c r="C3" s="218"/>
      <c r="D3" s="218"/>
      <c r="E3" s="218"/>
      <c r="F3" s="218"/>
      <c r="G3" s="218"/>
      <c r="H3" s="218"/>
      <c r="I3" s="218"/>
      <c r="J3" s="218"/>
      <c r="K3" s="218"/>
      <c r="L3" s="218"/>
      <c r="M3" s="218"/>
      <c r="N3" s="218"/>
      <c r="O3" s="218"/>
      <c r="P3" s="218"/>
      <c r="Q3" s="218"/>
      <c r="R3" s="218"/>
      <c r="S3" s="218"/>
      <c r="T3" s="218"/>
      <c r="U3" s="218"/>
      <c r="V3" s="218"/>
      <c r="W3" s="218"/>
      <c r="X3" s="218"/>
      <c r="Y3" s="218"/>
      <c r="Z3" s="218" t="s">
        <v>2</v>
      </c>
      <c r="AA3" s="218"/>
      <c r="AB3" s="218"/>
      <c r="AC3" s="218"/>
      <c r="AD3" s="218"/>
      <c r="AE3" s="218"/>
      <c r="AF3" s="218"/>
      <c r="AG3" s="226" t="s">
        <v>3</v>
      </c>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c r="BT3" s="227"/>
      <c r="BU3" s="227"/>
      <c r="BV3" s="227"/>
      <c r="BW3" s="227"/>
      <c r="BX3" s="228"/>
      <c r="BY3" s="220" t="s">
        <v>4</v>
      </c>
      <c r="BZ3" s="221"/>
      <c r="CA3" s="221"/>
      <c r="CB3" s="221"/>
      <c r="CC3" s="221"/>
      <c r="CD3" s="221"/>
      <c r="CE3" s="221"/>
      <c r="CF3" s="221"/>
      <c r="CG3" s="221"/>
      <c r="CH3" s="222"/>
      <c r="CI3" s="218" t="s">
        <v>5</v>
      </c>
      <c r="CJ3" s="218"/>
      <c r="CK3" s="218"/>
      <c r="CL3" s="218"/>
      <c r="CM3" s="218"/>
      <c r="CN3" s="218"/>
      <c r="CO3" s="218"/>
      <c r="CP3" s="218"/>
      <c r="CQ3" s="218" t="s">
        <v>6</v>
      </c>
      <c r="CR3" s="218"/>
      <c r="CS3" s="218"/>
      <c r="CT3" s="218"/>
      <c r="CU3" s="218"/>
      <c r="CV3" s="218"/>
      <c r="CW3" s="218"/>
      <c r="CX3" s="218"/>
      <c r="CY3" s="218"/>
      <c r="CZ3" s="218"/>
      <c r="DA3" s="218"/>
      <c r="DB3" s="218"/>
      <c r="DC3" s="218"/>
    </row>
    <row r="4" spans="2:109" s="8" customFormat="1" ht="56.25" customHeight="1">
      <c r="B4" s="229" t="s">
        <v>57</v>
      </c>
      <c r="C4" s="229"/>
      <c r="D4" s="229"/>
      <c r="E4" s="229"/>
      <c r="F4" s="229"/>
      <c r="G4" s="229"/>
      <c r="H4" s="229"/>
      <c r="I4" s="229"/>
      <c r="J4" s="229"/>
      <c r="K4" s="229"/>
      <c r="L4" s="229"/>
      <c r="M4" s="229"/>
      <c r="N4" s="229"/>
      <c r="O4" s="229"/>
      <c r="P4" s="229"/>
      <c r="Q4" s="229"/>
      <c r="R4" s="229"/>
      <c r="S4" s="229"/>
      <c r="T4" s="229"/>
      <c r="U4" s="229"/>
      <c r="V4" s="229"/>
      <c r="W4" s="229"/>
      <c r="X4" s="229"/>
      <c r="Y4" s="229"/>
      <c r="Z4" s="229" t="s">
        <v>65</v>
      </c>
      <c r="AA4" s="229"/>
      <c r="AB4" s="229"/>
      <c r="AC4" s="229"/>
      <c r="AD4" s="229"/>
      <c r="AE4" s="229"/>
      <c r="AF4" s="229"/>
      <c r="AG4" s="229" t="s">
        <v>56</v>
      </c>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c r="BY4" s="223" t="s">
        <v>30</v>
      </c>
      <c r="BZ4" s="224"/>
      <c r="CA4" s="224"/>
      <c r="CB4" s="224"/>
      <c r="CC4" s="224"/>
      <c r="CD4" s="224"/>
      <c r="CE4" s="224"/>
      <c r="CF4" s="224"/>
      <c r="CG4" s="224"/>
      <c r="CH4" s="225"/>
      <c r="CI4" s="219" t="s">
        <v>55</v>
      </c>
      <c r="CJ4" s="219"/>
      <c r="CK4" s="219"/>
      <c r="CL4" s="219"/>
      <c r="CM4" s="219"/>
      <c r="CN4" s="219"/>
      <c r="CO4" s="219"/>
      <c r="CP4" s="219"/>
      <c r="CQ4" s="219" t="s">
        <v>9</v>
      </c>
      <c r="CR4" s="219"/>
      <c r="CS4" s="219"/>
      <c r="CT4" s="219"/>
      <c r="CU4" s="219"/>
      <c r="CV4" s="219"/>
      <c r="CW4" s="219"/>
      <c r="CX4" s="219"/>
      <c r="CY4" s="219"/>
      <c r="CZ4" s="219"/>
      <c r="DA4" s="219"/>
      <c r="DB4" s="219"/>
      <c r="DC4" s="219"/>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30"/>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c r="CJ6" s="231"/>
      <c r="CK6" s="231"/>
      <c r="CL6" s="231"/>
      <c r="CM6" s="231"/>
      <c r="CN6" s="231"/>
      <c r="CO6" s="231"/>
      <c r="CP6" s="231"/>
      <c r="CQ6" s="231"/>
      <c r="CR6" s="231"/>
      <c r="CS6" s="231"/>
      <c r="CT6" s="231"/>
      <c r="CU6" s="231"/>
      <c r="CV6" s="231"/>
      <c r="CW6" s="231"/>
      <c r="CX6" s="231"/>
      <c r="CY6" s="231"/>
      <c r="CZ6" s="231"/>
      <c r="DA6" s="231"/>
      <c r="DB6" s="231"/>
      <c r="DC6" s="232"/>
      <c r="DD6" s="1"/>
      <c r="DE6" s="1"/>
    </row>
    <row r="7" spans="2:109" ht="5.0999999999999996" customHeight="1">
      <c r="B7" s="230"/>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c r="AV7" s="231"/>
      <c r="AW7" s="231"/>
      <c r="AX7" s="231"/>
      <c r="AY7" s="231"/>
      <c r="AZ7" s="231"/>
      <c r="BA7" s="231"/>
      <c r="BB7" s="231"/>
      <c r="BC7" s="231"/>
      <c r="BD7" s="231"/>
      <c r="BE7" s="231"/>
      <c r="BF7" s="231"/>
      <c r="BG7" s="231"/>
      <c r="BH7" s="231"/>
      <c r="BI7" s="231"/>
      <c r="BJ7" s="231"/>
      <c r="BK7" s="231"/>
      <c r="BL7" s="231"/>
      <c r="BM7" s="231"/>
      <c r="BN7" s="231"/>
      <c r="BO7" s="231"/>
      <c r="BP7" s="231"/>
      <c r="BQ7" s="231"/>
      <c r="BR7" s="231"/>
      <c r="BS7" s="231"/>
      <c r="BT7" s="231"/>
      <c r="BU7" s="231"/>
      <c r="BV7" s="231"/>
      <c r="BW7" s="231"/>
      <c r="BX7" s="231"/>
      <c r="BY7" s="231"/>
      <c r="BZ7" s="231"/>
      <c r="CA7" s="231"/>
      <c r="CB7" s="231"/>
      <c r="CC7" s="231"/>
      <c r="CD7" s="231"/>
      <c r="CE7" s="231"/>
      <c r="CF7" s="231"/>
      <c r="CG7" s="231"/>
      <c r="CH7" s="231"/>
      <c r="CI7" s="231"/>
      <c r="CJ7" s="231"/>
      <c r="CK7" s="231"/>
      <c r="CL7" s="231"/>
      <c r="CM7" s="231"/>
      <c r="CN7" s="231"/>
      <c r="CO7" s="231"/>
      <c r="CP7" s="231"/>
      <c r="CQ7" s="231"/>
      <c r="CR7" s="231"/>
      <c r="CS7" s="231"/>
      <c r="CT7" s="231"/>
      <c r="CU7" s="231"/>
      <c r="CV7" s="231"/>
      <c r="CW7" s="231"/>
      <c r="CX7" s="231"/>
      <c r="CY7" s="231"/>
      <c r="CZ7" s="231"/>
      <c r="DA7" s="231"/>
      <c r="DB7" s="231"/>
      <c r="DC7" s="232"/>
      <c r="DD7" s="1"/>
      <c r="DE7" s="1"/>
    </row>
    <row r="8" spans="2:109" ht="36" customHeight="1">
      <c r="B8" s="233" t="s">
        <v>10</v>
      </c>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5"/>
      <c r="DD8" s="1"/>
      <c r="DE8" s="1"/>
    </row>
    <row r="9" spans="2:109" ht="18.75" customHeight="1">
      <c r="B9" s="59"/>
      <c r="C9" s="60"/>
      <c r="D9" s="60"/>
      <c r="E9" s="60"/>
      <c r="F9" s="60"/>
      <c r="G9" s="61"/>
      <c r="H9" s="62"/>
      <c r="I9" s="60"/>
      <c r="J9" s="60"/>
      <c r="K9" s="60"/>
      <c r="L9" s="60"/>
      <c r="M9" s="60"/>
      <c r="N9" s="60"/>
      <c r="O9" s="60"/>
      <c r="P9" s="60"/>
      <c r="Q9" s="167"/>
      <c r="R9" s="167"/>
      <c r="S9" s="167"/>
      <c r="T9" s="167"/>
      <c r="U9" s="167"/>
      <c r="V9" s="167"/>
      <c r="W9" s="167"/>
      <c r="X9" s="167"/>
      <c r="Y9" s="167">
        <v>2018</v>
      </c>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c r="BS9" s="167"/>
      <c r="BT9" s="167"/>
      <c r="BU9" s="167"/>
      <c r="BV9" s="167"/>
      <c r="BW9" s="167"/>
      <c r="BX9" s="167"/>
      <c r="BY9" s="167"/>
      <c r="BZ9" s="167"/>
      <c r="CA9" s="167"/>
      <c r="CB9" s="167"/>
      <c r="CC9" s="167"/>
      <c r="CD9" s="167"/>
      <c r="CE9" s="167"/>
      <c r="CF9" s="167"/>
      <c r="CG9" s="167"/>
      <c r="CH9" s="167"/>
      <c r="CI9" s="167"/>
      <c r="CJ9" s="167"/>
      <c r="CK9" s="167"/>
      <c r="CL9" s="167"/>
      <c r="CM9" s="167"/>
      <c r="CN9" s="167"/>
      <c r="CO9" s="167"/>
      <c r="CP9" s="167"/>
      <c r="CQ9" s="167"/>
      <c r="CR9" s="167"/>
      <c r="CS9" s="68"/>
      <c r="CT9" s="68"/>
      <c r="CU9" s="68"/>
      <c r="CV9" s="68"/>
      <c r="CW9" s="68"/>
      <c r="CX9" s="68"/>
      <c r="CY9" s="68"/>
      <c r="CZ9" s="68"/>
      <c r="DA9" s="63"/>
      <c r="DB9" s="64"/>
      <c r="DC9" s="65"/>
      <c r="DD9" s="1"/>
      <c r="DE9" s="1"/>
    </row>
    <row r="10" spans="2:109">
      <c r="B10" s="197" t="s">
        <v>11</v>
      </c>
      <c r="C10" s="198"/>
      <c r="D10" s="198"/>
      <c r="E10" s="198"/>
      <c r="F10" s="198"/>
      <c r="G10" s="199"/>
      <c r="H10" s="248" t="s">
        <v>12</v>
      </c>
      <c r="I10" s="184" t="s">
        <v>48</v>
      </c>
      <c r="J10" s="185"/>
      <c r="K10" s="185"/>
      <c r="L10" s="185"/>
      <c r="M10" s="185"/>
      <c r="N10" s="185"/>
      <c r="O10" s="185"/>
      <c r="P10" s="186"/>
      <c r="Q10" s="184" t="s">
        <v>25</v>
      </c>
      <c r="R10" s="185"/>
      <c r="S10" s="185"/>
      <c r="T10" s="185"/>
      <c r="U10" s="185"/>
      <c r="V10" s="185"/>
      <c r="W10" s="185"/>
      <c r="X10" s="186"/>
      <c r="Y10" s="184" t="s">
        <v>26</v>
      </c>
      <c r="Z10" s="185"/>
      <c r="AA10" s="185"/>
      <c r="AB10" s="185"/>
      <c r="AC10" s="185"/>
      <c r="AD10" s="185"/>
      <c r="AE10" s="185"/>
      <c r="AF10" s="186"/>
      <c r="AG10" s="184" t="s">
        <v>27</v>
      </c>
      <c r="AH10" s="185"/>
      <c r="AI10" s="185"/>
      <c r="AJ10" s="185"/>
      <c r="AK10" s="185"/>
      <c r="AL10" s="185"/>
      <c r="AM10" s="185"/>
      <c r="AN10" s="186"/>
      <c r="AO10" s="184" t="s">
        <v>28</v>
      </c>
      <c r="AP10" s="185"/>
      <c r="AQ10" s="185"/>
      <c r="AR10" s="185"/>
      <c r="AS10" s="185"/>
      <c r="AT10" s="185"/>
      <c r="AU10" s="185"/>
      <c r="AV10" s="186"/>
      <c r="AW10" s="184" t="s">
        <v>29</v>
      </c>
      <c r="AX10" s="185"/>
      <c r="AY10" s="185"/>
      <c r="AZ10" s="185"/>
      <c r="BA10" s="185"/>
      <c r="BB10" s="185"/>
      <c r="BC10" s="185"/>
      <c r="BD10" s="186"/>
      <c r="BE10" s="184" t="s">
        <v>42</v>
      </c>
      <c r="BF10" s="185"/>
      <c r="BG10" s="185"/>
      <c r="BH10" s="185"/>
      <c r="BI10" s="185"/>
      <c r="BJ10" s="185"/>
      <c r="BK10" s="185"/>
      <c r="BL10" s="186"/>
      <c r="BM10" s="184" t="s">
        <v>43</v>
      </c>
      <c r="BN10" s="185"/>
      <c r="BO10" s="185"/>
      <c r="BP10" s="185"/>
      <c r="BQ10" s="185"/>
      <c r="BR10" s="185"/>
      <c r="BS10" s="185"/>
      <c r="BT10" s="186"/>
      <c r="BU10" s="184" t="s">
        <v>44</v>
      </c>
      <c r="BV10" s="185"/>
      <c r="BW10" s="185"/>
      <c r="BX10" s="185"/>
      <c r="BY10" s="185"/>
      <c r="BZ10" s="185"/>
      <c r="CA10" s="185"/>
      <c r="CB10" s="186"/>
      <c r="CC10" s="184" t="s">
        <v>45</v>
      </c>
      <c r="CD10" s="185"/>
      <c r="CE10" s="185"/>
      <c r="CF10" s="185"/>
      <c r="CG10" s="185"/>
      <c r="CH10" s="185"/>
      <c r="CI10" s="185"/>
      <c r="CJ10" s="186"/>
      <c r="CK10" s="184" t="s">
        <v>46</v>
      </c>
      <c r="CL10" s="185"/>
      <c r="CM10" s="185"/>
      <c r="CN10" s="185"/>
      <c r="CO10" s="185"/>
      <c r="CP10" s="185"/>
      <c r="CQ10" s="185"/>
      <c r="CR10" s="186"/>
      <c r="CS10" s="184" t="s">
        <v>13</v>
      </c>
      <c r="CT10" s="185"/>
      <c r="CU10" s="185"/>
      <c r="CV10" s="185"/>
      <c r="CW10" s="185"/>
      <c r="CX10" s="185"/>
      <c r="CY10" s="185"/>
      <c r="CZ10" s="186"/>
      <c r="DA10" s="253" t="s">
        <v>14</v>
      </c>
      <c r="DB10" s="253"/>
      <c r="DC10" s="253"/>
      <c r="DD10" s="1"/>
      <c r="DE10" s="1"/>
    </row>
    <row r="11" spans="2:109">
      <c r="B11" s="200"/>
      <c r="C11" s="201"/>
      <c r="D11" s="201"/>
      <c r="E11" s="201"/>
      <c r="F11" s="201"/>
      <c r="G11" s="202"/>
      <c r="H11" s="249"/>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t="s">
        <v>15</v>
      </c>
      <c r="BF11" s="12" t="s">
        <v>16</v>
      </c>
      <c r="BG11" s="12" t="s">
        <v>15</v>
      </c>
      <c r="BH11" s="12" t="s">
        <v>16</v>
      </c>
      <c r="BI11" s="12" t="s">
        <v>15</v>
      </c>
      <c r="BJ11" s="12" t="s">
        <v>16</v>
      </c>
      <c r="BK11" s="12" t="s">
        <v>15</v>
      </c>
      <c r="BL11" s="13" t="s">
        <v>16</v>
      </c>
      <c r="BM11" s="14" t="s">
        <v>15</v>
      </c>
      <c r="BN11" s="12" t="s">
        <v>16</v>
      </c>
      <c r="BO11" s="12" t="s">
        <v>15</v>
      </c>
      <c r="BP11" s="12" t="s">
        <v>16</v>
      </c>
      <c r="BQ11" s="12" t="s">
        <v>15</v>
      </c>
      <c r="BR11" s="12" t="s">
        <v>16</v>
      </c>
      <c r="BS11" s="12" t="s">
        <v>15</v>
      </c>
      <c r="BT11" s="13" t="s">
        <v>16</v>
      </c>
      <c r="BU11" s="14" t="s">
        <v>15</v>
      </c>
      <c r="BV11" s="12" t="s">
        <v>16</v>
      </c>
      <c r="BW11" s="12" t="s">
        <v>15</v>
      </c>
      <c r="BX11" s="12" t="s">
        <v>16</v>
      </c>
      <c r="BY11" s="12" t="s">
        <v>15</v>
      </c>
      <c r="BZ11" s="12" t="s">
        <v>16</v>
      </c>
      <c r="CA11" s="12" t="s">
        <v>15</v>
      </c>
      <c r="CB11" s="13" t="s">
        <v>16</v>
      </c>
      <c r="CC11" s="14" t="s">
        <v>15</v>
      </c>
      <c r="CD11" s="12" t="s">
        <v>16</v>
      </c>
      <c r="CE11" s="12" t="s">
        <v>15</v>
      </c>
      <c r="CF11" s="12" t="s">
        <v>16</v>
      </c>
      <c r="CG11" s="12" t="s">
        <v>15</v>
      </c>
      <c r="CH11" s="12" t="s">
        <v>16</v>
      </c>
      <c r="CI11" s="12" t="s">
        <v>15</v>
      </c>
      <c r="CJ11" s="13"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69" t="s">
        <v>15</v>
      </c>
      <c r="DB11" s="12" t="s">
        <v>16</v>
      </c>
      <c r="DC11" s="13" t="s">
        <v>17</v>
      </c>
      <c r="DD11" s="1"/>
      <c r="DE11" s="1"/>
    </row>
    <row r="12" spans="2:109" ht="42.75" customHeight="1">
      <c r="B12" s="177" t="s">
        <v>50</v>
      </c>
      <c r="C12" s="189" t="s">
        <v>107</v>
      </c>
      <c r="D12" s="190"/>
      <c r="E12" s="190"/>
      <c r="F12" s="190"/>
      <c r="G12" s="191"/>
      <c r="H12" s="104" t="s">
        <v>30</v>
      </c>
      <c r="I12" s="20"/>
      <c r="J12" s="21"/>
      <c r="K12" s="21"/>
      <c r="L12" s="21"/>
      <c r="M12" s="21" t="s">
        <v>15</v>
      </c>
      <c r="N12" s="21" t="s">
        <v>16</v>
      </c>
      <c r="O12" s="21" t="s">
        <v>92</v>
      </c>
      <c r="P12" s="19"/>
      <c r="Q12" s="20"/>
      <c r="R12" s="21"/>
      <c r="S12" s="21" t="s">
        <v>92</v>
      </c>
      <c r="T12" s="21"/>
      <c r="U12" s="21" t="s">
        <v>15</v>
      </c>
      <c r="V12" s="21" t="s">
        <v>16</v>
      </c>
      <c r="W12" s="21"/>
      <c r="X12" s="19"/>
      <c r="Y12" s="20"/>
      <c r="Z12" s="21"/>
      <c r="AA12" s="21"/>
      <c r="AB12" s="21"/>
      <c r="AC12" s="21" t="s">
        <v>15</v>
      </c>
      <c r="AD12" s="21" t="s">
        <v>16</v>
      </c>
      <c r="AE12" s="21" t="s">
        <v>92</v>
      </c>
      <c r="AF12" s="21"/>
      <c r="AG12" s="20"/>
      <c r="AH12" s="21"/>
      <c r="AI12" s="21"/>
      <c r="AJ12" s="21"/>
      <c r="AK12" s="21" t="s">
        <v>15</v>
      </c>
      <c r="AL12" s="21"/>
      <c r="AM12" s="21"/>
      <c r="AN12" s="19"/>
      <c r="AO12" s="20"/>
      <c r="AP12" s="21"/>
      <c r="AQ12" s="21"/>
      <c r="AR12" s="21"/>
      <c r="AS12" s="21" t="s">
        <v>15</v>
      </c>
      <c r="AT12" s="21"/>
      <c r="AU12" s="21"/>
      <c r="AV12" s="19"/>
      <c r="AW12" s="20"/>
      <c r="AX12" s="21"/>
      <c r="AY12" s="21"/>
      <c r="AZ12" s="21"/>
      <c r="BA12" s="21" t="s">
        <v>15</v>
      </c>
      <c r="BB12" s="21"/>
      <c r="BC12" s="21"/>
      <c r="BD12" s="19"/>
      <c r="BE12" s="20"/>
      <c r="BF12" s="21"/>
      <c r="BG12" s="21"/>
      <c r="BH12" s="21"/>
      <c r="BI12" s="21" t="s">
        <v>15</v>
      </c>
      <c r="BJ12" s="21"/>
      <c r="BK12" s="21"/>
      <c r="BL12" s="19"/>
      <c r="BM12" s="20"/>
      <c r="BN12" s="21"/>
      <c r="BO12" s="21"/>
      <c r="BP12" s="21"/>
      <c r="BQ12" s="21" t="s">
        <v>15</v>
      </c>
      <c r="BR12" s="21"/>
      <c r="BS12" s="21"/>
      <c r="BT12" s="19"/>
      <c r="BU12" s="20"/>
      <c r="BV12" s="21"/>
      <c r="BW12" s="21"/>
      <c r="BX12" s="21"/>
      <c r="BY12" s="21" t="s">
        <v>15</v>
      </c>
      <c r="BZ12" s="21"/>
      <c r="CA12" s="21"/>
      <c r="CB12" s="19"/>
      <c r="CC12" s="20"/>
      <c r="CD12" s="21"/>
      <c r="CE12" s="21"/>
      <c r="CF12" s="21"/>
      <c r="CG12" s="21" t="s">
        <v>15</v>
      </c>
      <c r="CH12" s="21"/>
      <c r="CI12" s="21"/>
      <c r="CJ12" s="19"/>
      <c r="CK12" s="20"/>
      <c r="CL12" s="21"/>
      <c r="CM12" s="21"/>
      <c r="CN12" s="21"/>
      <c r="CO12" s="21" t="s">
        <v>15</v>
      </c>
      <c r="CP12" s="21"/>
      <c r="CQ12" s="21"/>
      <c r="CR12" s="19"/>
      <c r="CS12" s="20"/>
      <c r="CT12" s="21"/>
      <c r="CU12" s="21"/>
      <c r="CV12" s="21"/>
      <c r="CW12" s="21" t="s">
        <v>15</v>
      </c>
      <c r="CX12" s="21"/>
      <c r="CY12" s="21"/>
      <c r="CZ12" s="21"/>
      <c r="DA12" s="28">
        <f>COUNTIF(Q12:CZ12,"P")</f>
        <v>11</v>
      </c>
      <c r="DB12" s="23">
        <f>COUNTIF(Q12:CZ12,"E")</f>
        <v>2</v>
      </c>
      <c r="DC12" s="24">
        <f t="shared" ref="DC12:DC22" si="0">DB12/DA12</f>
        <v>0.18181818181818182</v>
      </c>
      <c r="DD12" s="1"/>
      <c r="DE12" s="1"/>
    </row>
    <row r="13" spans="2:109" ht="50.1" customHeight="1">
      <c r="B13" s="178"/>
      <c r="C13" s="212" t="s">
        <v>125</v>
      </c>
      <c r="D13" s="213"/>
      <c r="E13" s="213"/>
      <c r="F13" s="213"/>
      <c r="G13" s="214"/>
      <c r="H13" s="104" t="s">
        <v>30</v>
      </c>
      <c r="I13" s="20"/>
      <c r="J13" s="21"/>
      <c r="K13" s="21"/>
      <c r="L13" s="21"/>
      <c r="M13" s="21"/>
      <c r="N13" s="21"/>
      <c r="O13" s="21"/>
      <c r="P13" s="19"/>
      <c r="Q13" s="20"/>
      <c r="R13" s="21"/>
      <c r="S13" s="21"/>
      <c r="T13" s="21"/>
      <c r="U13" s="21"/>
      <c r="V13" s="21"/>
      <c r="W13" s="21"/>
      <c r="X13" s="19"/>
      <c r="Y13" s="20"/>
      <c r="Z13" s="21"/>
      <c r="AA13" s="21"/>
      <c r="AB13" s="21"/>
      <c r="AC13" s="21"/>
      <c r="AD13" s="21"/>
      <c r="AE13" s="21"/>
      <c r="AF13" s="21"/>
      <c r="AG13" s="20"/>
      <c r="AH13" s="21"/>
      <c r="AI13" s="21"/>
      <c r="AJ13" s="21"/>
      <c r="AK13" s="21"/>
      <c r="AL13" s="21"/>
      <c r="AM13" s="21"/>
      <c r="AN13" s="19"/>
      <c r="AO13" s="20"/>
      <c r="AP13" s="21"/>
      <c r="AQ13" s="21"/>
      <c r="AR13" s="21"/>
      <c r="AS13" s="21"/>
      <c r="AT13" s="21"/>
      <c r="AU13" s="21"/>
      <c r="AV13" s="19"/>
      <c r="AW13" s="20"/>
      <c r="AX13" s="21"/>
      <c r="AY13" s="21"/>
      <c r="AZ13" s="21"/>
      <c r="BA13" s="21"/>
      <c r="BB13" s="21"/>
      <c r="BC13" s="21" t="s">
        <v>15</v>
      </c>
      <c r="BD13" s="19"/>
      <c r="BE13" s="20"/>
      <c r="BF13" s="21"/>
      <c r="BG13" s="21"/>
      <c r="BH13" s="21"/>
      <c r="BI13" s="21" t="s">
        <v>92</v>
      </c>
      <c r="BJ13" s="21"/>
      <c r="BK13" s="21"/>
      <c r="BL13" s="19"/>
      <c r="BM13" s="20"/>
      <c r="BN13" s="21"/>
      <c r="BO13" s="21"/>
      <c r="BP13" s="21"/>
      <c r="BQ13" s="21"/>
      <c r="BR13" s="21"/>
      <c r="BS13" s="21"/>
      <c r="BT13" s="19"/>
      <c r="BU13" s="20"/>
      <c r="BV13" s="21"/>
      <c r="BW13" s="21"/>
      <c r="BX13" s="21"/>
      <c r="BY13" s="21"/>
      <c r="BZ13" s="21"/>
      <c r="CA13" s="21"/>
      <c r="CB13" s="19"/>
      <c r="CC13" s="20"/>
      <c r="CD13" s="21"/>
      <c r="CE13" s="21"/>
      <c r="CF13" s="21"/>
      <c r="CG13" s="21"/>
      <c r="CH13" s="21"/>
      <c r="CI13" s="21"/>
      <c r="CJ13" s="19"/>
      <c r="CK13" s="20"/>
      <c r="CL13" s="21"/>
      <c r="CM13" s="21"/>
      <c r="CN13" s="21"/>
      <c r="CO13" s="21"/>
      <c r="CP13" s="21"/>
      <c r="CQ13" s="21"/>
      <c r="CR13" s="19"/>
      <c r="CS13" s="20"/>
      <c r="CT13" s="21"/>
      <c r="CU13" s="21"/>
      <c r="CV13" s="21"/>
      <c r="CW13" s="21"/>
      <c r="CX13" s="21"/>
      <c r="CY13" s="21" t="s">
        <v>15</v>
      </c>
      <c r="CZ13" s="19"/>
      <c r="DA13" s="28">
        <f>COUNTIF(Q13:CZ13,"P")</f>
        <v>2</v>
      </c>
      <c r="DB13" s="23">
        <f>COUNTIF(Q13:CZ13,"E")</f>
        <v>0</v>
      </c>
      <c r="DC13" s="24">
        <f t="shared" si="0"/>
        <v>0</v>
      </c>
      <c r="DD13" s="1"/>
      <c r="DE13" s="1"/>
    </row>
    <row r="14" spans="2:109" ht="50.1" customHeight="1">
      <c r="B14" s="178"/>
      <c r="C14" s="242" t="s">
        <v>60</v>
      </c>
      <c r="D14" s="243"/>
      <c r="E14" s="243"/>
      <c r="F14" s="243"/>
      <c r="G14" s="244"/>
      <c r="H14" s="104" t="s">
        <v>30</v>
      </c>
      <c r="I14" s="20"/>
      <c r="J14" s="21"/>
      <c r="K14" s="21"/>
      <c r="L14" s="21"/>
      <c r="M14" s="21" t="s">
        <v>15</v>
      </c>
      <c r="N14" s="21" t="s">
        <v>16</v>
      </c>
      <c r="O14" s="21"/>
      <c r="P14" s="19"/>
      <c r="Q14" s="20"/>
      <c r="R14" s="21"/>
      <c r="S14" s="21"/>
      <c r="T14" s="21"/>
      <c r="U14" s="21" t="s">
        <v>15</v>
      </c>
      <c r="V14" s="21" t="s">
        <v>16</v>
      </c>
      <c r="W14" s="21"/>
      <c r="X14" s="19"/>
      <c r="Y14" s="20"/>
      <c r="Z14" s="21"/>
      <c r="AA14" s="21"/>
      <c r="AB14" s="21"/>
      <c r="AC14" s="21" t="s">
        <v>15</v>
      </c>
      <c r="AD14" s="21" t="s">
        <v>16</v>
      </c>
      <c r="AE14" s="21"/>
      <c r="AF14" s="21"/>
      <c r="AG14" s="20"/>
      <c r="AH14" s="21"/>
      <c r="AI14" s="21"/>
      <c r="AJ14" s="21"/>
      <c r="AK14" s="21" t="s">
        <v>15</v>
      </c>
      <c r="AL14" s="21"/>
      <c r="AM14" s="21"/>
      <c r="AN14" s="19"/>
      <c r="AO14" s="20"/>
      <c r="AP14" s="21"/>
      <c r="AQ14" s="21"/>
      <c r="AR14" s="21"/>
      <c r="AS14" s="21" t="s">
        <v>15</v>
      </c>
      <c r="AT14" s="21"/>
      <c r="AU14" s="21"/>
      <c r="AV14" s="19"/>
      <c r="AW14" s="20"/>
      <c r="AX14" s="21"/>
      <c r="AY14" s="21"/>
      <c r="AZ14" s="21"/>
      <c r="BA14" s="21" t="s">
        <v>15</v>
      </c>
      <c r="BB14" s="21"/>
      <c r="BC14" s="21"/>
      <c r="BD14" s="19"/>
      <c r="BE14" s="20"/>
      <c r="BF14" s="21"/>
      <c r="BG14" s="21"/>
      <c r="BH14" s="21"/>
      <c r="BI14" s="21" t="s">
        <v>15</v>
      </c>
      <c r="BJ14" s="21"/>
      <c r="BK14" s="21"/>
      <c r="BL14" s="19"/>
      <c r="BM14" s="20"/>
      <c r="BN14" s="21"/>
      <c r="BO14" s="21"/>
      <c r="BP14" s="21"/>
      <c r="BQ14" s="21" t="s">
        <v>15</v>
      </c>
      <c r="BR14" s="21"/>
      <c r="BS14" s="21"/>
      <c r="BT14" s="19"/>
      <c r="BU14" s="20"/>
      <c r="BV14" s="21"/>
      <c r="BW14" s="21"/>
      <c r="BX14" s="21"/>
      <c r="BY14" s="21" t="s">
        <v>15</v>
      </c>
      <c r="BZ14" s="21"/>
      <c r="CA14" s="21"/>
      <c r="CB14" s="19"/>
      <c r="CC14" s="20"/>
      <c r="CD14" s="21"/>
      <c r="CE14" s="21"/>
      <c r="CF14" s="21"/>
      <c r="CG14" s="21" t="s">
        <v>15</v>
      </c>
      <c r="CH14" s="21"/>
      <c r="CI14" s="21"/>
      <c r="CJ14" s="19"/>
      <c r="CK14" s="20"/>
      <c r="CL14" s="21"/>
      <c r="CM14" s="21"/>
      <c r="CN14" s="21"/>
      <c r="CO14" s="21" t="s">
        <v>15</v>
      </c>
      <c r="CP14" s="21"/>
      <c r="CQ14" s="21"/>
      <c r="CR14" s="19"/>
      <c r="CS14" s="20"/>
      <c r="CT14" s="21"/>
      <c r="CU14" s="21"/>
      <c r="CV14" s="21"/>
      <c r="CW14" s="21" t="s">
        <v>15</v>
      </c>
      <c r="CX14" s="21"/>
      <c r="CY14" s="21"/>
      <c r="CZ14" s="19"/>
      <c r="DA14" s="28">
        <f>COUNTIF(Q14:CZ14,"P")</f>
        <v>11</v>
      </c>
      <c r="DB14" s="23">
        <f>COUNTIF(Q14:CZ14,"E")</f>
        <v>2</v>
      </c>
      <c r="DC14" s="24">
        <f t="shared" si="0"/>
        <v>0.18181818181818182</v>
      </c>
      <c r="DD14" s="1"/>
      <c r="DE14" s="1"/>
    </row>
    <row r="15" spans="2:109" ht="30" customHeight="1">
      <c r="B15" s="179"/>
      <c r="C15" s="245"/>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30">
        <f>SUM(DA13:DA13)</f>
        <v>2</v>
      </c>
      <c r="DB15" s="31">
        <f>SUM(DB13:DB13)</f>
        <v>0</v>
      </c>
      <c r="DC15" s="32">
        <f>DB15/DA15</f>
        <v>0</v>
      </c>
      <c r="DD15" s="1"/>
      <c r="DE15" s="1"/>
    </row>
    <row r="16" spans="2:109" ht="45" customHeight="1">
      <c r="B16" s="187" t="s">
        <v>51</v>
      </c>
      <c r="C16" s="189" t="s">
        <v>35</v>
      </c>
      <c r="D16" s="190"/>
      <c r="E16" s="190"/>
      <c r="F16" s="190"/>
      <c r="G16" s="191"/>
      <c r="H16" s="112" t="s">
        <v>34</v>
      </c>
      <c r="I16" s="20"/>
      <c r="J16" s="21"/>
      <c r="K16" s="21"/>
      <c r="L16" s="21"/>
      <c r="M16" s="21"/>
      <c r="N16" s="21"/>
      <c r="O16" s="21"/>
      <c r="P16" s="21"/>
      <c r="Q16" s="20" t="s">
        <v>15</v>
      </c>
      <c r="R16" s="21" t="s">
        <v>16</v>
      </c>
      <c r="S16" s="21"/>
      <c r="T16" s="21"/>
      <c r="U16" s="21"/>
      <c r="V16" s="21"/>
      <c r="W16" s="21"/>
      <c r="X16" s="21"/>
      <c r="Y16" s="20"/>
      <c r="Z16" s="21"/>
      <c r="AA16" s="21"/>
      <c r="AB16" s="21"/>
      <c r="AC16" s="21"/>
      <c r="AD16" s="21"/>
      <c r="AE16" s="21"/>
      <c r="AF16" s="72"/>
      <c r="AG16" s="106"/>
      <c r="AH16" s="21"/>
      <c r="AI16" s="21"/>
      <c r="AJ16" s="21"/>
      <c r="AK16" s="21"/>
      <c r="AL16" s="21"/>
      <c r="AM16" s="21"/>
      <c r="AN16" s="19"/>
      <c r="AO16" s="33"/>
      <c r="AP16" s="21"/>
      <c r="AQ16" s="21"/>
      <c r="AR16" s="21"/>
      <c r="AS16" s="21"/>
      <c r="AT16" s="21"/>
      <c r="AU16" s="21"/>
      <c r="AV16" s="19"/>
      <c r="AW16" s="33"/>
      <c r="AX16" s="21"/>
      <c r="AY16" s="21"/>
      <c r="AZ16" s="21"/>
      <c r="BA16" s="21"/>
      <c r="BB16" s="21"/>
      <c r="BC16" s="21"/>
      <c r="BD16" s="19"/>
      <c r="BE16" s="33"/>
      <c r="BF16" s="21"/>
      <c r="BG16" s="21"/>
      <c r="BH16" s="21"/>
      <c r="BI16" s="21"/>
      <c r="BJ16" s="21"/>
      <c r="BK16" s="21"/>
      <c r="BL16" s="19"/>
      <c r="BM16" s="33"/>
      <c r="BN16" s="21"/>
      <c r="BO16" s="21"/>
      <c r="BP16" s="21"/>
      <c r="BQ16" s="21"/>
      <c r="BR16" s="21"/>
      <c r="BS16" s="21"/>
      <c r="BT16" s="19"/>
      <c r="BU16" s="33"/>
      <c r="BV16" s="21"/>
      <c r="BW16" s="21"/>
      <c r="BX16" s="21"/>
      <c r="BY16" s="21"/>
      <c r="BZ16" s="21"/>
      <c r="CA16" s="21"/>
      <c r="CB16" s="19"/>
      <c r="CC16" s="33"/>
      <c r="CD16" s="21"/>
      <c r="CE16" s="21"/>
      <c r="CF16" s="21"/>
      <c r="CG16" s="21"/>
      <c r="CH16" s="21"/>
      <c r="CI16" s="21"/>
      <c r="CJ16" s="19"/>
      <c r="CK16" s="33"/>
      <c r="CL16" s="21"/>
      <c r="CM16" s="21"/>
      <c r="CN16" s="21"/>
      <c r="CO16" s="21"/>
      <c r="CP16" s="21"/>
      <c r="CQ16" s="21"/>
      <c r="CR16" s="19"/>
      <c r="CS16" s="33"/>
      <c r="CT16" s="21"/>
      <c r="CU16" s="21"/>
      <c r="CV16" s="21"/>
      <c r="CW16" s="21"/>
      <c r="CX16" s="21"/>
      <c r="CY16" s="21"/>
      <c r="CZ16" s="19"/>
      <c r="DA16" s="22">
        <f>COUNTIF(Q16:CZ16,"P")</f>
        <v>1</v>
      </c>
      <c r="DB16" s="23">
        <f>COUNTIF(Q16:CZ16,"E")</f>
        <v>1</v>
      </c>
      <c r="DC16" s="24">
        <f t="shared" si="0"/>
        <v>1</v>
      </c>
      <c r="DD16" s="1"/>
      <c r="DE16" s="1"/>
    </row>
    <row r="17" spans="2:109" ht="45" customHeight="1">
      <c r="B17" s="187"/>
      <c r="C17" s="174" t="s">
        <v>32</v>
      </c>
      <c r="D17" s="175"/>
      <c r="E17" s="175"/>
      <c r="F17" s="175"/>
      <c r="G17" s="176"/>
      <c r="H17" s="112" t="s">
        <v>34</v>
      </c>
      <c r="I17" s="20"/>
      <c r="J17" s="21"/>
      <c r="K17" s="21"/>
      <c r="L17" s="21"/>
      <c r="M17" s="21"/>
      <c r="N17" s="21"/>
      <c r="O17" s="21"/>
      <c r="P17" s="21"/>
      <c r="Q17" s="20"/>
      <c r="R17" s="21"/>
      <c r="S17" s="21" t="s">
        <v>15</v>
      </c>
      <c r="T17" s="21" t="s">
        <v>16</v>
      </c>
      <c r="U17" s="21"/>
      <c r="V17" s="21"/>
      <c r="W17" s="21"/>
      <c r="X17" s="21"/>
      <c r="Y17" s="20"/>
      <c r="Z17" s="21"/>
      <c r="AA17" s="21"/>
      <c r="AB17" s="21"/>
      <c r="AC17" s="21"/>
      <c r="AD17" s="21"/>
      <c r="AE17" s="21"/>
      <c r="AF17" s="72"/>
      <c r="AG17" s="107"/>
      <c r="AH17" s="21"/>
      <c r="AI17" s="21"/>
      <c r="AJ17" s="21"/>
      <c r="AK17" s="21"/>
      <c r="AL17" s="21"/>
      <c r="AM17" s="21"/>
      <c r="AN17" s="19"/>
      <c r="AO17" s="33"/>
      <c r="AP17" s="21"/>
      <c r="AQ17" s="21"/>
      <c r="AR17" s="21"/>
      <c r="AS17" s="21"/>
      <c r="AT17" s="21"/>
      <c r="AU17" s="21"/>
      <c r="AV17" s="19"/>
      <c r="AW17" s="33"/>
      <c r="AX17" s="21"/>
      <c r="AY17" s="21"/>
      <c r="AZ17" s="21"/>
      <c r="BA17" s="21"/>
      <c r="BB17" s="21"/>
      <c r="BC17" s="21"/>
      <c r="BD17" s="19"/>
      <c r="BE17" s="33"/>
      <c r="BF17" s="21"/>
      <c r="BG17" s="21"/>
      <c r="BH17" s="21"/>
      <c r="BI17" s="21"/>
      <c r="BJ17" s="21"/>
      <c r="BK17" s="21"/>
      <c r="BL17" s="19"/>
      <c r="BM17" s="33"/>
      <c r="BN17" s="21"/>
      <c r="BO17" s="21"/>
      <c r="BP17" s="21"/>
      <c r="BQ17" s="21"/>
      <c r="BR17" s="21"/>
      <c r="BS17" s="21"/>
      <c r="BT17" s="19"/>
      <c r="BU17" s="33"/>
      <c r="BV17" s="21"/>
      <c r="BW17" s="21"/>
      <c r="BX17" s="21"/>
      <c r="BY17" s="21"/>
      <c r="BZ17" s="21"/>
      <c r="CA17" s="21"/>
      <c r="CB17" s="19"/>
      <c r="CC17" s="33"/>
      <c r="CD17" s="21"/>
      <c r="CE17" s="21"/>
      <c r="CF17" s="21"/>
      <c r="CG17" s="21"/>
      <c r="CH17" s="21"/>
      <c r="CI17" s="21"/>
      <c r="CJ17" s="19"/>
      <c r="CK17" s="33"/>
      <c r="CL17" s="21"/>
      <c r="CM17" s="21"/>
      <c r="CN17" s="21"/>
      <c r="CO17" s="21"/>
      <c r="CP17" s="21"/>
      <c r="CQ17" s="21"/>
      <c r="CR17" s="19"/>
      <c r="CS17" s="33"/>
      <c r="CT17" s="21"/>
      <c r="CU17" s="21"/>
      <c r="CV17" s="21"/>
      <c r="CW17" s="21"/>
      <c r="CX17" s="21"/>
      <c r="CY17" s="21"/>
      <c r="CZ17" s="19"/>
      <c r="DA17" s="22">
        <f t="shared" ref="DA17:DA20" si="1">COUNTIF(Q17:CZ17,"P")</f>
        <v>1</v>
      </c>
      <c r="DB17" s="23">
        <f t="shared" ref="DB17:DB20" si="2">COUNTIF(Q17:CZ17,"E")</f>
        <v>1</v>
      </c>
      <c r="DC17" s="24">
        <f t="shared" si="0"/>
        <v>1</v>
      </c>
      <c r="DD17" s="1"/>
      <c r="DE17" s="1"/>
    </row>
    <row r="18" spans="2:109" ht="45" customHeight="1">
      <c r="B18" s="187"/>
      <c r="C18" s="101" t="s">
        <v>85</v>
      </c>
      <c r="D18" s="102"/>
      <c r="E18" s="102"/>
      <c r="F18" s="102"/>
      <c r="G18" s="105"/>
      <c r="H18" s="112" t="s">
        <v>34</v>
      </c>
      <c r="I18" s="20"/>
      <c r="J18" s="21"/>
      <c r="K18" s="21"/>
      <c r="L18" s="21"/>
      <c r="M18" s="21"/>
      <c r="N18" s="21"/>
      <c r="O18" s="21"/>
      <c r="P18" s="21"/>
      <c r="Q18" s="20"/>
      <c r="R18" s="21"/>
      <c r="S18" s="21"/>
      <c r="T18" s="21"/>
      <c r="U18" s="21"/>
      <c r="V18" s="21"/>
      <c r="W18" s="21"/>
      <c r="X18" s="21"/>
      <c r="Y18" s="20" t="s">
        <v>15</v>
      </c>
      <c r="Z18" s="21"/>
      <c r="AA18" s="21"/>
      <c r="AB18" s="21"/>
      <c r="AC18" s="21"/>
      <c r="AD18" s="21"/>
      <c r="AE18" s="21"/>
      <c r="AF18" s="72"/>
      <c r="AG18" s="107"/>
      <c r="AH18" s="21"/>
      <c r="AI18" s="21"/>
      <c r="AJ18" s="21"/>
      <c r="AK18" s="21"/>
      <c r="AL18" s="21"/>
      <c r="AM18" s="21"/>
      <c r="AN18" s="19"/>
      <c r="AO18" s="33"/>
      <c r="AP18" s="21"/>
      <c r="AQ18" s="21"/>
      <c r="AR18" s="21"/>
      <c r="AS18" s="21"/>
      <c r="AT18" s="21"/>
      <c r="AU18" s="21"/>
      <c r="AV18" s="19"/>
      <c r="AW18" s="33"/>
      <c r="AX18" s="21"/>
      <c r="AY18" s="21"/>
      <c r="AZ18" s="21"/>
      <c r="BA18" s="21"/>
      <c r="BB18" s="21"/>
      <c r="BC18" s="21"/>
      <c r="BD18" s="19"/>
      <c r="BE18" s="33"/>
      <c r="BF18" s="21"/>
      <c r="BG18" s="21"/>
      <c r="BH18" s="21"/>
      <c r="BI18" s="21"/>
      <c r="BJ18" s="21"/>
      <c r="BK18" s="21"/>
      <c r="BL18" s="19"/>
      <c r="BM18" s="33"/>
      <c r="BN18" s="21"/>
      <c r="BO18" s="21"/>
      <c r="BP18" s="21"/>
      <c r="BQ18" s="21"/>
      <c r="BR18" s="21"/>
      <c r="BS18" s="21"/>
      <c r="BT18" s="19"/>
      <c r="BU18" s="33"/>
      <c r="BV18" s="21"/>
      <c r="BW18" s="21"/>
      <c r="BX18" s="21"/>
      <c r="BY18" s="21"/>
      <c r="BZ18" s="21"/>
      <c r="CA18" s="21"/>
      <c r="CB18" s="19"/>
      <c r="CC18" s="33"/>
      <c r="CD18" s="21"/>
      <c r="CE18" s="21"/>
      <c r="CF18" s="21"/>
      <c r="CG18" s="21"/>
      <c r="CH18" s="21"/>
      <c r="CI18" s="21"/>
      <c r="CJ18" s="19"/>
      <c r="CK18" s="33"/>
      <c r="CL18" s="21"/>
      <c r="CM18" s="21"/>
      <c r="CN18" s="21"/>
      <c r="CO18" s="21"/>
      <c r="CP18" s="21"/>
      <c r="CQ18" s="21"/>
      <c r="CR18" s="19"/>
      <c r="CS18" s="33"/>
      <c r="CT18" s="21"/>
      <c r="CU18" s="21"/>
      <c r="CV18" s="21"/>
      <c r="CW18" s="21"/>
      <c r="CX18" s="21"/>
      <c r="CY18" s="21"/>
      <c r="CZ18" s="19"/>
      <c r="DA18" s="22">
        <f t="shared" si="1"/>
        <v>1</v>
      </c>
      <c r="DB18" s="23">
        <f t="shared" si="2"/>
        <v>0</v>
      </c>
      <c r="DC18" s="24">
        <f t="shared" si="0"/>
        <v>0</v>
      </c>
      <c r="DD18" s="1"/>
      <c r="DE18" s="1"/>
    </row>
    <row r="19" spans="2:109" ht="45" customHeight="1">
      <c r="B19" s="187"/>
      <c r="C19" s="212" t="s">
        <v>58</v>
      </c>
      <c r="D19" s="213"/>
      <c r="E19" s="213"/>
      <c r="F19" s="213"/>
      <c r="G19" s="214"/>
      <c r="H19" s="112" t="s">
        <v>34</v>
      </c>
      <c r="I19" s="20"/>
      <c r="J19" s="21"/>
      <c r="K19" s="21"/>
      <c r="L19" s="21"/>
      <c r="M19" s="21"/>
      <c r="N19" s="21"/>
      <c r="O19" s="21"/>
      <c r="P19" s="21"/>
      <c r="Q19" s="20"/>
      <c r="R19" s="21"/>
      <c r="S19" s="21"/>
      <c r="T19" s="21"/>
      <c r="U19" s="21"/>
      <c r="V19" s="21"/>
      <c r="W19" s="21"/>
      <c r="X19" s="21"/>
      <c r="Y19" s="20"/>
      <c r="Z19" s="21"/>
      <c r="AA19" s="21" t="s">
        <v>15</v>
      </c>
      <c r="AB19" s="21"/>
      <c r="AC19" s="21"/>
      <c r="AD19" s="21"/>
      <c r="AE19" s="21"/>
      <c r="AF19" s="72"/>
      <c r="AG19" s="107"/>
      <c r="AH19" s="21"/>
      <c r="AI19" s="21"/>
      <c r="AJ19" s="21"/>
      <c r="AK19" s="21"/>
      <c r="AL19" s="21"/>
      <c r="AM19" s="21"/>
      <c r="AN19" s="19"/>
      <c r="AO19" s="33"/>
      <c r="AP19" s="21"/>
      <c r="AQ19" s="21"/>
      <c r="AR19" s="21"/>
      <c r="AS19" s="21"/>
      <c r="AT19" s="21"/>
      <c r="AU19" s="21"/>
      <c r="AV19" s="19"/>
      <c r="AW19" s="33"/>
      <c r="AX19" s="21"/>
      <c r="AY19" s="21"/>
      <c r="AZ19" s="21"/>
      <c r="BA19" s="21"/>
      <c r="BB19" s="21"/>
      <c r="BC19" s="21"/>
      <c r="BD19" s="19"/>
      <c r="BE19" s="33"/>
      <c r="BF19" s="21"/>
      <c r="BG19" s="21"/>
      <c r="BH19" s="21"/>
      <c r="BI19" s="21"/>
      <c r="BJ19" s="21"/>
      <c r="BK19" s="21"/>
      <c r="BL19" s="19"/>
      <c r="BM19" s="33"/>
      <c r="BN19" s="21"/>
      <c r="BO19" s="21"/>
      <c r="BP19" s="21"/>
      <c r="BQ19" s="21"/>
      <c r="BR19" s="21"/>
      <c r="BS19" s="21"/>
      <c r="BT19" s="19"/>
      <c r="BU19" s="33"/>
      <c r="BV19" s="21"/>
      <c r="BW19" s="21"/>
      <c r="BX19" s="21"/>
      <c r="BY19" s="21"/>
      <c r="BZ19" s="21"/>
      <c r="CA19" s="21"/>
      <c r="CB19" s="19"/>
      <c r="CC19" s="33"/>
      <c r="CD19" s="21"/>
      <c r="CE19" s="21"/>
      <c r="CF19" s="21"/>
      <c r="CG19" s="21"/>
      <c r="CH19" s="21"/>
      <c r="CI19" s="21"/>
      <c r="CJ19" s="19"/>
      <c r="CK19" s="33"/>
      <c r="CL19" s="21"/>
      <c r="CM19" s="21"/>
      <c r="CN19" s="21"/>
      <c r="CO19" s="21"/>
      <c r="CP19" s="21"/>
      <c r="CQ19" s="21"/>
      <c r="CR19" s="19"/>
      <c r="CS19" s="33"/>
      <c r="CT19" s="21"/>
      <c r="CU19" s="21" t="s">
        <v>15</v>
      </c>
      <c r="CV19" s="21"/>
      <c r="CW19" s="21"/>
      <c r="CX19" s="21"/>
      <c r="CY19" s="21"/>
      <c r="CZ19" s="19"/>
      <c r="DA19" s="22">
        <f t="shared" ref="DA19" si="3">COUNTIF(Q19:CZ19,"P")</f>
        <v>2</v>
      </c>
      <c r="DB19" s="23">
        <f t="shared" ref="DB19" si="4">COUNTIF(Q19:CZ19,"E")</f>
        <v>0</v>
      </c>
      <c r="DC19" s="24">
        <f t="shared" ref="DC19" si="5">DB19/DA19</f>
        <v>0</v>
      </c>
      <c r="DD19" s="1"/>
      <c r="DE19" s="1"/>
    </row>
    <row r="20" spans="2:109" ht="45" customHeight="1">
      <c r="B20" s="187"/>
      <c r="C20" s="215" t="s">
        <v>52</v>
      </c>
      <c r="D20" s="216"/>
      <c r="E20" s="216"/>
      <c r="F20" s="216"/>
      <c r="G20" s="217"/>
      <c r="H20" s="113" t="s">
        <v>105</v>
      </c>
      <c r="I20" s="20"/>
      <c r="J20" s="21"/>
      <c r="K20" s="21"/>
      <c r="L20" s="21"/>
      <c r="M20" s="21"/>
      <c r="N20" s="21"/>
      <c r="O20" s="21"/>
      <c r="P20" s="21"/>
      <c r="Q20" s="20"/>
      <c r="R20" s="21"/>
      <c r="S20" s="21"/>
      <c r="T20" s="21"/>
      <c r="U20" s="21"/>
      <c r="V20" s="21"/>
      <c r="W20" s="21"/>
      <c r="X20" s="21"/>
      <c r="Y20" s="20"/>
      <c r="Z20" s="21"/>
      <c r="AA20" s="21"/>
      <c r="AB20" s="21"/>
      <c r="AC20" s="21"/>
      <c r="AD20" s="21"/>
      <c r="AE20" s="21"/>
      <c r="AF20" s="72"/>
      <c r="AG20" s="108"/>
      <c r="AH20" s="21"/>
      <c r="AI20" s="21"/>
      <c r="AJ20" s="21"/>
      <c r="AK20" s="21"/>
      <c r="AL20" s="21"/>
      <c r="AM20" s="21"/>
      <c r="AN20" s="19"/>
      <c r="AO20" s="33"/>
      <c r="AP20" s="21"/>
      <c r="AQ20" s="21"/>
      <c r="AR20" s="21"/>
      <c r="AS20" s="21"/>
      <c r="AT20" s="21"/>
      <c r="AU20" s="21"/>
      <c r="AV20" s="19"/>
      <c r="AW20" s="33"/>
      <c r="AX20" s="21"/>
      <c r="AY20" s="21"/>
      <c r="AZ20" s="21"/>
      <c r="BA20" s="21"/>
      <c r="BB20" s="21"/>
      <c r="BC20" s="21"/>
      <c r="BD20" s="19"/>
      <c r="BE20" s="33" t="s">
        <v>15</v>
      </c>
      <c r="BF20" s="21"/>
      <c r="BG20" s="21"/>
      <c r="BH20" s="21"/>
      <c r="BI20" s="21"/>
      <c r="BJ20" s="21"/>
      <c r="BK20" s="21"/>
      <c r="BL20" s="19"/>
      <c r="BM20" s="33"/>
      <c r="BN20" s="21"/>
      <c r="BO20" s="21"/>
      <c r="BP20" s="21"/>
      <c r="BQ20" s="21"/>
      <c r="BR20" s="21"/>
      <c r="BS20" s="21"/>
      <c r="BT20" s="19"/>
      <c r="BU20" s="33"/>
      <c r="BV20" s="21"/>
      <c r="BW20" s="21"/>
      <c r="BX20" s="21"/>
      <c r="BY20" s="21"/>
      <c r="BZ20" s="21"/>
      <c r="CA20" s="21"/>
      <c r="CB20" s="19"/>
      <c r="CC20" s="33"/>
      <c r="CD20" s="21"/>
      <c r="CE20" s="21"/>
      <c r="CF20" s="21"/>
      <c r="CG20" s="21"/>
      <c r="CH20" s="21"/>
      <c r="CI20" s="21"/>
      <c r="CJ20" s="19"/>
      <c r="CK20" s="33"/>
      <c r="CL20" s="21"/>
      <c r="CM20" s="21"/>
      <c r="CN20" s="21"/>
      <c r="CO20" s="21"/>
      <c r="CP20" s="21"/>
      <c r="CQ20" s="21"/>
      <c r="CR20" s="19"/>
      <c r="CS20" s="33"/>
      <c r="CT20" s="21"/>
      <c r="CU20" s="21"/>
      <c r="CV20" s="21"/>
      <c r="CW20" s="21"/>
      <c r="CX20" s="21"/>
      <c r="CY20" s="21" t="s">
        <v>15</v>
      </c>
      <c r="CZ20" s="19"/>
      <c r="DA20" s="22">
        <f t="shared" si="1"/>
        <v>2</v>
      </c>
      <c r="DB20" s="23">
        <f t="shared" si="2"/>
        <v>0</v>
      </c>
      <c r="DC20" s="24">
        <f t="shared" si="0"/>
        <v>0</v>
      </c>
      <c r="DD20" s="1"/>
      <c r="DE20" s="1"/>
    </row>
    <row r="21" spans="2:109" ht="23.25" customHeight="1">
      <c r="B21" s="188"/>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3"/>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30">
        <f>SUM(DA16:DA20)</f>
        <v>7</v>
      </c>
      <c r="DB21" s="30">
        <f>SUM(DB16:DB20)</f>
        <v>2</v>
      </c>
      <c r="DC21" s="32">
        <f t="shared" si="0"/>
        <v>0.2857142857142857</v>
      </c>
      <c r="DD21" s="1"/>
      <c r="DE21" s="1"/>
    </row>
    <row r="22" spans="2:109" ht="55.5" customHeight="1">
      <c r="B22" s="177" t="s">
        <v>59</v>
      </c>
      <c r="C22" s="250" t="s">
        <v>103</v>
      </c>
      <c r="D22" s="251"/>
      <c r="E22" s="251"/>
      <c r="F22" s="251"/>
      <c r="G22" s="252"/>
      <c r="H22" s="113" t="s">
        <v>104</v>
      </c>
      <c r="I22" s="73"/>
      <c r="J22" s="74"/>
      <c r="K22" s="74"/>
      <c r="L22" s="74"/>
      <c r="M22" s="74"/>
      <c r="N22" s="74"/>
      <c r="O22" s="74"/>
      <c r="P22" s="74"/>
      <c r="Q22" s="73" t="s">
        <v>92</v>
      </c>
      <c r="R22" s="74"/>
      <c r="S22" s="74"/>
      <c r="T22" s="74"/>
      <c r="U22" s="74"/>
      <c r="V22" s="74"/>
      <c r="W22" s="74"/>
      <c r="X22" s="74"/>
      <c r="Y22" s="73"/>
      <c r="Z22" s="74"/>
      <c r="AA22" s="74"/>
      <c r="AB22" s="74"/>
      <c r="AC22" s="74"/>
      <c r="AD22" s="74"/>
      <c r="AE22" s="74"/>
      <c r="AF22" s="109"/>
      <c r="AG22" s="110" t="s">
        <v>15</v>
      </c>
      <c r="AH22" s="74"/>
      <c r="AI22" s="74"/>
      <c r="AJ22" s="74"/>
      <c r="AK22" s="74"/>
      <c r="AL22" s="74"/>
      <c r="AM22" s="74"/>
      <c r="AN22" s="75"/>
      <c r="AO22" s="76"/>
      <c r="AP22" s="74"/>
      <c r="AQ22" s="74"/>
      <c r="AR22" s="74"/>
      <c r="AS22" s="74"/>
      <c r="AT22" s="74"/>
      <c r="AU22" s="74"/>
      <c r="AV22" s="75"/>
      <c r="AW22" s="76"/>
      <c r="AX22" s="74"/>
      <c r="AY22" s="74"/>
      <c r="AZ22" s="74"/>
      <c r="BA22" s="74"/>
      <c r="BB22" s="74"/>
      <c r="BC22" s="74"/>
      <c r="BD22" s="75"/>
      <c r="BE22" s="76"/>
      <c r="BF22" s="74"/>
      <c r="BG22" s="74"/>
      <c r="BH22" s="74"/>
      <c r="BI22" s="74"/>
      <c r="BJ22" s="74"/>
      <c r="BK22" s="74"/>
      <c r="BL22" s="75"/>
      <c r="BM22" s="76"/>
      <c r="BN22" s="74"/>
      <c r="BO22" s="74"/>
      <c r="BP22" s="74"/>
      <c r="BQ22" s="74"/>
      <c r="BR22" s="74"/>
      <c r="BS22" s="74"/>
      <c r="BT22" s="75"/>
      <c r="BU22" s="76"/>
      <c r="BV22" s="74"/>
      <c r="BW22" s="74"/>
      <c r="BX22" s="74"/>
      <c r="BY22" s="74"/>
      <c r="BZ22" s="74"/>
      <c r="CA22" s="74"/>
      <c r="CB22" s="75"/>
      <c r="CC22" s="76"/>
      <c r="CD22" s="74"/>
      <c r="CE22" s="74" t="s">
        <v>15</v>
      </c>
      <c r="CF22" s="74"/>
      <c r="CG22" s="74"/>
      <c r="CH22" s="74"/>
      <c r="CI22" s="74"/>
      <c r="CJ22" s="75"/>
      <c r="CK22" s="76"/>
      <c r="CL22" s="74"/>
      <c r="CM22" s="74"/>
      <c r="CN22" s="74"/>
      <c r="CO22" s="74"/>
      <c r="CP22" s="74"/>
      <c r="CQ22" s="74"/>
      <c r="CR22" s="75"/>
      <c r="CS22" s="76"/>
      <c r="CT22" s="74"/>
      <c r="CU22" s="74"/>
      <c r="CV22" s="74"/>
      <c r="CW22" s="74"/>
      <c r="CX22" s="74"/>
      <c r="CY22" s="74"/>
      <c r="CZ22" s="75"/>
      <c r="DA22" s="22">
        <f>COUNTIF(Q22:CZ22,"P")</f>
        <v>2</v>
      </c>
      <c r="DB22" s="36">
        <f>COUNTIF(Q22:CZ22,"E")</f>
        <v>0</v>
      </c>
      <c r="DC22" s="24">
        <f t="shared" si="0"/>
        <v>0</v>
      </c>
      <c r="DD22" s="1"/>
      <c r="DE22" s="1"/>
    </row>
    <row r="23" spans="2:109" ht="26.25" customHeight="1">
      <c r="B23" s="179"/>
      <c r="C23" s="180"/>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c r="BO23" s="181"/>
      <c r="BP23" s="181"/>
      <c r="BQ23" s="181"/>
      <c r="BR23" s="181"/>
      <c r="BS23" s="181"/>
      <c r="BT23" s="181"/>
      <c r="BU23" s="181"/>
      <c r="BV23" s="181"/>
      <c r="BW23" s="181"/>
      <c r="BX23" s="181"/>
      <c r="BY23" s="181"/>
      <c r="BZ23" s="181"/>
      <c r="CA23" s="181"/>
      <c r="CB23" s="181"/>
      <c r="CC23" s="181"/>
      <c r="CD23" s="181"/>
      <c r="CE23" s="181"/>
      <c r="CF23" s="181"/>
      <c r="CG23" s="181"/>
      <c r="CH23" s="181"/>
      <c r="CI23" s="181"/>
      <c r="CJ23" s="181"/>
      <c r="CK23" s="181"/>
      <c r="CL23" s="181"/>
      <c r="CM23" s="181"/>
      <c r="CN23" s="181"/>
      <c r="CO23" s="181"/>
      <c r="CP23" s="181"/>
      <c r="CQ23" s="181"/>
      <c r="CR23" s="181"/>
      <c r="CS23" s="181"/>
      <c r="CT23" s="181"/>
      <c r="CU23" s="181"/>
      <c r="CV23" s="181"/>
      <c r="CW23" s="181"/>
      <c r="CX23" s="181"/>
      <c r="CY23" s="181"/>
      <c r="CZ23" s="182"/>
      <c r="DA23" s="71">
        <f>SUM(DA22:DA22)</f>
        <v>2</v>
      </c>
      <c r="DB23" s="71">
        <f>SUM(DB22:DB22)</f>
        <v>0</v>
      </c>
      <c r="DC23" s="49">
        <f>DB23/DA23</f>
        <v>0</v>
      </c>
      <c r="DD23" s="1"/>
      <c r="DE23" s="1"/>
    </row>
    <row r="24" spans="2:109" s="40" customFormat="1" ht="23.25" customHeight="1">
      <c r="B24" s="3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9"/>
    </row>
    <row r="25" spans="2:109" ht="24.75" customHeight="1">
      <c r="B25" s="41"/>
      <c r="C25" s="42"/>
      <c r="D25" s="42"/>
      <c r="E25" s="42"/>
      <c r="F25" s="42"/>
      <c r="G25" s="42"/>
      <c r="H25" s="43" t="s">
        <v>18</v>
      </c>
      <c r="I25" s="168" t="s">
        <v>48</v>
      </c>
      <c r="J25" s="169"/>
      <c r="K25" s="169"/>
      <c r="L25" s="169"/>
      <c r="M25" s="169"/>
      <c r="N25" s="169"/>
      <c r="O25" s="169"/>
      <c r="P25" s="170"/>
      <c r="Q25" s="168" t="str">
        <f>Q10</f>
        <v>FEBRERO</v>
      </c>
      <c r="R25" s="169"/>
      <c r="S25" s="169"/>
      <c r="T25" s="169"/>
      <c r="U25" s="169"/>
      <c r="V25" s="169"/>
      <c r="W25" s="169"/>
      <c r="X25" s="170"/>
      <c r="Y25" s="168" t="str">
        <f>Y10</f>
        <v>MARZO</v>
      </c>
      <c r="Z25" s="169"/>
      <c r="AA25" s="169"/>
      <c r="AB25" s="169"/>
      <c r="AC25" s="169"/>
      <c r="AD25" s="169"/>
      <c r="AE25" s="169"/>
      <c r="AF25" s="170"/>
      <c r="AG25" s="168" t="str">
        <f>AG10</f>
        <v>ABRIL</v>
      </c>
      <c r="AH25" s="169"/>
      <c r="AI25" s="169"/>
      <c r="AJ25" s="169"/>
      <c r="AK25" s="169"/>
      <c r="AL25" s="169"/>
      <c r="AM25" s="169"/>
      <c r="AN25" s="170"/>
      <c r="AO25" s="168" t="str">
        <f t="shared" ref="AO25" si="6">AO10</f>
        <v>MAYO</v>
      </c>
      <c r="AP25" s="169"/>
      <c r="AQ25" s="169"/>
      <c r="AR25" s="169"/>
      <c r="AS25" s="169"/>
      <c r="AT25" s="169"/>
      <c r="AU25" s="169"/>
      <c r="AV25" s="170"/>
      <c r="AW25" s="168" t="str">
        <f t="shared" ref="AW25" si="7">AW10</f>
        <v>JUNIO</v>
      </c>
      <c r="AX25" s="169"/>
      <c r="AY25" s="169"/>
      <c r="AZ25" s="169"/>
      <c r="BA25" s="169"/>
      <c r="BB25" s="169"/>
      <c r="BC25" s="169"/>
      <c r="BD25" s="170"/>
      <c r="BE25" s="168" t="str">
        <f t="shared" ref="BE25" si="8">BE10</f>
        <v>JULIO</v>
      </c>
      <c r="BF25" s="169"/>
      <c r="BG25" s="169"/>
      <c r="BH25" s="169"/>
      <c r="BI25" s="169"/>
      <c r="BJ25" s="169"/>
      <c r="BK25" s="169"/>
      <c r="BL25" s="170"/>
      <c r="BM25" s="168" t="str">
        <f t="shared" ref="BM25" si="9">BM10</f>
        <v>AGOSTO</v>
      </c>
      <c r="BN25" s="169"/>
      <c r="BO25" s="169"/>
      <c r="BP25" s="169"/>
      <c r="BQ25" s="169"/>
      <c r="BR25" s="169"/>
      <c r="BS25" s="169"/>
      <c r="BT25" s="170"/>
      <c r="BU25" s="168" t="str">
        <f>BU10</f>
        <v>SEPTIEMBRE</v>
      </c>
      <c r="BV25" s="169"/>
      <c r="BW25" s="169"/>
      <c r="BX25" s="169"/>
      <c r="BY25" s="169"/>
      <c r="BZ25" s="169"/>
      <c r="CA25" s="169"/>
      <c r="CB25" s="170"/>
      <c r="CC25" s="168" t="str">
        <f>CC10</f>
        <v>OCTUBRE</v>
      </c>
      <c r="CD25" s="169"/>
      <c r="CE25" s="169"/>
      <c r="CF25" s="169"/>
      <c r="CG25" s="169"/>
      <c r="CH25" s="169"/>
      <c r="CI25" s="169"/>
      <c r="CJ25" s="170"/>
      <c r="CK25" s="168" t="str">
        <f>CK10</f>
        <v>NOVIEMBRE</v>
      </c>
      <c r="CL25" s="169"/>
      <c r="CM25" s="169"/>
      <c r="CN25" s="169"/>
      <c r="CO25" s="169"/>
      <c r="CP25" s="169"/>
      <c r="CQ25" s="169"/>
      <c r="CR25" s="170"/>
      <c r="CS25" s="168" t="str">
        <f>CS10</f>
        <v>DICIEMBRE</v>
      </c>
      <c r="CT25" s="169"/>
      <c r="CU25" s="169"/>
      <c r="CV25" s="169"/>
      <c r="CW25" s="169"/>
      <c r="CX25" s="169"/>
      <c r="CY25" s="169"/>
      <c r="CZ25" s="170"/>
      <c r="DA25" s="44"/>
      <c r="DB25" s="45"/>
      <c r="DC25" s="46"/>
      <c r="DD25" s="1"/>
      <c r="DE25" s="1"/>
    </row>
    <row r="26" spans="2:109" ht="12.75" customHeight="1">
      <c r="B26" s="47"/>
      <c r="C26" s="6"/>
      <c r="D26" s="6"/>
      <c r="E26" s="6"/>
      <c r="F26" s="6"/>
      <c r="G26" s="6"/>
      <c r="H26" s="48" t="s">
        <v>19</v>
      </c>
      <c r="I26" s="183">
        <f t="shared" ref="I26" si="10">COUNTIF(I12:I22,"P")</f>
        <v>0</v>
      </c>
      <c r="J26" s="183"/>
      <c r="K26" s="183">
        <f t="shared" ref="K26" si="11">COUNTIF(K12:K22,"P")</f>
        <v>0</v>
      </c>
      <c r="L26" s="183"/>
      <c r="M26" s="183">
        <f t="shared" ref="M26" si="12">COUNTIF(M12:M22,"P")</f>
        <v>2</v>
      </c>
      <c r="N26" s="183"/>
      <c r="O26" s="183">
        <f t="shared" ref="O26" si="13">COUNTIF(O12:O22,"P")</f>
        <v>0</v>
      </c>
      <c r="P26" s="183"/>
      <c r="Q26" s="183">
        <f>COUNTIF(Q12:Q22,"P")</f>
        <v>1</v>
      </c>
      <c r="R26" s="183"/>
      <c r="S26" s="183">
        <f>COUNTIF(S12:S22,"P")</f>
        <v>1</v>
      </c>
      <c r="T26" s="183"/>
      <c r="U26" s="183">
        <f>COUNTIF(U12:U22,"P")</f>
        <v>2</v>
      </c>
      <c r="V26" s="183"/>
      <c r="W26" s="183">
        <f>COUNTIF(W12:W22,"P")</f>
        <v>0</v>
      </c>
      <c r="X26" s="183"/>
      <c r="Y26" s="183">
        <f>COUNTIF(Y12:Y22,"P")</f>
        <v>1</v>
      </c>
      <c r="Z26" s="183"/>
      <c r="AA26" s="183">
        <f>COUNTIF(AA12:AA22,"P")</f>
        <v>1</v>
      </c>
      <c r="AB26" s="183"/>
      <c r="AC26" s="183">
        <f>COUNTIF(AC12:AC22,"P")</f>
        <v>2</v>
      </c>
      <c r="AD26" s="183"/>
      <c r="AE26" s="183">
        <f>COUNTIF(AE12:AE22,"P")</f>
        <v>0</v>
      </c>
      <c r="AF26" s="183"/>
      <c r="AG26" s="183">
        <f>COUNTIF(AG12:AG22,"P")</f>
        <v>1</v>
      </c>
      <c r="AH26" s="183"/>
      <c r="AI26" s="183">
        <f>COUNTIF(AI12:AI22,"P")</f>
        <v>0</v>
      </c>
      <c r="AJ26" s="183"/>
      <c r="AK26" s="183">
        <f>COUNTIF(AK12:AK22,"P")</f>
        <v>2</v>
      </c>
      <c r="AL26" s="183"/>
      <c r="AM26" s="183">
        <f>COUNTIF(AM12:AM22,"P")</f>
        <v>0</v>
      </c>
      <c r="AN26" s="183"/>
      <c r="AO26" s="183">
        <f>COUNTIF(AO12:AO22,"P")</f>
        <v>0</v>
      </c>
      <c r="AP26" s="183"/>
      <c r="AQ26" s="183">
        <f>COUNTIF(AQ12:AQ22,"P")</f>
        <v>0</v>
      </c>
      <c r="AR26" s="183"/>
      <c r="AS26" s="183">
        <f>COUNTIF(AS12:AS22,"P")</f>
        <v>2</v>
      </c>
      <c r="AT26" s="183"/>
      <c r="AU26" s="183">
        <f>COUNTIF(AU12:AU22,"P")</f>
        <v>0</v>
      </c>
      <c r="AV26" s="183"/>
      <c r="AW26" s="183">
        <f>COUNTIF(AW12:AW22,"P")</f>
        <v>0</v>
      </c>
      <c r="AX26" s="183"/>
      <c r="AY26" s="183">
        <f>COUNTIF(AY12:AY22,"P")</f>
        <v>0</v>
      </c>
      <c r="AZ26" s="183"/>
      <c r="BA26" s="183">
        <f>COUNTIF(BA12:BA22,"P")</f>
        <v>2</v>
      </c>
      <c r="BB26" s="183"/>
      <c r="BC26" s="183">
        <f>COUNTIF(BC12:BC22,"P")</f>
        <v>1</v>
      </c>
      <c r="BD26" s="183"/>
      <c r="BE26" s="183">
        <f>COUNTIF(BE12:BE22,"P")</f>
        <v>1</v>
      </c>
      <c r="BF26" s="183"/>
      <c r="BG26" s="183">
        <f>COUNTIF(BG12:BG22,"P")</f>
        <v>0</v>
      </c>
      <c r="BH26" s="183"/>
      <c r="BI26" s="183">
        <f>COUNTIF(BI12:BI22,"P")</f>
        <v>2</v>
      </c>
      <c r="BJ26" s="183"/>
      <c r="BK26" s="183">
        <f>COUNTIF(BK12:BK22,"P")</f>
        <v>0</v>
      </c>
      <c r="BL26" s="183"/>
      <c r="BM26" s="183">
        <f>COUNTIF(BM12:BM22,"P")</f>
        <v>0</v>
      </c>
      <c r="BN26" s="183"/>
      <c r="BO26" s="183">
        <f>COUNTIF(BO12:BO22,"P")</f>
        <v>0</v>
      </c>
      <c r="BP26" s="183"/>
      <c r="BQ26" s="183">
        <f>COUNTIF(BQ12:BQ22,"P")</f>
        <v>2</v>
      </c>
      <c r="BR26" s="183"/>
      <c r="BS26" s="183">
        <f>COUNTIF(BS12:BS22,"P")</f>
        <v>0</v>
      </c>
      <c r="BT26" s="183"/>
      <c r="BU26" s="183">
        <f>COUNTIF(BU12:BU22,"P")</f>
        <v>0</v>
      </c>
      <c r="BV26" s="183"/>
      <c r="BW26" s="183">
        <f>COUNTIF(BW12:BW22,"P")</f>
        <v>0</v>
      </c>
      <c r="BX26" s="183"/>
      <c r="BY26" s="183">
        <f>COUNTIF(BY12:BY22,"P")</f>
        <v>2</v>
      </c>
      <c r="BZ26" s="183"/>
      <c r="CA26" s="183">
        <f>COUNTIF(CA12:CA22,"P")</f>
        <v>0</v>
      </c>
      <c r="CB26" s="183"/>
      <c r="CC26" s="183">
        <f>COUNTIF(CC12:CC22,"P")</f>
        <v>0</v>
      </c>
      <c r="CD26" s="183"/>
      <c r="CE26" s="183">
        <f>COUNTIF(CE12:CE22,"P")</f>
        <v>1</v>
      </c>
      <c r="CF26" s="183"/>
      <c r="CG26" s="183">
        <f>COUNTIF(CG12:CG22,"P")</f>
        <v>2</v>
      </c>
      <c r="CH26" s="183"/>
      <c r="CI26" s="183">
        <f>COUNTIF(CI12:CI22,"P")</f>
        <v>0</v>
      </c>
      <c r="CJ26" s="183"/>
      <c r="CK26" s="183">
        <f>COUNTIF(CK12:CK22,"P")</f>
        <v>0</v>
      </c>
      <c r="CL26" s="183"/>
      <c r="CM26" s="183">
        <f>COUNTIF(CM12:CM22,"P")</f>
        <v>0</v>
      </c>
      <c r="CN26" s="183"/>
      <c r="CO26" s="183">
        <f>COUNTIF(CO12:CO22,"P")</f>
        <v>2</v>
      </c>
      <c r="CP26" s="183"/>
      <c r="CQ26" s="183">
        <f>COUNTIF(CQ12:CQ22,"P")</f>
        <v>0</v>
      </c>
      <c r="CR26" s="183"/>
      <c r="CS26" s="183">
        <f>COUNTIF(CS12:CS22,"P")</f>
        <v>0</v>
      </c>
      <c r="CT26" s="183"/>
      <c r="CU26" s="183">
        <f>COUNTIF(CU12:CU22,"P")</f>
        <v>1</v>
      </c>
      <c r="CV26" s="183"/>
      <c r="CW26" s="183">
        <f>COUNTIF(CW12:CW22,"P")</f>
        <v>2</v>
      </c>
      <c r="CX26" s="183"/>
      <c r="CY26" s="183">
        <f>COUNTIF(CY12:CY22,"P")</f>
        <v>2</v>
      </c>
      <c r="CZ26" s="183"/>
      <c r="DA26" s="147">
        <f>+AE26+AC26+AA26+Y26</f>
        <v>4</v>
      </c>
      <c r="DB26" s="45"/>
      <c r="DC26" s="46"/>
      <c r="DD26" s="1"/>
      <c r="DE26" s="1"/>
    </row>
    <row r="27" spans="2:109" ht="12.75" customHeight="1">
      <c r="B27" s="47"/>
      <c r="C27" s="6"/>
      <c r="D27" s="6"/>
      <c r="E27" s="6"/>
      <c r="F27" s="6"/>
      <c r="G27" s="6"/>
      <c r="H27" s="48" t="s">
        <v>20</v>
      </c>
      <c r="I27" s="183">
        <f>COUNTIF(J12:J23,"E")</f>
        <v>0</v>
      </c>
      <c r="J27" s="183"/>
      <c r="K27" s="183">
        <f>COUNTIF(L12:L23,"E")</f>
        <v>0</v>
      </c>
      <c r="L27" s="183"/>
      <c r="M27" s="183">
        <f>COUNTIF(N12:N23,"E")</f>
        <v>2</v>
      </c>
      <c r="N27" s="183"/>
      <c r="O27" s="183">
        <f t="shared" ref="O27" si="14">COUNTIF(O12:O23,"E")</f>
        <v>0</v>
      </c>
      <c r="P27" s="183"/>
      <c r="Q27" s="183">
        <f>COUNTIF(R12:R23,"E")</f>
        <v>1</v>
      </c>
      <c r="R27" s="183"/>
      <c r="S27" s="183">
        <f>COUNTIF(T12:T23,"E")</f>
        <v>1</v>
      </c>
      <c r="T27" s="183"/>
      <c r="U27" s="183">
        <f>COUNTIF(V12:V23,"E")</f>
        <v>2</v>
      </c>
      <c r="V27" s="183"/>
      <c r="W27" s="183">
        <f>COUNTIF(X12:X23,"E")</f>
        <v>0</v>
      </c>
      <c r="X27" s="183"/>
      <c r="Y27" s="183">
        <f>COUNTIF(Z12:Z23,"E")</f>
        <v>0</v>
      </c>
      <c r="Z27" s="183"/>
      <c r="AA27" s="183">
        <f>COUNTIF(AB12:AB23,"E")</f>
        <v>0</v>
      </c>
      <c r="AB27" s="183"/>
      <c r="AC27" s="183">
        <f>COUNTIF(AD12:AD23,"E")</f>
        <v>2</v>
      </c>
      <c r="AD27" s="183"/>
      <c r="AE27" s="183">
        <f>COUNTIF(AF12:AF23,"E")</f>
        <v>0</v>
      </c>
      <c r="AF27" s="183"/>
      <c r="AG27" s="183">
        <f>COUNTIF(AH12:AH23,"E")</f>
        <v>0</v>
      </c>
      <c r="AH27" s="183"/>
      <c r="AI27" s="183">
        <f t="shared" ref="AI27" si="15">COUNTIF(AJ12:AJ23,"E")</f>
        <v>0</v>
      </c>
      <c r="AJ27" s="183"/>
      <c r="AK27" s="183">
        <f t="shared" ref="AK27" si="16">COUNTIF(AL12:AL23,"E")</f>
        <v>0</v>
      </c>
      <c r="AL27" s="183"/>
      <c r="AM27" s="183">
        <f t="shared" ref="AM27" si="17">COUNTIF(AN12:AN23,"E")</f>
        <v>0</v>
      </c>
      <c r="AN27" s="183"/>
      <c r="AO27" s="183">
        <f t="shared" ref="AO27" si="18">COUNTIF(AP12:AP23,"E")</f>
        <v>0</v>
      </c>
      <c r="AP27" s="183"/>
      <c r="AQ27" s="183">
        <f t="shared" ref="AQ27" si="19">COUNTIF(AR12:AR23,"E")</f>
        <v>0</v>
      </c>
      <c r="AR27" s="183"/>
      <c r="AS27" s="183">
        <f t="shared" ref="AS27" si="20">COUNTIF(AT12:AT23,"E")</f>
        <v>0</v>
      </c>
      <c r="AT27" s="183"/>
      <c r="AU27" s="183">
        <f t="shared" ref="AU27" si="21">COUNTIF(AV12:AV23,"E")</f>
        <v>0</v>
      </c>
      <c r="AV27" s="183"/>
      <c r="AW27" s="183">
        <f t="shared" ref="AW27" si="22">COUNTIF(AX12:AX23,"E")</f>
        <v>0</v>
      </c>
      <c r="AX27" s="183"/>
      <c r="AY27" s="183">
        <f t="shared" ref="AY27" si="23">COUNTIF(AZ12:AZ23,"E")</f>
        <v>0</v>
      </c>
      <c r="AZ27" s="183"/>
      <c r="BA27" s="183">
        <f t="shared" ref="BA27" si="24">COUNTIF(BB12:BB23,"E")</f>
        <v>0</v>
      </c>
      <c r="BB27" s="183"/>
      <c r="BC27" s="183">
        <f t="shared" ref="BC27" si="25">COUNTIF(BD12:BD23,"E")</f>
        <v>0</v>
      </c>
      <c r="BD27" s="183"/>
      <c r="BE27" s="183">
        <f t="shared" ref="BE27" si="26">COUNTIF(BF12:BF23,"E")</f>
        <v>0</v>
      </c>
      <c r="BF27" s="183"/>
      <c r="BG27" s="183">
        <f t="shared" ref="BG27" si="27">COUNTIF(BH12:BH23,"E")</f>
        <v>0</v>
      </c>
      <c r="BH27" s="183"/>
      <c r="BI27" s="183">
        <f t="shared" ref="BI27" si="28">COUNTIF(BJ12:BJ23,"E")</f>
        <v>0</v>
      </c>
      <c r="BJ27" s="183"/>
      <c r="BK27" s="183">
        <f t="shared" ref="BK27" si="29">COUNTIF(BL12:BL23,"E")</f>
        <v>0</v>
      </c>
      <c r="BL27" s="183"/>
      <c r="BM27" s="183">
        <f t="shared" ref="BM27" si="30">COUNTIF(BN12:BN23,"E")</f>
        <v>0</v>
      </c>
      <c r="BN27" s="183"/>
      <c r="BO27" s="183">
        <f t="shared" ref="BO27" si="31">COUNTIF(BP12:BP23,"E")</f>
        <v>0</v>
      </c>
      <c r="BP27" s="183"/>
      <c r="BQ27" s="183">
        <f t="shared" ref="BQ27" si="32">COUNTIF(BR12:BR23,"E")</f>
        <v>0</v>
      </c>
      <c r="BR27" s="183"/>
      <c r="BS27" s="183">
        <f t="shared" ref="BS27" si="33">COUNTIF(BT12:BT23,"E")</f>
        <v>0</v>
      </c>
      <c r="BT27" s="183"/>
      <c r="BU27" s="183">
        <f t="shared" ref="BU27" si="34">COUNTIF(BV12:BV23,"E")</f>
        <v>0</v>
      </c>
      <c r="BV27" s="183"/>
      <c r="BW27" s="183">
        <f t="shared" ref="BW27" si="35">COUNTIF(BX12:BX23,"E")</f>
        <v>0</v>
      </c>
      <c r="BX27" s="183"/>
      <c r="BY27" s="183">
        <f t="shared" ref="BY27" si="36">COUNTIF(BZ12:BZ23,"E")</f>
        <v>0</v>
      </c>
      <c r="BZ27" s="183"/>
      <c r="CA27" s="183">
        <f t="shared" ref="CA27" si="37">COUNTIF(CB12:CB23,"E")</f>
        <v>0</v>
      </c>
      <c r="CB27" s="183"/>
      <c r="CC27" s="183">
        <f t="shared" ref="CC27" si="38">COUNTIF(CD12:CD23,"E")</f>
        <v>0</v>
      </c>
      <c r="CD27" s="183"/>
      <c r="CE27" s="183">
        <f t="shared" ref="CE27" si="39">COUNTIF(CF12:CF23,"E")</f>
        <v>0</v>
      </c>
      <c r="CF27" s="183"/>
      <c r="CG27" s="183">
        <f t="shared" ref="CG27" si="40">COUNTIF(CH12:CH23,"E")</f>
        <v>0</v>
      </c>
      <c r="CH27" s="183"/>
      <c r="CI27" s="183">
        <f t="shared" ref="CI27" si="41">COUNTIF(CJ12:CJ23,"E")</f>
        <v>0</v>
      </c>
      <c r="CJ27" s="183"/>
      <c r="CK27" s="183">
        <f t="shared" ref="CK27" si="42">COUNTIF(CL12:CL23,"E")</f>
        <v>0</v>
      </c>
      <c r="CL27" s="183"/>
      <c r="CM27" s="183">
        <f t="shared" ref="CM27" si="43">COUNTIF(CN12:CN23,"E")</f>
        <v>0</v>
      </c>
      <c r="CN27" s="183"/>
      <c r="CO27" s="183">
        <f t="shared" ref="CO27" si="44">COUNTIF(CP12:CP23,"E")</f>
        <v>0</v>
      </c>
      <c r="CP27" s="183"/>
      <c r="CQ27" s="183">
        <f t="shared" ref="CQ27" si="45">COUNTIF(CR12:CR23,"E")</f>
        <v>0</v>
      </c>
      <c r="CR27" s="183"/>
      <c r="CS27" s="183">
        <f t="shared" ref="CS27" si="46">COUNTIF(CT12:CT23,"E")</f>
        <v>0</v>
      </c>
      <c r="CT27" s="183"/>
      <c r="CU27" s="183">
        <f t="shared" ref="CU27" si="47">COUNTIF(CV12:CV23,"E")</f>
        <v>0</v>
      </c>
      <c r="CV27" s="183"/>
      <c r="CW27" s="183">
        <f t="shared" ref="CW27" si="48">COUNTIF(CX12:CX23,"E")</f>
        <v>0</v>
      </c>
      <c r="CX27" s="183"/>
      <c r="CY27" s="183">
        <f t="shared" ref="CY27" si="49">COUNTIF(CZ12:CZ23,"E")</f>
        <v>0</v>
      </c>
      <c r="CZ27" s="183"/>
      <c r="DA27" s="147">
        <f>+AE27+AC27+AA27+Y27</f>
        <v>2</v>
      </c>
      <c r="DB27" s="45"/>
      <c r="DC27" s="46"/>
      <c r="DD27" s="1"/>
      <c r="DE27" s="1"/>
    </row>
    <row r="28" spans="2:109" ht="12.75" customHeight="1">
      <c r="B28" s="47"/>
      <c r="C28" s="6"/>
      <c r="D28" s="6"/>
      <c r="E28" s="6"/>
      <c r="F28" s="6"/>
      <c r="G28" s="6"/>
      <c r="H28" s="48" t="s">
        <v>21</v>
      </c>
      <c r="I28" s="173">
        <v>0</v>
      </c>
      <c r="J28" s="173"/>
      <c r="K28" s="173">
        <v>0</v>
      </c>
      <c r="L28" s="173"/>
      <c r="M28" s="173">
        <f t="shared" ref="M28" si="50">+M27/M26</f>
        <v>1</v>
      </c>
      <c r="N28" s="173"/>
      <c r="O28" s="173">
        <v>0</v>
      </c>
      <c r="P28" s="173"/>
      <c r="Q28" s="173">
        <f t="shared" ref="Q28" si="51">+Q27/Q26</f>
        <v>1</v>
      </c>
      <c r="R28" s="173"/>
      <c r="S28" s="173">
        <f t="shared" ref="S28" si="52">+S27/S26</f>
        <v>1</v>
      </c>
      <c r="T28" s="173"/>
      <c r="U28" s="173">
        <f t="shared" ref="U28" si="53">+U27/U26</f>
        <v>1</v>
      </c>
      <c r="V28" s="173"/>
      <c r="W28" s="173">
        <v>0</v>
      </c>
      <c r="X28" s="173"/>
      <c r="Y28" s="173">
        <f t="shared" ref="Y28" si="54">+Y27/Y26</f>
        <v>0</v>
      </c>
      <c r="Z28" s="173"/>
      <c r="AA28" s="173">
        <f t="shared" ref="AA28" si="55">+AA27/AA26</f>
        <v>0</v>
      </c>
      <c r="AB28" s="173"/>
      <c r="AC28" s="173">
        <f t="shared" ref="AC28" si="56">+AC27/AC26</f>
        <v>1</v>
      </c>
      <c r="AD28" s="173"/>
      <c r="AE28" s="173">
        <v>0</v>
      </c>
      <c r="AF28" s="173"/>
      <c r="AG28" s="173">
        <f t="shared" ref="AG28" si="57">+AG27/AG26</f>
        <v>0</v>
      </c>
      <c r="AH28" s="173"/>
      <c r="AI28" s="173">
        <v>0</v>
      </c>
      <c r="AJ28" s="173"/>
      <c r="AK28" s="173">
        <f t="shared" ref="AK28" si="58">+AK27/AK26</f>
        <v>0</v>
      </c>
      <c r="AL28" s="173"/>
      <c r="AM28" s="173">
        <v>0</v>
      </c>
      <c r="AN28" s="173"/>
      <c r="AO28" s="173">
        <v>0</v>
      </c>
      <c r="AP28" s="173"/>
      <c r="AQ28" s="173">
        <v>0</v>
      </c>
      <c r="AR28" s="173"/>
      <c r="AS28" s="173">
        <f t="shared" ref="AS28" si="59">+AS27/AS26</f>
        <v>0</v>
      </c>
      <c r="AT28" s="173"/>
      <c r="AU28" s="173">
        <v>0</v>
      </c>
      <c r="AV28" s="173"/>
      <c r="AW28" s="173">
        <v>0</v>
      </c>
      <c r="AX28" s="173"/>
      <c r="AY28" s="173">
        <v>0</v>
      </c>
      <c r="AZ28" s="173"/>
      <c r="BA28" s="173">
        <f t="shared" ref="BA28" si="60">+BA27/BA26</f>
        <v>0</v>
      </c>
      <c r="BB28" s="173"/>
      <c r="BC28" s="173">
        <v>0</v>
      </c>
      <c r="BD28" s="173"/>
      <c r="BE28" s="173">
        <f t="shared" ref="BE28" si="61">+BE27/BE26</f>
        <v>0</v>
      </c>
      <c r="BF28" s="173"/>
      <c r="BG28" s="173">
        <v>0</v>
      </c>
      <c r="BH28" s="173"/>
      <c r="BI28" s="173">
        <f t="shared" ref="BI28" si="62">+BI27/BI26</f>
        <v>0</v>
      </c>
      <c r="BJ28" s="173"/>
      <c r="BK28" s="173">
        <v>0</v>
      </c>
      <c r="BL28" s="173"/>
      <c r="BM28" s="173">
        <v>0</v>
      </c>
      <c r="BN28" s="173"/>
      <c r="BO28" s="173">
        <v>0</v>
      </c>
      <c r="BP28" s="173"/>
      <c r="BQ28" s="173">
        <f t="shared" ref="BQ28" si="63">+BQ27/BQ26</f>
        <v>0</v>
      </c>
      <c r="BR28" s="173"/>
      <c r="BS28" s="173">
        <v>0</v>
      </c>
      <c r="BT28" s="173"/>
      <c r="BU28" s="173">
        <v>0</v>
      </c>
      <c r="BV28" s="173"/>
      <c r="BW28" s="173">
        <v>0</v>
      </c>
      <c r="BX28" s="173"/>
      <c r="BY28" s="173">
        <f t="shared" ref="BY28" si="64">+BY27/BY26</f>
        <v>0</v>
      </c>
      <c r="BZ28" s="173"/>
      <c r="CA28" s="173">
        <v>0</v>
      </c>
      <c r="CB28" s="173"/>
      <c r="CC28" s="173">
        <v>0</v>
      </c>
      <c r="CD28" s="173"/>
      <c r="CE28" s="173">
        <f t="shared" ref="CE28" si="65">+CE27/CE26</f>
        <v>0</v>
      </c>
      <c r="CF28" s="173"/>
      <c r="CG28" s="173">
        <f t="shared" ref="CG28" si="66">+CG27/CG26</f>
        <v>0</v>
      </c>
      <c r="CH28" s="173"/>
      <c r="CI28" s="173">
        <v>0</v>
      </c>
      <c r="CJ28" s="173"/>
      <c r="CK28" s="173">
        <v>0</v>
      </c>
      <c r="CL28" s="173"/>
      <c r="CM28" s="173">
        <v>0</v>
      </c>
      <c r="CN28" s="173"/>
      <c r="CO28" s="173">
        <f t="shared" ref="CO28" si="67">+CO27/CO26</f>
        <v>0</v>
      </c>
      <c r="CP28" s="173"/>
      <c r="CQ28" s="173">
        <v>0</v>
      </c>
      <c r="CR28" s="173"/>
      <c r="CS28" s="173">
        <v>0</v>
      </c>
      <c r="CT28" s="173"/>
      <c r="CU28" s="173">
        <f t="shared" ref="CU28" si="68">+CU27/CU26</f>
        <v>0</v>
      </c>
      <c r="CV28" s="173"/>
      <c r="CW28" s="173">
        <f t="shared" ref="CW28" si="69">+CW27/CW26</f>
        <v>0</v>
      </c>
      <c r="CX28" s="173"/>
      <c r="CY28" s="173">
        <f>+CY27/CY26</f>
        <v>0</v>
      </c>
      <c r="CZ28" s="173"/>
      <c r="DA28" s="148">
        <f>+DA27/DA26</f>
        <v>0.5</v>
      </c>
      <c r="DB28" s="45"/>
      <c r="DC28" s="46"/>
      <c r="DD28" s="1"/>
      <c r="DE28" s="1"/>
    </row>
    <row r="29" spans="2:109" ht="12.75" hidden="1" customHeight="1">
      <c r="B29" s="47"/>
      <c r="C29" s="6"/>
      <c r="D29" s="6"/>
      <c r="E29" s="6"/>
      <c r="F29" s="6"/>
      <c r="G29" s="6"/>
      <c r="H29" s="48" t="s">
        <v>22</v>
      </c>
      <c r="I29" s="78"/>
      <c r="J29" s="78"/>
      <c r="K29" s="78"/>
      <c r="L29" s="78"/>
      <c r="M29" s="78"/>
      <c r="N29" s="78"/>
      <c r="O29" s="78"/>
      <c r="P29" s="78"/>
      <c r="Q29" s="203" t="e">
        <f>#REF!+Q26</f>
        <v>#REF!</v>
      </c>
      <c r="R29" s="203"/>
      <c r="S29" s="51"/>
      <c r="T29" s="51"/>
      <c r="U29" s="203" t="e">
        <f>Q29+U26</f>
        <v>#REF!</v>
      </c>
      <c r="V29" s="203"/>
      <c r="W29" s="204" t="e">
        <f>U29+W26</f>
        <v>#REF!</v>
      </c>
      <c r="X29" s="204"/>
      <c r="Y29" s="203" t="e">
        <f>W29+Y26</f>
        <v>#REF!</v>
      </c>
      <c r="Z29" s="203"/>
      <c r="AA29" s="51"/>
      <c r="AB29" s="51"/>
      <c r="AC29" s="203" t="e">
        <f>Y29+AC26</f>
        <v>#REF!</v>
      </c>
      <c r="AD29" s="203"/>
      <c r="AE29" s="204" t="e">
        <f>AC29+AE26</f>
        <v>#REF!</v>
      </c>
      <c r="AF29" s="204"/>
      <c r="AG29" s="203" t="e">
        <f>AE29+AG26</f>
        <v>#REF!</v>
      </c>
      <c r="AH29" s="203"/>
      <c r="AI29" s="51"/>
      <c r="AJ29" s="51"/>
      <c r="AK29" s="203" t="e">
        <f>AG29+AK26</f>
        <v>#REF!</v>
      </c>
      <c r="AL29" s="203"/>
      <c r="AM29" s="204" t="e">
        <f>AK29+AM26</f>
        <v>#REF!</v>
      </c>
      <c r="AN29" s="204"/>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203" t="e">
        <f>AM29+BU26</f>
        <v>#REF!</v>
      </c>
      <c r="BV29" s="203"/>
      <c r="BW29" s="51"/>
      <c r="BX29" s="51"/>
      <c r="BY29" s="203" t="e">
        <f>BU29+BY26</f>
        <v>#REF!</v>
      </c>
      <c r="BZ29" s="203"/>
      <c r="CA29" s="204" t="e">
        <f>BY29+CA26</f>
        <v>#REF!</v>
      </c>
      <c r="CB29" s="204"/>
      <c r="CC29" s="203" t="e">
        <f>CA29+CC26</f>
        <v>#REF!</v>
      </c>
      <c r="CD29" s="203"/>
      <c r="CE29" s="51"/>
      <c r="CF29" s="51"/>
      <c r="CG29" s="203" t="e">
        <f>CC29+CG26</f>
        <v>#REF!</v>
      </c>
      <c r="CH29" s="203"/>
      <c r="CI29" s="204" t="e">
        <f>CG29+CI26</f>
        <v>#REF!</v>
      </c>
      <c r="CJ29" s="204"/>
      <c r="CK29" s="203" t="e">
        <f>CI29+CK26</f>
        <v>#REF!</v>
      </c>
      <c r="CL29" s="203"/>
      <c r="CM29" s="51"/>
      <c r="CN29" s="51"/>
      <c r="CO29" s="203" t="e">
        <f>CK29+CO26</f>
        <v>#REF!</v>
      </c>
      <c r="CP29" s="203"/>
      <c r="CQ29" s="204" t="e">
        <f>CO29+CQ26</f>
        <v>#REF!</v>
      </c>
      <c r="CR29" s="204"/>
      <c r="CS29" s="203" t="e">
        <f>CQ29+CS26</f>
        <v>#REF!</v>
      </c>
      <c r="CT29" s="203"/>
      <c r="CU29" s="51"/>
      <c r="CV29" s="51"/>
      <c r="CW29" s="203" t="e">
        <f>CS29+CW26</f>
        <v>#REF!</v>
      </c>
      <c r="CX29" s="203"/>
      <c r="CY29" s="204" t="e">
        <f>CW29+CY26</f>
        <v>#REF!</v>
      </c>
      <c r="CZ29" s="204"/>
      <c r="DA29" s="44"/>
      <c r="DB29" s="45"/>
      <c r="DC29" s="46"/>
      <c r="DD29" s="1"/>
      <c r="DE29" s="1"/>
    </row>
    <row r="30" spans="2:109" ht="12.75" hidden="1" customHeight="1">
      <c r="B30" s="47"/>
      <c r="C30" s="6"/>
      <c r="D30" s="6"/>
      <c r="E30" s="6"/>
      <c r="F30" s="6"/>
      <c r="G30" s="6"/>
      <c r="H30" s="48" t="s">
        <v>23</v>
      </c>
      <c r="I30" s="78"/>
      <c r="J30" s="78"/>
      <c r="K30" s="78"/>
      <c r="L30" s="78"/>
      <c r="M30" s="78"/>
      <c r="N30" s="78"/>
      <c r="O30" s="78"/>
      <c r="P30" s="78"/>
      <c r="Q30" s="203" t="e">
        <f>#REF!+Q27</f>
        <v>#REF!</v>
      </c>
      <c r="R30" s="203"/>
      <c r="S30" s="51"/>
      <c r="T30" s="51"/>
      <c r="U30" s="203" t="e">
        <f>Q30+U27</f>
        <v>#REF!</v>
      </c>
      <c r="V30" s="203"/>
      <c r="W30" s="204" t="e">
        <f>U30+W27</f>
        <v>#REF!</v>
      </c>
      <c r="X30" s="204"/>
      <c r="Y30" s="203" t="e">
        <f>W30+Y27</f>
        <v>#REF!</v>
      </c>
      <c r="Z30" s="203"/>
      <c r="AA30" s="51"/>
      <c r="AB30" s="51"/>
      <c r="AC30" s="203" t="e">
        <f>Y30+AC27</f>
        <v>#REF!</v>
      </c>
      <c r="AD30" s="203"/>
      <c r="AE30" s="204" t="e">
        <f>AC30+AE27</f>
        <v>#REF!</v>
      </c>
      <c r="AF30" s="204"/>
      <c r="AG30" s="203" t="e">
        <f>AE30+AG27</f>
        <v>#REF!</v>
      </c>
      <c r="AH30" s="203"/>
      <c r="AI30" s="51"/>
      <c r="AJ30" s="51"/>
      <c r="AK30" s="203" t="e">
        <f>AG30+AK27</f>
        <v>#REF!</v>
      </c>
      <c r="AL30" s="203"/>
      <c r="AM30" s="204" t="e">
        <f>AK30+AM27</f>
        <v>#REF!</v>
      </c>
      <c r="AN30" s="204"/>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203" t="e">
        <f>AM30+BU27</f>
        <v>#REF!</v>
      </c>
      <c r="BV30" s="203"/>
      <c r="BW30" s="51"/>
      <c r="BX30" s="51"/>
      <c r="BY30" s="203" t="e">
        <f>BU30+BY27</f>
        <v>#REF!</v>
      </c>
      <c r="BZ30" s="203"/>
      <c r="CA30" s="204" t="e">
        <f>BY30+CA27</f>
        <v>#REF!</v>
      </c>
      <c r="CB30" s="204"/>
      <c r="CC30" s="203" t="e">
        <f>CA30+CC27</f>
        <v>#REF!</v>
      </c>
      <c r="CD30" s="203"/>
      <c r="CE30" s="51"/>
      <c r="CF30" s="51"/>
      <c r="CG30" s="203" t="e">
        <f>CC30+CG27</f>
        <v>#REF!</v>
      </c>
      <c r="CH30" s="203"/>
      <c r="CI30" s="204" t="e">
        <f>CG30+CI27</f>
        <v>#REF!</v>
      </c>
      <c r="CJ30" s="204"/>
      <c r="CK30" s="203" t="e">
        <f>CI30+CK27</f>
        <v>#REF!</v>
      </c>
      <c r="CL30" s="203"/>
      <c r="CM30" s="51"/>
      <c r="CN30" s="51"/>
      <c r="CO30" s="203" t="e">
        <f>CK30+CO27</f>
        <v>#REF!</v>
      </c>
      <c r="CP30" s="203"/>
      <c r="CQ30" s="204" t="e">
        <f>CO30+CQ27</f>
        <v>#REF!</v>
      </c>
      <c r="CR30" s="204"/>
      <c r="CS30" s="203" t="e">
        <f>CQ30+CS27</f>
        <v>#REF!</v>
      </c>
      <c r="CT30" s="203"/>
      <c r="CU30" s="51"/>
      <c r="CV30" s="51"/>
      <c r="CW30" s="203" t="e">
        <f>CS30+CW27</f>
        <v>#REF!</v>
      </c>
      <c r="CX30" s="203"/>
      <c r="CY30" s="204" t="e">
        <f>CW30+CY27</f>
        <v>#REF!</v>
      </c>
      <c r="CZ30" s="204"/>
      <c r="DA30" s="44"/>
      <c r="DB30" s="45"/>
      <c r="DC30" s="46"/>
      <c r="DD30" s="1"/>
      <c r="DE30" s="1"/>
    </row>
    <row r="31" spans="2:109" ht="12.75" hidden="1" customHeight="1">
      <c r="B31" s="47"/>
      <c r="C31" s="6"/>
      <c r="D31" s="6"/>
      <c r="E31" s="6"/>
      <c r="F31" s="6"/>
      <c r="G31" s="6"/>
      <c r="H31" s="48" t="s">
        <v>24</v>
      </c>
      <c r="I31" s="78"/>
      <c r="J31" s="78"/>
      <c r="K31" s="78"/>
      <c r="L31" s="78"/>
      <c r="M31" s="78"/>
      <c r="N31" s="78"/>
      <c r="O31" s="78"/>
      <c r="P31" s="78"/>
      <c r="Q31" s="173" t="e">
        <f>+Q30/Q29</f>
        <v>#REF!</v>
      </c>
      <c r="R31" s="205"/>
      <c r="S31" s="52"/>
      <c r="T31" s="52"/>
      <c r="U31" s="173" t="e">
        <f>+U30/U29</f>
        <v>#REF!</v>
      </c>
      <c r="V31" s="205"/>
      <c r="W31" s="173" t="e">
        <f>+W30/W29</f>
        <v>#REF!</v>
      </c>
      <c r="X31" s="205"/>
      <c r="Y31" s="173" t="e">
        <f>+Y30/Y29</f>
        <v>#REF!</v>
      </c>
      <c r="Z31" s="205"/>
      <c r="AA31" s="52"/>
      <c r="AB31" s="52"/>
      <c r="AC31" s="173" t="e">
        <f>+AC30/AC29</f>
        <v>#REF!</v>
      </c>
      <c r="AD31" s="205"/>
      <c r="AE31" s="173" t="e">
        <f>+AE30/AE29</f>
        <v>#REF!</v>
      </c>
      <c r="AF31" s="205"/>
      <c r="AG31" s="173" t="e">
        <f>+AG30/AG29</f>
        <v>#REF!</v>
      </c>
      <c r="AH31" s="205"/>
      <c r="AI31" s="52"/>
      <c r="AJ31" s="52"/>
      <c r="AK31" s="173" t="e">
        <f>+AK30/AK29</f>
        <v>#REF!</v>
      </c>
      <c r="AL31" s="205"/>
      <c r="AM31" s="173" t="e">
        <f>+AM30/AM29</f>
        <v>#REF!</v>
      </c>
      <c r="AN31" s="205"/>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173" t="e">
        <f>+BU30/BU29</f>
        <v>#REF!</v>
      </c>
      <c r="BV31" s="205"/>
      <c r="BW31" s="52"/>
      <c r="BX31" s="52"/>
      <c r="BY31" s="173" t="e">
        <f>+BY30/BY29</f>
        <v>#REF!</v>
      </c>
      <c r="BZ31" s="205"/>
      <c r="CA31" s="173" t="e">
        <f>+CA30/CA29</f>
        <v>#REF!</v>
      </c>
      <c r="CB31" s="205"/>
      <c r="CC31" s="173" t="e">
        <f>+CC30/CC29</f>
        <v>#REF!</v>
      </c>
      <c r="CD31" s="205"/>
      <c r="CE31" s="52"/>
      <c r="CF31" s="52"/>
      <c r="CG31" s="173" t="e">
        <f>+CG30/CG29</f>
        <v>#REF!</v>
      </c>
      <c r="CH31" s="205"/>
      <c r="CI31" s="173" t="e">
        <f>+CI30/CI29</f>
        <v>#REF!</v>
      </c>
      <c r="CJ31" s="205"/>
      <c r="CK31" s="173" t="e">
        <f>+CK30/CK29</f>
        <v>#REF!</v>
      </c>
      <c r="CL31" s="205"/>
      <c r="CM31" s="52"/>
      <c r="CN31" s="52"/>
      <c r="CO31" s="173" t="e">
        <f>+CO30/CO29</f>
        <v>#REF!</v>
      </c>
      <c r="CP31" s="205"/>
      <c r="CQ31" s="173" t="e">
        <f>+CQ30/CQ29</f>
        <v>#REF!</v>
      </c>
      <c r="CR31" s="205"/>
      <c r="CS31" s="173" t="e">
        <f>+CS30/CS29</f>
        <v>#REF!</v>
      </c>
      <c r="CT31" s="205"/>
      <c r="CU31" s="52"/>
      <c r="CV31" s="52"/>
      <c r="CW31" s="173" t="e">
        <f>+CW30/CW29</f>
        <v>#REF!</v>
      </c>
      <c r="CX31" s="205"/>
      <c r="CY31" s="173" t="e">
        <f>+CY30/CY29</f>
        <v>#REF!</v>
      </c>
      <c r="CZ31" s="205"/>
      <c r="DA31" s="53"/>
      <c r="DB31" s="54"/>
      <c r="DC31" s="55"/>
      <c r="DD31" s="1"/>
      <c r="DE31" s="1"/>
    </row>
    <row r="32" spans="2:109" ht="10.5" customHeight="1">
      <c r="B32" s="206"/>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S32" s="207"/>
      <c r="BT32" s="207"/>
      <c r="BU32" s="207"/>
      <c r="BV32" s="207"/>
      <c r="BW32" s="207"/>
      <c r="BX32" s="207"/>
      <c r="BY32" s="207"/>
      <c r="BZ32" s="207"/>
      <c r="CA32" s="207"/>
      <c r="CB32" s="207"/>
      <c r="CC32" s="207"/>
      <c r="CD32" s="207"/>
      <c r="CE32" s="207"/>
      <c r="CF32" s="207"/>
      <c r="CG32" s="207"/>
      <c r="CH32" s="207"/>
      <c r="CI32" s="207"/>
      <c r="CJ32" s="207"/>
      <c r="CK32" s="207"/>
      <c r="CL32" s="207"/>
      <c r="CM32" s="207"/>
      <c r="CN32" s="207"/>
      <c r="CO32" s="207"/>
      <c r="CP32" s="207"/>
      <c r="CQ32" s="207"/>
      <c r="CR32" s="207"/>
      <c r="CS32" s="207"/>
      <c r="CT32" s="207"/>
      <c r="CU32" s="207"/>
      <c r="CV32" s="207"/>
      <c r="CW32" s="207"/>
      <c r="CX32" s="207"/>
      <c r="CY32" s="207"/>
      <c r="CZ32" s="207"/>
      <c r="DA32" s="207"/>
      <c r="DB32" s="207"/>
      <c r="DC32" s="208"/>
      <c r="DD32" s="1"/>
      <c r="DE32" s="1"/>
    </row>
  </sheetData>
  <sheetProtection formatCells="0" formatColumns="0"/>
  <mergeCells count="266">
    <mergeCell ref="B32:DC32"/>
    <mergeCell ref="B3:Y3"/>
    <mergeCell ref="Z3:AF3"/>
    <mergeCell ref="AG3:BX3"/>
    <mergeCell ref="BY3:CH3"/>
    <mergeCell ref="CI3:CP3"/>
    <mergeCell ref="CQ3:DC3"/>
    <mergeCell ref="CC31:CD31"/>
    <mergeCell ref="CG31:CH31"/>
    <mergeCell ref="CI31:CJ31"/>
    <mergeCell ref="CK31:CL31"/>
    <mergeCell ref="CO31:CP31"/>
    <mergeCell ref="CQ31:CR31"/>
    <mergeCell ref="AG31:AH31"/>
    <mergeCell ref="AK31:AL31"/>
    <mergeCell ref="AM31:AN31"/>
    <mergeCell ref="BU31:BV31"/>
    <mergeCell ref="BY31:BZ31"/>
    <mergeCell ref="CA31:CB31"/>
    <mergeCell ref="CY30:CZ30"/>
    <mergeCell ref="BU30:BV30"/>
    <mergeCell ref="BY30:BZ30"/>
    <mergeCell ref="CA30:CB30"/>
    <mergeCell ref="CC30:CD30"/>
    <mergeCell ref="CG30:CH30"/>
    <mergeCell ref="CI30:CJ30"/>
    <mergeCell ref="Q31:R31"/>
    <mergeCell ref="U31:V31"/>
    <mergeCell ref="W31:X31"/>
    <mergeCell ref="Y31:Z31"/>
    <mergeCell ref="AC31:AD31"/>
    <mergeCell ref="AE31:AF31"/>
    <mergeCell ref="CK30:CL30"/>
    <mergeCell ref="CO30:CP30"/>
    <mergeCell ref="CQ30:CR30"/>
    <mergeCell ref="CS31:CT31"/>
    <mergeCell ref="CW31:CX31"/>
    <mergeCell ref="CY31:CZ31"/>
    <mergeCell ref="CY29:CZ29"/>
    <mergeCell ref="Q30:R30"/>
    <mergeCell ref="U30:V30"/>
    <mergeCell ref="W30:X30"/>
    <mergeCell ref="Y30:Z30"/>
    <mergeCell ref="AC30:AD30"/>
    <mergeCell ref="AE30:AF30"/>
    <mergeCell ref="AG30:AH30"/>
    <mergeCell ref="AK30:AL30"/>
    <mergeCell ref="AM30:AN30"/>
    <mergeCell ref="CI29:CJ29"/>
    <mergeCell ref="CK29:CL29"/>
    <mergeCell ref="CO29:CP29"/>
    <mergeCell ref="CQ29:CR29"/>
    <mergeCell ref="CS29:CT29"/>
    <mergeCell ref="CW29:CX29"/>
    <mergeCell ref="AM29:AN29"/>
    <mergeCell ref="BU29:BV29"/>
    <mergeCell ref="BY29:BZ29"/>
    <mergeCell ref="CA29:CB29"/>
    <mergeCell ref="CC29:CD29"/>
    <mergeCell ref="CG29:CH29"/>
    <mergeCell ref="CS30:CT30"/>
    <mergeCell ref="CW30:CX30"/>
    <mergeCell ref="CW28:CX28"/>
    <mergeCell ref="CY28:CZ28"/>
    <mergeCell ref="Q29:R29"/>
    <mergeCell ref="U29:V29"/>
    <mergeCell ref="W29:X29"/>
    <mergeCell ref="Y29:Z29"/>
    <mergeCell ref="AC29:AD29"/>
    <mergeCell ref="AE29:AF29"/>
    <mergeCell ref="AG29:AH29"/>
    <mergeCell ref="AK29:AL29"/>
    <mergeCell ref="CK28:CL28"/>
    <mergeCell ref="CM28:CN28"/>
    <mergeCell ref="CO28:CP28"/>
    <mergeCell ref="CQ28:CR28"/>
    <mergeCell ref="CS28:CT28"/>
    <mergeCell ref="CU28:CV28"/>
    <mergeCell ref="BY28:BZ28"/>
    <mergeCell ref="CA28:CB28"/>
    <mergeCell ref="CC28:CD28"/>
    <mergeCell ref="CG28:CH28"/>
    <mergeCell ref="CI28:CJ28"/>
    <mergeCell ref="AG28:AH28"/>
    <mergeCell ref="AI28:AJ28"/>
    <mergeCell ref="AK28:AL28"/>
    <mergeCell ref="AM28:AN28"/>
    <mergeCell ref="BU28:BV28"/>
    <mergeCell ref="BW28:BX28"/>
    <mergeCell ref="BO28:BP28"/>
    <mergeCell ref="BQ28:BR28"/>
    <mergeCell ref="BS28:BT28"/>
    <mergeCell ref="AO28:AP28"/>
    <mergeCell ref="AQ28:AR28"/>
    <mergeCell ref="AS28:AT28"/>
    <mergeCell ref="AU28:AV28"/>
    <mergeCell ref="AW28:AX28"/>
    <mergeCell ref="AY28:AZ28"/>
    <mergeCell ref="BA28:BB28"/>
    <mergeCell ref="BC28:BD28"/>
    <mergeCell ref="BE28:BF28"/>
    <mergeCell ref="CY27:CZ27"/>
    <mergeCell ref="Q28:R28"/>
    <mergeCell ref="S28:T28"/>
    <mergeCell ref="U28:V28"/>
    <mergeCell ref="W28:X28"/>
    <mergeCell ref="Y28:Z28"/>
    <mergeCell ref="AA28:AB28"/>
    <mergeCell ref="AC28:AD28"/>
    <mergeCell ref="AE28:AF28"/>
    <mergeCell ref="CK27:CL27"/>
    <mergeCell ref="CM27:CN27"/>
    <mergeCell ref="CO27:CP27"/>
    <mergeCell ref="CQ27:CR27"/>
    <mergeCell ref="CS27:CT27"/>
    <mergeCell ref="CU27:CV27"/>
    <mergeCell ref="BY27:BZ27"/>
    <mergeCell ref="CA27:CB27"/>
    <mergeCell ref="CC27:CD27"/>
    <mergeCell ref="CE27:CF27"/>
    <mergeCell ref="BG28:BH28"/>
    <mergeCell ref="BI28:BJ28"/>
    <mergeCell ref="BK28:BL28"/>
    <mergeCell ref="BM28:BN28"/>
    <mergeCell ref="CE28:CF28"/>
    <mergeCell ref="CW26:CX26"/>
    <mergeCell ref="AM26:AN26"/>
    <mergeCell ref="BU26:BV26"/>
    <mergeCell ref="BW26:BX26"/>
    <mergeCell ref="BQ26:BR26"/>
    <mergeCell ref="BS26:BT26"/>
    <mergeCell ref="AO27:AP27"/>
    <mergeCell ref="AQ27:AR27"/>
    <mergeCell ref="AS27:AT27"/>
    <mergeCell ref="AU27:AV27"/>
    <mergeCell ref="AW27:AX27"/>
    <mergeCell ref="AY27:AZ27"/>
    <mergeCell ref="BA27:BB27"/>
    <mergeCell ref="BC27:BD27"/>
    <mergeCell ref="BE27:BF27"/>
    <mergeCell ref="BG27:BH27"/>
    <mergeCell ref="CI26:CJ26"/>
    <mergeCell ref="CW27:CX27"/>
    <mergeCell ref="CG27:CH27"/>
    <mergeCell ref="CI27:CJ27"/>
    <mergeCell ref="AG27:AH27"/>
    <mergeCell ref="AI27:AJ27"/>
    <mergeCell ref="AK27:AL27"/>
    <mergeCell ref="AM27:AN27"/>
    <mergeCell ref="BU27:BV27"/>
    <mergeCell ref="BW27:BX27"/>
    <mergeCell ref="BI26:BJ26"/>
    <mergeCell ref="BK26:BL26"/>
    <mergeCell ref="BM26:BN26"/>
    <mergeCell ref="BO26:BP26"/>
    <mergeCell ref="AY26:AZ26"/>
    <mergeCell ref="BA26:BB26"/>
    <mergeCell ref="BC26:BD26"/>
    <mergeCell ref="BE26:BF26"/>
    <mergeCell ref="BG26:BH26"/>
    <mergeCell ref="CY26:CZ26"/>
    <mergeCell ref="Q27:R27"/>
    <mergeCell ref="S27:T27"/>
    <mergeCell ref="U27:V27"/>
    <mergeCell ref="W27:X27"/>
    <mergeCell ref="Y27:Z27"/>
    <mergeCell ref="AA27:AB27"/>
    <mergeCell ref="AC27:AD27"/>
    <mergeCell ref="AE27:AF27"/>
    <mergeCell ref="CK26:CL26"/>
    <mergeCell ref="CM26:CN26"/>
    <mergeCell ref="CO26:CP26"/>
    <mergeCell ref="CQ26:CR26"/>
    <mergeCell ref="CS26:CT26"/>
    <mergeCell ref="CU26:CV26"/>
    <mergeCell ref="BY26:BZ26"/>
    <mergeCell ref="CA26:CB26"/>
    <mergeCell ref="CC26:CD26"/>
    <mergeCell ref="CE26:CF26"/>
    <mergeCell ref="CG26:CH26"/>
    <mergeCell ref="AQ26:AR26"/>
    <mergeCell ref="AS26:AT26"/>
    <mergeCell ref="AU26:AV26"/>
    <mergeCell ref="AW26:AX26"/>
    <mergeCell ref="U26:V26"/>
    <mergeCell ref="W26:X26"/>
    <mergeCell ref="Y26:Z26"/>
    <mergeCell ref="AA26:AB26"/>
    <mergeCell ref="AC26:AD26"/>
    <mergeCell ref="AE26:AF26"/>
    <mergeCell ref="AO26:AP26"/>
    <mergeCell ref="AG26:AH26"/>
    <mergeCell ref="AI26:AJ26"/>
    <mergeCell ref="AK26:AL26"/>
    <mergeCell ref="B1:DB1"/>
    <mergeCell ref="AO10:AV10"/>
    <mergeCell ref="AW10:BD10"/>
    <mergeCell ref="BE10:BL10"/>
    <mergeCell ref="BM10:BT10"/>
    <mergeCell ref="B8:DC8"/>
    <mergeCell ref="Q9:X9"/>
    <mergeCell ref="Y9:CR9"/>
    <mergeCell ref="B10:G11"/>
    <mergeCell ref="H10:H11"/>
    <mergeCell ref="Q10:X10"/>
    <mergeCell ref="Y10:AF10"/>
    <mergeCell ref="AG10:AN10"/>
    <mergeCell ref="BU10:CB10"/>
    <mergeCell ref="CC10:CJ10"/>
    <mergeCell ref="CK10:CR10"/>
    <mergeCell ref="CS10:CZ10"/>
    <mergeCell ref="DA10:DC10"/>
    <mergeCell ref="CI4:CP4"/>
    <mergeCell ref="CQ4:DC4"/>
    <mergeCell ref="B6:DC7"/>
    <mergeCell ref="B4:Y4"/>
    <mergeCell ref="Z4:AF4"/>
    <mergeCell ref="AG4:BX4"/>
    <mergeCell ref="BY4:CH4"/>
    <mergeCell ref="C22:G22"/>
    <mergeCell ref="C13:G13"/>
    <mergeCell ref="C15:AN15"/>
    <mergeCell ref="Q25:X25"/>
    <mergeCell ref="Y25:AF25"/>
    <mergeCell ref="AG25:AN25"/>
    <mergeCell ref="BU25:CB25"/>
    <mergeCell ref="CC25:CJ25"/>
    <mergeCell ref="I10:P10"/>
    <mergeCell ref="I25:P25"/>
    <mergeCell ref="C19:G19"/>
    <mergeCell ref="C14:G14"/>
    <mergeCell ref="B12:B15"/>
    <mergeCell ref="C12:G12"/>
    <mergeCell ref="B22:B23"/>
    <mergeCell ref="C23:CZ23"/>
    <mergeCell ref="BI27:BJ27"/>
    <mergeCell ref="BK27:BL27"/>
    <mergeCell ref="BM27:BN27"/>
    <mergeCell ref="BO27:BP27"/>
    <mergeCell ref="BQ27:BR27"/>
    <mergeCell ref="BS27:BT27"/>
    <mergeCell ref="B16:B21"/>
    <mergeCell ref="C16:G16"/>
    <mergeCell ref="C17:G17"/>
    <mergeCell ref="C20:G20"/>
    <mergeCell ref="C21:AN21"/>
    <mergeCell ref="AO25:AV25"/>
    <mergeCell ref="AW25:BD25"/>
    <mergeCell ref="BE25:BL25"/>
    <mergeCell ref="BM25:BT25"/>
    <mergeCell ref="CK25:CR25"/>
    <mergeCell ref="CS25:CZ25"/>
    <mergeCell ref="I26:J26"/>
    <mergeCell ref="Q26:R26"/>
    <mergeCell ref="S26:T26"/>
    <mergeCell ref="K26:L26"/>
    <mergeCell ref="M26:N26"/>
    <mergeCell ref="O26:P26"/>
    <mergeCell ref="I27:J27"/>
    <mergeCell ref="K27:L27"/>
    <mergeCell ref="M27:N27"/>
    <mergeCell ref="O27:P27"/>
    <mergeCell ref="I28:J28"/>
    <mergeCell ref="K28:L28"/>
    <mergeCell ref="M28:N28"/>
    <mergeCell ref="O28:P28"/>
  </mergeCells>
  <conditionalFormatting sqref="DA11 U11:U12 Q11:Q12 AM11:AM12 BM11:BM12 AG11:AG12 AE11:AE12 Y11:Y12 W11:W12 CA11:CA12 BU11:BU12 CI11:CI12 CC11:CC12 CQ11:CQ12 CK11:CK12 CY11:CY12 CS11:CS12 AU11:AU12 BC11:BC12 BK11:BK12 BS11:BS12 AO11:AO12 AW11:AW12 BE11:BE12 M11:M12 I11:I12 O11:O12 AC11:AC12 AK11:AK12 AS11:AS12 BA11:BA12 BI11:BI12 BQ11:BQ12 BY11:BY12 CG11:CG12 CO11:CO12 CW11:CW12">
    <cfRule type="cellIs" dxfId="21" priority="53" stopIfTrue="1" operator="equal">
      <formula>"""P"""</formula>
    </cfRule>
  </conditionalFormatting>
  <conditionalFormatting sqref="Q23:CZ23 I22:CZ22 I12:CZ14 I16:CZ20">
    <cfRule type="cellIs" dxfId="20" priority="51" stopIfTrue="1" operator="equal">
      <formula>"P"</formula>
    </cfRule>
    <cfRule type="cellIs" dxfId="19" priority="52" stopIfTrue="1" operator="equal">
      <formula>"E"</formula>
    </cfRule>
  </conditionalFormatting>
  <dataValidations disablePrompts="1" count="1">
    <dataValidation allowBlank="1" showInputMessage="1" showErrorMessage="1" prompt="Ingresar el Nombre de la categoría de las actividades" sqref="C12:E12 C14:E14"/>
  </dataValidations>
  <printOptions horizontalCentered="1"/>
  <pageMargins left="0.19685039370078741" right="0.19685039370078741" top="0.19685039370078741" bottom="0.19685039370078741" header="0" footer="0"/>
  <pageSetup scale="50" orientation="landscape" horizontalDpi="300" verticalDpi="196" r:id="rId1"/>
  <headerFooter alignWithMargins="0"/>
  <drawing r:id="rId2"/>
</worksheet>
</file>

<file path=xl/worksheets/sheet3.xml><?xml version="1.0" encoding="utf-8"?>
<worksheet xmlns="http://schemas.openxmlformats.org/spreadsheetml/2006/main" xmlns:r="http://schemas.openxmlformats.org/officeDocument/2006/relationships">
  <sheetPr>
    <tabColor theme="1" tint="0.499984740745262"/>
  </sheetPr>
  <dimension ref="B1:DE46"/>
  <sheetViews>
    <sheetView showGridLines="0" topLeftCell="C7" zoomScale="90" zoomScaleNormal="90" zoomScaleSheetLayoutView="100" zoomScalePageLayoutView="85" workbookViewId="0">
      <selection activeCell="Q15" sqref="Q15"/>
    </sheetView>
  </sheetViews>
  <sheetFormatPr baseColWidth="10" defaultRowHeight="12.75"/>
  <cols>
    <col min="1" max="1" width="2.28515625" style="2" customWidth="1"/>
    <col min="2" max="2" width="24.85546875" style="2" customWidth="1"/>
    <col min="3" max="5" width="10.7109375" style="2" customWidth="1"/>
    <col min="6" max="6" width="8.85546875" style="2" customWidth="1"/>
    <col min="7" max="7" width="22.42578125" style="2" customWidth="1"/>
    <col min="8" max="8" width="28" style="2" customWidth="1"/>
    <col min="9" max="32" width="4.7109375" style="2" customWidth="1"/>
    <col min="33" max="104" width="4.7109375" style="2" hidden="1" customWidth="1"/>
    <col min="105" max="106" width="4.7109375" style="2" customWidth="1"/>
    <col min="107" max="107" width="18.7109375" style="56" customWidth="1"/>
    <col min="108" max="110" width="2.7109375" style="2" customWidth="1"/>
    <col min="111" max="16384" width="11.42578125" style="2"/>
  </cols>
  <sheetData>
    <row r="1" spans="2:109" ht="117.75" customHeight="1">
      <c r="B1" s="209" t="s">
        <v>95</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c r="BI1" s="210"/>
      <c r="BJ1" s="210"/>
      <c r="BK1" s="210"/>
      <c r="BL1" s="210"/>
      <c r="BM1" s="210"/>
      <c r="BN1" s="210"/>
      <c r="BO1" s="210"/>
      <c r="BP1" s="210"/>
      <c r="BQ1" s="210"/>
      <c r="BR1" s="210"/>
      <c r="BS1" s="210"/>
      <c r="BT1" s="210"/>
      <c r="BU1" s="210"/>
      <c r="BV1" s="210"/>
      <c r="BW1" s="210"/>
      <c r="BX1" s="210"/>
      <c r="BY1" s="210"/>
      <c r="BZ1" s="210"/>
      <c r="CA1" s="210"/>
      <c r="CB1" s="210"/>
      <c r="CC1" s="210"/>
      <c r="CD1" s="210"/>
      <c r="CE1" s="210"/>
      <c r="CF1" s="210"/>
      <c r="CG1" s="210"/>
      <c r="CH1" s="210"/>
      <c r="CI1" s="210"/>
      <c r="CJ1" s="210"/>
      <c r="CK1" s="210"/>
      <c r="CL1" s="210"/>
      <c r="CM1" s="210"/>
      <c r="CN1" s="210"/>
      <c r="CO1" s="210"/>
      <c r="CP1" s="210"/>
      <c r="CQ1" s="210"/>
      <c r="CR1" s="210"/>
      <c r="CS1" s="210"/>
      <c r="CT1" s="210"/>
      <c r="CU1" s="210"/>
      <c r="CV1" s="210"/>
      <c r="CW1" s="210"/>
      <c r="CX1" s="210"/>
      <c r="CY1" s="210"/>
      <c r="CZ1" s="210"/>
      <c r="DA1" s="210"/>
      <c r="DB1" s="211"/>
      <c r="DC1" s="67"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c r="B3" s="218" t="s">
        <v>1</v>
      </c>
      <c r="C3" s="218"/>
      <c r="D3" s="218"/>
      <c r="E3" s="218"/>
      <c r="F3" s="218"/>
      <c r="G3" s="218"/>
      <c r="H3" s="218"/>
      <c r="I3" s="218"/>
      <c r="J3" s="218"/>
      <c r="K3" s="218"/>
      <c r="L3" s="218"/>
      <c r="M3" s="218"/>
      <c r="N3" s="218"/>
      <c r="O3" s="218"/>
      <c r="P3" s="218"/>
      <c r="Q3" s="218"/>
      <c r="R3" s="218"/>
      <c r="S3" s="218"/>
      <c r="T3" s="218"/>
      <c r="U3" s="218"/>
      <c r="V3" s="218"/>
      <c r="W3" s="218"/>
      <c r="X3" s="218"/>
      <c r="Y3" s="218"/>
      <c r="Z3" s="218" t="s">
        <v>2</v>
      </c>
      <c r="AA3" s="218"/>
      <c r="AB3" s="218"/>
      <c r="AC3" s="218"/>
      <c r="AD3" s="218"/>
      <c r="AE3" s="218"/>
      <c r="AF3" s="218"/>
      <c r="AG3" s="226" t="s">
        <v>3</v>
      </c>
      <c r="AH3" s="227"/>
      <c r="AI3" s="227"/>
      <c r="AJ3" s="227"/>
      <c r="AK3" s="227"/>
      <c r="AL3" s="227"/>
      <c r="AM3" s="227"/>
      <c r="AN3" s="227"/>
      <c r="AO3" s="227"/>
      <c r="AP3" s="227"/>
      <c r="AQ3" s="227"/>
      <c r="AR3" s="228"/>
      <c r="AS3" s="220" t="s">
        <v>4</v>
      </c>
      <c r="AT3" s="221"/>
      <c r="AU3" s="221"/>
      <c r="AV3" s="221"/>
      <c r="AW3" s="221"/>
      <c r="AX3" s="221"/>
      <c r="AY3" s="221"/>
      <c r="AZ3" s="221"/>
      <c r="BA3" s="221"/>
      <c r="BB3" s="222"/>
      <c r="BC3" s="218" t="s">
        <v>5</v>
      </c>
      <c r="BD3" s="218"/>
      <c r="BE3" s="218"/>
      <c r="BF3" s="218"/>
      <c r="BG3" s="218"/>
      <c r="BH3" s="218"/>
      <c r="BI3" s="218"/>
      <c r="BJ3" s="218"/>
      <c r="BK3" s="218"/>
      <c r="BL3" s="218"/>
      <c r="BM3" s="218"/>
      <c r="BN3" s="218"/>
      <c r="BO3" s="218"/>
      <c r="BP3" s="218"/>
      <c r="BQ3" s="218"/>
      <c r="BR3" s="218"/>
      <c r="BS3" s="218"/>
      <c r="BT3" s="218"/>
      <c r="BU3" s="218"/>
      <c r="BV3" s="218"/>
      <c r="BW3" s="218"/>
      <c r="BX3" s="218"/>
      <c r="BY3" s="218"/>
      <c r="BZ3" s="218"/>
      <c r="CA3" s="218"/>
      <c r="CB3" s="218"/>
      <c r="CC3" s="218"/>
      <c r="CD3" s="218"/>
      <c r="CE3" s="218"/>
      <c r="CF3" s="218"/>
      <c r="CG3" s="218"/>
      <c r="CH3" s="218"/>
      <c r="CI3" s="218"/>
      <c r="CJ3" s="218"/>
      <c r="CK3" s="218"/>
      <c r="CL3" s="218"/>
      <c r="CM3" s="218"/>
      <c r="CN3" s="218"/>
      <c r="CO3" s="218"/>
      <c r="CP3" s="218"/>
      <c r="CQ3" s="218" t="s">
        <v>6</v>
      </c>
      <c r="CR3" s="218"/>
      <c r="CS3" s="218"/>
      <c r="CT3" s="218"/>
      <c r="CU3" s="218"/>
      <c r="CV3" s="218"/>
      <c r="CW3" s="218"/>
      <c r="CX3" s="218"/>
      <c r="CY3" s="218"/>
      <c r="CZ3" s="218"/>
      <c r="DA3" s="218"/>
      <c r="DB3" s="218"/>
      <c r="DC3" s="218"/>
    </row>
    <row r="4" spans="2:109" s="8" customFormat="1" ht="56.25" customHeight="1">
      <c r="B4" s="229" t="s">
        <v>63</v>
      </c>
      <c r="C4" s="229"/>
      <c r="D4" s="229"/>
      <c r="E4" s="229"/>
      <c r="F4" s="229"/>
      <c r="G4" s="229"/>
      <c r="H4" s="229"/>
      <c r="I4" s="229"/>
      <c r="J4" s="229"/>
      <c r="K4" s="229"/>
      <c r="L4" s="229"/>
      <c r="M4" s="229"/>
      <c r="N4" s="229"/>
      <c r="O4" s="229"/>
      <c r="P4" s="229"/>
      <c r="Q4" s="229"/>
      <c r="R4" s="229"/>
      <c r="S4" s="229"/>
      <c r="T4" s="229"/>
      <c r="U4" s="229"/>
      <c r="V4" s="229"/>
      <c r="W4" s="229"/>
      <c r="X4" s="229"/>
      <c r="Y4" s="229"/>
      <c r="Z4" s="229" t="s">
        <v>65</v>
      </c>
      <c r="AA4" s="229"/>
      <c r="AB4" s="229"/>
      <c r="AC4" s="229"/>
      <c r="AD4" s="229"/>
      <c r="AE4" s="229"/>
      <c r="AF4" s="229"/>
      <c r="AG4" s="229" t="s">
        <v>66</v>
      </c>
      <c r="AH4" s="229"/>
      <c r="AI4" s="229"/>
      <c r="AJ4" s="229"/>
      <c r="AK4" s="229"/>
      <c r="AL4" s="229"/>
      <c r="AM4" s="229"/>
      <c r="AN4" s="229"/>
      <c r="AO4" s="229"/>
      <c r="AP4" s="229"/>
      <c r="AQ4" s="229"/>
      <c r="AR4" s="229"/>
      <c r="AS4" s="223" t="s">
        <v>30</v>
      </c>
      <c r="AT4" s="224"/>
      <c r="AU4" s="224"/>
      <c r="AV4" s="224"/>
      <c r="AW4" s="224"/>
      <c r="AX4" s="224"/>
      <c r="AY4" s="224"/>
      <c r="AZ4" s="224"/>
      <c r="BA4" s="224"/>
      <c r="BB4" s="225"/>
      <c r="BC4" s="219" t="s">
        <v>64</v>
      </c>
      <c r="BD4" s="219"/>
      <c r="BE4" s="219"/>
      <c r="BF4" s="219"/>
      <c r="BG4" s="219"/>
      <c r="BH4" s="219"/>
      <c r="BI4" s="219"/>
      <c r="BJ4" s="219"/>
      <c r="BK4" s="219"/>
      <c r="BL4" s="219"/>
      <c r="BM4" s="219"/>
      <c r="BN4" s="219"/>
      <c r="BO4" s="219"/>
      <c r="BP4" s="219"/>
      <c r="BQ4" s="219"/>
      <c r="BR4" s="219"/>
      <c r="BS4" s="219"/>
      <c r="BT4" s="219"/>
      <c r="BU4" s="219"/>
      <c r="BV4" s="219"/>
      <c r="BW4" s="219"/>
      <c r="BX4" s="219"/>
      <c r="BY4" s="219"/>
      <c r="BZ4" s="219"/>
      <c r="CA4" s="219"/>
      <c r="CB4" s="219"/>
      <c r="CC4" s="219"/>
      <c r="CD4" s="219"/>
      <c r="CE4" s="219"/>
      <c r="CF4" s="219"/>
      <c r="CG4" s="219"/>
      <c r="CH4" s="219"/>
      <c r="CI4" s="219"/>
      <c r="CJ4" s="219"/>
      <c r="CK4" s="219"/>
      <c r="CL4" s="219"/>
      <c r="CM4" s="219"/>
      <c r="CN4" s="219"/>
      <c r="CO4" s="219"/>
      <c r="CP4" s="219"/>
      <c r="CQ4" s="219" t="s">
        <v>9</v>
      </c>
      <c r="CR4" s="219"/>
      <c r="CS4" s="219"/>
      <c r="CT4" s="219"/>
      <c r="CU4" s="219"/>
      <c r="CV4" s="219"/>
      <c r="CW4" s="219"/>
      <c r="CX4" s="219"/>
      <c r="CY4" s="219"/>
      <c r="CZ4" s="219"/>
      <c r="DA4" s="219"/>
      <c r="DB4" s="219"/>
      <c r="DC4" s="219"/>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30"/>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c r="CJ6" s="231"/>
      <c r="CK6" s="231"/>
      <c r="CL6" s="231"/>
      <c r="CM6" s="231"/>
      <c r="CN6" s="231"/>
      <c r="CO6" s="231"/>
      <c r="CP6" s="231"/>
      <c r="CQ6" s="231"/>
      <c r="CR6" s="231"/>
      <c r="CS6" s="231"/>
      <c r="CT6" s="231"/>
      <c r="CU6" s="231"/>
      <c r="CV6" s="231"/>
      <c r="CW6" s="231"/>
      <c r="CX6" s="231"/>
      <c r="CY6" s="231"/>
      <c r="CZ6" s="231"/>
      <c r="DA6" s="231"/>
      <c r="DB6" s="231"/>
      <c r="DC6" s="232"/>
      <c r="DD6" s="1"/>
      <c r="DE6" s="1"/>
    </row>
    <row r="7" spans="2:109" ht="5.0999999999999996" customHeight="1">
      <c r="B7" s="230"/>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c r="AV7" s="231"/>
      <c r="AW7" s="231"/>
      <c r="AX7" s="231"/>
      <c r="AY7" s="231"/>
      <c r="AZ7" s="231"/>
      <c r="BA7" s="231"/>
      <c r="BB7" s="231"/>
      <c r="BC7" s="231"/>
      <c r="BD7" s="231"/>
      <c r="BE7" s="231"/>
      <c r="BF7" s="231"/>
      <c r="BG7" s="231"/>
      <c r="BH7" s="231"/>
      <c r="BI7" s="231"/>
      <c r="BJ7" s="231"/>
      <c r="BK7" s="231"/>
      <c r="BL7" s="231"/>
      <c r="BM7" s="231"/>
      <c r="BN7" s="231"/>
      <c r="BO7" s="231"/>
      <c r="BP7" s="231"/>
      <c r="BQ7" s="231"/>
      <c r="BR7" s="231"/>
      <c r="BS7" s="231"/>
      <c r="BT7" s="231"/>
      <c r="BU7" s="231"/>
      <c r="BV7" s="231"/>
      <c r="BW7" s="231"/>
      <c r="BX7" s="231"/>
      <c r="BY7" s="231"/>
      <c r="BZ7" s="231"/>
      <c r="CA7" s="231"/>
      <c r="CB7" s="231"/>
      <c r="CC7" s="231"/>
      <c r="CD7" s="231"/>
      <c r="CE7" s="231"/>
      <c r="CF7" s="231"/>
      <c r="CG7" s="231"/>
      <c r="CH7" s="231"/>
      <c r="CI7" s="231"/>
      <c r="CJ7" s="231"/>
      <c r="CK7" s="231"/>
      <c r="CL7" s="231"/>
      <c r="CM7" s="231"/>
      <c r="CN7" s="231"/>
      <c r="CO7" s="231"/>
      <c r="CP7" s="231"/>
      <c r="CQ7" s="231"/>
      <c r="CR7" s="231"/>
      <c r="CS7" s="231"/>
      <c r="CT7" s="231"/>
      <c r="CU7" s="231"/>
      <c r="CV7" s="231"/>
      <c r="CW7" s="231"/>
      <c r="CX7" s="231"/>
      <c r="CY7" s="231"/>
      <c r="CZ7" s="231"/>
      <c r="DA7" s="231"/>
      <c r="DB7" s="231"/>
      <c r="DC7" s="232"/>
      <c r="DD7" s="1"/>
      <c r="DE7" s="1"/>
    </row>
    <row r="8" spans="2:109" ht="36" customHeight="1">
      <c r="B8" s="233" t="s">
        <v>10</v>
      </c>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5"/>
      <c r="DD8" s="1"/>
      <c r="DE8" s="1"/>
    </row>
    <row r="9" spans="2:109" ht="18.75" customHeight="1">
      <c r="B9" s="59"/>
      <c r="C9" s="60"/>
      <c r="D9" s="60"/>
      <c r="E9" s="60"/>
      <c r="F9" s="60"/>
      <c r="G9" s="61"/>
      <c r="H9" s="62"/>
      <c r="I9" s="167">
        <v>2018</v>
      </c>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c r="BS9" s="167"/>
      <c r="BT9" s="167"/>
      <c r="BU9" s="167"/>
      <c r="BV9" s="167"/>
      <c r="BW9" s="167"/>
      <c r="BX9" s="167"/>
      <c r="BY9" s="167"/>
      <c r="BZ9" s="167"/>
      <c r="CA9" s="167"/>
      <c r="CB9" s="167"/>
      <c r="CC9" s="167"/>
      <c r="CD9" s="167"/>
      <c r="CE9" s="167"/>
      <c r="CF9" s="167"/>
      <c r="CG9" s="167"/>
      <c r="CH9" s="167"/>
      <c r="CI9" s="167"/>
      <c r="CJ9" s="167"/>
      <c r="CK9" s="167"/>
      <c r="CL9" s="167"/>
      <c r="CM9" s="167"/>
      <c r="CN9" s="167"/>
      <c r="CO9" s="167"/>
      <c r="CP9" s="167"/>
      <c r="CQ9" s="167"/>
      <c r="CR9" s="167"/>
      <c r="CS9" s="68"/>
      <c r="CT9" s="68"/>
      <c r="CU9" s="68"/>
      <c r="CV9" s="68"/>
      <c r="CW9" s="68"/>
      <c r="CX9" s="68"/>
      <c r="CY9" s="68"/>
      <c r="CZ9" s="68"/>
      <c r="DA9" s="63"/>
      <c r="DB9" s="64"/>
      <c r="DC9" s="65"/>
      <c r="DD9" s="1"/>
      <c r="DE9" s="1"/>
    </row>
    <row r="10" spans="2:109">
      <c r="B10" s="197" t="s">
        <v>11</v>
      </c>
      <c r="C10" s="198"/>
      <c r="D10" s="198"/>
      <c r="E10" s="198"/>
      <c r="F10" s="198"/>
      <c r="G10" s="199"/>
      <c r="H10" s="248" t="s">
        <v>12</v>
      </c>
      <c r="I10" s="184" t="s">
        <v>48</v>
      </c>
      <c r="J10" s="185"/>
      <c r="K10" s="185"/>
      <c r="L10" s="185"/>
      <c r="M10" s="185"/>
      <c r="N10" s="185"/>
      <c r="O10" s="185"/>
      <c r="P10" s="186"/>
      <c r="Q10" s="184" t="s">
        <v>25</v>
      </c>
      <c r="R10" s="185"/>
      <c r="S10" s="185"/>
      <c r="T10" s="185"/>
      <c r="U10" s="185"/>
      <c r="V10" s="185"/>
      <c r="W10" s="185"/>
      <c r="X10" s="186"/>
      <c r="Y10" s="184" t="s">
        <v>26</v>
      </c>
      <c r="Z10" s="185"/>
      <c r="AA10" s="185"/>
      <c r="AB10" s="185"/>
      <c r="AC10" s="185"/>
      <c r="AD10" s="185"/>
      <c r="AE10" s="185"/>
      <c r="AF10" s="186"/>
      <c r="AG10" s="184" t="s">
        <v>27</v>
      </c>
      <c r="AH10" s="185"/>
      <c r="AI10" s="185"/>
      <c r="AJ10" s="185"/>
      <c r="AK10" s="185"/>
      <c r="AL10" s="185"/>
      <c r="AM10" s="185"/>
      <c r="AN10" s="186"/>
      <c r="AO10" s="184" t="s">
        <v>28</v>
      </c>
      <c r="AP10" s="185"/>
      <c r="AQ10" s="185"/>
      <c r="AR10" s="185"/>
      <c r="AS10" s="185"/>
      <c r="AT10" s="185"/>
      <c r="AU10" s="185"/>
      <c r="AV10" s="186"/>
      <c r="AW10" s="184" t="s">
        <v>29</v>
      </c>
      <c r="AX10" s="185"/>
      <c r="AY10" s="185"/>
      <c r="AZ10" s="185"/>
      <c r="BA10" s="185"/>
      <c r="BB10" s="185"/>
      <c r="BC10" s="185"/>
      <c r="BD10" s="186"/>
      <c r="BE10" s="184" t="s">
        <v>42</v>
      </c>
      <c r="BF10" s="185"/>
      <c r="BG10" s="185"/>
      <c r="BH10" s="185"/>
      <c r="BI10" s="185"/>
      <c r="BJ10" s="185"/>
      <c r="BK10" s="185"/>
      <c r="BL10" s="186"/>
      <c r="BM10" s="184" t="s">
        <v>43</v>
      </c>
      <c r="BN10" s="185"/>
      <c r="BO10" s="185"/>
      <c r="BP10" s="185"/>
      <c r="BQ10" s="185"/>
      <c r="BR10" s="185"/>
      <c r="BS10" s="185"/>
      <c r="BT10" s="186"/>
      <c r="BU10" s="184" t="s">
        <v>44</v>
      </c>
      <c r="BV10" s="185"/>
      <c r="BW10" s="185"/>
      <c r="BX10" s="185"/>
      <c r="BY10" s="185"/>
      <c r="BZ10" s="185"/>
      <c r="CA10" s="185"/>
      <c r="CB10" s="186"/>
      <c r="CC10" s="184" t="s">
        <v>45</v>
      </c>
      <c r="CD10" s="185"/>
      <c r="CE10" s="185"/>
      <c r="CF10" s="185"/>
      <c r="CG10" s="185"/>
      <c r="CH10" s="185"/>
      <c r="CI10" s="185"/>
      <c r="CJ10" s="186"/>
      <c r="CK10" s="184" t="s">
        <v>46</v>
      </c>
      <c r="CL10" s="185"/>
      <c r="CM10" s="185"/>
      <c r="CN10" s="185"/>
      <c r="CO10" s="185"/>
      <c r="CP10" s="185"/>
      <c r="CQ10" s="185"/>
      <c r="CR10" s="186"/>
      <c r="CS10" s="184" t="s">
        <v>13</v>
      </c>
      <c r="CT10" s="185"/>
      <c r="CU10" s="185"/>
      <c r="CV10" s="185"/>
      <c r="CW10" s="185"/>
      <c r="CX10" s="185"/>
      <c r="CY10" s="185"/>
      <c r="CZ10" s="186"/>
      <c r="DA10" s="253" t="s">
        <v>14</v>
      </c>
      <c r="DB10" s="253"/>
      <c r="DC10" s="253"/>
      <c r="DD10" s="1"/>
      <c r="DE10" s="1"/>
    </row>
    <row r="11" spans="2:109">
      <c r="B11" s="200"/>
      <c r="C11" s="201"/>
      <c r="D11" s="201"/>
      <c r="E11" s="201"/>
      <c r="F11" s="201"/>
      <c r="G11" s="202"/>
      <c r="H11" s="249"/>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2" t="s">
        <v>15</v>
      </c>
      <c r="BF11" s="12" t="s">
        <v>16</v>
      </c>
      <c r="BG11" s="12" t="s">
        <v>15</v>
      </c>
      <c r="BH11" s="13" t="s">
        <v>16</v>
      </c>
      <c r="BI11" s="12" t="s">
        <v>15</v>
      </c>
      <c r="BJ11" s="12" t="s">
        <v>16</v>
      </c>
      <c r="BK11" s="12" t="s">
        <v>15</v>
      </c>
      <c r="BL11" s="13" t="s">
        <v>16</v>
      </c>
      <c r="BM11" s="12" t="s">
        <v>15</v>
      </c>
      <c r="BN11" s="12" t="s">
        <v>16</v>
      </c>
      <c r="BO11" s="12" t="s">
        <v>15</v>
      </c>
      <c r="BP11" s="13" t="s">
        <v>16</v>
      </c>
      <c r="BQ11" s="12" t="s">
        <v>15</v>
      </c>
      <c r="BR11" s="12" t="s">
        <v>16</v>
      </c>
      <c r="BS11" s="12" t="s">
        <v>15</v>
      </c>
      <c r="BT11" s="13" t="s">
        <v>16</v>
      </c>
      <c r="BU11" s="14" t="s">
        <v>112</v>
      </c>
      <c r="BV11" s="12" t="s">
        <v>16</v>
      </c>
      <c r="BW11" s="14" t="s">
        <v>112</v>
      </c>
      <c r="BX11" s="12" t="s">
        <v>16</v>
      </c>
      <c r="BY11" s="14" t="s">
        <v>112</v>
      </c>
      <c r="BZ11" s="12" t="s">
        <v>16</v>
      </c>
      <c r="CA11" s="14" t="s">
        <v>112</v>
      </c>
      <c r="CB11" s="12" t="s">
        <v>16</v>
      </c>
      <c r="CC11" s="14" t="s">
        <v>112</v>
      </c>
      <c r="CD11" s="12" t="s">
        <v>16</v>
      </c>
      <c r="CE11" s="14" t="s">
        <v>112</v>
      </c>
      <c r="CF11" s="12" t="s">
        <v>16</v>
      </c>
      <c r="CG11" s="14" t="s">
        <v>112</v>
      </c>
      <c r="CH11" s="12" t="s">
        <v>16</v>
      </c>
      <c r="CI11" s="14" t="s">
        <v>112</v>
      </c>
      <c r="CJ11" s="12"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69" t="s">
        <v>15</v>
      </c>
      <c r="DB11" s="12" t="s">
        <v>16</v>
      </c>
      <c r="DC11" s="13" t="s">
        <v>17</v>
      </c>
      <c r="DD11" s="1"/>
      <c r="DE11" s="1"/>
    </row>
    <row r="12" spans="2:109" ht="52.5" customHeight="1">
      <c r="B12" s="177" t="s">
        <v>111</v>
      </c>
      <c r="C12" s="269" t="s">
        <v>110</v>
      </c>
      <c r="D12" s="270"/>
      <c r="E12" s="270"/>
      <c r="F12" s="270"/>
      <c r="G12" s="271"/>
      <c r="H12" s="18" t="s">
        <v>30</v>
      </c>
      <c r="I12" s="20"/>
      <c r="J12" s="21"/>
      <c r="K12" s="21"/>
      <c r="L12" s="21"/>
      <c r="M12" s="21"/>
      <c r="N12" s="21"/>
      <c r="O12" s="21"/>
      <c r="P12" s="21"/>
      <c r="Q12" s="27"/>
      <c r="R12" s="25"/>
      <c r="S12" s="25"/>
      <c r="T12" s="25"/>
      <c r="U12" s="25"/>
      <c r="V12" s="25"/>
      <c r="W12" s="25" t="s">
        <v>15</v>
      </c>
      <c r="X12" s="26" t="s">
        <v>16</v>
      </c>
      <c r="Y12" s="27"/>
      <c r="Z12" s="25"/>
      <c r="AA12" s="25"/>
      <c r="AB12" s="25"/>
      <c r="AC12" s="25"/>
      <c r="AD12" s="25"/>
      <c r="AE12" s="25"/>
      <c r="AF12" s="26"/>
      <c r="AG12" s="27"/>
      <c r="AH12" s="25"/>
      <c r="AI12" s="25"/>
      <c r="AJ12" s="25"/>
      <c r="AK12" s="25"/>
      <c r="AL12" s="25"/>
      <c r="AM12" s="25"/>
      <c r="AN12" s="26"/>
      <c r="AO12" s="27"/>
      <c r="AP12" s="25"/>
      <c r="AQ12" s="25"/>
      <c r="AR12" s="25"/>
      <c r="AS12" s="25"/>
      <c r="AT12" s="25"/>
      <c r="AU12" s="25"/>
      <c r="AV12" s="26"/>
      <c r="AW12" s="27"/>
      <c r="AX12" s="25"/>
      <c r="AY12" s="25"/>
      <c r="AZ12" s="25"/>
      <c r="BA12" s="25"/>
      <c r="BB12" s="25"/>
      <c r="BC12" s="25"/>
      <c r="BD12" s="26"/>
      <c r="BE12" s="27"/>
      <c r="BF12" s="25"/>
      <c r="BG12" s="25"/>
      <c r="BH12" s="25"/>
      <c r="BI12" s="25"/>
      <c r="BJ12" s="25"/>
      <c r="BK12" s="25"/>
      <c r="BL12" s="26"/>
      <c r="BM12" s="27"/>
      <c r="BN12" s="25"/>
      <c r="BO12" s="25"/>
      <c r="BP12" s="25"/>
      <c r="BQ12" s="25"/>
      <c r="BR12" s="25"/>
      <c r="BS12" s="25"/>
      <c r="BT12" s="26"/>
      <c r="BU12" s="27"/>
      <c r="BV12" s="25"/>
      <c r="BW12" s="25"/>
      <c r="BX12" s="25"/>
      <c r="BY12" s="25"/>
      <c r="BZ12" s="25"/>
      <c r="CA12" s="25"/>
      <c r="CB12" s="26"/>
      <c r="CC12" s="27"/>
      <c r="CD12" s="25"/>
      <c r="CE12" s="25"/>
      <c r="CF12" s="25"/>
      <c r="CG12" s="25"/>
      <c r="CH12" s="25"/>
      <c r="CI12" s="25"/>
      <c r="CJ12" s="26"/>
      <c r="CK12" s="27"/>
      <c r="CL12" s="25"/>
      <c r="CM12" s="25"/>
      <c r="CN12" s="25"/>
      <c r="CO12" s="25"/>
      <c r="CP12" s="25"/>
      <c r="CQ12" s="25"/>
      <c r="CR12" s="26"/>
      <c r="CS12" s="27"/>
      <c r="CT12" s="25"/>
      <c r="CU12" s="25"/>
      <c r="CV12" s="25"/>
      <c r="CW12" s="25"/>
      <c r="CX12" s="25"/>
      <c r="CY12" s="25"/>
      <c r="CZ12" s="26"/>
      <c r="DA12" s="35">
        <f t="shared" ref="DA12" si="0">COUNTIF(Q12:CZ12,"P")</f>
        <v>1</v>
      </c>
      <c r="DB12" s="23">
        <f t="shared" ref="DB12" si="1">COUNTIF(Q12:CZ12,"E")</f>
        <v>1</v>
      </c>
      <c r="DC12" s="29">
        <f t="shared" ref="DC12" si="2">DB12/DA12</f>
        <v>1</v>
      </c>
      <c r="DD12" s="1"/>
      <c r="DE12" s="1"/>
    </row>
    <row r="13" spans="2:109" ht="42" customHeight="1">
      <c r="B13" s="178"/>
      <c r="C13" s="262" t="s">
        <v>109</v>
      </c>
      <c r="D13" s="263"/>
      <c r="E13" s="263"/>
      <c r="F13" s="263"/>
      <c r="G13" s="264"/>
      <c r="H13" s="18" t="s">
        <v>30</v>
      </c>
      <c r="I13" s="153"/>
      <c r="J13" s="21"/>
      <c r="K13" s="21"/>
      <c r="L13" s="21"/>
      <c r="M13" s="21"/>
      <c r="N13" s="21"/>
      <c r="O13" s="21"/>
      <c r="P13" s="21"/>
      <c r="Q13" s="20"/>
      <c r="R13" s="21"/>
      <c r="S13" s="21"/>
      <c r="T13" s="21"/>
      <c r="U13" s="21"/>
      <c r="V13" s="21"/>
      <c r="W13" s="21"/>
      <c r="X13" s="19"/>
      <c r="Y13" s="20"/>
      <c r="Z13" s="21"/>
      <c r="AA13" s="21"/>
      <c r="AB13" s="21"/>
      <c r="AC13" s="21"/>
      <c r="AD13" s="21"/>
      <c r="AE13" s="21" t="s">
        <v>15</v>
      </c>
      <c r="AF13" s="21"/>
      <c r="AG13" s="20"/>
      <c r="AH13" s="21"/>
      <c r="AI13" s="21"/>
      <c r="AJ13" s="21"/>
      <c r="AK13" s="21"/>
      <c r="AL13" s="21"/>
      <c r="AM13" s="21"/>
      <c r="AN13" s="19"/>
      <c r="AO13" s="20"/>
      <c r="AP13" s="21"/>
      <c r="AQ13" s="21"/>
      <c r="AR13" s="21"/>
      <c r="AS13" s="21"/>
      <c r="AT13" s="21"/>
      <c r="AU13" s="21"/>
      <c r="AV13" s="19"/>
      <c r="AW13" s="20"/>
      <c r="AX13" s="21"/>
      <c r="AY13" s="21"/>
      <c r="AZ13" s="21"/>
      <c r="BA13" s="21"/>
      <c r="BB13" s="21"/>
      <c r="BC13" s="21" t="s">
        <v>112</v>
      </c>
      <c r="BD13" s="19"/>
      <c r="BE13" s="20"/>
      <c r="BF13" s="21"/>
      <c r="BG13" s="21"/>
      <c r="BH13" s="21"/>
      <c r="BI13" s="21"/>
      <c r="BJ13" s="21"/>
      <c r="BK13" s="21"/>
      <c r="BL13" s="19"/>
      <c r="BM13" s="20"/>
      <c r="BN13" s="21"/>
      <c r="BO13" s="21"/>
      <c r="BP13" s="21"/>
      <c r="BQ13" s="21"/>
      <c r="BR13" s="21"/>
      <c r="BS13" s="21"/>
      <c r="BT13" s="19"/>
      <c r="BU13" s="20"/>
      <c r="BV13" s="21"/>
      <c r="BW13" s="21"/>
      <c r="BX13" s="21"/>
      <c r="BY13" s="21"/>
      <c r="BZ13" s="21"/>
      <c r="CA13" s="21" t="s">
        <v>112</v>
      </c>
      <c r="CB13" s="19"/>
      <c r="CC13" s="20"/>
      <c r="CD13" s="21"/>
      <c r="CE13" s="21"/>
      <c r="CF13" s="21"/>
      <c r="CG13" s="21"/>
      <c r="CH13" s="21"/>
      <c r="CI13" s="21"/>
      <c r="CJ13" s="19"/>
      <c r="CK13" s="20"/>
      <c r="CL13" s="21"/>
      <c r="CM13" s="21"/>
      <c r="CN13" s="21"/>
      <c r="CO13" s="21"/>
      <c r="CP13" s="21"/>
      <c r="CQ13" s="21"/>
      <c r="CR13" s="19"/>
      <c r="CS13" s="20"/>
      <c r="CT13" s="21"/>
      <c r="CU13" s="21"/>
      <c r="CV13" s="21"/>
      <c r="CW13" s="21"/>
      <c r="CX13" s="21"/>
      <c r="CY13" s="21" t="s">
        <v>15</v>
      </c>
      <c r="CZ13" s="72"/>
      <c r="DA13" s="35">
        <f>COUNTIF(Q13:CZ13,"P")</f>
        <v>4</v>
      </c>
      <c r="DB13" s="23">
        <f>COUNTIF(Q13:CZ13,"E")</f>
        <v>0</v>
      </c>
      <c r="DC13" s="24">
        <f t="shared" ref="DC13:DC14" si="3">DB13/DA13</f>
        <v>0</v>
      </c>
      <c r="DD13" s="1"/>
      <c r="DE13" s="1"/>
    </row>
    <row r="14" spans="2:109" ht="50.1" customHeight="1">
      <c r="B14" s="178"/>
      <c r="C14" s="212" t="s">
        <v>62</v>
      </c>
      <c r="D14" s="213"/>
      <c r="E14" s="213"/>
      <c r="F14" s="213"/>
      <c r="G14" s="257"/>
      <c r="H14" s="18" t="s">
        <v>30</v>
      </c>
      <c r="I14" s="20"/>
      <c r="J14" s="21"/>
      <c r="K14" s="21" t="s">
        <v>92</v>
      </c>
      <c r="L14" s="21"/>
      <c r="M14" s="21"/>
      <c r="N14" s="21"/>
      <c r="O14" s="21" t="s">
        <v>15</v>
      </c>
      <c r="P14" s="21" t="s">
        <v>16</v>
      </c>
      <c r="Q14" s="20"/>
      <c r="R14" s="21"/>
      <c r="S14" s="21"/>
      <c r="T14" s="21"/>
      <c r="U14" s="21"/>
      <c r="V14" s="21"/>
      <c r="W14" s="21"/>
      <c r="X14" s="19"/>
      <c r="Y14" s="20"/>
      <c r="Z14" s="21"/>
      <c r="AA14" s="21" t="s">
        <v>15</v>
      </c>
      <c r="AB14" s="21" t="s">
        <v>16</v>
      </c>
      <c r="AC14" s="21"/>
      <c r="AD14" s="21"/>
      <c r="AE14" s="21"/>
      <c r="AF14" s="21"/>
      <c r="AG14" s="27"/>
      <c r="AH14" s="25"/>
      <c r="AI14" s="25"/>
      <c r="AJ14" s="25"/>
      <c r="AK14" s="25"/>
      <c r="AL14" s="25"/>
      <c r="AM14" s="25"/>
      <c r="AN14" s="26"/>
      <c r="AO14" s="27"/>
      <c r="AP14" s="25"/>
      <c r="AQ14" s="25"/>
      <c r="AR14" s="25"/>
      <c r="AS14" s="25" t="s">
        <v>15</v>
      </c>
      <c r="AT14" s="25"/>
      <c r="AU14" s="25"/>
      <c r="AV14" s="26"/>
      <c r="AW14" s="20"/>
      <c r="AX14" s="21"/>
      <c r="AY14" s="21"/>
      <c r="AZ14" s="21"/>
      <c r="BA14" s="21"/>
      <c r="BB14" s="21"/>
      <c r="BC14" s="21"/>
      <c r="BD14" s="19"/>
      <c r="BE14" s="20"/>
      <c r="BF14" s="21"/>
      <c r="BG14" s="21"/>
      <c r="BH14" s="21"/>
      <c r="BI14" s="21"/>
      <c r="BJ14" s="21"/>
      <c r="BK14" s="21" t="s">
        <v>15</v>
      </c>
      <c r="BL14" s="19"/>
      <c r="BM14" s="20"/>
      <c r="BN14" s="21"/>
      <c r="BO14" s="21"/>
      <c r="BP14" s="21"/>
      <c r="BQ14" s="21"/>
      <c r="BR14" s="21"/>
      <c r="BS14" s="21"/>
      <c r="BT14" s="19"/>
      <c r="BU14" s="20"/>
      <c r="BV14" s="21"/>
      <c r="BW14" s="21"/>
      <c r="BX14" s="21"/>
      <c r="BY14" s="21"/>
      <c r="BZ14" s="21"/>
      <c r="CA14" s="21"/>
      <c r="CB14" s="19"/>
      <c r="CC14" s="20"/>
      <c r="CD14" s="21"/>
      <c r="CE14" s="21"/>
      <c r="CF14" s="21"/>
      <c r="CG14" s="21" t="s">
        <v>15</v>
      </c>
      <c r="CH14" s="21"/>
      <c r="CI14" s="21"/>
      <c r="CJ14" s="19"/>
      <c r="CK14" s="20"/>
      <c r="CL14" s="21"/>
      <c r="CM14" s="21"/>
      <c r="CN14" s="21"/>
      <c r="CO14" s="21"/>
      <c r="CP14" s="21"/>
      <c r="CQ14" s="21"/>
      <c r="CR14" s="19"/>
      <c r="CS14" s="20"/>
      <c r="CT14" s="21"/>
      <c r="CU14" s="21"/>
      <c r="CV14" s="21"/>
      <c r="CW14" s="21" t="s">
        <v>15</v>
      </c>
      <c r="CX14" s="21"/>
      <c r="CY14" s="21"/>
      <c r="CZ14" s="19"/>
      <c r="DA14" s="35">
        <f t="shared" ref="DA14" si="4">COUNTIF(Q14:CZ14,"P")</f>
        <v>5</v>
      </c>
      <c r="DB14" s="23">
        <f t="shared" ref="DB14" si="5">COUNTIF(Q14:CZ14,"E")</f>
        <v>1</v>
      </c>
      <c r="DC14" s="29">
        <f t="shared" si="3"/>
        <v>0.2</v>
      </c>
      <c r="DD14" s="1"/>
      <c r="DE14" s="1"/>
    </row>
    <row r="15" spans="2:109" ht="50.1" customHeight="1">
      <c r="B15" s="178"/>
      <c r="C15" s="266" t="s">
        <v>114</v>
      </c>
      <c r="D15" s="267"/>
      <c r="E15" s="267"/>
      <c r="F15" s="267"/>
      <c r="G15" s="268"/>
      <c r="H15" s="104" t="s">
        <v>30</v>
      </c>
      <c r="I15" s="20"/>
      <c r="J15" s="21"/>
      <c r="K15" s="21"/>
      <c r="L15" s="21"/>
      <c r="M15" s="21"/>
      <c r="N15" s="21"/>
      <c r="O15" s="21"/>
      <c r="P15" s="21"/>
      <c r="Q15" s="27"/>
      <c r="R15" s="25"/>
      <c r="S15" s="25"/>
      <c r="T15" s="25"/>
      <c r="U15" s="25"/>
      <c r="V15" s="25"/>
      <c r="W15" s="25"/>
      <c r="X15" s="26"/>
      <c r="Y15" s="27"/>
      <c r="Z15" s="25"/>
      <c r="AA15" s="25"/>
      <c r="AB15" s="25"/>
      <c r="AC15" s="25"/>
      <c r="AD15" s="25"/>
      <c r="AE15" s="25"/>
      <c r="AF15" s="26"/>
      <c r="AG15" s="27"/>
      <c r="AH15" s="25"/>
      <c r="AI15" s="25"/>
      <c r="AJ15" s="25"/>
      <c r="AK15" s="25"/>
      <c r="AL15" s="25"/>
      <c r="AM15" s="25"/>
      <c r="AN15" s="26"/>
      <c r="AO15" s="27"/>
      <c r="AP15" s="25"/>
      <c r="AQ15" s="25"/>
      <c r="AR15" s="25"/>
      <c r="AS15" s="25"/>
      <c r="AT15" s="25"/>
      <c r="AU15" s="25"/>
      <c r="AV15" s="26"/>
      <c r="AW15" s="27"/>
      <c r="AX15" s="25"/>
      <c r="AY15" s="25"/>
      <c r="AZ15" s="25"/>
      <c r="BA15" s="25"/>
      <c r="BB15" s="25"/>
      <c r="BC15" s="25"/>
      <c r="BD15" s="26"/>
      <c r="BE15" s="27"/>
      <c r="BF15" s="25"/>
      <c r="BG15" s="25"/>
      <c r="BH15" s="25"/>
      <c r="BI15" s="25"/>
      <c r="BJ15" s="25"/>
      <c r="BK15" s="25"/>
      <c r="BL15" s="26"/>
      <c r="BM15" s="27"/>
      <c r="BN15" s="25"/>
      <c r="BO15" s="25"/>
      <c r="BP15" s="25"/>
      <c r="BQ15" s="25"/>
      <c r="BR15" s="25"/>
      <c r="BS15" s="25"/>
      <c r="BT15" s="26"/>
      <c r="BU15" s="27"/>
      <c r="BV15" s="25"/>
      <c r="BW15" s="25"/>
      <c r="BX15" s="25"/>
      <c r="BY15" s="25"/>
      <c r="BZ15" s="25"/>
      <c r="CA15" s="25"/>
      <c r="CB15" s="26"/>
      <c r="CC15" s="27"/>
      <c r="CD15" s="25"/>
      <c r="CE15" s="25"/>
      <c r="CF15" s="25"/>
      <c r="CG15" s="25"/>
      <c r="CH15" s="25"/>
      <c r="CI15" s="25"/>
      <c r="CJ15" s="26"/>
      <c r="CK15" s="27"/>
      <c r="CL15" s="25"/>
      <c r="CM15" s="25"/>
      <c r="CN15" s="25"/>
      <c r="CO15" s="25"/>
      <c r="CP15" s="25"/>
      <c r="CQ15" s="25"/>
      <c r="CR15" s="26"/>
      <c r="CS15" s="27"/>
      <c r="CT15" s="25"/>
      <c r="CU15" s="25"/>
      <c r="CV15" s="25"/>
      <c r="CW15" s="25"/>
      <c r="CX15" s="25"/>
      <c r="CY15" s="25"/>
      <c r="CZ15" s="26"/>
      <c r="DA15" s="35">
        <f t="shared" ref="DA15" si="6">COUNTIF(Q15:CZ15,"P")</f>
        <v>0</v>
      </c>
      <c r="DB15" s="23">
        <f t="shared" ref="DB15" si="7">COUNTIF(Q15:CZ15,"E")</f>
        <v>0</v>
      </c>
      <c r="DC15" s="29">
        <v>0</v>
      </c>
      <c r="DD15" s="1"/>
      <c r="DE15" s="1"/>
    </row>
    <row r="16" spans="2:109" ht="50.1" customHeight="1">
      <c r="B16" s="178"/>
      <c r="C16" s="269" t="s">
        <v>113</v>
      </c>
      <c r="D16" s="270"/>
      <c r="E16" s="270"/>
      <c r="F16" s="270"/>
      <c r="G16" s="271"/>
      <c r="H16" s="18" t="s">
        <v>30</v>
      </c>
      <c r="I16" s="20"/>
      <c r="J16" s="21"/>
      <c r="K16" s="21"/>
      <c r="L16" s="21"/>
      <c r="M16" s="21"/>
      <c r="N16" s="21"/>
      <c r="O16" s="21"/>
      <c r="P16" s="21"/>
      <c r="Q16" s="27"/>
      <c r="R16" s="25"/>
      <c r="S16" s="25" t="s">
        <v>15</v>
      </c>
      <c r="T16" s="25"/>
      <c r="U16" s="25" t="s">
        <v>15</v>
      </c>
      <c r="V16" s="25"/>
      <c r="W16" s="25" t="s">
        <v>15</v>
      </c>
      <c r="X16" s="26"/>
      <c r="Y16" s="27" t="s">
        <v>15</v>
      </c>
      <c r="Z16" s="25"/>
      <c r="AA16" s="25" t="s">
        <v>15</v>
      </c>
      <c r="AB16" s="25"/>
      <c r="AC16" s="25" t="s">
        <v>15</v>
      </c>
      <c r="AD16" s="25"/>
      <c r="AE16" s="25" t="s">
        <v>15</v>
      </c>
      <c r="AF16" s="26"/>
      <c r="AG16" s="27" t="s">
        <v>15</v>
      </c>
      <c r="AH16" s="25"/>
      <c r="AI16" s="25" t="s">
        <v>15</v>
      </c>
      <c r="AJ16" s="25"/>
      <c r="AK16" s="25" t="s">
        <v>15</v>
      </c>
      <c r="AL16" s="25"/>
      <c r="AM16" s="25" t="s">
        <v>15</v>
      </c>
      <c r="AN16" s="26"/>
      <c r="AO16" s="27" t="s">
        <v>15</v>
      </c>
      <c r="AP16" s="25" t="s">
        <v>92</v>
      </c>
      <c r="AQ16" s="25" t="s">
        <v>15</v>
      </c>
      <c r="AR16" s="25"/>
      <c r="AS16" s="25" t="s">
        <v>15</v>
      </c>
      <c r="AT16" s="25"/>
      <c r="AU16" s="25" t="s">
        <v>15</v>
      </c>
      <c r="AV16" s="26"/>
      <c r="AW16" s="27" t="s">
        <v>15</v>
      </c>
      <c r="AX16" s="25"/>
      <c r="AY16" s="25" t="s">
        <v>15</v>
      </c>
      <c r="AZ16" s="25"/>
      <c r="BA16" s="25" t="s">
        <v>15</v>
      </c>
      <c r="BB16" s="25"/>
      <c r="BC16" s="25" t="s">
        <v>15</v>
      </c>
      <c r="BD16" s="26"/>
      <c r="BE16" s="27" t="s">
        <v>15</v>
      </c>
      <c r="BF16" s="25"/>
      <c r="BG16" s="25" t="s">
        <v>15</v>
      </c>
      <c r="BH16" s="25"/>
      <c r="BI16" s="25" t="s">
        <v>15</v>
      </c>
      <c r="BJ16" s="25"/>
      <c r="BK16" s="25" t="s">
        <v>15</v>
      </c>
      <c r="BL16" s="26"/>
      <c r="BM16" s="27" t="s">
        <v>15</v>
      </c>
      <c r="BN16" s="25"/>
      <c r="BO16" s="25" t="s">
        <v>15</v>
      </c>
      <c r="BP16" s="25"/>
      <c r="BQ16" s="25" t="s">
        <v>15</v>
      </c>
      <c r="BR16" s="25"/>
      <c r="BS16" s="25" t="s">
        <v>15</v>
      </c>
      <c r="BT16" s="26"/>
      <c r="BU16" s="27" t="s">
        <v>15</v>
      </c>
      <c r="BV16" s="25"/>
      <c r="BW16" s="25" t="s">
        <v>15</v>
      </c>
      <c r="BX16" s="25"/>
      <c r="BY16" s="25" t="s">
        <v>15</v>
      </c>
      <c r="BZ16" s="25"/>
      <c r="CA16" s="25" t="s">
        <v>15</v>
      </c>
      <c r="CB16" s="26"/>
      <c r="CC16" s="27" t="s">
        <v>15</v>
      </c>
      <c r="CD16" s="25"/>
      <c r="CE16" s="25" t="s">
        <v>15</v>
      </c>
      <c r="CF16" s="25"/>
      <c r="CG16" s="25" t="s">
        <v>15</v>
      </c>
      <c r="CH16" s="25"/>
      <c r="CI16" s="25" t="s">
        <v>15</v>
      </c>
      <c r="CJ16" s="26"/>
      <c r="CK16" s="27" t="s">
        <v>15</v>
      </c>
      <c r="CL16" s="25"/>
      <c r="CM16" s="25" t="s">
        <v>15</v>
      </c>
      <c r="CN16" s="25"/>
      <c r="CO16" s="25" t="s">
        <v>15</v>
      </c>
      <c r="CP16" s="25"/>
      <c r="CQ16" s="25" t="s">
        <v>15</v>
      </c>
      <c r="CR16" s="26"/>
      <c r="CS16" s="27" t="s">
        <v>15</v>
      </c>
      <c r="CT16" s="25"/>
      <c r="CU16" s="25" t="s">
        <v>15</v>
      </c>
      <c r="CV16" s="25"/>
      <c r="CW16" s="25" t="s">
        <v>15</v>
      </c>
      <c r="CX16" s="25"/>
      <c r="CY16" s="25" t="s">
        <v>15</v>
      </c>
      <c r="CZ16" s="26"/>
      <c r="DA16" s="28">
        <f t="shared" ref="DA16" si="8">COUNTIF(Q16:CZ16,"P")</f>
        <v>43</v>
      </c>
      <c r="DB16" s="23">
        <f t="shared" ref="DB16" si="9">COUNTIF(Q16:CZ16,"E")</f>
        <v>0</v>
      </c>
      <c r="DC16" s="29">
        <f t="shared" ref="DC16:DC29" si="10">DB16/DA16</f>
        <v>0</v>
      </c>
      <c r="DD16" s="1"/>
      <c r="DE16" s="1"/>
    </row>
    <row r="17" spans="2:109" ht="30" customHeight="1">
      <c r="B17" s="151"/>
      <c r="C17" s="246"/>
      <c r="D17" s="246"/>
      <c r="E17" s="246"/>
      <c r="F17" s="246"/>
      <c r="G17" s="246"/>
      <c r="H17" s="246"/>
      <c r="I17" s="181"/>
      <c r="J17" s="181"/>
      <c r="K17" s="181"/>
      <c r="L17" s="181"/>
      <c r="M17" s="181"/>
      <c r="N17" s="181"/>
      <c r="O17" s="181"/>
      <c r="P17" s="181"/>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30">
        <f>SUM(DA13:DA16)</f>
        <v>52</v>
      </c>
      <c r="DB17" s="31">
        <f>SUM(DB13:DB16)</f>
        <v>1</v>
      </c>
      <c r="DC17" s="32">
        <f>DB17/DA17</f>
        <v>1.9230769230769232E-2</v>
      </c>
      <c r="DD17" s="1"/>
      <c r="DE17" s="1"/>
    </row>
    <row r="18" spans="2:109" ht="45" customHeight="1">
      <c r="B18" s="187" t="s">
        <v>38</v>
      </c>
      <c r="C18" s="175" t="s">
        <v>36</v>
      </c>
      <c r="D18" s="175"/>
      <c r="E18" s="175"/>
      <c r="F18" s="175"/>
      <c r="G18" s="272"/>
      <c r="H18" s="125" t="s">
        <v>34</v>
      </c>
      <c r="I18" s="114"/>
      <c r="J18" s="93"/>
      <c r="K18" s="93"/>
      <c r="L18" s="93"/>
      <c r="M18" s="93"/>
      <c r="N18" s="93"/>
      <c r="O18" s="93"/>
      <c r="P18" s="94"/>
      <c r="Q18" s="20"/>
      <c r="R18" s="21"/>
      <c r="S18" s="21" t="s">
        <v>15</v>
      </c>
      <c r="T18" s="21"/>
      <c r="U18" s="21"/>
      <c r="V18" s="21"/>
      <c r="W18" s="21"/>
      <c r="X18" s="21"/>
      <c r="Y18" s="20"/>
      <c r="Z18" s="21"/>
      <c r="AA18" s="21"/>
      <c r="AB18" s="21"/>
      <c r="AC18" s="21"/>
      <c r="AD18" s="21"/>
      <c r="AE18" s="21"/>
      <c r="AF18" s="19"/>
      <c r="AG18" s="33"/>
      <c r="AH18" s="21"/>
      <c r="AI18" s="21"/>
      <c r="AJ18" s="21"/>
      <c r="AK18" s="21"/>
      <c r="AL18" s="21"/>
      <c r="AM18" s="21"/>
      <c r="AN18" s="19"/>
      <c r="AO18" s="33"/>
      <c r="AP18" s="21"/>
      <c r="AQ18" s="21"/>
      <c r="AR18" s="21"/>
      <c r="AS18" s="21"/>
      <c r="AT18" s="21"/>
      <c r="AU18" s="21"/>
      <c r="AV18" s="19"/>
      <c r="AW18" s="33"/>
      <c r="AX18" s="21"/>
      <c r="AY18" s="21"/>
      <c r="AZ18" s="21"/>
      <c r="BA18" s="21"/>
      <c r="BB18" s="21"/>
      <c r="BC18" s="21"/>
      <c r="BD18" s="19"/>
      <c r="BE18" s="33"/>
      <c r="BF18" s="21"/>
      <c r="BG18" s="21"/>
      <c r="BH18" s="21"/>
      <c r="BI18" s="21"/>
      <c r="BJ18" s="21"/>
      <c r="BK18" s="21"/>
      <c r="BL18" s="19"/>
      <c r="BM18" s="33"/>
      <c r="BN18" s="21"/>
      <c r="BO18" s="21" t="s">
        <v>92</v>
      </c>
      <c r="BP18" s="21"/>
      <c r="BQ18" s="21"/>
      <c r="BR18" s="21"/>
      <c r="BS18" s="21"/>
      <c r="BT18" s="19"/>
      <c r="BU18" s="33"/>
      <c r="BV18" s="21"/>
      <c r="BW18" s="21"/>
      <c r="BX18" s="21"/>
      <c r="BY18" s="21"/>
      <c r="BZ18" s="21"/>
      <c r="CA18" s="21"/>
      <c r="CB18" s="19"/>
      <c r="CC18" s="33"/>
      <c r="CD18" s="21"/>
      <c r="CE18" s="21"/>
      <c r="CF18" s="21"/>
      <c r="CG18" s="21" t="s">
        <v>15</v>
      </c>
      <c r="CH18" s="21"/>
      <c r="CI18" s="21"/>
      <c r="CJ18" s="19"/>
      <c r="CK18" s="33"/>
      <c r="CL18" s="21"/>
      <c r="CM18" s="21"/>
      <c r="CN18" s="21"/>
      <c r="CO18" s="21"/>
      <c r="CP18" s="21"/>
      <c r="CQ18" s="21"/>
      <c r="CR18" s="19"/>
      <c r="CS18" s="33"/>
      <c r="CT18" s="21"/>
      <c r="CU18" s="21"/>
      <c r="CV18" s="21"/>
      <c r="CW18" s="21"/>
      <c r="CX18" s="21"/>
      <c r="CY18" s="21"/>
      <c r="CZ18" s="19"/>
      <c r="DA18" s="22">
        <f>COUNTIF(Q18:CZ18,"P")</f>
        <v>2</v>
      </c>
      <c r="DB18" s="23">
        <f>COUNTIF(Q18:CZ18,"E")</f>
        <v>0</v>
      </c>
      <c r="DC18" s="24">
        <f t="shared" si="10"/>
        <v>0</v>
      </c>
      <c r="DD18" s="1"/>
      <c r="DE18" s="1"/>
    </row>
    <row r="19" spans="2:109" ht="45" customHeight="1">
      <c r="B19" s="187"/>
      <c r="C19" s="175" t="s">
        <v>37</v>
      </c>
      <c r="D19" s="175"/>
      <c r="E19" s="175"/>
      <c r="F19" s="175"/>
      <c r="G19" s="272"/>
      <c r="H19" s="125" t="s">
        <v>34</v>
      </c>
      <c r="I19" s="115"/>
      <c r="J19" s="85"/>
      <c r="K19" s="85"/>
      <c r="L19" s="85"/>
      <c r="M19" s="85"/>
      <c r="N19" s="85"/>
      <c r="O19" s="85"/>
      <c r="P19" s="86"/>
      <c r="Q19" s="20"/>
      <c r="R19" s="21"/>
      <c r="S19" s="21"/>
      <c r="T19" s="21"/>
      <c r="U19" s="21"/>
      <c r="V19" s="21"/>
      <c r="W19" s="21"/>
      <c r="X19" s="21"/>
      <c r="Y19" s="20" t="s">
        <v>15</v>
      </c>
      <c r="Z19" s="21" t="s">
        <v>16</v>
      </c>
      <c r="AA19" s="21"/>
      <c r="AB19" s="21"/>
      <c r="AC19" s="21"/>
      <c r="AD19" s="21"/>
      <c r="AE19" s="21"/>
      <c r="AF19" s="19"/>
      <c r="AG19" s="33" t="s">
        <v>15</v>
      </c>
      <c r="AH19" s="21"/>
      <c r="AI19" s="21"/>
      <c r="AJ19" s="21"/>
      <c r="AK19" s="21"/>
      <c r="AL19" s="21"/>
      <c r="AM19" s="21"/>
      <c r="AN19" s="19"/>
      <c r="AO19" s="33" t="s">
        <v>15</v>
      </c>
      <c r="AP19" s="21"/>
      <c r="AQ19" s="21"/>
      <c r="AR19" s="21"/>
      <c r="AS19" s="21"/>
      <c r="AT19" s="21"/>
      <c r="AU19" s="21"/>
      <c r="AV19" s="19"/>
      <c r="AW19" s="33" t="s">
        <v>15</v>
      </c>
      <c r="AX19" s="21"/>
      <c r="AY19" s="21"/>
      <c r="AZ19" s="21"/>
      <c r="BA19" s="21"/>
      <c r="BB19" s="21"/>
      <c r="BC19" s="21"/>
      <c r="BD19" s="19"/>
      <c r="BE19" s="33" t="s">
        <v>15</v>
      </c>
      <c r="BF19" s="21"/>
      <c r="BG19" s="21"/>
      <c r="BH19" s="21"/>
      <c r="BI19" s="21"/>
      <c r="BJ19" s="21"/>
      <c r="BK19" s="21"/>
      <c r="BL19" s="19"/>
      <c r="BM19" s="33" t="s">
        <v>15</v>
      </c>
      <c r="BN19" s="21"/>
      <c r="BO19" s="21"/>
      <c r="BP19" s="21"/>
      <c r="BQ19" s="21"/>
      <c r="BR19" s="21"/>
      <c r="BS19" s="21"/>
      <c r="BT19" s="19"/>
      <c r="BU19" s="33" t="s">
        <v>15</v>
      </c>
      <c r="BV19" s="21"/>
      <c r="BW19" s="21"/>
      <c r="BX19" s="21"/>
      <c r="BY19" s="21"/>
      <c r="BZ19" s="21"/>
      <c r="CA19" s="21"/>
      <c r="CB19" s="19"/>
      <c r="CC19" s="33" t="s">
        <v>15</v>
      </c>
      <c r="CD19" s="21"/>
      <c r="CE19" s="21"/>
      <c r="CF19" s="21"/>
      <c r="CG19" s="21"/>
      <c r="CH19" s="21"/>
      <c r="CI19" s="21"/>
      <c r="CJ19" s="19"/>
      <c r="CK19" s="33" t="s">
        <v>15</v>
      </c>
      <c r="CL19" s="21"/>
      <c r="CM19" s="21"/>
      <c r="CN19" s="21"/>
      <c r="CO19" s="21"/>
      <c r="CP19" s="21"/>
      <c r="CQ19" s="21"/>
      <c r="CR19" s="19"/>
      <c r="CS19" s="33" t="s">
        <v>15</v>
      </c>
      <c r="CT19" s="21"/>
      <c r="CU19" s="21"/>
      <c r="CV19" s="21"/>
      <c r="CW19" s="21"/>
      <c r="CX19" s="21"/>
      <c r="CY19" s="21"/>
      <c r="CZ19" s="19"/>
      <c r="DA19" s="22">
        <f t="shared" ref="DA19:DA25" si="11">COUNTIF(Q19:CZ19,"P")</f>
        <v>10</v>
      </c>
      <c r="DB19" s="23">
        <f t="shared" ref="DB19:DB25" si="12">COUNTIF(Q19:CZ19,"E")</f>
        <v>1</v>
      </c>
      <c r="DC19" s="24">
        <f t="shared" si="10"/>
        <v>0.1</v>
      </c>
      <c r="DD19" s="1"/>
      <c r="DE19" s="1"/>
    </row>
    <row r="20" spans="2:109" ht="45" customHeight="1">
      <c r="B20" s="187"/>
      <c r="C20" s="254" t="s">
        <v>39</v>
      </c>
      <c r="D20" s="255"/>
      <c r="E20" s="255"/>
      <c r="F20" s="255"/>
      <c r="G20" s="256"/>
      <c r="H20" s="125" t="s">
        <v>34</v>
      </c>
      <c r="I20" s="115"/>
      <c r="J20" s="85"/>
      <c r="K20" s="85"/>
      <c r="L20" s="85"/>
      <c r="M20" s="85"/>
      <c r="N20" s="85"/>
      <c r="O20" s="85"/>
      <c r="P20" s="86"/>
      <c r="Q20" s="20"/>
      <c r="R20" s="21"/>
      <c r="S20" s="21"/>
      <c r="T20" s="21"/>
      <c r="U20" s="21"/>
      <c r="V20" s="21"/>
      <c r="W20" s="21"/>
      <c r="X20" s="21"/>
      <c r="Y20" s="20"/>
      <c r="Z20" s="21"/>
      <c r="AA20" s="21"/>
      <c r="AB20" s="21"/>
      <c r="AC20" s="21"/>
      <c r="AD20" s="21"/>
      <c r="AE20" s="21"/>
      <c r="AF20" s="19"/>
      <c r="AG20" s="33" t="s">
        <v>15</v>
      </c>
      <c r="AH20" s="21"/>
      <c r="AI20" s="21" t="s">
        <v>15</v>
      </c>
      <c r="AJ20" s="21"/>
      <c r="AK20" s="21" t="s">
        <v>15</v>
      </c>
      <c r="AL20" s="21"/>
      <c r="AM20" s="21" t="s">
        <v>15</v>
      </c>
      <c r="AN20" s="19"/>
      <c r="AO20" s="33"/>
      <c r="AP20" s="21"/>
      <c r="AQ20" s="21"/>
      <c r="AR20" s="21"/>
      <c r="AS20" s="21"/>
      <c r="AT20" s="21"/>
      <c r="AU20" s="21"/>
      <c r="AV20" s="19"/>
      <c r="AW20" s="33"/>
      <c r="AX20" s="21"/>
      <c r="AY20" s="21"/>
      <c r="AZ20" s="21"/>
      <c r="BA20" s="21"/>
      <c r="BB20" s="21"/>
      <c r="BC20" s="21"/>
      <c r="BD20" s="19"/>
      <c r="BE20" s="33"/>
      <c r="BF20" s="21"/>
      <c r="BG20" s="21"/>
      <c r="BH20" s="21"/>
      <c r="BI20" s="21"/>
      <c r="BJ20" s="21"/>
      <c r="BK20" s="21"/>
      <c r="BL20" s="19"/>
      <c r="BM20" s="33"/>
      <c r="BN20" s="21"/>
      <c r="BO20" s="21"/>
      <c r="BP20" s="21"/>
      <c r="BQ20" s="21"/>
      <c r="BR20" s="21"/>
      <c r="BS20" s="21"/>
      <c r="BT20" s="19"/>
      <c r="BU20" s="33"/>
      <c r="BV20" s="21"/>
      <c r="BW20" s="21"/>
      <c r="BX20" s="21"/>
      <c r="BY20" s="21"/>
      <c r="BZ20" s="21"/>
      <c r="CA20" s="21"/>
      <c r="CB20" s="19"/>
      <c r="CC20" s="33"/>
      <c r="CD20" s="21"/>
      <c r="CE20" s="21"/>
      <c r="CF20" s="21"/>
      <c r="CG20" s="21"/>
      <c r="CH20" s="21"/>
      <c r="CI20" s="21"/>
      <c r="CJ20" s="19"/>
      <c r="CK20" s="33"/>
      <c r="CL20" s="21"/>
      <c r="CM20" s="21"/>
      <c r="CN20" s="21"/>
      <c r="CO20" s="21"/>
      <c r="CP20" s="21"/>
      <c r="CQ20" s="21"/>
      <c r="CR20" s="19"/>
      <c r="CS20" s="33"/>
      <c r="CT20" s="21"/>
      <c r="CU20" s="21"/>
      <c r="CV20" s="21"/>
      <c r="CW20" s="21"/>
      <c r="CX20" s="21"/>
      <c r="CY20" s="21"/>
      <c r="CZ20" s="19"/>
      <c r="DA20" s="22">
        <f t="shared" si="11"/>
        <v>4</v>
      </c>
      <c r="DB20" s="23">
        <f t="shared" si="12"/>
        <v>0</v>
      </c>
      <c r="DC20" s="24">
        <f t="shared" si="10"/>
        <v>0</v>
      </c>
      <c r="DD20" s="1"/>
      <c r="DE20" s="1"/>
    </row>
    <row r="21" spans="2:109" ht="45" customHeight="1">
      <c r="B21" s="187"/>
      <c r="C21" s="254" t="s">
        <v>40</v>
      </c>
      <c r="D21" s="255"/>
      <c r="E21" s="255"/>
      <c r="F21" s="255"/>
      <c r="G21" s="256"/>
      <c r="H21" s="125" t="s">
        <v>34</v>
      </c>
      <c r="I21" s="115"/>
      <c r="J21" s="85"/>
      <c r="K21" s="85"/>
      <c r="L21" s="85"/>
      <c r="M21" s="85"/>
      <c r="N21" s="85"/>
      <c r="O21" s="85"/>
      <c r="P21" s="86"/>
      <c r="Q21" s="20"/>
      <c r="R21" s="21"/>
      <c r="S21" s="21"/>
      <c r="T21" s="21"/>
      <c r="U21" s="21"/>
      <c r="V21" s="21"/>
      <c r="W21" s="21"/>
      <c r="X21" s="21"/>
      <c r="Y21" s="20"/>
      <c r="Z21" s="21"/>
      <c r="AA21" s="21"/>
      <c r="AB21" s="21"/>
      <c r="AC21" s="21"/>
      <c r="AD21" s="21"/>
      <c r="AE21" s="21"/>
      <c r="AF21" s="19"/>
      <c r="AG21" s="33"/>
      <c r="AH21" s="21"/>
      <c r="AI21" s="21"/>
      <c r="AJ21" s="21"/>
      <c r="AK21" s="21"/>
      <c r="AL21" s="21"/>
      <c r="AM21" s="21"/>
      <c r="AN21" s="19"/>
      <c r="AO21" s="33" t="s">
        <v>15</v>
      </c>
      <c r="AP21" s="21"/>
      <c r="AQ21" s="21" t="s">
        <v>15</v>
      </c>
      <c r="AR21" s="21"/>
      <c r="AS21" s="21" t="s">
        <v>15</v>
      </c>
      <c r="AT21" s="21"/>
      <c r="AU21" s="21" t="s">
        <v>15</v>
      </c>
      <c r="AV21" s="19"/>
      <c r="AW21" s="33" t="s">
        <v>92</v>
      </c>
      <c r="AX21" s="21"/>
      <c r="AY21" s="21" t="s">
        <v>92</v>
      </c>
      <c r="AZ21" s="21"/>
      <c r="BA21" s="21" t="s">
        <v>92</v>
      </c>
      <c r="BB21" s="21"/>
      <c r="BC21" s="21" t="s">
        <v>92</v>
      </c>
      <c r="BD21" s="19"/>
      <c r="BE21" s="33"/>
      <c r="BF21" s="21"/>
      <c r="BG21" s="21"/>
      <c r="BH21" s="21"/>
      <c r="BI21" s="21"/>
      <c r="BJ21" s="21"/>
      <c r="BK21" s="21"/>
      <c r="BL21" s="19"/>
      <c r="BM21" s="33"/>
      <c r="BN21" s="21"/>
      <c r="BO21" s="21"/>
      <c r="BP21" s="21"/>
      <c r="BQ21" s="21"/>
      <c r="BR21" s="21"/>
      <c r="BS21" s="21"/>
      <c r="BT21" s="19"/>
      <c r="BU21" s="33"/>
      <c r="BV21" s="21"/>
      <c r="BW21" s="21"/>
      <c r="BX21" s="21"/>
      <c r="BY21" s="21"/>
      <c r="BZ21" s="21"/>
      <c r="CA21" s="21"/>
      <c r="CB21" s="19"/>
      <c r="CC21" s="33"/>
      <c r="CD21" s="21"/>
      <c r="CE21" s="21"/>
      <c r="CF21" s="21"/>
      <c r="CG21" s="21"/>
      <c r="CH21" s="21"/>
      <c r="CI21" s="21"/>
      <c r="CJ21" s="19"/>
      <c r="CK21" s="33"/>
      <c r="CL21" s="21"/>
      <c r="CM21" s="21"/>
      <c r="CN21" s="21"/>
      <c r="CO21" s="21"/>
      <c r="CP21" s="21"/>
      <c r="CQ21" s="21"/>
      <c r="CR21" s="19"/>
      <c r="CS21" s="33"/>
      <c r="CT21" s="21"/>
      <c r="CU21" s="21"/>
      <c r="CV21" s="21"/>
      <c r="CW21" s="21"/>
      <c r="CX21" s="21"/>
      <c r="CY21" s="21"/>
      <c r="CZ21" s="19"/>
      <c r="DA21" s="22">
        <f t="shared" si="11"/>
        <v>4</v>
      </c>
      <c r="DB21" s="23">
        <f t="shared" si="12"/>
        <v>0</v>
      </c>
      <c r="DC21" s="24">
        <f t="shared" si="10"/>
        <v>0</v>
      </c>
      <c r="DD21" s="1"/>
      <c r="DE21" s="1"/>
    </row>
    <row r="22" spans="2:109" ht="45" customHeight="1">
      <c r="B22" s="187"/>
      <c r="C22" s="254" t="s">
        <v>41</v>
      </c>
      <c r="D22" s="255"/>
      <c r="E22" s="255"/>
      <c r="F22" s="255"/>
      <c r="G22" s="256"/>
      <c r="H22" s="125" t="s">
        <v>34</v>
      </c>
      <c r="I22" s="115"/>
      <c r="J22" s="85"/>
      <c r="K22" s="85"/>
      <c r="L22" s="85"/>
      <c r="M22" s="85"/>
      <c r="N22" s="85"/>
      <c r="O22" s="85"/>
      <c r="P22" s="86"/>
      <c r="Q22" s="20"/>
      <c r="R22" s="21"/>
      <c r="S22" s="21"/>
      <c r="T22" s="21"/>
      <c r="U22" s="21"/>
      <c r="V22" s="21"/>
      <c r="W22" s="21"/>
      <c r="X22" s="21"/>
      <c r="Y22" s="20"/>
      <c r="Z22" s="21"/>
      <c r="AA22" s="21"/>
      <c r="AB22" s="21"/>
      <c r="AC22" s="21"/>
      <c r="AD22" s="21"/>
      <c r="AE22" s="21"/>
      <c r="AF22" s="19"/>
      <c r="AG22" s="33"/>
      <c r="AH22" s="21"/>
      <c r="AI22" s="21"/>
      <c r="AJ22" s="21"/>
      <c r="AK22" s="21"/>
      <c r="AL22" s="21"/>
      <c r="AM22" s="21"/>
      <c r="AN22" s="19"/>
      <c r="AO22" s="33"/>
      <c r="AP22" s="21"/>
      <c r="AQ22" s="21"/>
      <c r="AR22" s="21"/>
      <c r="AS22" s="21"/>
      <c r="AT22" s="21"/>
      <c r="AU22" s="21"/>
      <c r="AV22" s="19"/>
      <c r="AW22" s="33" t="s">
        <v>15</v>
      </c>
      <c r="AX22" s="21"/>
      <c r="AY22" s="21" t="s">
        <v>15</v>
      </c>
      <c r="AZ22" s="21"/>
      <c r="BA22" s="21" t="s">
        <v>15</v>
      </c>
      <c r="BB22" s="21"/>
      <c r="BC22" s="21" t="s">
        <v>15</v>
      </c>
      <c r="BD22" s="19"/>
      <c r="BE22" s="33"/>
      <c r="BF22" s="21"/>
      <c r="BG22" s="21"/>
      <c r="BH22" s="21"/>
      <c r="BI22" s="21"/>
      <c r="BJ22" s="21"/>
      <c r="BK22" s="21"/>
      <c r="BL22" s="19"/>
      <c r="BM22" s="33"/>
      <c r="BN22" s="21"/>
      <c r="BO22" s="21"/>
      <c r="BP22" s="21"/>
      <c r="BQ22" s="21"/>
      <c r="BR22" s="21"/>
      <c r="BS22" s="21"/>
      <c r="BT22" s="19"/>
      <c r="BU22" s="33"/>
      <c r="BV22" s="21"/>
      <c r="BW22" s="21"/>
      <c r="BX22" s="21"/>
      <c r="BY22" s="21"/>
      <c r="BZ22" s="21"/>
      <c r="CA22" s="21"/>
      <c r="CB22" s="19"/>
      <c r="CC22" s="33"/>
      <c r="CD22" s="21"/>
      <c r="CE22" s="21"/>
      <c r="CF22" s="21"/>
      <c r="CG22" s="21"/>
      <c r="CH22" s="21"/>
      <c r="CI22" s="21"/>
      <c r="CJ22" s="19"/>
      <c r="CK22" s="33"/>
      <c r="CL22" s="21"/>
      <c r="CM22" s="21"/>
      <c r="CN22" s="21"/>
      <c r="CO22" s="21"/>
      <c r="CP22" s="21"/>
      <c r="CQ22" s="21"/>
      <c r="CR22" s="19"/>
      <c r="CS22" s="33"/>
      <c r="CT22" s="21"/>
      <c r="CU22" s="21"/>
      <c r="CV22" s="21"/>
      <c r="CW22" s="21"/>
      <c r="CX22" s="21"/>
      <c r="CY22" s="21"/>
      <c r="CZ22" s="19"/>
      <c r="DA22" s="22">
        <f t="shared" si="11"/>
        <v>4</v>
      </c>
      <c r="DB22" s="23">
        <f t="shared" si="12"/>
        <v>0</v>
      </c>
      <c r="DC22" s="24">
        <f t="shared" si="10"/>
        <v>0</v>
      </c>
      <c r="DD22" s="1"/>
      <c r="DE22" s="1"/>
    </row>
    <row r="23" spans="2:109" ht="45" customHeight="1">
      <c r="B23" s="187"/>
      <c r="C23" s="212" t="s">
        <v>67</v>
      </c>
      <c r="D23" s="213"/>
      <c r="E23" s="213"/>
      <c r="F23" s="213"/>
      <c r="G23" s="257"/>
      <c r="H23" s="125" t="s">
        <v>34</v>
      </c>
      <c r="I23" s="115"/>
      <c r="J23" s="85"/>
      <c r="K23" s="85"/>
      <c r="L23" s="85"/>
      <c r="M23" s="85"/>
      <c r="N23" s="85"/>
      <c r="O23" s="85"/>
      <c r="P23" s="86"/>
      <c r="Q23" s="20"/>
      <c r="R23" s="21"/>
      <c r="S23" s="21"/>
      <c r="T23" s="21"/>
      <c r="U23" s="21"/>
      <c r="V23" s="21"/>
      <c r="W23" s="21"/>
      <c r="X23" s="21"/>
      <c r="Y23" s="20"/>
      <c r="Z23" s="21"/>
      <c r="AA23" s="21"/>
      <c r="AB23" s="21"/>
      <c r="AC23" s="21"/>
      <c r="AD23" s="21"/>
      <c r="AE23" s="21"/>
      <c r="AF23" s="19"/>
      <c r="AG23" s="33"/>
      <c r="AH23" s="21"/>
      <c r="AI23" s="21"/>
      <c r="AJ23" s="21"/>
      <c r="AK23" s="21"/>
      <c r="AL23" s="21"/>
      <c r="AM23" s="21"/>
      <c r="AN23" s="19"/>
      <c r="AO23" s="33"/>
      <c r="AP23" s="21"/>
      <c r="AQ23" s="21"/>
      <c r="AR23" s="21"/>
      <c r="AS23" s="21"/>
      <c r="AT23" s="21"/>
      <c r="AU23" s="21"/>
      <c r="AV23" s="19"/>
      <c r="AW23" s="33"/>
      <c r="AX23" s="21"/>
      <c r="AY23" s="21"/>
      <c r="AZ23" s="21"/>
      <c r="BA23" s="21"/>
      <c r="BB23" s="21"/>
      <c r="BC23" s="21"/>
      <c r="BD23" s="19"/>
      <c r="BE23" s="33" t="s">
        <v>15</v>
      </c>
      <c r="BF23" s="21"/>
      <c r="BG23" s="21" t="s">
        <v>15</v>
      </c>
      <c r="BH23" s="21"/>
      <c r="BI23" s="21" t="s">
        <v>15</v>
      </c>
      <c r="BJ23" s="21"/>
      <c r="BK23" s="21" t="s">
        <v>15</v>
      </c>
      <c r="BL23" s="19"/>
      <c r="BM23" s="33"/>
      <c r="BN23" s="21"/>
      <c r="BO23" s="21"/>
      <c r="BP23" s="21"/>
      <c r="BQ23" s="21"/>
      <c r="BR23" s="21"/>
      <c r="BS23" s="21"/>
      <c r="BT23" s="19"/>
      <c r="BU23" s="33"/>
      <c r="BV23" s="21"/>
      <c r="BW23" s="21"/>
      <c r="BX23" s="21"/>
      <c r="BY23" s="21"/>
      <c r="BZ23" s="21"/>
      <c r="CA23" s="21"/>
      <c r="CB23" s="19"/>
      <c r="CC23" s="33"/>
      <c r="CD23" s="21"/>
      <c r="CE23" s="21"/>
      <c r="CF23" s="21"/>
      <c r="CG23" s="21"/>
      <c r="CH23" s="21"/>
      <c r="CI23" s="21"/>
      <c r="CJ23" s="19"/>
      <c r="CK23" s="33"/>
      <c r="CL23" s="21"/>
      <c r="CM23" s="21"/>
      <c r="CN23" s="21"/>
      <c r="CO23" s="21"/>
      <c r="CP23" s="21"/>
      <c r="CQ23" s="21"/>
      <c r="CR23" s="19"/>
      <c r="CS23" s="33"/>
      <c r="CT23" s="21"/>
      <c r="CU23" s="21"/>
      <c r="CV23" s="21"/>
      <c r="CW23" s="21"/>
      <c r="CX23" s="21"/>
      <c r="CY23" s="21"/>
      <c r="CZ23" s="19"/>
      <c r="DA23" s="22">
        <f t="shared" ref="DA23" si="13">COUNTIF(Q23:CZ23,"P")</f>
        <v>4</v>
      </c>
      <c r="DB23" s="23">
        <f t="shared" ref="DB23" si="14">COUNTIF(Q23:CZ23,"E")</f>
        <v>0</v>
      </c>
      <c r="DC23" s="24">
        <f t="shared" ref="DC23" si="15">DB23/DA23</f>
        <v>0</v>
      </c>
      <c r="DD23" s="1"/>
      <c r="DE23" s="1"/>
    </row>
    <row r="24" spans="2:109" ht="45" customHeight="1">
      <c r="B24" s="187"/>
      <c r="C24" s="254" t="s">
        <v>47</v>
      </c>
      <c r="D24" s="255"/>
      <c r="E24" s="255"/>
      <c r="F24" s="255"/>
      <c r="G24" s="256"/>
      <c r="H24" s="126" t="s">
        <v>34</v>
      </c>
      <c r="I24" s="115"/>
      <c r="J24" s="85"/>
      <c r="K24" s="85"/>
      <c r="L24" s="85"/>
      <c r="M24" s="85"/>
      <c r="N24" s="85"/>
      <c r="O24" s="85"/>
      <c r="P24" s="86"/>
      <c r="Q24" s="20"/>
      <c r="R24" s="21"/>
      <c r="S24" s="21"/>
      <c r="T24" s="21"/>
      <c r="U24" s="21"/>
      <c r="V24" s="21"/>
      <c r="W24" s="21"/>
      <c r="X24" s="21"/>
      <c r="Y24" s="20"/>
      <c r="Z24" s="21"/>
      <c r="AA24" s="21"/>
      <c r="AB24" s="21"/>
      <c r="AC24" s="21"/>
      <c r="AD24" s="21"/>
      <c r="AE24" s="21"/>
      <c r="AF24" s="19"/>
      <c r="AG24" s="33"/>
      <c r="AH24" s="21"/>
      <c r="AI24" s="21"/>
      <c r="AJ24" s="21"/>
      <c r="AK24" s="21"/>
      <c r="AL24" s="21"/>
      <c r="AM24" s="21"/>
      <c r="AN24" s="19"/>
      <c r="AO24" s="33"/>
      <c r="AP24" s="21"/>
      <c r="AQ24" s="21"/>
      <c r="AR24" s="21"/>
      <c r="AS24" s="21"/>
      <c r="AT24" s="21"/>
      <c r="AU24" s="21"/>
      <c r="AV24" s="19"/>
      <c r="AW24" s="33"/>
      <c r="AX24" s="21"/>
      <c r="AY24" s="21"/>
      <c r="AZ24" s="21"/>
      <c r="BA24" s="21"/>
      <c r="BB24" s="21"/>
      <c r="BC24" s="21"/>
      <c r="BD24" s="19"/>
      <c r="BE24" s="33"/>
      <c r="BF24" s="21"/>
      <c r="BG24" s="21"/>
      <c r="BH24" s="21"/>
      <c r="BI24" s="21"/>
      <c r="BJ24" s="21"/>
      <c r="BK24" s="21"/>
      <c r="BL24" s="19"/>
      <c r="BM24" s="33"/>
      <c r="BN24" s="21"/>
      <c r="BO24" s="21"/>
      <c r="BP24" s="21"/>
      <c r="BQ24" s="21"/>
      <c r="BR24" s="21"/>
      <c r="BS24" s="21"/>
      <c r="BT24" s="19"/>
      <c r="BU24" s="33"/>
      <c r="BV24" s="21"/>
      <c r="BW24" s="21"/>
      <c r="BX24" s="21"/>
      <c r="BY24" s="21"/>
      <c r="BZ24" s="21"/>
      <c r="CA24" s="21"/>
      <c r="CB24" s="19"/>
      <c r="CC24" s="33" t="s">
        <v>15</v>
      </c>
      <c r="CD24" s="21"/>
      <c r="CE24" s="21" t="s">
        <v>15</v>
      </c>
      <c r="CF24" s="21"/>
      <c r="CG24" s="21" t="s">
        <v>15</v>
      </c>
      <c r="CH24" s="21"/>
      <c r="CI24" s="21" t="s">
        <v>15</v>
      </c>
      <c r="CJ24" s="19"/>
      <c r="CK24" s="33"/>
      <c r="CL24" s="21"/>
      <c r="CM24" s="21"/>
      <c r="CN24" s="21"/>
      <c r="CO24" s="21"/>
      <c r="CP24" s="21"/>
      <c r="CQ24" s="21"/>
      <c r="CR24" s="19"/>
      <c r="CS24" s="33"/>
      <c r="CT24" s="21"/>
      <c r="CU24" s="21"/>
      <c r="CV24" s="21"/>
      <c r="CW24" s="21"/>
      <c r="CX24" s="21"/>
      <c r="CY24" s="21"/>
      <c r="CZ24" s="19"/>
      <c r="DA24" s="22">
        <f t="shared" ref="DA24" si="16">COUNTIF(Q24:CZ24,"P")</f>
        <v>4</v>
      </c>
      <c r="DB24" s="23">
        <f t="shared" ref="DB24" si="17">COUNTIF(Q24:CZ24,"E")</f>
        <v>0</v>
      </c>
      <c r="DC24" s="24">
        <f t="shared" ref="DC24" si="18">DB24/DA24</f>
        <v>0</v>
      </c>
      <c r="DD24" s="1"/>
      <c r="DE24" s="1"/>
    </row>
    <row r="25" spans="2:109" ht="45" customHeight="1">
      <c r="B25" s="187"/>
      <c r="C25" s="273" t="s">
        <v>115</v>
      </c>
      <c r="D25" s="274"/>
      <c r="E25" s="274"/>
      <c r="F25" s="274"/>
      <c r="G25" s="275"/>
      <c r="H25" s="126" t="s">
        <v>34</v>
      </c>
      <c r="I25" s="116"/>
      <c r="J25" s="95"/>
      <c r="K25" s="95"/>
      <c r="L25" s="95"/>
      <c r="M25" s="95"/>
      <c r="N25" s="95"/>
      <c r="O25" s="95"/>
      <c r="P25" s="96"/>
      <c r="Q25" s="20"/>
      <c r="R25" s="21"/>
      <c r="S25" s="21"/>
      <c r="T25" s="21"/>
      <c r="U25" s="21"/>
      <c r="V25" s="21"/>
      <c r="W25" s="21"/>
      <c r="X25" s="21"/>
      <c r="Y25" s="20"/>
      <c r="Z25" s="21"/>
      <c r="AA25" s="21"/>
      <c r="AB25" s="21"/>
      <c r="AC25" s="21"/>
      <c r="AD25" s="21"/>
      <c r="AE25" s="21"/>
      <c r="AF25" s="19"/>
      <c r="AG25" s="33"/>
      <c r="AH25" s="21"/>
      <c r="AI25" s="21" t="s">
        <v>15</v>
      </c>
      <c r="AJ25" s="21"/>
      <c r="AK25" s="21"/>
      <c r="AL25" s="21"/>
      <c r="AM25" s="21"/>
      <c r="AN25" s="19"/>
      <c r="AO25" s="33"/>
      <c r="AP25" s="21"/>
      <c r="AQ25" s="21"/>
      <c r="AR25" s="21"/>
      <c r="AS25" s="21"/>
      <c r="AT25" s="21"/>
      <c r="AU25" s="21"/>
      <c r="AV25" s="19"/>
      <c r="AW25" s="33"/>
      <c r="AX25" s="21"/>
      <c r="AY25" s="21"/>
      <c r="AZ25" s="21"/>
      <c r="BA25" s="21"/>
      <c r="BB25" s="21"/>
      <c r="BC25" s="21"/>
      <c r="BD25" s="19"/>
      <c r="BE25" s="33"/>
      <c r="BF25" s="21"/>
      <c r="BG25" s="21" t="s">
        <v>15</v>
      </c>
      <c r="BH25" s="21"/>
      <c r="BI25" s="21"/>
      <c r="BJ25" s="21"/>
      <c r="BK25" s="21"/>
      <c r="BL25" s="19"/>
      <c r="BM25" s="33"/>
      <c r="BN25" s="21"/>
      <c r="BO25" s="21"/>
      <c r="BP25" s="21"/>
      <c r="BQ25" s="21"/>
      <c r="BR25" s="21"/>
      <c r="BS25" s="21"/>
      <c r="BT25" s="19"/>
      <c r="BU25" s="33"/>
      <c r="BV25" s="21"/>
      <c r="BW25" s="21"/>
      <c r="BX25" s="21"/>
      <c r="BY25" s="21"/>
      <c r="BZ25" s="21"/>
      <c r="CA25" s="21"/>
      <c r="CB25" s="19"/>
      <c r="CC25" s="33"/>
      <c r="CD25" s="21"/>
      <c r="CE25" s="21"/>
      <c r="CF25" s="21"/>
      <c r="CG25" s="21"/>
      <c r="CH25" s="21"/>
      <c r="CI25" s="21"/>
      <c r="CJ25" s="19"/>
      <c r="CK25" s="33"/>
      <c r="CL25" s="21"/>
      <c r="CM25" s="21" t="s">
        <v>15</v>
      </c>
      <c r="CN25" s="21"/>
      <c r="CO25" s="21"/>
      <c r="CP25" s="21"/>
      <c r="CQ25" s="21"/>
      <c r="CR25" s="19"/>
      <c r="CS25" s="33"/>
      <c r="CT25" s="21"/>
      <c r="CU25" s="21"/>
      <c r="CV25" s="21"/>
      <c r="CW25" s="21"/>
      <c r="CX25" s="21"/>
      <c r="CY25" s="21"/>
      <c r="CZ25" s="19"/>
      <c r="DA25" s="22">
        <f t="shared" si="11"/>
        <v>3</v>
      </c>
      <c r="DB25" s="23">
        <f t="shared" si="12"/>
        <v>0</v>
      </c>
      <c r="DC25" s="24">
        <f t="shared" si="10"/>
        <v>0</v>
      </c>
      <c r="DD25" s="1"/>
      <c r="DE25" s="1"/>
    </row>
    <row r="26" spans="2:109" ht="23.25" customHeight="1">
      <c r="B26" s="188"/>
      <c r="C26" s="192"/>
      <c r="D26" s="192"/>
      <c r="E26" s="192"/>
      <c r="F26" s="192"/>
      <c r="G26" s="192"/>
      <c r="H26" s="192"/>
      <c r="I26" s="192"/>
      <c r="J26" s="192"/>
      <c r="K26" s="192"/>
      <c r="L26" s="276"/>
      <c r="M26" s="276"/>
      <c r="N26" s="276"/>
      <c r="O26" s="276"/>
      <c r="P26" s="276"/>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3"/>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30">
        <f>SUM(DA18:DA25)</f>
        <v>35</v>
      </c>
      <c r="DB26" s="30">
        <f>SUM(DB18:DB25)</f>
        <v>1</v>
      </c>
      <c r="DC26" s="32">
        <f t="shared" si="10"/>
        <v>2.8571428571428571E-2</v>
      </c>
      <c r="DD26" s="1"/>
      <c r="DE26" s="1"/>
    </row>
    <row r="27" spans="2:109" ht="45" customHeight="1">
      <c r="B27" s="177" t="s">
        <v>61</v>
      </c>
      <c r="C27" s="212" t="s">
        <v>69</v>
      </c>
      <c r="D27" s="213"/>
      <c r="E27" s="213"/>
      <c r="F27" s="213"/>
      <c r="G27" s="257"/>
      <c r="H27" s="125" t="s">
        <v>34</v>
      </c>
      <c r="I27" s="114"/>
      <c r="J27" s="93"/>
      <c r="K27" s="21" t="s">
        <v>92</v>
      </c>
      <c r="L27" s="21" t="s">
        <v>92</v>
      </c>
      <c r="M27" s="21"/>
      <c r="N27" s="21"/>
      <c r="O27" s="21"/>
      <c r="P27" s="19"/>
      <c r="Q27" s="100"/>
      <c r="R27" s="36" t="s">
        <v>92</v>
      </c>
      <c r="S27" s="36"/>
      <c r="T27" s="36"/>
      <c r="U27" s="36"/>
      <c r="V27" s="36"/>
      <c r="W27" s="36" t="s">
        <v>15</v>
      </c>
      <c r="X27" s="36"/>
      <c r="Y27" s="98"/>
      <c r="Z27" s="36"/>
      <c r="AA27" s="36"/>
      <c r="AB27" s="36"/>
      <c r="AC27" s="36"/>
      <c r="AD27" s="36"/>
      <c r="AE27" s="36" t="s">
        <v>15</v>
      </c>
      <c r="AF27" s="99"/>
      <c r="AG27" s="100"/>
      <c r="AH27" s="36"/>
      <c r="AI27" s="36"/>
      <c r="AJ27" s="36"/>
      <c r="AK27" s="36"/>
      <c r="AL27" s="36"/>
      <c r="AM27" s="36" t="s">
        <v>15</v>
      </c>
      <c r="AN27" s="99"/>
      <c r="AO27" s="100"/>
      <c r="AP27" s="36"/>
      <c r="AQ27" s="36"/>
      <c r="AR27" s="36"/>
      <c r="AS27" s="36"/>
      <c r="AT27" s="36"/>
      <c r="AU27" s="36" t="s">
        <v>15</v>
      </c>
      <c r="AV27" s="99"/>
      <c r="AW27" s="100"/>
      <c r="AX27" s="36"/>
      <c r="AY27" s="36"/>
      <c r="AZ27" s="36"/>
      <c r="BA27" s="36"/>
      <c r="BB27" s="36"/>
      <c r="BC27" s="36" t="s">
        <v>15</v>
      </c>
      <c r="BD27" s="99"/>
      <c r="BE27" s="100"/>
      <c r="BF27" s="36"/>
      <c r="BG27" s="36"/>
      <c r="BH27" s="36"/>
      <c r="BI27" s="36"/>
      <c r="BJ27" s="36"/>
      <c r="BK27" s="36" t="s">
        <v>15</v>
      </c>
      <c r="BL27" s="99"/>
      <c r="BM27" s="100"/>
      <c r="BN27" s="36"/>
      <c r="BO27" s="36"/>
      <c r="BP27" s="36"/>
      <c r="BQ27" s="36"/>
      <c r="BR27" s="36"/>
      <c r="BS27" s="36" t="s">
        <v>15</v>
      </c>
      <c r="BT27" s="99"/>
      <c r="BU27" s="100"/>
      <c r="BV27" s="36"/>
      <c r="BW27" s="36"/>
      <c r="BX27" s="36"/>
      <c r="BY27" s="36"/>
      <c r="BZ27" s="36"/>
      <c r="CA27" s="36" t="s">
        <v>15</v>
      </c>
      <c r="CB27" s="99"/>
      <c r="CC27" s="100"/>
      <c r="CD27" s="36"/>
      <c r="CE27" s="36"/>
      <c r="CF27" s="36"/>
      <c r="CG27" s="36"/>
      <c r="CH27" s="36"/>
      <c r="CI27" s="36" t="s">
        <v>15</v>
      </c>
      <c r="CJ27" s="99"/>
      <c r="CK27" s="100"/>
      <c r="CL27" s="36"/>
      <c r="CM27" s="36"/>
      <c r="CN27" s="36"/>
      <c r="CO27" s="36"/>
      <c r="CP27" s="36"/>
      <c r="CQ27" s="36" t="s">
        <v>15</v>
      </c>
      <c r="CR27" s="99"/>
      <c r="CS27" s="100"/>
      <c r="CT27" s="36"/>
      <c r="CU27" s="36"/>
      <c r="CV27" s="36"/>
      <c r="CW27" s="36"/>
      <c r="CX27" s="36"/>
      <c r="CY27" s="36" t="s">
        <v>15</v>
      </c>
      <c r="CZ27" s="99"/>
      <c r="DA27" s="22">
        <f>COUNTIF(Q27:CZ27,"P")</f>
        <v>11</v>
      </c>
      <c r="DB27" s="36">
        <f>COUNTIF(Q27:CZ27,"E")</f>
        <v>0</v>
      </c>
      <c r="DC27" s="24">
        <f t="shared" si="10"/>
        <v>0</v>
      </c>
      <c r="DD27" s="1"/>
      <c r="DE27" s="1"/>
    </row>
    <row r="28" spans="2:109" ht="45" customHeight="1">
      <c r="B28" s="178"/>
      <c r="C28" s="212" t="s">
        <v>68</v>
      </c>
      <c r="D28" s="213"/>
      <c r="E28" s="213"/>
      <c r="F28" s="213"/>
      <c r="G28" s="257"/>
      <c r="H28" s="126" t="s">
        <v>34</v>
      </c>
      <c r="I28" s="117"/>
      <c r="J28" s="97"/>
      <c r="K28" s="21" t="s">
        <v>92</v>
      </c>
      <c r="L28" s="21" t="s">
        <v>92</v>
      </c>
      <c r="M28" s="21"/>
      <c r="N28" s="21"/>
      <c r="O28" s="21"/>
      <c r="P28" s="19"/>
      <c r="Q28" s="100"/>
      <c r="R28" s="36"/>
      <c r="S28" s="36"/>
      <c r="T28" s="36"/>
      <c r="U28" s="36"/>
      <c r="V28" s="36"/>
      <c r="W28" s="36" t="s">
        <v>92</v>
      </c>
      <c r="X28" s="36"/>
      <c r="Y28" s="98"/>
      <c r="Z28" s="36"/>
      <c r="AA28" s="36"/>
      <c r="AB28" s="36"/>
      <c r="AC28" s="36"/>
      <c r="AD28" s="36"/>
      <c r="AE28" s="36" t="s">
        <v>92</v>
      </c>
      <c r="AF28" s="99"/>
      <c r="AG28" s="100"/>
      <c r="AH28" s="36"/>
      <c r="AI28" s="36"/>
      <c r="AJ28" s="36"/>
      <c r="AK28" s="36"/>
      <c r="AL28" s="36"/>
      <c r="AM28" s="36" t="s">
        <v>92</v>
      </c>
      <c r="AN28" s="99"/>
      <c r="AO28" s="100"/>
      <c r="AP28" s="36"/>
      <c r="AQ28" s="36"/>
      <c r="AR28" s="36"/>
      <c r="AS28" s="36"/>
      <c r="AT28" s="36"/>
      <c r="AU28" s="36" t="s">
        <v>92</v>
      </c>
      <c r="AV28" s="99"/>
      <c r="AW28" s="100"/>
      <c r="AX28" s="36"/>
      <c r="AY28" s="36"/>
      <c r="AZ28" s="36"/>
      <c r="BA28" s="36"/>
      <c r="BB28" s="36"/>
      <c r="BC28" s="36" t="s">
        <v>15</v>
      </c>
      <c r="BD28" s="99"/>
      <c r="BE28" s="100"/>
      <c r="BF28" s="36"/>
      <c r="BG28" s="36"/>
      <c r="BH28" s="36"/>
      <c r="BI28" s="36"/>
      <c r="BJ28" s="36"/>
      <c r="BK28" s="36" t="s">
        <v>92</v>
      </c>
      <c r="BL28" s="99"/>
      <c r="BM28" s="100"/>
      <c r="BN28" s="36"/>
      <c r="BO28" s="36"/>
      <c r="BP28" s="36"/>
      <c r="BQ28" s="36"/>
      <c r="BR28" s="36"/>
      <c r="BS28" s="36" t="s">
        <v>92</v>
      </c>
      <c r="BT28" s="99"/>
      <c r="BU28" s="100"/>
      <c r="BV28" s="36"/>
      <c r="BW28" s="36"/>
      <c r="BX28" s="36"/>
      <c r="BY28" s="36"/>
      <c r="BZ28" s="36"/>
      <c r="CA28" s="36" t="s">
        <v>92</v>
      </c>
      <c r="CB28" s="99"/>
      <c r="CC28" s="100"/>
      <c r="CD28" s="36"/>
      <c r="CE28" s="36"/>
      <c r="CF28" s="36"/>
      <c r="CG28" s="36"/>
      <c r="CH28" s="36"/>
      <c r="CI28" s="36" t="s">
        <v>92</v>
      </c>
      <c r="CJ28" s="99"/>
      <c r="CK28" s="100"/>
      <c r="CL28" s="36"/>
      <c r="CM28" s="36"/>
      <c r="CN28" s="36"/>
      <c r="CO28" s="36"/>
      <c r="CP28" s="36"/>
      <c r="CQ28" s="36" t="s">
        <v>92</v>
      </c>
      <c r="CR28" s="99"/>
      <c r="CS28" s="100"/>
      <c r="CT28" s="36"/>
      <c r="CU28" s="36"/>
      <c r="CV28" s="36"/>
      <c r="CW28" s="36"/>
      <c r="CX28" s="36"/>
      <c r="CY28" s="36" t="s">
        <v>15</v>
      </c>
      <c r="CZ28" s="99"/>
      <c r="DA28" s="22">
        <f>COUNTIF(Q28:CZ28,"P")</f>
        <v>2</v>
      </c>
      <c r="DB28" s="36">
        <f>COUNTIF(Q28:CZ28,"E")</f>
        <v>0</v>
      </c>
      <c r="DC28" s="24">
        <f t="shared" ref="DC28" si="19">DB28/DA28</f>
        <v>0</v>
      </c>
      <c r="DD28" s="1"/>
      <c r="DE28" s="1"/>
    </row>
    <row r="29" spans="2:109" ht="41.25" customHeight="1">
      <c r="B29" s="178"/>
      <c r="C29" s="242" t="s">
        <v>60</v>
      </c>
      <c r="D29" s="243"/>
      <c r="E29" s="243"/>
      <c r="F29" s="243"/>
      <c r="G29" s="265"/>
      <c r="H29" s="126" t="s">
        <v>34</v>
      </c>
      <c r="I29" s="116"/>
      <c r="J29" s="95"/>
      <c r="K29" s="21" t="s">
        <v>92</v>
      </c>
      <c r="L29" s="21" t="s">
        <v>92</v>
      </c>
      <c r="M29" s="21"/>
      <c r="N29" s="21"/>
      <c r="O29" s="21" t="s">
        <v>15</v>
      </c>
      <c r="P29" s="19" t="s">
        <v>16</v>
      </c>
      <c r="Q29" s="22" t="s">
        <v>92</v>
      </c>
      <c r="R29" s="36" t="s">
        <v>92</v>
      </c>
      <c r="S29" s="23"/>
      <c r="T29" s="36"/>
      <c r="U29" s="23"/>
      <c r="V29" s="36"/>
      <c r="W29" s="23" t="s">
        <v>15</v>
      </c>
      <c r="X29" s="36" t="s">
        <v>92</v>
      </c>
      <c r="Y29" s="35"/>
      <c r="Z29" s="23"/>
      <c r="AA29" s="23"/>
      <c r="AB29" s="23"/>
      <c r="AC29" s="23"/>
      <c r="AD29" s="23"/>
      <c r="AE29" s="23" t="s">
        <v>15</v>
      </c>
      <c r="AF29" s="34" t="s">
        <v>16</v>
      </c>
      <c r="AG29" s="22"/>
      <c r="AH29" s="23"/>
      <c r="AI29" s="23"/>
      <c r="AJ29" s="23"/>
      <c r="AK29" s="23"/>
      <c r="AL29" s="23"/>
      <c r="AM29" s="23" t="s">
        <v>15</v>
      </c>
      <c r="AN29" s="34"/>
      <c r="AO29" s="22"/>
      <c r="AP29" s="23"/>
      <c r="AQ29" s="23"/>
      <c r="AR29" s="23"/>
      <c r="AS29" s="23"/>
      <c r="AT29" s="23"/>
      <c r="AU29" s="23" t="s">
        <v>15</v>
      </c>
      <c r="AV29" s="34"/>
      <c r="AW29" s="22"/>
      <c r="AX29" s="23"/>
      <c r="AY29" s="23"/>
      <c r="AZ29" s="23"/>
      <c r="BA29" s="23"/>
      <c r="BB29" s="23"/>
      <c r="BC29" s="23" t="s">
        <v>15</v>
      </c>
      <c r="BD29" s="34"/>
      <c r="BE29" s="22"/>
      <c r="BF29" s="23"/>
      <c r="BG29" s="23"/>
      <c r="BH29" s="23"/>
      <c r="BI29" s="23"/>
      <c r="BJ29" s="23"/>
      <c r="BK29" s="23" t="s">
        <v>15</v>
      </c>
      <c r="BL29" s="34"/>
      <c r="BM29" s="22"/>
      <c r="BN29" s="23"/>
      <c r="BO29" s="23"/>
      <c r="BP29" s="23"/>
      <c r="BQ29" s="23"/>
      <c r="BR29" s="23"/>
      <c r="BS29" s="23" t="s">
        <v>15</v>
      </c>
      <c r="BT29" s="34"/>
      <c r="BU29" s="22"/>
      <c r="BV29" s="23"/>
      <c r="BW29" s="23"/>
      <c r="BX29" s="23"/>
      <c r="BY29" s="23"/>
      <c r="BZ29" s="23"/>
      <c r="CA29" s="23" t="s">
        <v>15</v>
      </c>
      <c r="CB29" s="34"/>
      <c r="CC29" s="22"/>
      <c r="CD29" s="23"/>
      <c r="CE29" s="23"/>
      <c r="CF29" s="23"/>
      <c r="CG29" s="23"/>
      <c r="CH29" s="23"/>
      <c r="CI29" s="23" t="s">
        <v>15</v>
      </c>
      <c r="CJ29" s="34"/>
      <c r="CK29" s="22"/>
      <c r="CL29" s="23"/>
      <c r="CM29" s="23"/>
      <c r="CN29" s="23"/>
      <c r="CO29" s="23"/>
      <c r="CP29" s="23"/>
      <c r="CQ29" s="23" t="s">
        <v>15</v>
      </c>
      <c r="CR29" s="34"/>
      <c r="CS29" s="22"/>
      <c r="CT29" s="23"/>
      <c r="CU29" s="23"/>
      <c r="CV29" s="23"/>
      <c r="CW29" s="23"/>
      <c r="CX29" s="23"/>
      <c r="CY29" s="23" t="s">
        <v>15</v>
      </c>
      <c r="CZ29" s="34"/>
      <c r="DA29" s="28">
        <f>COUNTIF(Q29:CZ29,"P")</f>
        <v>11</v>
      </c>
      <c r="DB29" s="70">
        <f>COUNTIF(Q29:CZ29,"E")</f>
        <v>1</v>
      </c>
      <c r="DC29" s="29">
        <f t="shared" si="10"/>
        <v>9.0909090909090912E-2</v>
      </c>
      <c r="DD29" s="1"/>
      <c r="DE29" s="1"/>
    </row>
    <row r="30" spans="2:109" ht="30" customHeight="1">
      <c r="B30" s="179"/>
      <c r="C30" s="180"/>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1"/>
      <c r="BG30" s="181"/>
      <c r="BH30" s="181"/>
      <c r="BI30" s="181"/>
      <c r="BJ30" s="181"/>
      <c r="BK30" s="181"/>
      <c r="BL30" s="181"/>
      <c r="BM30" s="181"/>
      <c r="BN30" s="181"/>
      <c r="BO30" s="181"/>
      <c r="BP30" s="181"/>
      <c r="BQ30" s="181"/>
      <c r="BR30" s="181"/>
      <c r="BS30" s="181"/>
      <c r="BT30" s="181"/>
      <c r="BU30" s="181"/>
      <c r="BV30" s="181"/>
      <c r="BW30" s="181"/>
      <c r="BX30" s="181"/>
      <c r="BY30" s="181"/>
      <c r="BZ30" s="181"/>
      <c r="CA30" s="181"/>
      <c r="CB30" s="181"/>
      <c r="CC30" s="181"/>
      <c r="CD30" s="181"/>
      <c r="CE30" s="181"/>
      <c r="CF30" s="181"/>
      <c r="CG30" s="181"/>
      <c r="CH30" s="181"/>
      <c r="CI30" s="181"/>
      <c r="CJ30" s="181"/>
      <c r="CK30" s="181"/>
      <c r="CL30" s="181"/>
      <c r="CM30" s="181"/>
      <c r="CN30" s="181"/>
      <c r="CO30" s="181"/>
      <c r="CP30" s="181"/>
      <c r="CQ30" s="181"/>
      <c r="CR30" s="181"/>
      <c r="CS30" s="181"/>
      <c r="CT30" s="181"/>
      <c r="CU30" s="181"/>
      <c r="CV30" s="181"/>
      <c r="CW30" s="181"/>
      <c r="CX30" s="181"/>
      <c r="CY30" s="181"/>
      <c r="CZ30" s="182"/>
      <c r="DA30" s="71">
        <f>SUM(DA27:DA29)</f>
        <v>24</v>
      </c>
      <c r="DB30" s="71">
        <f>SUM(DB27:DB29)</f>
        <v>1</v>
      </c>
      <c r="DC30" s="49">
        <f>DB30/DA30</f>
        <v>4.1666666666666664E-2</v>
      </c>
      <c r="DD30" s="1"/>
      <c r="DE30" s="1"/>
    </row>
    <row r="31" spans="2:109" s="40" customFormat="1" ht="23.25" customHeight="1">
      <c r="B31" s="3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9"/>
    </row>
    <row r="32" spans="2:109" ht="24.75" customHeight="1">
      <c r="B32" s="41"/>
      <c r="C32" s="42"/>
      <c r="D32" s="42"/>
      <c r="E32" s="42"/>
      <c r="F32" s="42"/>
      <c r="G32" s="71" t="s">
        <v>18</v>
      </c>
      <c r="H32" s="43" t="s">
        <v>18</v>
      </c>
      <c r="I32" s="259" t="s">
        <v>48</v>
      </c>
      <c r="J32" s="260"/>
      <c r="K32" s="260"/>
      <c r="L32" s="260"/>
      <c r="M32" s="260"/>
      <c r="N32" s="260"/>
      <c r="O32" s="260"/>
      <c r="P32" s="261"/>
      <c r="Q32" s="168" t="str">
        <f>Q10</f>
        <v>FEBRERO</v>
      </c>
      <c r="R32" s="169"/>
      <c r="S32" s="169"/>
      <c r="T32" s="169"/>
      <c r="U32" s="169"/>
      <c r="V32" s="169"/>
      <c r="W32" s="169"/>
      <c r="X32" s="170"/>
      <c r="Y32" s="168" t="str">
        <f>Y10</f>
        <v>MARZO</v>
      </c>
      <c r="Z32" s="169"/>
      <c r="AA32" s="169"/>
      <c r="AB32" s="169"/>
      <c r="AC32" s="169"/>
      <c r="AD32" s="169"/>
      <c r="AE32" s="169"/>
      <c r="AF32" s="170"/>
      <c r="AG32" s="168" t="str">
        <f>AG10</f>
        <v>ABRIL</v>
      </c>
      <c r="AH32" s="169"/>
      <c r="AI32" s="169"/>
      <c r="AJ32" s="169"/>
      <c r="AK32" s="169"/>
      <c r="AL32" s="169"/>
      <c r="AM32" s="169"/>
      <c r="AN32" s="170"/>
      <c r="AO32" s="168" t="str">
        <f>AO10</f>
        <v>MAYO</v>
      </c>
      <c r="AP32" s="169"/>
      <c r="AQ32" s="169"/>
      <c r="AR32" s="169"/>
      <c r="AS32" s="169"/>
      <c r="AT32" s="169"/>
      <c r="AU32" s="169"/>
      <c r="AV32" s="170"/>
      <c r="AW32" s="168" t="str">
        <f>AW10</f>
        <v>JUNIO</v>
      </c>
      <c r="AX32" s="169"/>
      <c r="AY32" s="169"/>
      <c r="AZ32" s="169"/>
      <c r="BA32" s="169"/>
      <c r="BB32" s="169"/>
      <c r="BC32" s="169"/>
      <c r="BD32" s="170"/>
      <c r="BE32" s="168" t="str">
        <f t="shared" ref="BE32" si="20">BE10</f>
        <v>JULIO</v>
      </c>
      <c r="BF32" s="169"/>
      <c r="BG32" s="169"/>
      <c r="BH32" s="169"/>
      <c r="BI32" s="169"/>
      <c r="BJ32" s="169"/>
      <c r="BK32" s="169"/>
      <c r="BL32" s="170"/>
      <c r="BM32" s="168" t="str">
        <f t="shared" ref="BM32" si="21">BM10</f>
        <v>AGOSTO</v>
      </c>
      <c r="BN32" s="169"/>
      <c r="BO32" s="169"/>
      <c r="BP32" s="169"/>
      <c r="BQ32" s="169"/>
      <c r="BR32" s="169"/>
      <c r="BS32" s="169"/>
      <c r="BT32" s="170"/>
      <c r="BU32" s="168" t="str">
        <f t="shared" ref="BU32" si="22">BU10</f>
        <v>SEPTIEMBRE</v>
      </c>
      <c r="BV32" s="169"/>
      <c r="BW32" s="169"/>
      <c r="BX32" s="169"/>
      <c r="BY32" s="169"/>
      <c r="BZ32" s="169"/>
      <c r="CA32" s="169"/>
      <c r="CB32" s="170"/>
      <c r="CC32" s="168" t="str">
        <f t="shared" ref="CC32" si="23">CC10</f>
        <v>OCTUBRE</v>
      </c>
      <c r="CD32" s="169"/>
      <c r="CE32" s="169"/>
      <c r="CF32" s="169"/>
      <c r="CG32" s="169"/>
      <c r="CH32" s="169"/>
      <c r="CI32" s="169"/>
      <c r="CJ32" s="170"/>
      <c r="CK32" s="168" t="str">
        <f>CK10</f>
        <v>NOVIEMBRE</v>
      </c>
      <c r="CL32" s="169"/>
      <c r="CM32" s="169"/>
      <c r="CN32" s="169"/>
      <c r="CO32" s="169"/>
      <c r="CP32" s="169"/>
      <c r="CQ32" s="169"/>
      <c r="CR32" s="170"/>
      <c r="CS32" s="168" t="str">
        <f>CS10</f>
        <v>DICIEMBRE</v>
      </c>
      <c r="CT32" s="169"/>
      <c r="CU32" s="169"/>
      <c r="CV32" s="169"/>
      <c r="CW32" s="169"/>
      <c r="CX32" s="169"/>
      <c r="CY32" s="169"/>
      <c r="CZ32" s="170"/>
      <c r="DA32" s="44"/>
      <c r="DB32" s="45"/>
      <c r="DC32" s="46"/>
      <c r="DD32" s="1"/>
      <c r="DE32" s="1"/>
    </row>
    <row r="33" spans="2:109" ht="12.75" customHeight="1">
      <c r="B33" s="47"/>
      <c r="C33" s="6"/>
      <c r="D33" s="6"/>
      <c r="E33" s="6"/>
      <c r="F33" s="6"/>
      <c r="G33" s="164" t="s">
        <v>19</v>
      </c>
      <c r="H33" s="48" t="s">
        <v>19</v>
      </c>
      <c r="I33" s="183">
        <f>COUNTIF(I13:I29,"P")</f>
        <v>0</v>
      </c>
      <c r="J33" s="183"/>
      <c r="K33" s="183">
        <f t="shared" ref="K33" si="24">COUNTIF(K13:K29,"P")</f>
        <v>0</v>
      </c>
      <c r="L33" s="183"/>
      <c r="M33" s="183">
        <f t="shared" ref="M33" si="25">COUNTIF(M13:M29,"P")</f>
        <v>0</v>
      </c>
      <c r="N33" s="183"/>
      <c r="O33" s="183">
        <f>COUNTIF(O13:O29,"P")</f>
        <v>2</v>
      </c>
      <c r="P33" s="183"/>
      <c r="Q33" s="183">
        <f t="shared" ref="Q33" si="26">COUNTIF(Q13:Q29,"P")</f>
        <v>0</v>
      </c>
      <c r="R33" s="183"/>
      <c r="S33" s="183">
        <f t="shared" ref="S33" si="27">COUNTIF(S13:S29,"P")</f>
        <v>2</v>
      </c>
      <c r="T33" s="183"/>
      <c r="U33" s="183">
        <f t="shared" ref="U33" si="28">COUNTIF(U13:U29,"P")</f>
        <v>1</v>
      </c>
      <c r="V33" s="183"/>
      <c r="W33" s="183">
        <f t="shared" ref="W33" si="29">COUNTIF(W13:W29,"P")</f>
        <v>3</v>
      </c>
      <c r="X33" s="183"/>
      <c r="Y33" s="183">
        <f t="shared" ref="Y33" si="30">COUNTIF(Y13:Y29,"P")</f>
        <v>2</v>
      </c>
      <c r="Z33" s="183"/>
      <c r="AA33" s="183">
        <f t="shared" ref="AA33" si="31">COUNTIF(AA13:AA29,"P")</f>
        <v>2</v>
      </c>
      <c r="AB33" s="183"/>
      <c r="AC33" s="183">
        <f t="shared" ref="AC33" si="32">COUNTIF(AC13:AC29,"P")</f>
        <v>1</v>
      </c>
      <c r="AD33" s="183"/>
      <c r="AE33" s="183">
        <f t="shared" ref="AE33" si="33">COUNTIF(AE13:AE29,"P")</f>
        <v>4</v>
      </c>
      <c r="AF33" s="183"/>
      <c r="AG33" s="183">
        <f t="shared" ref="AG33" si="34">COUNTIF(AG13:AG29,"P")</f>
        <v>3</v>
      </c>
      <c r="AH33" s="183"/>
      <c r="AI33" s="183">
        <f t="shared" ref="AI33" si="35">COUNTIF(AI13:AI29,"P")</f>
        <v>3</v>
      </c>
      <c r="AJ33" s="183"/>
      <c r="AK33" s="183">
        <f t="shared" ref="AK33" si="36">COUNTIF(AK13:AK29,"P")</f>
        <v>2</v>
      </c>
      <c r="AL33" s="183"/>
      <c r="AM33" s="183">
        <f t="shared" ref="AM33" si="37">COUNTIF(AM13:AM29,"P")</f>
        <v>4</v>
      </c>
      <c r="AN33" s="183"/>
      <c r="AO33" s="183">
        <f t="shared" ref="AO33" si="38">COUNTIF(AO13:AO29,"P")</f>
        <v>3</v>
      </c>
      <c r="AP33" s="183"/>
      <c r="AQ33" s="183">
        <f t="shared" ref="AQ33" si="39">COUNTIF(AQ13:AQ29,"P")</f>
        <v>2</v>
      </c>
      <c r="AR33" s="183"/>
      <c r="AS33" s="183">
        <f t="shared" ref="AS33" si="40">COUNTIF(AS13:AS29,"P")</f>
        <v>3</v>
      </c>
      <c r="AT33" s="183"/>
      <c r="AU33" s="183">
        <f t="shared" ref="AU33" si="41">COUNTIF(AU13:AU29,"P")</f>
        <v>4</v>
      </c>
      <c r="AV33" s="183"/>
      <c r="AW33" s="183">
        <f t="shared" ref="AW33" si="42">COUNTIF(AW13:AW29,"P")</f>
        <v>3</v>
      </c>
      <c r="AX33" s="183"/>
      <c r="AY33" s="183">
        <f t="shared" ref="AY33" si="43">COUNTIF(AY13:AY29,"P")</f>
        <v>2</v>
      </c>
      <c r="AZ33" s="183"/>
      <c r="BA33" s="183">
        <f t="shared" ref="BA33" si="44">COUNTIF(BA13:BA29,"P")</f>
        <v>2</v>
      </c>
      <c r="BB33" s="183"/>
      <c r="BC33" s="183">
        <f t="shared" ref="BC33" si="45">COUNTIF(BC13:BC29,"P")</f>
        <v>6</v>
      </c>
      <c r="BD33" s="183"/>
      <c r="BE33" s="183">
        <f t="shared" ref="BE33" si="46">COUNTIF(BE13:BE29,"P")</f>
        <v>3</v>
      </c>
      <c r="BF33" s="183"/>
      <c r="BG33" s="183">
        <f t="shared" ref="BG33" si="47">COUNTIF(BG13:BG29,"P")</f>
        <v>3</v>
      </c>
      <c r="BH33" s="183"/>
      <c r="BI33" s="183">
        <f t="shared" ref="BI33" si="48">COUNTIF(BI13:BI29,"P")</f>
        <v>2</v>
      </c>
      <c r="BJ33" s="183"/>
      <c r="BK33" s="183">
        <f t="shared" ref="BK33" si="49">COUNTIF(BK13:BK29,"P")</f>
        <v>5</v>
      </c>
      <c r="BL33" s="183"/>
      <c r="BM33" s="183">
        <f t="shared" ref="BM33" si="50">COUNTIF(BM13:BM29,"P")</f>
        <v>2</v>
      </c>
      <c r="BN33" s="183"/>
      <c r="BO33" s="183">
        <f t="shared" ref="BO33" si="51">COUNTIF(BO13:BO29,"P")</f>
        <v>1</v>
      </c>
      <c r="BP33" s="183"/>
      <c r="BQ33" s="183">
        <f t="shared" ref="BQ33" si="52">COUNTIF(BQ13:BQ29,"P")</f>
        <v>1</v>
      </c>
      <c r="BR33" s="183"/>
      <c r="BS33" s="183">
        <f t="shared" ref="BS33" si="53">COUNTIF(BS13:BS29,"P")</f>
        <v>3</v>
      </c>
      <c r="BT33" s="183"/>
      <c r="BU33" s="183">
        <f t="shared" ref="BU33" si="54">COUNTIF(BU13:BU29,"P")</f>
        <v>2</v>
      </c>
      <c r="BV33" s="183"/>
      <c r="BW33" s="183">
        <f t="shared" ref="BW33" si="55">COUNTIF(BW13:BW29,"P")</f>
        <v>1</v>
      </c>
      <c r="BX33" s="183"/>
      <c r="BY33" s="183">
        <f t="shared" ref="BY33" si="56">COUNTIF(BY13:BY29,"P")</f>
        <v>1</v>
      </c>
      <c r="BZ33" s="183"/>
      <c r="CA33" s="183">
        <f t="shared" ref="CA33" si="57">COUNTIF(CA13:CA29,"P")</f>
        <v>4</v>
      </c>
      <c r="CB33" s="183"/>
      <c r="CC33" s="183">
        <f t="shared" ref="CC33" si="58">COUNTIF(CC13:CC29,"P")</f>
        <v>3</v>
      </c>
      <c r="CD33" s="183"/>
      <c r="CE33" s="183">
        <f t="shared" ref="CE33" si="59">COUNTIF(CE13:CE29,"P")</f>
        <v>2</v>
      </c>
      <c r="CF33" s="183"/>
      <c r="CG33" s="183">
        <f t="shared" ref="CG33" si="60">COUNTIF(CG13:CG29,"P")</f>
        <v>4</v>
      </c>
      <c r="CH33" s="183"/>
      <c r="CI33" s="183">
        <f t="shared" ref="CI33" si="61">COUNTIF(CI13:CI29,"P")</f>
        <v>4</v>
      </c>
      <c r="CJ33" s="183"/>
      <c r="CK33" s="183">
        <f t="shared" ref="CK33" si="62">COUNTIF(CK13:CK29,"P")</f>
        <v>2</v>
      </c>
      <c r="CL33" s="183"/>
      <c r="CM33" s="183">
        <f t="shared" ref="CM33" si="63">COUNTIF(CM13:CM29,"P")</f>
        <v>2</v>
      </c>
      <c r="CN33" s="183"/>
      <c r="CO33" s="183">
        <f t="shared" ref="CO33" si="64">COUNTIF(CO13:CO29,"P")</f>
        <v>1</v>
      </c>
      <c r="CP33" s="183"/>
      <c r="CQ33" s="183">
        <f t="shared" ref="CQ33" si="65">COUNTIF(CQ13:CQ29,"P")</f>
        <v>3</v>
      </c>
      <c r="CR33" s="183"/>
      <c r="CS33" s="183">
        <f t="shared" ref="CS33" si="66">COUNTIF(CS13:CS29,"P")</f>
        <v>2</v>
      </c>
      <c r="CT33" s="183"/>
      <c r="CU33" s="183">
        <f t="shared" ref="CU33" si="67">COUNTIF(CU13:CU29,"P")</f>
        <v>1</v>
      </c>
      <c r="CV33" s="183"/>
      <c r="CW33" s="183">
        <f t="shared" ref="CW33" si="68">COUNTIF(CW13:CW29,"P")</f>
        <v>2</v>
      </c>
      <c r="CX33" s="183"/>
      <c r="CY33" s="183">
        <f t="shared" ref="CY33" si="69">COUNTIF(CY13:CY29,"P")</f>
        <v>5</v>
      </c>
      <c r="CZ33" s="183"/>
      <c r="DA33" s="145">
        <f>+AE33+AC33+AA33+Y33</f>
        <v>9</v>
      </c>
      <c r="DB33" s="45"/>
      <c r="DC33" s="46"/>
      <c r="DD33" s="1"/>
      <c r="DE33" s="1"/>
    </row>
    <row r="34" spans="2:109" ht="12.75" customHeight="1">
      <c r="B34" s="47"/>
      <c r="C34" s="6"/>
      <c r="D34" s="6"/>
      <c r="E34" s="6"/>
      <c r="F34" s="6"/>
      <c r="G34" s="164" t="s">
        <v>20</v>
      </c>
      <c r="H34" s="48" t="s">
        <v>20</v>
      </c>
      <c r="I34" s="183">
        <f t="shared" ref="I34" si="70">COUNTIF(I14:I30,"e")</f>
        <v>0</v>
      </c>
      <c r="J34" s="183"/>
      <c r="K34" s="183">
        <f t="shared" ref="K34" si="71">COUNTIF(K14:K30,"e")</f>
        <v>0</v>
      </c>
      <c r="L34" s="183"/>
      <c r="M34" s="183">
        <f t="shared" ref="M34" si="72">COUNTIF(M14:M30,"e")</f>
        <v>0</v>
      </c>
      <c r="N34" s="183"/>
      <c r="O34" s="183">
        <f>COUNTIF(O14:O30,"e")</f>
        <v>0</v>
      </c>
      <c r="P34" s="183"/>
      <c r="Q34" s="183">
        <f t="shared" ref="Q34:U34" si="73">COUNTIF(Q14:Q30,"e")</f>
        <v>0</v>
      </c>
      <c r="R34" s="183"/>
      <c r="S34" s="183">
        <f t="shared" si="73"/>
        <v>0</v>
      </c>
      <c r="T34" s="183"/>
      <c r="U34" s="183">
        <f t="shared" si="73"/>
        <v>0</v>
      </c>
      <c r="V34" s="183"/>
      <c r="W34" s="183">
        <f t="shared" ref="W34" si="74">COUNTIF(X13:X29,"E")</f>
        <v>0</v>
      </c>
      <c r="X34" s="183"/>
      <c r="Y34" s="183">
        <f t="shared" ref="Y34" si="75">COUNTIF(Z13:Z29,"E")</f>
        <v>1</v>
      </c>
      <c r="Z34" s="183"/>
      <c r="AA34" s="183">
        <f t="shared" ref="AA34" si="76">COUNTIF(AB13:AB29,"E")</f>
        <v>1</v>
      </c>
      <c r="AB34" s="183"/>
      <c r="AC34" s="183">
        <f t="shared" ref="AC34" si="77">COUNTIF(AD13:AD29,"E")</f>
        <v>0</v>
      </c>
      <c r="AD34" s="183"/>
      <c r="AE34" s="183">
        <f t="shared" ref="AE34" si="78">COUNTIF(AF13:AF29,"E")</f>
        <v>1</v>
      </c>
      <c r="AF34" s="183"/>
      <c r="AG34" s="183">
        <f t="shared" ref="AG34" si="79">COUNTIF(AH13:AH29,"E")</f>
        <v>0</v>
      </c>
      <c r="AH34" s="183"/>
      <c r="AI34" s="183">
        <f t="shared" ref="AI34" si="80">COUNTIF(AJ13:AJ29,"E")</f>
        <v>0</v>
      </c>
      <c r="AJ34" s="183"/>
      <c r="AK34" s="183">
        <f t="shared" ref="AK34" si="81">COUNTIF(AL13:AL29,"E")</f>
        <v>0</v>
      </c>
      <c r="AL34" s="183"/>
      <c r="AM34" s="183">
        <f t="shared" ref="AM34" si="82">COUNTIF(AN13:AN29,"E")</f>
        <v>0</v>
      </c>
      <c r="AN34" s="183"/>
      <c r="AO34" s="183">
        <f t="shared" ref="AO34" si="83">COUNTIF(AP13:AP29,"E")</f>
        <v>0</v>
      </c>
      <c r="AP34" s="183"/>
      <c r="AQ34" s="183">
        <f t="shared" ref="AQ34" si="84">COUNTIF(AR13:AR29,"E")</f>
        <v>0</v>
      </c>
      <c r="AR34" s="183"/>
      <c r="AS34" s="183">
        <f t="shared" ref="AS34" si="85">COUNTIF(AT13:AT29,"E")</f>
        <v>0</v>
      </c>
      <c r="AT34" s="183"/>
      <c r="AU34" s="183">
        <f t="shared" ref="AU34" si="86">COUNTIF(AV13:AV29,"E")</f>
        <v>0</v>
      </c>
      <c r="AV34" s="183"/>
      <c r="AW34" s="183">
        <f t="shared" ref="AW34" si="87">COUNTIF(AX13:AX29,"E")</f>
        <v>0</v>
      </c>
      <c r="AX34" s="183"/>
      <c r="AY34" s="183">
        <f t="shared" ref="AY34" si="88">COUNTIF(AZ13:AZ29,"E")</f>
        <v>0</v>
      </c>
      <c r="AZ34" s="183"/>
      <c r="BA34" s="183">
        <f t="shared" ref="BA34" si="89">COUNTIF(BB13:BB29,"E")</f>
        <v>0</v>
      </c>
      <c r="BB34" s="183"/>
      <c r="BC34" s="183">
        <f t="shared" ref="BC34" si="90">COUNTIF(BD13:BD29,"E")</f>
        <v>0</v>
      </c>
      <c r="BD34" s="183"/>
      <c r="BE34" s="183">
        <f t="shared" ref="BE34" si="91">COUNTIF(BF13:BF29,"E")</f>
        <v>0</v>
      </c>
      <c r="BF34" s="183"/>
      <c r="BG34" s="183">
        <f t="shared" ref="BG34" si="92">COUNTIF(BH13:BH29,"E")</f>
        <v>0</v>
      </c>
      <c r="BH34" s="183"/>
      <c r="BI34" s="183">
        <f t="shared" ref="BI34" si="93">COUNTIF(BJ13:BJ29,"E")</f>
        <v>0</v>
      </c>
      <c r="BJ34" s="183"/>
      <c r="BK34" s="183">
        <f t="shared" ref="BK34" si="94">COUNTIF(BL13:BL29,"E")</f>
        <v>0</v>
      </c>
      <c r="BL34" s="183"/>
      <c r="BM34" s="183">
        <f t="shared" ref="BM34" si="95">COUNTIF(BN13:BN29,"E")</f>
        <v>0</v>
      </c>
      <c r="BN34" s="183"/>
      <c r="BO34" s="183">
        <f t="shared" ref="BO34" si="96">COUNTIF(BP13:BP29,"E")</f>
        <v>0</v>
      </c>
      <c r="BP34" s="183"/>
      <c r="BQ34" s="183">
        <f t="shared" ref="BQ34" si="97">COUNTIF(BR13:BR29,"E")</f>
        <v>0</v>
      </c>
      <c r="BR34" s="183"/>
      <c r="BS34" s="183">
        <f t="shared" ref="BS34" si="98">COUNTIF(BT13:BT29,"E")</f>
        <v>0</v>
      </c>
      <c r="BT34" s="183"/>
      <c r="BU34" s="183">
        <f t="shared" ref="BU34" si="99">COUNTIF(BV13:BV29,"E")</f>
        <v>0</v>
      </c>
      <c r="BV34" s="183"/>
      <c r="BW34" s="183">
        <f t="shared" ref="BW34" si="100">COUNTIF(BX13:BX29,"E")</f>
        <v>0</v>
      </c>
      <c r="BX34" s="183"/>
      <c r="BY34" s="183">
        <f t="shared" ref="BY34" si="101">COUNTIF(BZ13:BZ29,"E")</f>
        <v>0</v>
      </c>
      <c r="BZ34" s="183"/>
      <c r="CA34" s="183">
        <f t="shared" ref="CA34" si="102">COUNTIF(CB13:CB29,"E")</f>
        <v>0</v>
      </c>
      <c r="CB34" s="183"/>
      <c r="CC34" s="183">
        <f t="shared" ref="CC34" si="103">COUNTIF(CD13:CD29,"E")</f>
        <v>0</v>
      </c>
      <c r="CD34" s="183"/>
      <c r="CE34" s="183">
        <f t="shared" ref="CE34" si="104">COUNTIF(CF13:CF29,"E")</f>
        <v>0</v>
      </c>
      <c r="CF34" s="183"/>
      <c r="CG34" s="183">
        <f t="shared" ref="CG34" si="105">COUNTIF(CH13:CH29,"E")</f>
        <v>0</v>
      </c>
      <c r="CH34" s="183"/>
      <c r="CI34" s="183">
        <f t="shared" ref="CI34" si="106">COUNTIF(CJ13:CJ29,"E")</f>
        <v>0</v>
      </c>
      <c r="CJ34" s="183"/>
      <c r="CK34" s="183">
        <f t="shared" ref="CK34" si="107">COUNTIF(CL13:CL29,"E")</f>
        <v>0</v>
      </c>
      <c r="CL34" s="183"/>
      <c r="CM34" s="183">
        <f t="shared" ref="CM34" si="108">COUNTIF(CN13:CN29,"E")</f>
        <v>0</v>
      </c>
      <c r="CN34" s="183"/>
      <c r="CO34" s="183">
        <f t="shared" ref="CO34" si="109">COUNTIF(CP13:CP29,"E")</f>
        <v>0</v>
      </c>
      <c r="CP34" s="183"/>
      <c r="CQ34" s="183">
        <f t="shared" ref="CQ34" si="110">COUNTIF(CR13:CR29,"E")</f>
        <v>0</v>
      </c>
      <c r="CR34" s="183"/>
      <c r="CS34" s="183">
        <f t="shared" ref="CS34" si="111">COUNTIF(CT13:CT29,"E")</f>
        <v>0</v>
      </c>
      <c r="CT34" s="183"/>
      <c r="CU34" s="183">
        <f t="shared" ref="CU34" si="112">COUNTIF(CV13:CV29,"E")</f>
        <v>0</v>
      </c>
      <c r="CV34" s="183"/>
      <c r="CW34" s="183">
        <f t="shared" ref="CW34" si="113">COUNTIF(CX13:CX29,"E")</f>
        <v>0</v>
      </c>
      <c r="CX34" s="183"/>
      <c r="CY34" s="183">
        <f t="shared" ref="CY34" si="114">COUNTIF(CZ13:CZ29,"E")</f>
        <v>0</v>
      </c>
      <c r="CZ34" s="183"/>
      <c r="DA34" s="145">
        <f>+AE34+AC34+AA34+Y34</f>
        <v>3</v>
      </c>
      <c r="DB34" s="45"/>
      <c r="DC34" s="46"/>
      <c r="DD34" s="1"/>
      <c r="DE34" s="1"/>
    </row>
    <row r="35" spans="2:109" ht="12.75" customHeight="1">
      <c r="B35" s="47"/>
      <c r="C35" s="6"/>
      <c r="D35" s="6"/>
      <c r="E35" s="6"/>
      <c r="F35" s="6"/>
      <c r="G35" s="164" t="s">
        <v>21</v>
      </c>
      <c r="H35" s="48" t="s">
        <v>21</v>
      </c>
      <c r="I35" s="258">
        <v>0</v>
      </c>
      <c r="J35" s="258"/>
      <c r="K35" s="258">
        <v>0</v>
      </c>
      <c r="L35" s="258"/>
      <c r="M35" s="258">
        <v>0</v>
      </c>
      <c r="N35" s="258"/>
      <c r="O35" s="173">
        <f>O34/O33</f>
        <v>0</v>
      </c>
      <c r="P35" s="173"/>
      <c r="Q35" s="183">
        <v>0</v>
      </c>
      <c r="R35" s="183"/>
      <c r="S35" s="173">
        <f t="shared" ref="S35" si="115">S34/S33</f>
        <v>0</v>
      </c>
      <c r="T35" s="173"/>
      <c r="U35" s="173">
        <f t="shared" ref="U35" si="116">U34/U33</f>
        <v>0</v>
      </c>
      <c r="V35" s="173"/>
      <c r="W35" s="173">
        <f t="shared" ref="W35" si="117">W34/W33</f>
        <v>0</v>
      </c>
      <c r="X35" s="173"/>
      <c r="Y35" s="173">
        <f>Y34/Y33</f>
        <v>0.5</v>
      </c>
      <c r="Z35" s="173"/>
      <c r="AA35" s="173">
        <f>AA34/AA33</f>
        <v>0.5</v>
      </c>
      <c r="AB35" s="173"/>
      <c r="AC35" s="173">
        <f>AC34/AC33</f>
        <v>0</v>
      </c>
      <c r="AD35" s="173"/>
      <c r="AE35" s="173">
        <f>AE34/AE33</f>
        <v>0.25</v>
      </c>
      <c r="AF35" s="173"/>
      <c r="AG35" s="173">
        <f>AG34/AG33</f>
        <v>0</v>
      </c>
      <c r="AH35" s="173"/>
      <c r="AI35" s="173">
        <f>AI34/AI33</f>
        <v>0</v>
      </c>
      <c r="AJ35" s="173"/>
      <c r="AK35" s="173">
        <f>AK34/AK33</f>
        <v>0</v>
      </c>
      <c r="AL35" s="173"/>
      <c r="AM35" s="173">
        <f>AM34/AM33</f>
        <v>0</v>
      </c>
      <c r="AN35" s="173"/>
      <c r="AO35" s="173">
        <f>AO34/AO33</f>
        <v>0</v>
      </c>
      <c r="AP35" s="173"/>
      <c r="AQ35" s="173">
        <f>AQ34/AQ33</f>
        <v>0</v>
      </c>
      <c r="AR35" s="173"/>
      <c r="AS35" s="173">
        <f>AS34/AS33</f>
        <v>0</v>
      </c>
      <c r="AT35" s="173"/>
      <c r="AU35" s="173">
        <f>AU34/AU33</f>
        <v>0</v>
      </c>
      <c r="AV35" s="173"/>
      <c r="AW35" s="173">
        <f>AW34/AW33</f>
        <v>0</v>
      </c>
      <c r="AX35" s="173"/>
      <c r="AY35" s="173">
        <f>AY34/AY33</f>
        <v>0</v>
      </c>
      <c r="AZ35" s="173"/>
      <c r="BA35" s="173">
        <f>BA34/BA33</f>
        <v>0</v>
      </c>
      <c r="BB35" s="173"/>
      <c r="BC35" s="173">
        <f>BC34/BC33</f>
        <v>0</v>
      </c>
      <c r="BD35" s="173"/>
      <c r="BE35" s="173">
        <f t="shared" ref="BE35" si="118">BE34/BE33</f>
        <v>0</v>
      </c>
      <c r="BF35" s="173"/>
      <c r="BG35" s="173">
        <f t="shared" ref="BG35" si="119">BG34/BG33</f>
        <v>0</v>
      </c>
      <c r="BH35" s="173"/>
      <c r="BI35" s="173">
        <f t="shared" ref="BI35" si="120">BI34/BI33</f>
        <v>0</v>
      </c>
      <c r="BJ35" s="173"/>
      <c r="BK35" s="173">
        <f t="shared" ref="BK35" si="121">BK34/BK33</f>
        <v>0</v>
      </c>
      <c r="BL35" s="173"/>
      <c r="BM35" s="173">
        <f t="shared" ref="BM35" si="122">BM34/BM33</f>
        <v>0</v>
      </c>
      <c r="BN35" s="173"/>
      <c r="BO35" s="173">
        <f t="shared" ref="BO35" si="123">BO34/BO33</f>
        <v>0</v>
      </c>
      <c r="BP35" s="173"/>
      <c r="BQ35" s="173">
        <f t="shared" ref="BQ35" si="124">BQ34/BQ33</f>
        <v>0</v>
      </c>
      <c r="BR35" s="173"/>
      <c r="BS35" s="173">
        <f t="shared" ref="BS35" si="125">BS34/BS33</f>
        <v>0</v>
      </c>
      <c r="BT35" s="173"/>
      <c r="BU35" s="173">
        <f t="shared" ref="BU35" si="126">BU34/BU33</f>
        <v>0</v>
      </c>
      <c r="BV35" s="173"/>
      <c r="BW35" s="173">
        <f t="shared" ref="BW35" si="127">BW34/BW33</f>
        <v>0</v>
      </c>
      <c r="BX35" s="173"/>
      <c r="BY35" s="173">
        <f t="shared" ref="BY35" si="128">BY34/BY33</f>
        <v>0</v>
      </c>
      <c r="BZ35" s="173"/>
      <c r="CA35" s="173">
        <f t="shared" ref="CA35" si="129">CA34/CA33</f>
        <v>0</v>
      </c>
      <c r="CB35" s="173"/>
      <c r="CC35" s="173">
        <f t="shared" ref="CC35" si="130">CC34/CC33</f>
        <v>0</v>
      </c>
      <c r="CD35" s="173"/>
      <c r="CE35" s="173">
        <f t="shared" ref="CE35" si="131">CE34/CE33</f>
        <v>0</v>
      </c>
      <c r="CF35" s="173"/>
      <c r="CG35" s="173">
        <f t="shared" ref="CG35" si="132">CG34/CG33</f>
        <v>0</v>
      </c>
      <c r="CH35" s="173"/>
      <c r="CI35" s="173">
        <f t="shared" ref="CI35" si="133">CI34/CI33</f>
        <v>0</v>
      </c>
      <c r="CJ35" s="173"/>
      <c r="CK35" s="173">
        <f>CK34/CK33</f>
        <v>0</v>
      </c>
      <c r="CL35" s="173"/>
      <c r="CM35" s="173">
        <f>CM34/CM33</f>
        <v>0</v>
      </c>
      <c r="CN35" s="173"/>
      <c r="CO35" s="173">
        <f>CO34/CO33</f>
        <v>0</v>
      </c>
      <c r="CP35" s="173"/>
      <c r="CQ35" s="173">
        <f>CQ34/CQ33</f>
        <v>0</v>
      </c>
      <c r="CR35" s="173"/>
      <c r="CS35" s="173">
        <f>CS34/CS33</f>
        <v>0</v>
      </c>
      <c r="CT35" s="173"/>
      <c r="CU35" s="173">
        <f>CU34/CU33</f>
        <v>0</v>
      </c>
      <c r="CV35" s="173"/>
      <c r="CW35" s="173">
        <f>CW34/CW33</f>
        <v>0</v>
      </c>
      <c r="CX35" s="173"/>
      <c r="CY35" s="173">
        <f>CY34/CY33</f>
        <v>0</v>
      </c>
      <c r="CZ35" s="173"/>
      <c r="DA35" s="146">
        <f>+DA34/DA33</f>
        <v>0.33333333333333331</v>
      </c>
      <c r="DB35" s="45"/>
      <c r="DC35" s="46"/>
      <c r="DD35" s="1"/>
      <c r="DE35" s="1"/>
    </row>
    <row r="36" spans="2:109" ht="12.75" hidden="1" customHeight="1">
      <c r="B36" s="47"/>
      <c r="C36" s="6"/>
      <c r="D36" s="6"/>
      <c r="E36" s="6"/>
      <c r="F36" s="6"/>
      <c r="G36" s="6"/>
      <c r="H36" s="48" t="s">
        <v>22</v>
      </c>
      <c r="I36" s="78"/>
      <c r="J36" s="78"/>
      <c r="K36" s="78"/>
      <c r="L36" s="78"/>
      <c r="M36" s="78"/>
      <c r="N36" s="78"/>
      <c r="O36" s="78"/>
      <c r="P36" s="78"/>
      <c r="Q36" s="203" t="e">
        <f>#REF!+Q33</f>
        <v>#REF!</v>
      </c>
      <c r="R36" s="203"/>
      <c r="S36" s="51"/>
      <c r="T36" s="51"/>
      <c r="U36" s="203" t="e">
        <f>Q36+U33</f>
        <v>#REF!</v>
      </c>
      <c r="V36" s="203"/>
      <c r="W36" s="204" t="e">
        <f>U36+W33</f>
        <v>#REF!</v>
      </c>
      <c r="X36" s="204"/>
      <c r="Y36" s="203" t="e">
        <f>W36+Y33</f>
        <v>#REF!</v>
      </c>
      <c r="Z36" s="203"/>
      <c r="AA36" s="51"/>
      <c r="AB36" s="51"/>
      <c r="AC36" s="203" t="e">
        <f>Y36+AC33</f>
        <v>#REF!</v>
      </c>
      <c r="AD36" s="203"/>
      <c r="AE36" s="204" t="e">
        <f>AC36+AE33</f>
        <v>#REF!</v>
      </c>
      <c r="AF36" s="204"/>
      <c r="AG36" s="203" t="e">
        <f>AE36+AG33</f>
        <v>#REF!</v>
      </c>
      <c r="AH36" s="203"/>
      <c r="AI36" s="51"/>
      <c r="AJ36" s="51"/>
      <c r="AK36" s="203" t="e">
        <f>AG36+AK33</f>
        <v>#REF!</v>
      </c>
      <c r="AL36" s="203"/>
      <c r="AM36" s="204" t="e">
        <f>AK36+AM33</f>
        <v>#REF!</v>
      </c>
      <c r="AN36" s="204"/>
      <c r="AO36" s="203" t="e">
        <f>AM36+AO33</f>
        <v>#REF!</v>
      </c>
      <c r="AP36" s="203"/>
      <c r="AQ36" s="51"/>
      <c r="AR36" s="51"/>
      <c r="AS36" s="203" t="e">
        <f>AO36+AS33</f>
        <v>#REF!</v>
      </c>
      <c r="AT36" s="203"/>
      <c r="AU36" s="204" t="e">
        <f>AS36+AU33</f>
        <v>#REF!</v>
      </c>
      <c r="AV36" s="204"/>
      <c r="AW36" s="203" t="e">
        <f>AU36+AW33</f>
        <v>#REF!</v>
      </c>
      <c r="AX36" s="203"/>
      <c r="AY36" s="51"/>
      <c r="AZ36" s="51"/>
      <c r="BA36" s="203" t="e">
        <f>AW36+BA33</f>
        <v>#REF!</v>
      </c>
      <c r="BB36" s="203"/>
      <c r="BC36" s="204" t="e">
        <f>BA36+BC33</f>
        <v>#REF!</v>
      </c>
      <c r="BD36" s="204"/>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203" t="e">
        <f>BC36+CK33</f>
        <v>#REF!</v>
      </c>
      <c r="CL36" s="203"/>
      <c r="CM36" s="51"/>
      <c r="CN36" s="51"/>
      <c r="CO36" s="203" t="e">
        <f>CK36+CO33</f>
        <v>#REF!</v>
      </c>
      <c r="CP36" s="203"/>
      <c r="CQ36" s="204" t="e">
        <f>CO36+CQ33</f>
        <v>#REF!</v>
      </c>
      <c r="CR36" s="204"/>
      <c r="CS36" s="203" t="e">
        <f>CQ36+CS33</f>
        <v>#REF!</v>
      </c>
      <c r="CT36" s="203"/>
      <c r="CU36" s="51"/>
      <c r="CV36" s="51"/>
      <c r="CW36" s="203" t="e">
        <f>CS36+CW33</f>
        <v>#REF!</v>
      </c>
      <c r="CX36" s="203"/>
      <c r="CY36" s="204" t="e">
        <f>CW36+CY33</f>
        <v>#REF!</v>
      </c>
      <c r="CZ36" s="204"/>
      <c r="DA36" s="44"/>
      <c r="DB36" s="45"/>
      <c r="DC36" s="46"/>
      <c r="DD36" s="1"/>
      <c r="DE36" s="1"/>
    </row>
    <row r="37" spans="2:109" ht="12.75" hidden="1" customHeight="1">
      <c r="B37" s="47"/>
      <c r="C37" s="6"/>
      <c r="D37" s="6"/>
      <c r="E37" s="6"/>
      <c r="F37" s="6"/>
      <c r="G37" s="6"/>
      <c r="H37" s="48" t="s">
        <v>23</v>
      </c>
      <c r="I37" s="78"/>
      <c r="J37" s="78"/>
      <c r="K37" s="78"/>
      <c r="L37" s="78"/>
      <c r="M37" s="78"/>
      <c r="N37" s="78"/>
      <c r="O37" s="78"/>
      <c r="P37" s="78"/>
      <c r="Q37" s="203" t="e">
        <f>#REF!+Q34</f>
        <v>#REF!</v>
      </c>
      <c r="R37" s="203"/>
      <c r="S37" s="51"/>
      <c r="T37" s="51"/>
      <c r="U37" s="203" t="e">
        <f>Q37+U34</f>
        <v>#REF!</v>
      </c>
      <c r="V37" s="203"/>
      <c r="W37" s="204" t="e">
        <f>U37+W34</f>
        <v>#REF!</v>
      </c>
      <c r="X37" s="204"/>
      <c r="Y37" s="203" t="e">
        <f>W37+Y34</f>
        <v>#REF!</v>
      </c>
      <c r="Z37" s="203"/>
      <c r="AA37" s="51"/>
      <c r="AB37" s="51"/>
      <c r="AC37" s="203" t="e">
        <f>Y37+AC34</f>
        <v>#REF!</v>
      </c>
      <c r="AD37" s="203"/>
      <c r="AE37" s="204" t="e">
        <f>AC37+AE34</f>
        <v>#REF!</v>
      </c>
      <c r="AF37" s="204"/>
      <c r="AG37" s="203" t="e">
        <f>AE37+AG34</f>
        <v>#REF!</v>
      </c>
      <c r="AH37" s="203"/>
      <c r="AI37" s="51"/>
      <c r="AJ37" s="51"/>
      <c r="AK37" s="203" t="e">
        <f>AG37+AK34</f>
        <v>#REF!</v>
      </c>
      <c r="AL37" s="203"/>
      <c r="AM37" s="204" t="e">
        <f>AK37+AM34</f>
        <v>#REF!</v>
      </c>
      <c r="AN37" s="204"/>
      <c r="AO37" s="203" t="e">
        <f>AM37+AO34</f>
        <v>#REF!</v>
      </c>
      <c r="AP37" s="203"/>
      <c r="AQ37" s="51"/>
      <c r="AR37" s="51"/>
      <c r="AS37" s="203" t="e">
        <f>AO37+AS34</f>
        <v>#REF!</v>
      </c>
      <c r="AT37" s="203"/>
      <c r="AU37" s="204" t="e">
        <f>AS37+AU34</f>
        <v>#REF!</v>
      </c>
      <c r="AV37" s="204"/>
      <c r="AW37" s="203" t="e">
        <f>AU37+AW34</f>
        <v>#REF!</v>
      </c>
      <c r="AX37" s="203"/>
      <c r="AY37" s="51"/>
      <c r="AZ37" s="51"/>
      <c r="BA37" s="203" t="e">
        <f>AW37+BA34</f>
        <v>#REF!</v>
      </c>
      <c r="BB37" s="203"/>
      <c r="BC37" s="204" t="e">
        <f>BA37+BC34</f>
        <v>#REF!</v>
      </c>
      <c r="BD37" s="204"/>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203" t="e">
        <f>BC37+CK34</f>
        <v>#REF!</v>
      </c>
      <c r="CL37" s="203"/>
      <c r="CM37" s="51"/>
      <c r="CN37" s="51"/>
      <c r="CO37" s="203" t="e">
        <f>CK37+CO34</f>
        <v>#REF!</v>
      </c>
      <c r="CP37" s="203"/>
      <c r="CQ37" s="204" t="e">
        <f>CO37+CQ34</f>
        <v>#REF!</v>
      </c>
      <c r="CR37" s="204"/>
      <c r="CS37" s="203" t="e">
        <f>CQ37+CS34</f>
        <v>#REF!</v>
      </c>
      <c r="CT37" s="203"/>
      <c r="CU37" s="51"/>
      <c r="CV37" s="51"/>
      <c r="CW37" s="203" t="e">
        <f>CS37+CW34</f>
        <v>#REF!</v>
      </c>
      <c r="CX37" s="203"/>
      <c r="CY37" s="204" t="e">
        <f>CW37+CY34</f>
        <v>#REF!</v>
      </c>
      <c r="CZ37" s="204"/>
      <c r="DA37" s="44"/>
      <c r="DB37" s="45"/>
      <c r="DC37" s="46"/>
      <c r="DD37" s="1"/>
      <c r="DE37" s="1"/>
    </row>
    <row r="38" spans="2:109" ht="12.75" hidden="1" customHeight="1">
      <c r="B38" s="47"/>
      <c r="C38" s="6"/>
      <c r="D38" s="6"/>
      <c r="E38" s="6"/>
      <c r="F38" s="6"/>
      <c r="G38" s="6"/>
      <c r="H38" s="48" t="s">
        <v>24</v>
      </c>
      <c r="I38" s="78"/>
      <c r="J38" s="78"/>
      <c r="K38" s="78"/>
      <c r="L38" s="78"/>
      <c r="M38" s="78"/>
      <c r="N38" s="78"/>
      <c r="O38" s="78"/>
      <c r="P38" s="78"/>
      <c r="Q38" s="173" t="e">
        <f>+Q37/Q36</f>
        <v>#REF!</v>
      </c>
      <c r="R38" s="205"/>
      <c r="S38" s="52"/>
      <c r="T38" s="52"/>
      <c r="U38" s="173" t="e">
        <f>+U37/U36</f>
        <v>#REF!</v>
      </c>
      <c r="V38" s="205"/>
      <c r="W38" s="173" t="e">
        <f>+W37/W36</f>
        <v>#REF!</v>
      </c>
      <c r="X38" s="205"/>
      <c r="Y38" s="173" t="e">
        <f>+Y37/Y36</f>
        <v>#REF!</v>
      </c>
      <c r="Z38" s="205"/>
      <c r="AA38" s="52"/>
      <c r="AB38" s="52"/>
      <c r="AC38" s="173" t="e">
        <f>+AC37/AC36</f>
        <v>#REF!</v>
      </c>
      <c r="AD38" s="205"/>
      <c r="AE38" s="173" t="e">
        <f>+AE37/AE36</f>
        <v>#REF!</v>
      </c>
      <c r="AF38" s="205"/>
      <c r="AG38" s="173" t="e">
        <f>+AG37/AG36</f>
        <v>#REF!</v>
      </c>
      <c r="AH38" s="205"/>
      <c r="AI38" s="52"/>
      <c r="AJ38" s="52"/>
      <c r="AK38" s="173" t="e">
        <f>+AK37/AK36</f>
        <v>#REF!</v>
      </c>
      <c r="AL38" s="205"/>
      <c r="AM38" s="173" t="e">
        <f>+AM37/AM36</f>
        <v>#REF!</v>
      </c>
      <c r="AN38" s="205"/>
      <c r="AO38" s="173" t="e">
        <f>+AO37/AO36</f>
        <v>#REF!</v>
      </c>
      <c r="AP38" s="205"/>
      <c r="AQ38" s="52"/>
      <c r="AR38" s="52"/>
      <c r="AS38" s="173" t="e">
        <f>+AS37/AS36</f>
        <v>#REF!</v>
      </c>
      <c r="AT38" s="205"/>
      <c r="AU38" s="173" t="e">
        <f>+AU37/AU36</f>
        <v>#REF!</v>
      </c>
      <c r="AV38" s="205"/>
      <c r="AW38" s="173" t="e">
        <f>+AW37/AW36</f>
        <v>#REF!</v>
      </c>
      <c r="AX38" s="205"/>
      <c r="AY38" s="52"/>
      <c r="AZ38" s="52"/>
      <c r="BA38" s="173" t="e">
        <f>+BA37/BA36</f>
        <v>#REF!</v>
      </c>
      <c r="BB38" s="205"/>
      <c r="BC38" s="173" t="e">
        <f>+BC37/BC36</f>
        <v>#REF!</v>
      </c>
      <c r="BD38" s="205"/>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173" t="e">
        <f>+CK37/CK36</f>
        <v>#REF!</v>
      </c>
      <c r="CL38" s="205"/>
      <c r="CM38" s="52"/>
      <c r="CN38" s="52"/>
      <c r="CO38" s="173" t="e">
        <f>+CO37/CO36</f>
        <v>#REF!</v>
      </c>
      <c r="CP38" s="205"/>
      <c r="CQ38" s="173" t="e">
        <f>+CQ37/CQ36</f>
        <v>#REF!</v>
      </c>
      <c r="CR38" s="205"/>
      <c r="CS38" s="173" t="e">
        <f>+CS37/CS36</f>
        <v>#REF!</v>
      </c>
      <c r="CT38" s="205"/>
      <c r="CU38" s="52"/>
      <c r="CV38" s="52"/>
      <c r="CW38" s="173" t="e">
        <f>+CW37/CW36</f>
        <v>#REF!</v>
      </c>
      <c r="CX38" s="205"/>
      <c r="CY38" s="173" t="e">
        <f>+CY37/CY36</f>
        <v>#REF!</v>
      </c>
      <c r="CZ38" s="205"/>
      <c r="DA38" s="53"/>
      <c r="DB38" s="54"/>
      <c r="DC38" s="55"/>
      <c r="DD38" s="1"/>
      <c r="DE38" s="1"/>
    </row>
    <row r="39" spans="2:109" ht="10.5" customHeight="1">
      <c r="B39" s="206"/>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7"/>
      <c r="BR39" s="207"/>
      <c r="BS39" s="207"/>
      <c r="BT39" s="207"/>
      <c r="BU39" s="207"/>
      <c r="BV39" s="207"/>
      <c r="BW39" s="207"/>
      <c r="BX39" s="207"/>
      <c r="BY39" s="207"/>
      <c r="BZ39" s="207"/>
      <c r="CA39" s="207"/>
      <c r="CB39" s="207"/>
      <c r="CC39" s="207"/>
      <c r="CD39" s="207"/>
      <c r="CE39" s="207"/>
      <c r="CF39" s="207"/>
      <c r="CG39" s="207"/>
      <c r="CH39" s="207"/>
      <c r="CI39" s="207"/>
      <c r="CJ39" s="207"/>
      <c r="CK39" s="207"/>
      <c r="CL39" s="207"/>
      <c r="CM39" s="207"/>
      <c r="CN39" s="207"/>
      <c r="CO39" s="207"/>
      <c r="CP39" s="207"/>
      <c r="CQ39" s="207"/>
      <c r="CR39" s="207"/>
      <c r="CS39" s="207"/>
      <c r="CT39" s="207"/>
      <c r="CU39" s="207"/>
      <c r="CV39" s="207"/>
      <c r="CW39" s="207"/>
      <c r="CX39" s="207"/>
      <c r="CY39" s="207"/>
      <c r="CZ39" s="207"/>
      <c r="DA39" s="207"/>
      <c r="DB39" s="207"/>
      <c r="DC39" s="208"/>
      <c r="DD39" s="1"/>
      <c r="DE39" s="1"/>
    </row>
    <row r="46" spans="2:109">
      <c r="J46" s="2" t="s">
        <v>92</v>
      </c>
    </row>
  </sheetData>
  <sheetProtection formatCells="0" formatColumns="0"/>
  <mergeCells count="273">
    <mergeCell ref="Q38:R38"/>
    <mergeCell ref="U38:V38"/>
    <mergeCell ref="W38:X38"/>
    <mergeCell ref="AY33:AZ33"/>
    <mergeCell ref="AW38:AX38"/>
    <mergeCell ref="Q36:R36"/>
    <mergeCell ref="U36:V36"/>
    <mergeCell ref="W36:X36"/>
    <mergeCell ref="Y36:Z36"/>
    <mergeCell ref="AC36:AD36"/>
    <mergeCell ref="AE36:AF36"/>
    <mergeCell ref="AC38:AD38"/>
    <mergeCell ref="AE38:AF38"/>
    <mergeCell ref="S34:T34"/>
    <mergeCell ref="U34:V34"/>
    <mergeCell ref="W34:X34"/>
    <mergeCell ref="Q34:R34"/>
    <mergeCell ref="AU33:AV33"/>
    <mergeCell ref="AU36:AV36"/>
    <mergeCell ref="AO37:AP37"/>
    <mergeCell ref="AS37:AT37"/>
    <mergeCell ref="AU37:AV37"/>
    <mergeCell ref="AG36:AH36"/>
    <mergeCell ref="AG38:AH38"/>
    <mergeCell ref="B39:DC39"/>
    <mergeCell ref="CQ38:CR38"/>
    <mergeCell ref="CW38:CX38"/>
    <mergeCell ref="CY38:CZ38"/>
    <mergeCell ref="CY36:CZ36"/>
    <mergeCell ref="Q37:R37"/>
    <mergeCell ref="U37:V37"/>
    <mergeCell ref="W37:X37"/>
    <mergeCell ref="Y37:Z37"/>
    <mergeCell ref="AC37:AD37"/>
    <mergeCell ref="AE37:AF37"/>
    <mergeCell ref="AG37:AH37"/>
    <mergeCell ref="AK37:AL37"/>
    <mergeCell ref="AM37:AN37"/>
    <mergeCell ref="BC36:BD36"/>
    <mergeCell ref="CK36:CL36"/>
    <mergeCell ref="CO36:CP36"/>
    <mergeCell ref="CQ36:CR36"/>
    <mergeCell ref="CS36:CT36"/>
    <mergeCell ref="CW36:CX36"/>
    <mergeCell ref="BA37:BB37"/>
    <mergeCell ref="BC37:BD37"/>
    <mergeCell ref="AW36:AX36"/>
    <mergeCell ref="Y38:Z38"/>
    <mergeCell ref="BA38:BB38"/>
    <mergeCell ref="AK35:AL35"/>
    <mergeCell ref="AM35:AN35"/>
    <mergeCell ref="AK36:AL36"/>
    <mergeCell ref="AY34:AZ34"/>
    <mergeCell ref="AM34:AN34"/>
    <mergeCell ref="AO34:AP34"/>
    <mergeCell ref="AQ34:AR34"/>
    <mergeCell ref="AO35:AP35"/>
    <mergeCell ref="AQ35:AR35"/>
    <mergeCell ref="AW37:AX37"/>
    <mergeCell ref="AM38:AN38"/>
    <mergeCell ref="AO38:AP38"/>
    <mergeCell ref="AS38:AT38"/>
    <mergeCell ref="AK38:AL38"/>
    <mergeCell ref="AS35:AT35"/>
    <mergeCell ref="AU35:AV35"/>
    <mergeCell ref="AW35:AX35"/>
    <mergeCell ref="AY35:AZ35"/>
    <mergeCell ref="BA34:BB34"/>
    <mergeCell ref="CS38:CT38"/>
    <mergeCell ref="CQ37:CR37"/>
    <mergeCell ref="CS37:CT37"/>
    <mergeCell ref="BA36:BB36"/>
    <mergeCell ref="CK37:CL37"/>
    <mergeCell ref="BE35:BF35"/>
    <mergeCell ref="BG35:BH35"/>
    <mergeCell ref="BI35:BJ35"/>
    <mergeCell ref="BK35:BL35"/>
    <mergeCell ref="BM35:BN35"/>
    <mergeCell ref="CK35:CL35"/>
    <mergeCell ref="CI35:CJ35"/>
    <mergeCell ref="CK38:CL38"/>
    <mergeCell ref="BA35:BB35"/>
    <mergeCell ref="BC35:BD35"/>
    <mergeCell ref="BO35:BP35"/>
    <mergeCell ref="CC35:CD35"/>
    <mergeCell ref="CE35:CF35"/>
    <mergeCell ref="CG35:CH35"/>
    <mergeCell ref="BU35:BV35"/>
    <mergeCell ref="CO38:CP38"/>
    <mergeCell ref="BQ35:BR35"/>
    <mergeCell ref="BS35:BT35"/>
    <mergeCell ref="BC38:BD38"/>
    <mergeCell ref="CW35:CX35"/>
    <mergeCell ref="CY35:CZ35"/>
    <mergeCell ref="CM35:CN35"/>
    <mergeCell ref="CO35:CP35"/>
    <mergeCell ref="CO37:CP37"/>
    <mergeCell ref="CW37:CX37"/>
    <mergeCell ref="CY37:CZ37"/>
    <mergeCell ref="CS35:CT35"/>
    <mergeCell ref="CU35:CV35"/>
    <mergeCell ref="CQ35:CR35"/>
    <mergeCell ref="AG35:AH35"/>
    <mergeCell ref="AI35:AJ35"/>
    <mergeCell ref="AU38:AV38"/>
    <mergeCell ref="AM36:AN36"/>
    <mergeCell ref="AO36:AP36"/>
    <mergeCell ref="AS36:AT36"/>
    <mergeCell ref="CY34:CZ34"/>
    <mergeCell ref="Q35:R35"/>
    <mergeCell ref="S35:T35"/>
    <mergeCell ref="U35:V35"/>
    <mergeCell ref="W35:X35"/>
    <mergeCell ref="Y35:Z35"/>
    <mergeCell ref="AA35:AB35"/>
    <mergeCell ref="AC35:AD35"/>
    <mergeCell ref="AE35:AF35"/>
    <mergeCell ref="CK34:CL34"/>
    <mergeCell ref="CM34:CN34"/>
    <mergeCell ref="CO34:CP34"/>
    <mergeCell ref="CQ34:CR34"/>
    <mergeCell ref="CS34:CT34"/>
    <mergeCell ref="CU34:CV34"/>
    <mergeCell ref="AS34:AT34"/>
    <mergeCell ref="AU34:AV34"/>
    <mergeCell ref="BY34:BZ34"/>
    <mergeCell ref="BW35:BX35"/>
    <mergeCell ref="BY35:BZ35"/>
    <mergeCell ref="CA35:CB35"/>
    <mergeCell ref="BK34:BL34"/>
    <mergeCell ref="BM34:BN34"/>
    <mergeCell ref="BO34:BP34"/>
    <mergeCell ref="BK33:BL33"/>
    <mergeCell ref="BG33:BH33"/>
    <mergeCell ref="BM33:BN33"/>
    <mergeCell ref="BO33:BP33"/>
    <mergeCell ref="BW34:BX34"/>
    <mergeCell ref="BY33:BZ33"/>
    <mergeCell ref="CA33:CB33"/>
    <mergeCell ref="BI33:BJ33"/>
    <mergeCell ref="CW34:CX34"/>
    <mergeCell ref="CA34:CB34"/>
    <mergeCell ref="CI34:CJ34"/>
    <mergeCell ref="CQ4:DC4"/>
    <mergeCell ref="B1:DB1"/>
    <mergeCell ref="B3:Y3"/>
    <mergeCell ref="Z3:AF3"/>
    <mergeCell ref="AG3:AR3"/>
    <mergeCell ref="AS3:BB3"/>
    <mergeCell ref="BC3:CP3"/>
    <mergeCell ref="CQ3:DC3"/>
    <mergeCell ref="B6:DC7"/>
    <mergeCell ref="B4:Y4"/>
    <mergeCell ref="Z4:AF4"/>
    <mergeCell ref="AG4:AR4"/>
    <mergeCell ref="AS4:BB4"/>
    <mergeCell ref="BC4:CP4"/>
    <mergeCell ref="BE32:BL32"/>
    <mergeCell ref="BM32:BT32"/>
    <mergeCell ref="CY33:CZ33"/>
    <mergeCell ref="CW33:CX33"/>
    <mergeCell ref="AM33:AN33"/>
    <mergeCell ref="AO33:AP33"/>
    <mergeCell ref="AQ33:AR33"/>
    <mergeCell ref="B8:DC8"/>
    <mergeCell ref="B10:G11"/>
    <mergeCell ref="H10:H11"/>
    <mergeCell ref="Q10:X10"/>
    <mergeCell ref="Y10:AF10"/>
    <mergeCell ref="AG10:AN10"/>
    <mergeCell ref="AO10:AV10"/>
    <mergeCell ref="BE10:BL10"/>
    <mergeCell ref="BM10:BT10"/>
    <mergeCell ref="BU10:CB10"/>
    <mergeCell ref="CC10:CJ10"/>
    <mergeCell ref="AW10:BD10"/>
    <mergeCell ref="CK10:CR10"/>
    <mergeCell ref="CS10:CZ10"/>
    <mergeCell ref="DA10:DC10"/>
    <mergeCell ref="I10:P10"/>
    <mergeCell ref="I9:CR9"/>
    <mergeCell ref="C13:G13"/>
    <mergeCell ref="B27:B30"/>
    <mergeCell ref="C29:G29"/>
    <mergeCell ref="AW33:AX33"/>
    <mergeCell ref="BA33:BB33"/>
    <mergeCell ref="AS33:AT33"/>
    <mergeCell ref="B18:B26"/>
    <mergeCell ref="AW32:BD32"/>
    <mergeCell ref="B12:B16"/>
    <mergeCell ref="C15:G15"/>
    <mergeCell ref="C12:G12"/>
    <mergeCell ref="C30:CZ30"/>
    <mergeCell ref="C24:G24"/>
    <mergeCell ref="C18:G18"/>
    <mergeCell ref="C19:G19"/>
    <mergeCell ref="C16:G16"/>
    <mergeCell ref="C23:G23"/>
    <mergeCell ref="C28:G28"/>
    <mergeCell ref="C21:G21"/>
    <mergeCell ref="C20:G20"/>
    <mergeCell ref="C25:G25"/>
    <mergeCell ref="CC33:CD33"/>
    <mergeCell ref="C26:AN26"/>
    <mergeCell ref="C22:G22"/>
    <mergeCell ref="C14:G14"/>
    <mergeCell ref="C17:AN17"/>
    <mergeCell ref="C27:G27"/>
    <mergeCell ref="M35:N35"/>
    <mergeCell ref="O35:P35"/>
    <mergeCell ref="I32:P32"/>
    <mergeCell ref="I33:J33"/>
    <mergeCell ref="K33:L33"/>
    <mergeCell ref="M33:N33"/>
    <mergeCell ref="O33:P33"/>
    <mergeCell ref="I34:J34"/>
    <mergeCell ref="K34:L34"/>
    <mergeCell ref="M34:N34"/>
    <mergeCell ref="O34:P34"/>
    <mergeCell ref="I35:J35"/>
    <mergeCell ref="K35:L35"/>
    <mergeCell ref="Y34:Z34"/>
    <mergeCell ref="AA34:AB34"/>
    <mergeCell ref="AC34:AD34"/>
    <mergeCell ref="AE34:AF34"/>
    <mergeCell ref="Q32:X32"/>
    <mergeCell ref="Y32:AF32"/>
    <mergeCell ref="AG32:AN32"/>
    <mergeCell ref="CE33:CF33"/>
    <mergeCell ref="CG33:CH33"/>
    <mergeCell ref="CI33:CJ33"/>
    <mergeCell ref="AW34:AX34"/>
    <mergeCell ref="AG34:AH34"/>
    <mergeCell ref="AI34:AJ34"/>
    <mergeCell ref="AK34:AL34"/>
    <mergeCell ref="Y33:Z33"/>
    <mergeCell ref="AA33:AB33"/>
    <mergeCell ref="AC33:AD33"/>
    <mergeCell ref="AE33:AF33"/>
    <mergeCell ref="BQ34:BR34"/>
    <mergeCell ref="BS34:BT34"/>
    <mergeCell ref="BU34:BV34"/>
    <mergeCell ref="CE34:CF34"/>
    <mergeCell ref="CG34:CH34"/>
    <mergeCell ref="BE34:BF34"/>
    <mergeCell ref="BG34:BH34"/>
    <mergeCell ref="BI34:BJ34"/>
    <mergeCell ref="BC34:BD34"/>
    <mergeCell ref="CC34:CD34"/>
    <mergeCell ref="CO33:CP33"/>
    <mergeCell ref="CQ33:CR33"/>
    <mergeCell ref="CS33:CT33"/>
    <mergeCell ref="CU33:CV33"/>
    <mergeCell ref="CK32:CR32"/>
    <mergeCell ref="CS32:CZ32"/>
    <mergeCell ref="Q33:R33"/>
    <mergeCell ref="S33:T33"/>
    <mergeCell ref="U33:V33"/>
    <mergeCell ref="W33:X33"/>
    <mergeCell ref="BU32:CB32"/>
    <mergeCell ref="CC32:CJ32"/>
    <mergeCell ref="BC33:BD33"/>
    <mergeCell ref="BQ33:BR33"/>
    <mergeCell ref="BS33:BT33"/>
    <mergeCell ref="BU33:BV33"/>
    <mergeCell ref="BW33:BX33"/>
    <mergeCell ref="BE33:BF33"/>
    <mergeCell ref="AG33:AH33"/>
    <mergeCell ref="AI33:AJ33"/>
    <mergeCell ref="AK33:AL33"/>
    <mergeCell ref="AO32:AV32"/>
    <mergeCell ref="CM33:CN33"/>
    <mergeCell ref="CK33:CL33"/>
  </mergeCells>
  <conditionalFormatting sqref="M11:M12 I11:I12 O11:O12 BW11:BW12 CE11:CE12 BG11:BG12 BO11:BO12 U11:U13 Q11:Q13 AE11:AE13 AC11:AC13 Y11:Y13 W11:W13 BU11:BU13 CQ11:CQ13 CO11:CO13 CK11:CK13 CY11:CY13 CW11:CW13 CS11:CS13 BC11:BC13 BA11:BA13 AW11:AW13 AM11:AM14 AK11:AK14 AG11:AG14 AU11:AU14 AS11:AS14 AO11:AO14 BY11:BY13 CA11:CA13 CC11:CC13 CG11:CG13 CI11:CI13 BK11:BK13 BS11:BS13 BE11:BE13 BI11:BI13 BM11:BM13 BQ11:BQ13 DA11:DA15">
    <cfRule type="cellIs" dxfId="18" priority="62" stopIfTrue="1" operator="equal">
      <formula>"""P"""</formula>
    </cfRule>
  </conditionalFormatting>
  <conditionalFormatting sqref="Q18:CZ25 I12:CZ16 Q27:CZ30 K27:S27">
    <cfRule type="cellIs" dxfId="17" priority="60" stopIfTrue="1" operator="equal">
      <formula>"P"</formula>
    </cfRule>
    <cfRule type="cellIs" dxfId="16" priority="61" stopIfTrue="1" operator="equal">
      <formula>"E"</formula>
    </cfRule>
  </conditionalFormatting>
  <conditionalFormatting sqref="O29">
    <cfRule type="cellIs" dxfId="15" priority="9" stopIfTrue="1" operator="equal">
      <formula>"P"</formula>
    </cfRule>
    <cfRule type="cellIs" dxfId="14" priority="10" stopIfTrue="1" operator="equal">
      <formula>"E"</formula>
    </cfRule>
  </conditionalFormatting>
  <conditionalFormatting sqref="M29">
    <cfRule type="cellIs" dxfId="13" priority="7" stopIfTrue="1" operator="equal">
      <formula>"P"</formula>
    </cfRule>
    <cfRule type="cellIs" dxfId="12" priority="8" stopIfTrue="1" operator="equal">
      <formula>"E"</formula>
    </cfRule>
  </conditionalFormatting>
  <conditionalFormatting sqref="P29">
    <cfRule type="cellIs" dxfId="11" priority="5" stopIfTrue="1" operator="equal">
      <formula>"P"</formula>
    </cfRule>
    <cfRule type="cellIs" dxfId="10" priority="6" stopIfTrue="1" operator="equal">
      <formula>"E"</formula>
    </cfRule>
  </conditionalFormatting>
  <conditionalFormatting sqref="K28:P28">
    <cfRule type="cellIs" dxfId="9" priority="3" stopIfTrue="1" operator="equal">
      <formula>"P"</formula>
    </cfRule>
    <cfRule type="cellIs" dxfId="8" priority="4" stopIfTrue="1" operator="equal">
      <formula>"E"</formula>
    </cfRule>
  </conditionalFormatting>
  <conditionalFormatting sqref="K29:P29">
    <cfRule type="cellIs" dxfId="7" priority="1" stopIfTrue="1" operator="equal">
      <formula>"P"</formula>
    </cfRule>
    <cfRule type="cellIs" dxfId="6" priority="2" stopIfTrue="1" operator="equal">
      <formula>"E"</formula>
    </cfRule>
  </conditionalFormatting>
  <dataValidations disablePrompts="1" count="1">
    <dataValidation allowBlank="1" showInputMessage="1" showErrorMessage="1" prompt="Ingresar el Nombre de la categoría de las actividades" sqref="C29:E29 C13"/>
  </dataValidations>
  <printOptions horizontalCentered="1"/>
  <pageMargins left="0.19685039370078741" right="0.19685039370078741" top="0.19685039370078741" bottom="0.19685039370078741" header="0" footer="0"/>
  <pageSetup scale="45" orientation="landscape" horizontalDpi="300" verticalDpi="196" r:id="rId1"/>
  <headerFooter alignWithMargins="0"/>
  <drawing r:id="rId2"/>
</worksheet>
</file>

<file path=xl/worksheets/sheet4.xml><?xml version="1.0" encoding="utf-8"?>
<worksheet xmlns="http://schemas.openxmlformats.org/spreadsheetml/2006/main" xmlns:r="http://schemas.openxmlformats.org/officeDocument/2006/relationships">
  <sheetPr>
    <tabColor theme="8" tint="-0.499984740745262"/>
  </sheetPr>
  <dimension ref="B1:DE38"/>
  <sheetViews>
    <sheetView showGridLines="0" topLeftCell="C10" zoomScale="90" zoomScaleNormal="90" zoomScaleSheetLayoutView="100" zoomScalePageLayoutView="85" workbookViewId="0">
      <selection activeCell="B8" sqref="B8:DC8"/>
    </sheetView>
  </sheetViews>
  <sheetFormatPr baseColWidth="10" defaultRowHeight="12.75"/>
  <cols>
    <col min="1" max="1" width="2.28515625" style="2" customWidth="1"/>
    <col min="2" max="2" width="24.85546875" style="2" customWidth="1"/>
    <col min="3" max="6" width="10.7109375" style="2" customWidth="1"/>
    <col min="7" max="7" width="20" style="2" customWidth="1"/>
    <col min="8" max="8" width="28" style="2" customWidth="1"/>
    <col min="9" max="32" width="4.7109375" style="2" customWidth="1"/>
    <col min="33" max="104" width="4.7109375" style="2" hidden="1" customWidth="1"/>
    <col min="105" max="106" width="4.7109375" style="2" customWidth="1"/>
    <col min="107" max="107" width="18.7109375" style="56" customWidth="1"/>
    <col min="108" max="110" width="2.7109375" style="2" customWidth="1"/>
    <col min="111" max="16384" width="11.42578125" style="2"/>
  </cols>
  <sheetData>
    <row r="1" spans="2:109" ht="117.75" customHeight="1">
      <c r="B1" s="209" t="s">
        <v>96</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c r="BI1" s="210"/>
      <c r="BJ1" s="210"/>
      <c r="BK1" s="210"/>
      <c r="BL1" s="210"/>
      <c r="BM1" s="210"/>
      <c r="BN1" s="210"/>
      <c r="BO1" s="210"/>
      <c r="BP1" s="210"/>
      <c r="BQ1" s="210"/>
      <c r="BR1" s="210"/>
      <c r="BS1" s="210"/>
      <c r="BT1" s="210"/>
      <c r="BU1" s="210"/>
      <c r="BV1" s="210"/>
      <c r="BW1" s="210"/>
      <c r="BX1" s="210"/>
      <c r="BY1" s="210"/>
      <c r="BZ1" s="210"/>
      <c r="CA1" s="210"/>
      <c r="CB1" s="210"/>
      <c r="CC1" s="210"/>
      <c r="CD1" s="210"/>
      <c r="CE1" s="210"/>
      <c r="CF1" s="210"/>
      <c r="CG1" s="210"/>
      <c r="CH1" s="210"/>
      <c r="CI1" s="210"/>
      <c r="CJ1" s="210"/>
      <c r="CK1" s="210"/>
      <c r="CL1" s="210"/>
      <c r="CM1" s="210"/>
      <c r="CN1" s="210"/>
      <c r="CO1" s="210"/>
      <c r="CP1" s="210"/>
      <c r="CQ1" s="210"/>
      <c r="CR1" s="210"/>
      <c r="CS1" s="210"/>
      <c r="CT1" s="210"/>
      <c r="CU1" s="210"/>
      <c r="CV1" s="210"/>
      <c r="CW1" s="210"/>
      <c r="CX1" s="210"/>
      <c r="CY1" s="210"/>
      <c r="CZ1" s="210"/>
      <c r="DA1" s="210"/>
      <c r="DB1" s="211"/>
      <c r="DC1" s="67"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c r="B3" s="218" t="s">
        <v>1</v>
      </c>
      <c r="C3" s="218"/>
      <c r="D3" s="218"/>
      <c r="E3" s="218"/>
      <c r="F3" s="218"/>
      <c r="G3" s="218"/>
      <c r="H3" s="218"/>
      <c r="I3" s="218"/>
      <c r="J3" s="218"/>
      <c r="K3" s="218"/>
      <c r="L3" s="218"/>
      <c r="M3" s="218"/>
      <c r="N3" s="218"/>
      <c r="O3" s="218"/>
      <c r="P3" s="218"/>
      <c r="Q3" s="218"/>
      <c r="R3" s="218"/>
      <c r="S3" s="218"/>
      <c r="T3" s="218"/>
      <c r="U3" s="218"/>
      <c r="V3" s="218"/>
      <c r="W3" s="218"/>
      <c r="X3" s="218"/>
      <c r="Y3" s="218"/>
      <c r="Z3" s="218" t="s">
        <v>2</v>
      </c>
      <c r="AA3" s="218"/>
      <c r="AB3" s="218"/>
      <c r="AC3" s="218"/>
      <c r="AD3" s="218"/>
      <c r="AE3" s="218"/>
      <c r="AF3" s="218"/>
      <c r="AG3" s="226" t="s">
        <v>3</v>
      </c>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c r="BT3" s="227"/>
      <c r="BU3" s="227"/>
      <c r="BV3" s="227"/>
      <c r="BW3" s="227"/>
      <c r="BX3" s="228"/>
      <c r="BY3" s="220" t="s">
        <v>4</v>
      </c>
      <c r="BZ3" s="221"/>
      <c r="CA3" s="221"/>
      <c r="CB3" s="221"/>
      <c r="CC3" s="221"/>
      <c r="CD3" s="221"/>
      <c r="CE3" s="221"/>
      <c r="CF3" s="221"/>
      <c r="CG3" s="221"/>
      <c r="CH3" s="222"/>
      <c r="CI3" s="218" t="s">
        <v>5</v>
      </c>
      <c r="CJ3" s="218"/>
      <c r="CK3" s="218"/>
      <c r="CL3" s="218"/>
      <c r="CM3" s="218"/>
      <c r="CN3" s="218"/>
      <c r="CO3" s="218"/>
      <c r="CP3" s="218"/>
      <c r="CQ3" s="218" t="s">
        <v>6</v>
      </c>
      <c r="CR3" s="218"/>
      <c r="CS3" s="218"/>
      <c r="CT3" s="218"/>
      <c r="CU3" s="218"/>
      <c r="CV3" s="218"/>
      <c r="CW3" s="218"/>
      <c r="CX3" s="218"/>
      <c r="CY3" s="218"/>
      <c r="CZ3" s="218"/>
      <c r="DA3" s="218"/>
      <c r="DB3" s="218"/>
      <c r="DC3" s="218"/>
    </row>
    <row r="4" spans="2:109" s="8" customFormat="1" ht="56.25" customHeight="1">
      <c r="B4" s="229" t="s">
        <v>116</v>
      </c>
      <c r="C4" s="229"/>
      <c r="D4" s="229"/>
      <c r="E4" s="229"/>
      <c r="F4" s="229"/>
      <c r="G4" s="229"/>
      <c r="H4" s="229"/>
      <c r="I4" s="229"/>
      <c r="J4" s="229"/>
      <c r="K4" s="229"/>
      <c r="L4" s="229"/>
      <c r="M4" s="229"/>
      <c r="N4" s="229"/>
      <c r="O4" s="229"/>
      <c r="P4" s="229"/>
      <c r="Q4" s="229"/>
      <c r="R4" s="229"/>
      <c r="S4" s="229"/>
      <c r="T4" s="229"/>
      <c r="U4" s="229"/>
      <c r="V4" s="229"/>
      <c r="W4" s="229"/>
      <c r="X4" s="229"/>
      <c r="Y4" s="229"/>
      <c r="Z4" s="229" t="s">
        <v>65</v>
      </c>
      <c r="AA4" s="229"/>
      <c r="AB4" s="229"/>
      <c r="AC4" s="229"/>
      <c r="AD4" s="229"/>
      <c r="AE4" s="229"/>
      <c r="AF4" s="229"/>
      <c r="AG4" s="229" t="s">
        <v>71</v>
      </c>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c r="BY4" s="223" t="s">
        <v>30</v>
      </c>
      <c r="BZ4" s="224"/>
      <c r="CA4" s="224"/>
      <c r="CB4" s="224"/>
      <c r="CC4" s="224"/>
      <c r="CD4" s="224"/>
      <c r="CE4" s="224"/>
      <c r="CF4" s="224"/>
      <c r="CG4" s="224"/>
      <c r="CH4" s="225"/>
      <c r="CI4" s="219" t="s">
        <v>70</v>
      </c>
      <c r="CJ4" s="219"/>
      <c r="CK4" s="219"/>
      <c r="CL4" s="219"/>
      <c r="CM4" s="219"/>
      <c r="CN4" s="219"/>
      <c r="CO4" s="219"/>
      <c r="CP4" s="219"/>
      <c r="CQ4" s="219" t="s">
        <v>9</v>
      </c>
      <c r="CR4" s="219"/>
      <c r="CS4" s="219"/>
      <c r="CT4" s="219"/>
      <c r="CU4" s="219"/>
      <c r="CV4" s="219"/>
      <c r="CW4" s="219"/>
      <c r="CX4" s="219"/>
      <c r="CY4" s="219"/>
      <c r="CZ4" s="219"/>
      <c r="DA4" s="219"/>
      <c r="DB4" s="219"/>
      <c r="DC4" s="219"/>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30"/>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c r="CJ6" s="231"/>
      <c r="CK6" s="231"/>
      <c r="CL6" s="231"/>
      <c r="CM6" s="231"/>
      <c r="CN6" s="231"/>
      <c r="CO6" s="231"/>
      <c r="CP6" s="231"/>
      <c r="CQ6" s="231"/>
      <c r="CR6" s="231"/>
      <c r="CS6" s="231"/>
      <c r="CT6" s="231"/>
      <c r="CU6" s="231"/>
      <c r="CV6" s="231"/>
      <c r="CW6" s="231"/>
      <c r="CX6" s="231"/>
      <c r="CY6" s="231"/>
      <c r="CZ6" s="231"/>
      <c r="DA6" s="231"/>
      <c r="DB6" s="231"/>
      <c r="DC6" s="232"/>
      <c r="DD6" s="1"/>
      <c r="DE6" s="1"/>
    </row>
    <row r="7" spans="2:109" ht="5.0999999999999996" customHeight="1">
      <c r="B7" s="230"/>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c r="AV7" s="231"/>
      <c r="AW7" s="231"/>
      <c r="AX7" s="231"/>
      <c r="AY7" s="231"/>
      <c r="AZ7" s="231"/>
      <c r="BA7" s="231"/>
      <c r="BB7" s="231"/>
      <c r="BC7" s="231"/>
      <c r="BD7" s="231"/>
      <c r="BE7" s="231"/>
      <c r="BF7" s="231"/>
      <c r="BG7" s="231"/>
      <c r="BH7" s="231"/>
      <c r="BI7" s="231"/>
      <c r="BJ7" s="231"/>
      <c r="BK7" s="231"/>
      <c r="BL7" s="231"/>
      <c r="BM7" s="231"/>
      <c r="BN7" s="231"/>
      <c r="BO7" s="231"/>
      <c r="BP7" s="231"/>
      <c r="BQ7" s="231"/>
      <c r="BR7" s="231"/>
      <c r="BS7" s="231"/>
      <c r="BT7" s="231"/>
      <c r="BU7" s="231"/>
      <c r="BV7" s="231"/>
      <c r="BW7" s="231"/>
      <c r="BX7" s="231"/>
      <c r="BY7" s="231"/>
      <c r="BZ7" s="231"/>
      <c r="CA7" s="231"/>
      <c r="CB7" s="231"/>
      <c r="CC7" s="231"/>
      <c r="CD7" s="231"/>
      <c r="CE7" s="231"/>
      <c r="CF7" s="231"/>
      <c r="CG7" s="231"/>
      <c r="CH7" s="231"/>
      <c r="CI7" s="231"/>
      <c r="CJ7" s="231"/>
      <c r="CK7" s="231"/>
      <c r="CL7" s="231"/>
      <c r="CM7" s="231"/>
      <c r="CN7" s="231"/>
      <c r="CO7" s="231"/>
      <c r="CP7" s="231"/>
      <c r="CQ7" s="231"/>
      <c r="CR7" s="231"/>
      <c r="CS7" s="231"/>
      <c r="CT7" s="231"/>
      <c r="CU7" s="231"/>
      <c r="CV7" s="231"/>
      <c r="CW7" s="231"/>
      <c r="CX7" s="231"/>
      <c r="CY7" s="231"/>
      <c r="CZ7" s="231"/>
      <c r="DA7" s="231"/>
      <c r="DB7" s="231"/>
      <c r="DC7" s="232"/>
      <c r="DD7" s="1"/>
      <c r="DE7" s="1"/>
    </row>
    <row r="8" spans="2:109" ht="36" customHeight="1">
      <c r="B8" s="233" t="s">
        <v>10</v>
      </c>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5"/>
      <c r="DD8" s="1"/>
      <c r="DE8" s="1"/>
    </row>
    <row r="9" spans="2:109" ht="18.75" customHeight="1">
      <c r="B9" s="59"/>
      <c r="C9" s="60"/>
      <c r="D9" s="60"/>
      <c r="E9" s="60"/>
      <c r="F9" s="60"/>
      <c r="G9" s="61"/>
      <c r="H9" s="62"/>
      <c r="I9" s="167">
        <v>2018</v>
      </c>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c r="BS9" s="167"/>
      <c r="BT9" s="167"/>
      <c r="BU9" s="167"/>
      <c r="BV9" s="167"/>
      <c r="BW9" s="167"/>
      <c r="BX9" s="167"/>
      <c r="BY9" s="167"/>
      <c r="BZ9" s="167"/>
      <c r="CA9" s="167"/>
      <c r="CB9" s="167"/>
      <c r="CC9" s="167"/>
      <c r="CD9" s="167"/>
      <c r="CE9" s="167"/>
      <c r="CF9" s="167"/>
      <c r="CG9" s="167"/>
      <c r="CH9" s="167"/>
      <c r="CI9" s="167"/>
      <c r="CJ9" s="167"/>
      <c r="CK9" s="167"/>
      <c r="CL9" s="167"/>
      <c r="CM9" s="167"/>
      <c r="CN9" s="167"/>
      <c r="CO9" s="167"/>
      <c r="CP9" s="167"/>
      <c r="CQ9" s="167"/>
      <c r="CR9" s="167"/>
      <c r="CS9" s="68"/>
      <c r="CT9" s="68"/>
      <c r="CU9" s="68"/>
      <c r="CV9" s="68"/>
      <c r="CW9" s="68"/>
      <c r="CX9" s="68"/>
      <c r="CY9" s="68"/>
      <c r="CZ9" s="68"/>
      <c r="DA9" s="63"/>
      <c r="DB9" s="64"/>
      <c r="DC9" s="65"/>
      <c r="DD9" s="1"/>
      <c r="DE9" s="1"/>
    </row>
    <row r="10" spans="2:109" ht="36" customHeight="1">
      <c r="B10" s="197" t="s">
        <v>11</v>
      </c>
      <c r="C10" s="198"/>
      <c r="D10" s="198"/>
      <c r="E10" s="198"/>
      <c r="F10" s="198"/>
      <c r="G10" s="199"/>
      <c r="H10" s="248" t="s">
        <v>12</v>
      </c>
      <c r="I10" s="184" t="s">
        <v>48</v>
      </c>
      <c r="J10" s="185"/>
      <c r="K10" s="185"/>
      <c r="L10" s="185"/>
      <c r="M10" s="185"/>
      <c r="N10" s="185"/>
      <c r="O10" s="185"/>
      <c r="P10" s="186"/>
      <c r="Q10" s="184" t="s">
        <v>25</v>
      </c>
      <c r="R10" s="185"/>
      <c r="S10" s="185"/>
      <c r="T10" s="185"/>
      <c r="U10" s="185"/>
      <c r="V10" s="185"/>
      <c r="W10" s="185"/>
      <c r="X10" s="186"/>
      <c r="Y10" s="184" t="s">
        <v>26</v>
      </c>
      <c r="Z10" s="185"/>
      <c r="AA10" s="185"/>
      <c r="AB10" s="185"/>
      <c r="AC10" s="185"/>
      <c r="AD10" s="185"/>
      <c r="AE10" s="185"/>
      <c r="AF10" s="186"/>
      <c r="AG10" s="184" t="s">
        <v>27</v>
      </c>
      <c r="AH10" s="185"/>
      <c r="AI10" s="185"/>
      <c r="AJ10" s="185"/>
      <c r="AK10" s="185"/>
      <c r="AL10" s="185"/>
      <c r="AM10" s="185"/>
      <c r="AN10" s="186"/>
      <c r="AO10" s="184" t="s">
        <v>28</v>
      </c>
      <c r="AP10" s="185"/>
      <c r="AQ10" s="185"/>
      <c r="AR10" s="185"/>
      <c r="AS10" s="185"/>
      <c r="AT10" s="185"/>
      <c r="AU10" s="185"/>
      <c r="AV10" s="186"/>
      <c r="AW10" s="184" t="s">
        <v>29</v>
      </c>
      <c r="AX10" s="185"/>
      <c r="AY10" s="185"/>
      <c r="AZ10" s="185"/>
      <c r="BA10" s="185"/>
      <c r="BB10" s="185"/>
      <c r="BC10" s="185"/>
      <c r="BD10" s="186"/>
      <c r="BE10" s="184" t="s">
        <v>42</v>
      </c>
      <c r="BF10" s="185"/>
      <c r="BG10" s="185"/>
      <c r="BH10" s="185"/>
      <c r="BI10" s="185"/>
      <c r="BJ10" s="185"/>
      <c r="BK10" s="185"/>
      <c r="BL10" s="186"/>
      <c r="BM10" s="184" t="s">
        <v>43</v>
      </c>
      <c r="BN10" s="185"/>
      <c r="BO10" s="185"/>
      <c r="BP10" s="185"/>
      <c r="BQ10" s="185"/>
      <c r="BR10" s="185"/>
      <c r="BS10" s="185"/>
      <c r="BT10" s="186"/>
      <c r="BU10" s="184" t="s">
        <v>44</v>
      </c>
      <c r="BV10" s="185"/>
      <c r="BW10" s="185"/>
      <c r="BX10" s="185"/>
      <c r="BY10" s="185"/>
      <c r="BZ10" s="185"/>
      <c r="CA10" s="185"/>
      <c r="CB10" s="186"/>
      <c r="CC10" s="184" t="s">
        <v>45</v>
      </c>
      <c r="CD10" s="185"/>
      <c r="CE10" s="185"/>
      <c r="CF10" s="185"/>
      <c r="CG10" s="185"/>
      <c r="CH10" s="185"/>
      <c r="CI10" s="185"/>
      <c r="CJ10" s="186"/>
      <c r="CK10" s="184" t="s">
        <v>46</v>
      </c>
      <c r="CL10" s="185"/>
      <c r="CM10" s="185"/>
      <c r="CN10" s="185"/>
      <c r="CO10" s="185"/>
      <c r="CP10" s="185"/>
      <c r="CQ10" s="185"/>
      <c r="CR10" s="186"/>
      <c r="CS10" s="184" t="s">
        <v>13</v>
      </c>
      <c r="CT10" s="185"/>
      <c r="CU10" s="185"/>
      <c r="CV10" s="185"/>
      <c r="CW10" s="185"/>
      <c r="CX10" s="185"/>
      <c r="CY10" s="185"/>
      <c r="CZ10" s="186"/>
      <c r="DA10" s="253" t="s">
        <v>14</v>
      </c>
      <c r="DB10" s="253"/>
      <c r="DC10" s="253"/>
      <c r="DD10" s="1"/>
      <c r="DE10" s="1"/>
    </row>
    <row r="11" spans="2:109">
      <c r="B11" s="200"/>
      <c r="C11" s="201"/>
      <c r="D11" s="201"/>
      <c r="E11" s="201"/>
      <c r="F11" s="201"/>
      <c r="G11" s="202"/>
      <c r="H11" s="249"/>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t="s">
        <v>15</v>
      </c>
      <c r="BF11" s="12" t="s">
        <v>16</v>
      </c>
      <c r="BG11" s="12" t="s">
        <v>15</v>
      </c>
      <c r="BH11" s="12" t="s">
        <v>16</v>
      </c>
      <c r="BI11" s="12" t="s">
        <v>15</v>
      </c>
      <c r="BJ11" s="12" t="s">
        <v>16</v>
      </c>
      <c r="BK11" s="12" t="s">
        <v>15</v>
      </c>
      <c r="BL11" s="13" t="s">
        <v>16</v>
      </c>
      <c r="BM11" s="14" t="s">
        <v>15</v>
      </c>
      <c r="BN11" s="12" t="s">
        <v>16</v>
      </c>
      <c r="BO11" s="12" t="s">
        <v>15</v>
      </c>
      <c r="BP11" s="12" t="s">
        <v>16</v>
      </c>
      <c r="BQ11" s="12" t="s">
        <v>15</v>
      </c>
      <c r="BR11" s="12" t="s">
        <v>16</v>
      </c>
      <c r="BS11" s="12" t="s">
        <v>15</v>
      </c>
      <c r="BT11" s="13" t="s">
        <v>16</v>
      </c>
      <c r="BU11" s="14" t="s">
        <v>15</v>
      </c>
      <c r="BV11" s="12" t="s">
        <v>16</v>
      </c>
      <c r="BW11" s="12" t="s">
        <v>15</v>
      </c>
      <c r="BX11" s="12" t="s">
        <v>16</v>
      </c>
      <c r="BY11" s="12" t="s">
        <v>15</v>
      </c>
      <c r="BZ11" s="12" t="s">
        <v>16</v>
      </c>
      <c r="CA11" s="12" t="s">
        <v>15</v>
      </c>
      <c r="CB11" s="13" t="s">
        <v>16</v>
      </c>
      <c r="CC11" s="14" t="s">
        <v>15</v>
      </c>
      <c r="CD11" s="12" t="s">
        <v>16</v>
      </c>
      <c r="CE11" s="12" t="s">
        <v>15</v>
      </c>
      <c r="CF11" s="12" t="s">
        <v>16</v>
      </c>
      <c r="CG11" s="12" t="s">
        <v>15</v>
      </c>
      <c r="CH11" s="12" t="s">
        <v>16</v>
      </c>
      <c r="CI11" s="12" t="s">
        <v>15</v>
      </c>
      <c r="CJ11" s="13"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79" t="s">
        <v>15</v>
      </c>
      <c r="DB11" s="12" t="s">
        <v>16</v>
      </c>
      <c r="DC11" s="13" t="s">
        <v>17</v>
      </c>
      <c r="DD11" s="1"/>
      <c r="DE11" s="1"/>
    </row>
    <row r="12" spans="2:109" ht="50.1" customHeight="1">
      <c r="B12" s="286" t="s">
        <v>75</v>
      </c>
      <c r="C12" s="190" t="s">
        <v>108</v>
      </c>
      <c r="D12" s="190"/>
      <c r="E12" s="190"/>
      <c r="F12" s="190"/>
      <c r="G12" s="289"/>
      <c r="H12" s="18" t="s">
        <v>30</v>
      </c>
      <c r="I12" s="87" t="s">
        <v>92</v>
      </c>
      <c r="J12" s="33" t="s">
        <v>92</v>
      </c>
      <c r="K12" s="33"/>
      <c r="L12" s="33"/>
      <c r="M12" s="33"/>
      <c r="N12" s="33"/>
      <c r="O12" s="21"/>
      <c r="P12" s="88"/>
      <c r="Q12" s="33"/>
      <c r="R12" s="21"/>
      <c r="S12" s="21"/>
      <c r="T12" s="21"/>
      <c r="U12" s="21"/>
      <c r="V12" s="21"/>
      <c r="W12" s="21"/>
      <c r="X12" s="19"/>
      <c r="Y12" s="20"/>
      <c r="Z12" s="21"/>
      <c r="AA12" s="21"/>
      <c r="AB12" s="21"/>
      <c r="AC12" s="21"/>
      <c r="AD12" s="21"/>
      <c r="AE12" s="21"/>
      <c r="AF12" s="21"/>
      <c r="AG12" s="20" t="s">
        <v>15</v>
      </c>
      <c r="AH12" s="21"/>
      <c r="AI12" s="21"/>
      <c r="AJ12" s="21"/>
      <c r="AK12" s="21"/>
      <c r="AL12" s="21"/>
      <c r="AM12" s="21"/>
      <c r="AN12" s="19"/>
      <c r="AO12" s="20"/>
      <c r="AP12" s="21"/>
      <c r="AQ12" s="21"/>
      <c r="AR12" s="21"/>
      <c r="AS12" s="21"/>
      <c r="AT12" s="21"/>
      <c r="AU12" s="21"/>
      <c r="AV12" s="19"/>
      <c r="AW12" s="20"/>
      <c r="AX12" s="21"/>
      <c r="AY12" s="21"/>
      <c r="AZ12" s="21"/>
      <c r="BA12" s="21"/>
      <c r="BB12" s="21"/>
      <c r="BC12" s="21"/>
      <c r="BD12" s="19"/>
      <c r="BE12" s="20" t="s">
        <v>15</v>
      </c>
      <c r="BF12" s="21"/>
      <c r="BG12" s="21"/>
      <c r="BH12" s="21"/>
      <c r="BI12" s="21"/>
      <c r="BJ12" s="21"/>
      <c r="BK12" s="21"/>
      <c r="BL12" s="19"/>
      <c r="BM12" s="20"/>
      <c r="BN12" s="21"/>
      <c r="BO12" s="21"/>
      <c r="BP12" s="21"/>
      <c r="BQ12" s="21"/>
      <c r="BR12" s="21"/>
      <c r="BS12" s="21"/>
      <c r="BT12" s="19"/>
      <c r="BU12" s="20"/>
      <c r="BV12" s="21"/>
      <c r="BW12" s="21"/>
      <c r="BX12" s="21"/>
      <c r="BY12" s="21"/>
      <c r="BZ12" s="21"/>
      <c r="CA12" s="21"/>
      <c r="CB12" s="19"/>
      <c r="CC12" s="20" t="s">
        <v>15</v>
      </c>
      <c r="CD12" s="21"/>
      <c r="CE12" s="21"/>
      <c r="CF12" s="21"/>
      <c r="CG12" s="21"/>
      <c r="CH12" s="21"/>
      <c r="CI12" s="21"/>
      <c r="CJ12" s="19"/>
      <c r="CK12" s="20"/>
      <c r="CL12" s="21"/>
      <c r="CM12" s="21"/>
      <c r="CN12" s="21"/>
      <c r="CO12" s="21"/>
      <c r="CP12" s="21"/>
      <c r="CQ12" s="21"/>
      <c r="CR12" s="19"/>
      <c r="CS12" s="20"/>
      <c r="CT12" s="21"/>
      <c r="CU12" s="21"/>
      <c r="CV12" s="21"/>
      <c r="CW12" s="21"/>
      <c r="CX12" s="21"/>
      <c r="CY12" s="21" t="s">
        <v>15</v>
      </c>
      <c r="CZ12" s="19"/>
      <c r="DA12" s="28">
        <f t="shared" ref="DA12:DA16" si="0">COUNTIF(Q12:CZ12,"P")</f>
        <v>4</v>
      </c>
      <c r="DB12" s="23">
        <f>COUNTIF(Q12:CZ12,"E")</f>
        <v>0</v>
      </c>
      <c r="DC12" s="24">
        <f t="shared" ref="DC12:DC16" si="1">DB12/DA12</f>
        <v>0</v>
      </c>
      <c r="DD12" s="1"/>
      <c r="DE12" s="1"/>
    </row>
    <row r="13" spans="2:109" ht="50.1" customHeight="1">
      <c r="B13" s="287"/>
      <c r="C13" s="212" t="s">
        <v>117</v>
      </c>
      <c r="D13" s="213"/>
      <c r="E13" s="213"/>
      <c r="F13" s="213"/>
      <c r="G13" s="257"/>
      <c r="H13" s="18" t="s">
        <v>34</v>
      </c>
      <c r="I13" s="20"/>
      <c r="J13" s="33"/>
      <c r="K13" s="33"/>
      <c r="L13" s="33"/>
      <c r="M13" s="33"/>
      <c r="N13" s="33"/>
      <c r="O13" s="33"/>
      <c r="P13" s="19"/>
      <c r="Q13" s="84" t="s">
        <v>15</v>
      </c>
      <c r="R13" s="25" t="s">
        <v>16</v>
      </c>
      <c r="S13" s="25"/>
      <c r="T13" s="25"/>
      <c r="U13" s="25"/>
      <c r="V13" s="25"/>
      <c r="W13" s="25"/>
      <c r="X13" s="26"/>
      <c r="Y13" s="27" t="s">
        <v>15</v>
      </c>
      <c r="Z13" s="25" t="s">
        <v>16</v>
      </c>
      <c r="AA13" s="25"/>
      <c r="AB13" s="25"/>
      <c r="AC13" s="25"/>
      <c r="AD13" s="25"/>
      <c r="AE13" s="21"/>
      <c r="AF13" s="26"/>
      <c r="AG13" s="27"/>
      <c r="AH13" s="25"/>
      <c r="AI13" s="25"/>
      <c r="AJ13" s="25"/>
      <c r="AK13" s="25"/>
      <c r="AL13" s="25"/>
      <c r="AM13" s="25"/>
      <c r="AN13" s="26"/>
      <c r="AO13" s="27" t="s">
        <v>15</v>
      </c>
      <c r="AP13" s="25"/>
      <c r="AQ13" s="25"/>
      <c r="AR13" s="25"/>
      <c r="AS13" s="25"/>
      <c r="AT13" s="25"/>
      <c r="AU13" s="25"/>
      <c r="AV13" s="26"/>
      <c r="AW13" s="27" t="s">
        <v>15</v>
      </c>
      <c r="AX13" s="25"/>
      <c r="AY13" s="25"/>
      <c r="AZ13" s="25"/>
      <c r="BA13" s="25"/>
      <c r="BB13" s="25"/>
      <c r="BC13" s="21"/>
      <c r="BD13" s="26"/>
      <c r="BE13" s="27"/>
      <c r="BF13" s="25"/>
      <c r="BG13" s="25"/>
      <c r="BH13" s="25"/>
      <c r="BI13" s="25"/>
      <c r="BJ13" s="25"/>
      <c r="BK13" s="25"/>
      <c r="BL13" s="26"/>
      <c r="BM13" s="27" t="s">
        <v>15</v>
      </c>
      <c r="BN13" s="25"/>
      <c r="BO13" s="25"/>
      <c r="BP13" s="25"/>
      <c r="BQ13" s="25"/>
      <c r="BR13" s="25"/>
      <c r="BS13" s="25"/>
      <c r="BT13" s="26"/>
      <c r="BU13" s="27" t="s">
        <v>15</v>
      </c>
      <c r="BV13" s="25"/>
      <c r="BW13" s="25"/>
      <c r="BX13" s="25"/>
      <c r="BY13" s="25"/>
      <c r="BZ13" s="25"/>
      <c r="CA13" s="21"/>
      <c r="CB13" s="26"/>
      <c r="CC13" s="27"/>
      <c r="CD13" s="25"/>
      <c r="CE13" s="25"/>
      <c r="CF13" s="25"/>
      <c r="CG13" s="25"/>
      <c r="CH13" s="25"/>
      <c r="CI13" s="25"/>
      <c r="CJ13" s="26"/>
      <c r="CK13" s="27" t="s">
        <v>15</v>
      </c>
      <c r="CL13" s="25"/>
      <c r="CM13" s="25"/>
      <c r="CN13" s="25"/>
      <c r="CO13" s="25"/>
      <c r="CP13" s="25"/>
      <c r="CQ13" s="25"/>
      <c r="CR13" s="26"/>
      <c r="CS13" s="27" t="s">
        <v>92</v>
      </c>
      <c r="CT13" s="25"/>
      <c r="CU13" s="25"/>
      <c r="CV13" s="25"/>
      <c r="CW13" s="25"/>
      <c r="CX13" s="25"/>
      <c r="CY13" s="21"/>
      <c r="CZ13" s="26"/>
      <c r="DA13" s="28">
        <f t="shared" si="0"/>
        <v>7</v>
      </c>
      <c r="DB13" s="23">
        <f t="shared" ref="DB13:DB16" si="2">COUNTIF(Q13:CZ13,"E")</f>
        <v>2</v>
      </c>
      <c r="DC13" s="24">
        <f t="shared" si="1"/>
        <v>0.2857142857142857</v>
      </c>
      <c r="DD13" s="1"/>
      <c r="DE13" s="1"/>
    </row>
    <row r="14" spans="2:109" ht="50.1" customHeight="1">
      <c r="B14" s="287"/>
      <c r="C14" s="212" t="s">
        <v>120</v>
      </c>
      <c r="D14" s="213"/>
      <c r="E14" s="213"/>
      <c r="F14" s="213"/>
      <c r="G14" s="257"/>
      <c r="H14" s="18" t="s">
        <v>88</v>
      </c>
      <c r="I14" s="27"/>
      <c r="J14" s="84"/>
      <c r="K14" s="84"/>
      <c r="L14" s="84"/>
      <c r="M14" s="84"/>
      <c r="N14" s="84"/>
      <c r="O14" s="84"/>
      <c r="P14" s="26"/>
      <c r="Q14" s="84"/>
      <c r="R14" s="25"/>
      <c r="S14" s="25"/>
      <c r="T14" s="25"/>
      <c r="U14" s="25" t="s">
        <v>15</v>
      </c>
      <c r="V14" s="25"/>
      <c r="W14" s="25"/>
      <c r="X14" s="26"/>
      <c r="Y14" s="27"/>
      <c r="Z14" s="25"/>
      <c r="AA14" s="25"/>
      <c r="AB14" s="25"/>
      <c r="AC14" s="25"/>
      <c r="AD14" s="25"/>
      <c r="AE14" s="21"/>
      <c r="AF14" s="26"/>
      <c r="AG14" s="27"/>
      <c r="AH14" s="25"/>
      <c r="AI14" s="25"/>
      <c r="AJ14" s="25"/>
      <c r="AK14" s="25"/>
      <c r="AL14" s="25"/>
      <c r="AM14" s="25"/>
      <c r="AN14" s="26"/>
      <c r="AO14" s="27"/>
      <c r="AP14" s="25"/>
      <c r="AQ14" s="25"/>
      <c r="AR14" s="25"/>
      <c r="AS14" s="25"/>
      <c r="AT14" s="25"/>
      <c r="AU14" s="25"/>
      <c r="AV14" s="26"/>
      <c r="AW14" s="27"/>
      <c r="AX14" s="25"/>
      <c r="AY14" s="25" t="s">
        <v>15</v>
      </c>
      <c r="AZ14" s="25"/>
      <c r="BA14" s="25"/>
      <c r="BB14" s="25"/>
      <c r="BC14" s="21"/>
      <c r="BD14" s="26"/>
      <c r="BE14" s="27"/>
      <c r="BF14" s="25"/>
      <c r="BG14" s="25"/>
      <c r="BH14" s="25"/>
      <c r="BI14" s="25"/>
      <c r="BJ14" s="25"/>
      <c r="BK14" s="25"/>
      <c r="BL14" s="26"/>
      <c r="BM14" s="27"/>
      <c r="BN14" s="25"/>
      <c r="BO14" s="25"/>
      <c r="BP14" s="25"/>
      <c r="BQ14" s="25"/>
      <c r="BR14" s="25"/>
      <c r="BS14" s="25"/>
      <c r="BT14" s="26"/>
      <c r="BU14" s="27"/>
      <c r="BV14" s="25"/>
      <c r="BW14" s="25" t="s">
        <v>15</v>
      </c>
      <c r="BX14" s="25"/>
      <c r="BY14" s="25"/>
      <c r="BZ14" s="25"/>
      <c r="CA14" s="21"/>
      <c r="CB14" s="26"/>
      <c r="CC14" s="27"/>
      <c r="CD14" s="25"/>
      <c r="CE14" s="25"/>
      <c r="CF14" s="25"/>
      <c r="CG14" s="25"/>
      <c r="CH14" s="25"/>
      <c r="CI14" s="25"/>
      <c r="CJ14" s="26"/>
      <c r="CK14" s="27"/>
      <c r="CL14" s="25"/>
      <c r="CM14" s="25"/>
      <c r="CN14" s="25"/>
      <c r="CO14" s="25"/>
      <c r="CP14" s="25"/>
      <c r="CQ14" s="25"/>
      <c r="CR14" s="26"/>
      <c r="CS14" s="27"/>
      <c r="CT14" s="25"/>
      <c r="CU14" s="25"/>
      <c r="CV14" s="25"/>
      <c r="CW14" s="25"/>
      <c r="CX14" s="25"/>
      <c r="CY14" s="21"/>
      <c r="CZ14" s="26"/>
      <c r="DA14" s="28">
        <f t="shared" ref="DA14:DA15" si="3">COUNTIF(Q14:CZ14,"P")</f>
        <v>3</v>
      </c>
      <c r="DB14" s="23">
        <f t="shared" ref="DB14:DB15" si="4">COUNTIF(Q14:CZ14,"E")</f>
        <v>0</v>
      </c>
      <c r="DC14" s="24">
        <f t="shared" ref="DC14:DC15" si="5">DB14/DA14</f>
        <v>0</v>
      </c>
      <c r="DD14" s="1"/>
      <c r="DE14" s="1"/>
    </row>
    <row r="15" spans="2:109" ht="50.1" customHeight="1">
      <c r="B15" s="287"/>
      <c r="C15" s="281" t="s">
        <v>118</v>
      </c>
      <c r="D15" s="282"/>
      <c r="E15" s="282"/>
      <c r="F15" s="282"/>
      <c r="G15" s="283"/>
      <c r="H15" s="18" t="s">
        <v>34</v>
      </c>
      <c r="I15" s="27" t="s">
        <v>92</v>
      </c>
      <c r="J15" s="84"/>
      <c r="K15" s="84"/>
      <c r="L15" s="84"/>
      <c r="M15" s="84"/>
      <c r="N15" s="84"/>
      <c r="O15" s="84"/>
      <c r="P15" s="26"/>
      <c r="Q15" s="84"/>
      <c r="R15" s="25"/>
      <c r="S15" s="25" t="s">
        <v>15</v>
      </c>
      <c r="T15" s="25"/>
      <c r="U15" s="25"/>
      <c r="V15" s="25"/>
      <c r="W15" s="25"/>
      <c r="X15" s="26"/>
      <c r="Y15" s="27"/>
      <c r="Z15" s="25"/>
      <c r="AA15" s="21"/>
      <c r="AB15" s="25"/>
      <c r="AC15" s="25"/>
      <c r="AD15" s="25"/>
      <c r="AE15" s="25"/>
      <c r="AF15" s="26"/>
      <c r="AG15" s="27"/>
      <c r="AH15" s="25"/>
      <c r="AI15" s="25"/>
      <c r="AJ15" s="25"/>
      <c r="AK15" s="25"/>
      <c r="AL15" s="25"/>
      <c r="AM15" s="25"/>
      <c r="AN15" s="26"/>
      <c r="AO15" s="27"/>
      <c r="AP15" s="25"/>
      <c r="AQ15" s="25"/>
      <c r="AR15" s="25"/>
      <c r="AS15" s="25"/>
      <c r="AT15" s="25"/>
      <c r="AU15" s="25"/>
      <c r="AV15" s="26"/>
      <c r="AW15" s="27"/>
      <c r="AX15" s="25"/>
      <c r="AY15" s="25"/>
      <c r="AZ15" s="25"/>
      <c r="BA15" s="25"/>
      <c r="BB15" s="25"/>
      <c r="BC15" s="25"/>
      <c r="BD15" s="26"/>
      <c r="BE15" s="27"/>
      <c r="BF15" s="25"/>
      <c r="BG15" s="25" t="s">
        <v>15</v>
      </c>
      <c r="BH15" s="25"/>
      <c r="BI15" s="25"/>
      <c r="BJ15" s="25"/>
      <c r="BK15" s="25"/>
      <c r="BL15" s="26"/>
      <c r="BM15" s="27"/>
      <c r="BN15" s="25"/>
      <c r="BO15" s="25"/>
      <c r="BP15" s="25"/>
      <c r="BQ15" s="25"/>
      <c r="BR15" s="25"/>
      <c r="BS15" s="25"/>
      <c r="BT15" s="26"/>
      <c r="BU15" s="27"/>
      <c r="BV15" s="25"/>
      <c r="BW15" s="21"/>
      <c r="BX15" s="25"/>
      <c r="BY15" s="25"/>
      <c r="BZ15" s="25"/>
      <c r="CA15" s="25"/>
      <c r="CB15" s="26"/>
      <c r="CC15" s="27"/>
      <c r="CD15" s="25"/>
      <c r="CE15" s="25" t="s">
        <v>15</v>
      </c>
      <c r="CF15" s="25"/>
      <c r="CG15" s="25"/>
      <c r="CH15" s="25"/>
      <c r="CI15" s="25"/>
      <c r="CJ15" s="26"/>
      <c r="CK15" s="27"/>
      <c r="CL15" s="25"/>
      <c r="CM15" s="25"/>
      <c r="CN15" s="25"/>
      <c r="CO15" s="25"/>
      <c r="CP15" s="25"/>
      <c r="CQ15" s="25"/>
      <c r="CR15" s="26"/>
      <c r="CS15" s="27"/>
      <c r="CT15" s="25"/>
      <c r="CU15" s="25"/>
      <c r="CV15" s="25"/>
      <c r="CW15" s="25"/>
      <c r="CX15" s="25"/>
      <c r="CY15" s="25"/>
      <c r="CZ15" s="26"/>
      <c r="DA15" s="28">
        <f t="shared" si="3"/>
        <v>3</v>
      </c>
      <c r="DB15" s="23">
        <f t="shared" si="4"/>
        <v>0</v>
      </c>
      <c r="DC15" s="24">
        <f t="shared" si="5"/>
        <v>0</v>
      </c>
      <c r="DD15" s="1"/>
      <c r="DE15" s="1"/>
    </row>
    <row r="16" spans="2:109" ht="50.1" customHeight="1">
      <c r="B16" s="287"/>
      <c r="C16" s="281" t="s">
        <v>84</v>
      </c>
      <c r="D16" s="282"/>
      <c r="E16" s="282"/>
      <c r="F16" s="282"/>
      <c r="G16" s="283"/>
      <c r="H16" s="18" t="s">
        <v>30</v>
      </c>
      <c r="I16" s="27"/>
      <c r="J16" s="84" t="s">
        <v>92</v>
      </c>
      <c r="K16" s="84"/>
      <c r="L16" s="84"/>
      <c r="M16" s="84"/>
      <c r="N16" s="84"/>
      <c r="O16" s="84"/>
      <c r="P16" s="26"/>
      <c r="Q16" s="84"/>
      <c r="R16" s="25"/>
      <c r="S16" s="25"/>
      <c r="T16" s="25"/>
      <c r="U16" s="25"/>
      <c r="V16" s="25"/>
      <c r="W16" s="25"/>
      <c r="X16" s="26"/>
      <c r="Y16" s="27"/>
      <c r="Z16" s="25"/>
      <c r="AA16" s="25"/>
      <c r="AB16" s="25"/>
      <c r="AC16" s="25"/>
      <c r="AD16" s="25"/>
      <c r="AE16" s="25"/>
      <c r="AF16" s="26"/>
      <c r="AG16" s="27"/>
      <c r="AH16" s="25"/>
      <c r="AI16" s="25"/>
      <c r="AJ16" s="25"/>
      <c r="AK16" s="25"/>
      <c r="AL16" s="25"/>
      <c r="AM16" s="25"/>
      <c r="AN16" s="26"/>
      <c r="AO16" s="27"/>
      <c r="AP16" s="25"/>
      <c r="AQ16" s="25"/>
      <c r="AR16" s="25"/>
      <c r="AS16" s="25"/>
      <c r="AT16" s="25"/>
      <c r="AU16" s="25"/>
      <c r="AV16" s="26"/>
      <c r="AW16" s="27"/>
      <c r="AX16" s="25"/>
      <c r="AY16" s="25"/>
      <c r="AZ16" s="25"/>
      <c r="BA16" s="21"/>
      <c r="BB16" s="25"/>
      <c r="BC16" s="25"/>
      <c r="BD16" s="26"/>
      <c r="BE16" s="27" t="s">
        <v>15</v>
      </c>
      <c r="BF16" s="25"/>
      <c r="BG16" s="25"/>
      <c r="BH16" s="25"/>
      <c r="BI16" s="25"/>
      <c r="BJ16" s="25"/>
      <c r="BK16" s="25"/>
      <c r="BL16" s="26"/>
      <c r="BM16" s="27"/>
      <c r="BN16" s="25"/>
      <c r="BO16" s="25"/>
      <c r="BP16" s="25"/>
      <c r="BQ16" s="25"/>
      <c r="BR16" s="25"/>
      <c r="BS16" s="25"/>
      <c r="BT16" s="26"/>
      <c r="BU16" s="27"/>
      <c r="BV16" s="25"/>
      <c r="BW16" s="25"/>
      <c r="BX16" s="25"/>
      <c r="BY16" s="25"/>
      <c r="BZ16" s="25"/>
      <c r="CA16" s="25"/>
      <c r="CB16" s="26"/>
      <c r="CC16" s="27"/>
      <c r="CD16" s="25"/>
      <c r="CE16" s="25"/>
      <c r="CF16" s="25"/>
      <c r="CG16" s="25"/>
      <c r="CH16" s="25"/>
      <c r="CI16" s="25"/>
      <c r="CJ16" s="26"/>
      <c r="CK16" s="27"/>
      <c r="CL16" s="25"/>
      <c r="CM16" s="25"/>
      <c r="CN16" s="25"/>
      <c r="CO16" s="25"/>
      <c r="CP16" s="25"/>
      <c r="CQ16" s="25"/>
      <c r="CR16" s="26"/>
      <c r="CS16" s="27"/>
      <c r="CT16" s="25"/>
      <c r="CU16" s="25"/>
      <c r="CV16" s="25"/>
      <c r="CW16" s="21"/>
      <c r="CX16" s="25"/>
      <c r="CY16" s="25" t="s">
        <v>15</v>
      </c>
      <c r="CZ16" s="26"/>
      <c r="DA16" s="28">
        <f t="shared" si="0"/>
        <v>2</v>
      </c>
      <c r="DB16" s="23">
        <f t="shared" si="2"/>
        <v>0</v>
      </c>
      <c r="DC16" s="24">
        <f t="shared" si="1"/>
        <v>0</v>
      </c>
      <c r="DD16" s="1"/>
      <c r="DE16" s="1"/>
    </row>
    <row r="17" spans="2:109" ht="24" customHeight="1">
      <c r="B17" s="288"/>
      <c r="C17" s="245"/>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7"/>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c r="CR17" s="83"/>
      <c r="CS17" s="83"/>
      <c r="CT17" s="83"/>
      <c r="CU17" s="83"/>
      <c r="CV17" s="83"/>
      <c r="CW17" s="83"/>
      <c r="CX17" s="83"/>
      <c r="CY17" s="83"/>
      <c r="CZ17" s="83"/>
      <c r="DA17" s="30">
        <f>SUM(DA12:DA16)</f>
        <v>19</v>
      </c>
      <c r="DB17" s="31">
        <f>SUM(DB12:DB16)</f>
        <v>2</v>
      </c>
      <c r="DC17" s="32">
        <f>DB17/DA17</f>
        <v>0.10526315789473684</v>
      </c>
      <c r="DD17" s="1"/>
      <c r="DE17" s="1"/>
    </row>
    <row r="18" spans="2:109" ht="50.1" customHeight="1">
      <c r="B18" s="284" t="s">
        <v>119</v>
      </c>
      <c r="C18" s="174" t="s">
        <v>121</v>
      </c>
      <c r="D18" s="175"/>
      <c r="E18" s="175"/>
      <c r="F18" s="175"/>
      <c r="G18" s="272"/>
      <c r="H18" s="125" t="s">
        <v>87</v>
      </c>
      <c r="I18" s="20"/>
      <c r="J18" s="33"/>
      <c r="K18" s="33"/>
      <c r="L18" s="33"/>
      <c r="M18" s="33"/>
      <c r="N18" s="33"/>
      <c r="O18" s="33"/>
      <c r="P18" s="33"/>
      <c r="Q18" s="35" t="s">
        <v>15</v>
      </c>
      <c r="R18" s="23"/>
      <c r="S18" s="23"/>
      <c r="T18" s="23"/>
      <c r="U18" s="23"/>
      <c r="V18" s="23"/>
      <c r="W18" s="23"/>
      <c r="X18" s="23"/>
      <c r="Y18" s="35"/>
      <c r="Z18" s="23"/>
      <c r="AA18" s="23"/>
      <c r="AB18" s="23"/>
      <c r="AC18" s="23"/>
      <c r="AD18" s="23"/>
      <c r="AE18" s="23"/>
      <c r="AF18" s="34"/>
      <c r="AG18" s="35"/>
      <c r="AH18" s="23"/>
      <c r="AI18" s="23"/>
      <c r="AJ18" s="23"/>
      <c r="AK18" s="23"/>
      <c r="AL18" s="23"/>
      <c r="AM18" s="23"/>
      <c r="AN18" s="34"/>
      <c r="AO18" s="22"/>
      <c r="AP18" s="23"/>
      <c r="AQ18" s="23"/>
      <c r="AR18" s="23"/>
      <c r="AS18" s="23"/>
      <c r="AT18" s="23"/>
      <c r="AU18" s="23"/>
      <c r="AV18" s="34"/>
      <c r="AW18" s="22"/>
      <c r="AX18" s="23"/>
      <c r="AY18" s="23"/>
      <c r="AZ18" s="23"/>
      <c r="BA18" s="23"/>
      <c r="BB18" s="23"/>
      <c r="BC18" s="23"/>
      <c r="BD18" s="34"/>
      <c r="BE18" s="22"/>
      <c r="BF18" s="23"/>
      <c r="BG18" s="23"/>
      <c r="BH18" s="23"/>
      <c r="BI18" s="23"/>
      <c r="BJ18" s="23"/>
      <c r="BK18" s="23"/>
      <c r="BL18" s="34"/>
      <c r="BM18" s="22"/>
      <c r="BN18" s="23"/>
      <c r="BO18" s="23" t="s">
        <v>15</v>
      </c>
      <c r="BP18" s="23"/>
      <c r="BQ18" s="23"/>
      <c r="BR18" s="23"/>
      <c r="BS18" s="23"/>
      <c r="BT18" s="34"/>
      <c r="BU18" s="22"/>
      <c r="BV18" s="23"/>
      <c r="BW18" s="23"/>
      <c r="BX18" s="23"/>
      <c r="BY18" s="23"/>
      <c r="BZ18" s="23"/>
      <c r="CA18" s="23"/>
      <c r="CB18" s="34"/>
      <c r="CC18" s="22"/>
      <c r="CD18" s="23"/>
      <c r="CE18" s="23"/>
      <c r="CF18" s="23"/>
      <c r="CG18" s="23"/>
      <c r="CH18" s="23"/>
      <c r="CI18" s="23"/>
      <c r="CJ18" s="34"/>
      <c r="CK18" s="22"/>
      <c r="CL18" s="23"/>
      <c r="CM18" s="23"/>
      <c r="CN18" s="23"/>
      <c r="CO18" s="23"/>
      <c r="CP18" s="23"/>
      <c r="CQ18" s="23"/>
      <c r="CR18" s="34"/>
      <c r="CS18" s="22"/>
      <c r="CT18" s="23"/>
      <c r="CU18" s="23"/>
      <c r="CV18" s="23"/>
      <c r="CW18" s="23"/>
      <c r="CX18" s="23"/>
      <c r="CY18" s="23"/>
      <c r="CZ18" s="34"/>
      <c r="DA18" s="28">
        <f t="shared" ref="DA18" si="6">COUNTIF(Q18:CZ18,"P")</f>
        <v>2</v>
      </c>
      <c r="DB18" s="23">
        <f t="shared" ref="DB18" si="7">COUNTIF(Q18:CZ18,"E")</f>
        <v>0</v>
      </c>
      <c r="DC18" s="24">
        <f t="shared" ref="DC18" si="8">DB18/DA18</f>
        <v>0</v>
      </c>
      <c r="DD18" s="1"/>
      <c r="DE18" s="1"/>
    </row>
    <row r="19" spans="2:109" ht="50.1" customHeight="1">
      <c r="B19" s="285"/>
      <c r="C19" s="278" t="s">
        <v>89</v>
      </c>
      <c r="D19" s="279"/>
      <c r="E19" s="279"/>
      <c r="F19" s="279"/>
      <c r="G19" s="280"/>
      <c r="H19" s="126" t="s">
        <v>90</v>
      </c>
      <c r="I19" s="87"/>
      <c r="J19" s="33"/>
      <c r="K19" s="33"/>
      <c r="L19" s="33"/>
      <c r="M19" s="33"/>
      <c r="N19" s="33"/>
      <c r="O19" s="33"/>
      <c r="P19" s="33"/>
      <c r="Q19" s="73"/>
      <c r="R19" s="74"/>
      <c r="S19" s="74"/>
      <c r="T19" s="74"/>
      <c r="U19" s="74"/>
      <c r="V19" s="74"/>
      <c r="W19" s="74"/>
      <c r="X19" s="74"/>
      <c r="Y19" s="73" t="s">
        <v>15</v>
      </c>
      <c r="Z19" s="74"/>
      <c r="AA19" s="74"/>
      <c r="AB19" s="74"/>
      <c r="AC19" s="74"/>
      <c r="AD19" s="74"/>
      <c r="AE19" s="74"/>
      <c r="AF19" s="75"/>
      <c r="AG19" s="111"/>
      <c r="AH19" s="74"/>
      <c r="AI19" s="74"/>
      <c r="AJ19" s="74"/>
      <c r="AK19" s="74"/>
      <c r="AL19" s="74"/>
      <c r="AM19" s="74"/>
      <c r="AN19" s="75"/>
      <c r="AO19" s="76"/>
      <c r="AP19" s="74"/>
      <c r="AQ19" s="74"/>
      <c r="AR19" s="74"/>
      <c r="AS19" s="74"/>
      <c r="AT19" s="74"/>
      <c r="AU19" s="74"/>
      <c r="AV19" s="75"/>
      <c r="AW19" s="76"/>
      <c r="AX19" s="74"/>
      <c r="AY19" s="74"/>
      <c r="AZ19" s="74"/>
      <c r="BA19" s="74"/>
      <c r="BB19" s="74"/>
      <c r="BC19" s="74"/>
      <c r="BD19" s="75"/>
      <c r="BE19" s="76"/>
      <c r="BF19" s="74"/>
      <c r="BG19" s="74"/>
      <c r="BH19" s="74"/>
      <c r="BI19" s="74"/>
      <c r="BJ19" s="74"/>
      <c r="BK19" s="74"/>
      <c r="BL19" s="75"/>
      <c r="BM19" s="76"/>
      <c r="BN19" s="74"/>
      <c r="BO19" s="74"/>
      <c r="BP19" s="74"/>
      <c r="BQ19" s="74"/>
      <c r="BR19" s="74"/>
      <c r="BS19" s="74"/>
      <c r="BT19" s="75"/>
      <c r="BU19" s="76"/>
      <c r="BV19" s="74"/>
      <c r="BW19" s="74" t="s">
        <v>15</v>
      </c>
      <c r="BX19" s="74"/>
      <c r="BY19" s="74"/>
      <c r="BZ19" s="74"/>
      <c r="CA19" s="74"/>
      <c r="CB19" s="75"/>
      <c r="CC19" s="76"/>
      <c r="CD19" s="74"/>
      <c r="CE19" s="74"/>
      <c r="CF19" s="74"/>
      <c r="CG19" s="74"/>
      <c r="CH19" s="74"/>
      <c r="CI19" s="74"/>
      <c r="CJ19" s="75"/>
      <c r="CK19" s="76"/>
      <c r="CL19" s="74"/>
      <c r="CM19" s="74"/>
      <c r="CN19" s="74"/>
      <c r="CO19" s="74"/>
      <c r="CP19" s="74"/>
      <c r="CQ19" s="74"/>
      <c r="CR19" s="75"/>
      <c r="CS19" s="76"/>
      <c r="CT19" s="74"/>
      <c r="CU19" s="74"/>
      <c r="CV19" s="74"/>
      <c r="CW19" s="74"/>
      <c r="CX19" s="74"/>
      <c r="CY19" s="74"/>
      <c r="CZ19" s="75"/>
      <c r="DA19" s="28">
        <f t="shared" ref="DA19" si="9">COUNTIF(Q19:CZ19,"P")</f>
        <v>2</v>
      </c>
      <c r="DB19" s="23">
        <f t="shared" ref="DB19" si="10">COUNTIF(Q19:CZ19,"E")</f>
        <v>0</v>
      </c>
      <c r="DC19" s="24">
        <f t="shared" ref="DC19" si="11">DB19/DA19</f>
        <v>0</v>
      </c>
      <c r="DD19" s="1"/>
      <c r="DE19" s="1"/>
    </row>
    <row r="20" spans="2:109" ht="24" customHeight="1">
      <c r="B20" s="152" t="s">
        <v>92</v>
      </c>
      <c r="C20" s="245"/>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6"/>
      <c r="BQ20" s="246"/>
      <c r="BR20" s="246"/>
      <c r="BS20" s="246"/>
      <c r="BT20" s="246"/>
      <c r="BU20" s="246"/>
      <c r="BV20" s="246"/>
      <c r="BW20" s="246"/>
      <c r="BX20" s="246"/>
      <c r="BY20" s="246"/>
      <c r="BZ20" s="246"/>
      <c r="CA20" s="246"/>
      <c r="CB20" s="246"/>
      <c r="CC20" s="246"/>
      <c r="CD20" s="246"/>
      <c r="CE20" s="246"/>
      <c r="CF20" s="246"/>
      <c r="CG20" s="246"/>
      <c r="CH20" s="246"/>
      <c r="CI20" s="246"/>
      <c r="CJ20" s="246"/>
      <c r="CK20" s="246"/>
      <c r="CL20" s="246"/>
      <c r="CM20" s="246"/>
      <c r="CN20" s="246"/>
      <c r="CO20" s="246"/>
      <c r="CP20" s="246"/>
      <c r="CQ20" s="246"/>
      <c r="CR20" s="246"/>
      <c r="CS20" s="246"/>
      <c r="CT20" s="246"/>
      <c r="CU20" s="246"/>
      <c r="CV20" s="246"/>
      <c r="CW20" s="246"/>
      <c r="CX20" s="246"/>
      <c r="CY20" s="246"/>
      <c r="CZ20" s="247"/>
      <c r="DA20" s="30">
        <f>SUM(DA18:DA18)</f>
        <v>2</v>
      </c>
      <c r="DB20" s="31">
        <f>SUM(DB18:DB18)</f>
        <v>0</v>
      </c>
      <c r="DC20" s="32">
        <f>DB20/DA20</f>
        <v>0</v>
      </c>
      <c r="DD20" s="1"/>
      <c r="DE20" s="1"/>
    </row>
    <row r="21" spans="2:109" s="40" customFormat="1" ht="23.25" customHeight="1">
      <c r="B21" s="37"/>
      <c r="C21" s="38"/>
      <c r="D21" s="38"/>
      <c r="E21" s="38"/>
      <c r="F21" s="38"/>
      <c r="G21" s="38"/>
      <c r="H21" s="38"/>
      <c r="I21" s="38"/>
      <c r="J21" s="38"/>
      <c r="K21" s="38"/>
      <c r="L21" s="38"/>
      <c r="M21" s="38"/>
      <c r="N21" s="38"/>
      <c r="O21" s="38"/>
      <c r="P21" s="38"/>
      <c r="Q21" s="38" t="s">
        <v>92</v>
      </c>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9"/>
    </row>
    <row r="22" spans="2:109" ht="24.75" customHeight="1">
      <c r="B22" s="41"/>
      <c r="C22" s="42"/>
      <c r="D22" s="42"/>
      <c r="E22" s="42"/>
      <c r="F22" s="42"/>
      <c r="G22" s="42"/>
      <c r="H22" s="43" t="s">
        <v>18</v>
      </c>
      <c r="I22" s="259" t="s">
        <v>48</v>
      </c>
      <c r="J22" s="260"/>
      <c r="K22" s="260"/>
      <c r="L22" s="260"/>
      <c r="M22" s="260"/>
      <c r="N22" s="260"/>
      <c r="O22" s="260"/>
      <c r="P22" s="261"/>
      <c r="Q22" s="168" t="str">
        <f>Q10</f>
        <v>FEBRERO</v>
      </c>
      <c r="R22" s="169"/>
      <c r="S22" s="169"/>
      <c r="T22" s="169"/>
      <c r="U22" s="169"/>
      <c r="V22" s="169"/>
      <c r="W22" s="169"/>
      <c r="X22" s="170"/>
      <c r="Y22" s="168" t="str">
        <f>Y10</f>
        <v>MARZO</v>
      </c>
      <c r="Z22" s="169"/>
      <c r="AA22" s="169"/>
      <c r="AB22" s="169"/>
      <c r="AC22" s="169"/>
      <c r="AD22" s="169"/>
      <c r="AE22" s="169"/>
      <c r="AF22" s="170"/>
      <c r="AG22" s="168" t="str">
        <f>AG10</f>
        <v>ABRIL</v>
      </c>
      <c r="AH22" s="169"/>
      <c r="AI22" s="169"/>
      <c r="AJ22" s="169"/>
      <c r="AK22" s="169"/>
      <c r="AL22" s="169"/>
      <c r="AM22" s="169"/>
      <c r="AN22" s="170"/>
      <c r="AO22" s="168" t="str">
        <f>AO10</f>
        <v>MAYO</v>
      </c>
      <c r="AP22" s="169"/>
      <c r="AQ22" s="169"/>
      <c r="AR22" s="169"/>
      <c r="AS22" s="169"/>
      <c r="AT22" s="169"/>
      <c r="AU22" s="169"/>
      <c r="AV22" s="170"/>
      <c r="AW22" s="168" t="str">
        <f>AW10</f>
        <v>JUNIO</v>
      </c>
      <c r="AX22" s="169"/>
      <c r="AY22" s="169"/>
      <c r="AZ22" s="169"/>
      <c r="BA22" s="169"/>
      <c r="BB22" s="169"/>
      <c r="BC22" s="169"/>
      <c r="BD22" s="170"/>
      <c r="BE22" s="168" t="str">
        <f>BE10</f>
        <v>JULIO</v>
      </c>
      <c r="BF22" s="169"/>
      <c r="BG22" s="169"/>
      <c r="BH22" s="169"/>
      <c r="BI22" s="169"/>
      <c r="BJ22" s="169"/>
      <c r="BK22" s="169"/>
      <c r="BL22" s="170"/>
      <c r="BM22" s="168" t="str">
        <f>BM10</f>
        <v>AGOSTO</v>
      </c>
      <c r="BN22" s="169"/>
      <c r="BO22" s="169"/>
      <c r="BP22" s="169"/>
      <c r="BQ22" s="169"/>
      <c r="BR22" s="169"/>
      <c r="BS22" s="169"/>
      <c r="BT22" s="170"/>
      <c r="BU22" s="168" t="str">
        <f>BU10</f>
        <v>SEPTIEMBRE</v>
      </c>
      <c r="BV22" s="169"/>
      <c r="BW22" s="169"/>
      <c r="BX22" s="169"/>
      <c r="BY22" s="169"/>
      <c r="BZ22" s="169"/>
      <c r="CA22" s="169"/>
      <c r="CB22" s="170"/>
      <c r="CC22" s="168" t="str">
        <f>CC10</f>
        <v>OCTUBRE</v>
      </c>
      <c r="CD22" s="169"/>
      <c r="CE22" s="169"/>
      <c r="CF22" s="169"/>
      <c r="CG22" s="169"/>
      <c r="CH22" s="169"/>
      <c r="CI22" s="169"/>
      <c r="CJ22" s="170"/>
      <c r="CK22" s="168" t="str">
        <f>CK10</f>
        <v>NOVIEMBRE</v>
      </c>
      <c r="CL22" s="169"/>
      <c r="CM22" s="169"/>
      <c r="CN22" s="169"/>
      <c r="CO22" s="169"/>
      <c r="CP22" s="169"/>
      <c r="CQ22" s="169"/>
      <c r="CR22" s="170"/>
      <c r="CS22" s="168" t="str">
        <f>CS10</f>
        <v>DICIEMBRE</v>
      </c>
      <c r="CT22" s="169"/>
      <c r="CU22" s="169"/>
      <c r="CV22" s="169"/>
      <c r="CW22" s="169"/>
      <c r="CX22" s="169"/>
      <c r="CY22" s="169"/>
      <c r="CZ22" s="170"/>
      <c r="DA22" s="44"/>
      <c r="DB22" s="45"/>
      <c r="DC22" s="46"/>
      <c r="DD22" s="1"/>
      <c r="DE22" s="1"/>
    </row>
    <row r="23" spans="2:109" ht="12.75" customHeight="1">
      <c r="B23" s="47"/>
      <c r="C23" s="6"/>
      <c r="D23" s="6"/>
      <c r="E23" s="6"/>
      <c r="F23" s="6"/>
      <c r="G23" s="6"/>
      <c r="H23" s="78" t="s">
        <v>19</v>
      </c>
      <c r="I23" s="277"/>
      <c r="J23" s="277"/>
      <c r="K23" s="277"/>
      <c r="L23" s="277"/>
      <c r="M23" s="277"/>
      <c r="N23" s="277"/>
      <c r="O23" s="277"/>
      <c r="P23" s="277"/>
      <c r="Q23" s="183">
        <f t="shared" ref="Q23" si="12">COUNTIF(Q12:Q20,"P")</f>
        <v>2</v>
      </c>
      <c r="R23" s="183"/>
      <c r="S23" s="183">
        <f t="shared" ref="S23" si="13">COUNTIF(S12:S20,"P")</f>
        <v>1</v>
      </c>
      <c r="T23" s="183"/>
      <c r="U23" s="183">
        <f t="shared" ref="U23" si="14">COUNTIF(U12:U20,"P")</f>
        <v>1</v>
      </c>
      <c r="V23" s="183"/>
      <c r="W23" s="183">
        <f>COUNTIF(W12:W20,"P")</f>
        <v>0</v>
      </c>
      <c r="X23" s="183"/>
      <c r="Y23" s="183">
        <f>COUNTIF(Y12:Y20,"P")</f>
        <v>2</v>
      </c>
      <c r="Z23" s="183"/>
      <c r="AA23" s="183">
        <f>COUNTIF(AA12:AA20,"P")</f>
        <v>0</v>
      </c>
      <c r="AB23" s="183"/>
      <c r="AC23" s="183">
        <f>COUNTIF(AC12:AC20,"P")</f>
        <v>0</v>
      </c>
      <c r="AD23" s="183"/>
      <c r="AE23" s="183">
        <f>COUNTIF(AE12:AE20,"P")</f>
        <v>0</v>
      </c>
      <c r="AF23" s="183"/>
      <c r="AG23" s="183">
        <f>COUNTIF(AG12:AG20,"P")</f>
        <v>1</v>
      </c>
      <c r="AH23" s="183"/>
      <c r="AI23" s="183">
        <f>COUNTIF(AI12:AI20,"P")</f>
        <v>0</v>
      </c>
      <c r="AJ23" s="183"/>
      <c r="AK23" s="183">
        <f>COUNTIF(AK12:AK20,"P")</f>
        <v>0</v>
      </c>
      <c r="AL23" s="183"/>
      <c r="AM23" s="183">
        <f>COUNTIF(AM12:AM20,"P")</f>
        <v>0</v>
      </c>
      <c r="AN23" s="183"/>
      <c r="AO23" s="183">
        <f>COUNTIF(AO12:AO20,"P")</f>
        <v>1</v>
      </c>
      <c r="AP23" s="183"/>
      <c r="AQ23" s="183">
        <f>COUNTIF(AQ12:AQ20,"P")</f>
        <v>0</v>
      </c>
      <c r="AR23" s="183"/>
      <c r="AS23" s="183">
        <f>COUNTIF(AS12:AS20,"P")</f>
        <v>0</v>
      </c>
      <c r="AT23" s="183"/>
      <c r="AU23" s="183">
        <f>COUNTIF(AU12:AU20,"P")</f>
        <v>0</v>
      </c>
      <c r="AV23" s="183"/>
      <c r="AW23" s="183">
        <f>COUNTIF(AW12:AW20,"P")</f>
        <v>1</v>
      </c>
      <c r="AX23" s="183"/>
      <c r="AY23" s="183">
        <f>COUNTIF(AY12:AY20,"P")</f>
        <v>1</v>
      </c>
      <c r="AZ23" s="183"/>
      <c r="BA23" s="183">
        <f>COUNTIF(BA12:BA20,"P")</f>
        <v>0</v>
      </c>
      <c r="BB23" s="183"/>
      <c r="BC23" s="183">
        <f>COUNTIF(BC12:BC20,"P")</f>
        <v>0</v>
      </c>
      <c r="BD23" s="183"/>
      <c r="BE23" s="183">
        <f>COUNTIF(BE12:BE20,"P")</f>
        <v>2</v>
      </c>
      <c r="BF23" s="183"/>
      <c r="BG23" s="183">
        <f>COUNTIF(BG12:BG20,"P")</f>
        <v>1</v>
      </c>
      <c r="BH23" s="183"/>
      <c r="BI23" s="183">
        <f>COUNTIF(BI12:BI20,"P")</f>
        <v>0</v>
      </c>
      <c r="BJ23" s="183"/>
      <c r="BK23" s="183">
        <f>COUNTIF(BK12:BK20,"P")</f>
        <v>0</v>
      </c>
      <c r="BL23" s="183"/>
      <c r="BM23" s="183">
        <f>COUNTIF(BM12:BM20,"P")</f>
        <v>1</v>
      </c>
      <c r="BN23" s="183"/>
      <c r="BO23" s="183">
        <f>COUNTIF(BO12:BO20,"P")</f>
        <v>1</v>
      </c>
      <c r="BP23" s="183"/>
      <c r="BQ23" s="183">
        <f>COUNTIF(BQ12:BQ20,"P")</f>
        <v>0</v>
      </c>
      <c r="BR23" s="183"/>
      <c r="BS23" s="183">
        <f>COUNTIF(BS12:BS20,"P")</f>
        <v>0</v>
      </c>
      <c r="BT23" s="183"/>
      <c r="BU23" s="183">
        <f>COUNTIF(BU12:BU20,"P")</f>
        <v>1</v>
      </c>
      <c r="BV23" s="183"/>
      <c r="BW23" s="183">
        <f>COUNTIF(BW12:BW20,"P")</f>
        <v>2</v>
      </c>
      <c r="BX23" s="183"/>
      <c r="BY23" s="183">
        <f>COUNTIF(BY12:BY20,"P")</f>
        <v>0</v>
      </c>
      <c r="BZ23" s="183"/>
      <c r="CA23" s="183">
        <f>COUNTIF(CA12:CA20,"P")</f>
        <v>0</v>
      </c>
      <c r="CB23" s="183"/>
      <c r="CC23" s="183">
        <f>COUNTIF(CC12:CC20,"P")</f>
        <v>1</v>
      </c>
      <c r="CD23" s="183"/>
      <c r="CE23" s="183">
        <f>COUNTIF(CE12:CE20,"P")</f>
        <v>1</v>
      </c>
      <c r="CF23" s="183"/>
      <c r="CG23" s="183">
        <f>COUNTIF(CG12:CG20,"P")</f>
        <v>0</v>
      </c>
      <c r="CH23" s="183"/>
      <c r="CI23" s="183">
        <f>COUNTIF(CI12:CI20,"P")</f>
        <v>0</v>
      </c>
      <c r="CJ23" s="183"/>
      <c r="CK23" s="183">
        <f>COUNTIF(CK12:CK20,"P")</f>
        <v>1</v>
      </c>
      <c r="CL23" s="183"/>
      <c r="CM23" s="183">
        <f>COUNTIF(CM12:CM20,"P")</f>
        <v>0</v>
      </c>
      <c r="CN23" s="183"/>
      <c r="CO23" s="183">
        <f>COUNTIF(CO12:CO20,"P")</f>
        <v>0</v>
      </c>
      <c r="CP23" s="183"/>
      <c r="CQ23" s="183">
        <f>COUNTIF(CQ12:CQ20,"P")</f>
        <v>0</v>
      </c>
      <c r="CR23" s="183"/>
      <c r="CS23" s="183">
        <f>COUNTIF(CS12:CS20,"P")</f>
        <v>0</v>
      </c>
      <c r="CT23" s="183"/>
      <c r="CU23" s="183">
        <f>COUNTIF(CU12:CU20,"P")</f>
        <v>0</v>
      </c>
      <c r="CV23" s="183"/>
      <c r="CW23" s="183">
        <f>COUNTIF(CW12:CW20,"P")</f>
        <v>0</v>
      </c>
      <c r="CX23" s="183"/>
      <c r="CY23" s="183">
        <f>COUNTIF(CY12:CY20,"P")</f>
        <v>2</v>
      </c>
      <c r="CZ23" s="183"/>
      <c r="DA23" s="145">
        <f>+AE23+AC23+AA23+Y23</f>
        <v>2</v>
      </c>
      <c r="DB23" s="45"/>
      <c r="DC23" s="46"/>
      <c r="DD23" s="1"/>
      <c r="DE23" s="1"/>
    </row>
    <row r="24" spans="2:109" ht="12.75" customHeight="1">
      <c r="B24" s="47"/>
      <c r="C24" s="6"/>
      <c r="D24" s="6"/>
      <c r="E24" s="6"/>
      <c r="F24" s="6"/>
      <c r="G24" s="6"/>
      <c r="H24" s="78" t="s">
        <v>20</v>
      </c>
      <c r="I24" s="277"/>
      <c r="J24" s="277"/>
      <c r="K24" s="277"/>
      <c r="L24" s="277"/>
      <c r="M24" s="277"/>
      <c r="N24" s="277"/>
      <c r="O24" s="277"/>
      <c r="P24" s="277"/>
      <c r="Q24" s="183">
        <f>COUNTIF(Q13:Q21,"E")</f>
        <v>0</v>
      </c>
      <c r="R24" s="183"/>
      <c r="S24" s="183">
        <f t="shared" ref="S24" si="15">COUNTIF(S13:S21,"E")</f>
        <v>0</v>
      </c>
      <c r="T24" s="183"/>
      <c r="U24" s="183">
        <f t="shared" ref="U24" si="16">COUNTIF(U13:U21,"E")</f>
        <v>0</v>
      </c>
      <c r="V24" s="183"/>
      <c r="W24" s="183">
        <f t="shared" ref="W24" si="17">COUNTIF(W13:W21,"E")</f>
        <v>0</v>
      </c>
      <c r="X24" s="183"/>
      <c r="Y24" s="183">
        <f>COUNTIF(Z12:Z20,"E")</f>
        <v>1</v>
      </c>
      <c r="Z24" s="183"/>
      <c r="AA24" s="183">
        <f>COUNTIF(AB12:AB20,"E")</f>
        <v>0</v>
      </c>
      <c r="AB24" s="183"/>
      <c r="AC24" s="183">
        <f>COUNTIF(AD12:AD20,"E")</f>
        <v>0</v>
      </c>
      <c r="AD24" s="183"/>
      <c r="AE24" s="183">
        <f>COUNTIF(AF12:AF20,"E")</f>
        <v>0</v>
      </c>
      <c r="AF24" s="183"/>
      <c r="AG24" s="183">
        <f>COUNTIF(AH12:AH20,"E")</f>
        <v>0</v>
      </c>
      <c r="AH24" s="183"/>
      <c r="AI24" s="183">
        <f>COUNTIF(AJ12:AJ20,"E")</f>
        <v>0</v>
      </c>
      <c r="AJ24" s="183"/>
      <c r="AK24" s="183">
        <f>COUNTIF(AL12:AL20,"E")</f>
        <v>0</v>
      </c>
      <c r="AL24" s="183"/>
      <c r="AM24" s="183">
        <f>COUNTIF(AN12:AN20,"E")</f>
        <v>0</v>
      </c>
      <c r="AN24" s="183"/>
      <c r="AO24" s="183">
        <f>COUNTIF(AP12:AP20,"E")</f>
        <v>0</v>
      </c>
      <c r="AP24" s="183"/>
      <c r="AQ24" s="183">
        <f>COUNTIF(AR12:AR20,"E")</f>
        <v>0</v>
      </c>
      <c r="AR24" s="183"/>
      <c r="AS24" s="183">
        <f>COUNTIF(AT12:AT20,"E")</f>
        <v>0</v>
      </c>
      <c r="AT24" s="183"/>
      <c r="AU24" s="183">
        <f>COUNTIF(AV12:AV20,"E")</f>
        <v>0</v>
      </c>
      <c r="AV24" s="183"/>
      <c r="AW24" s="183">
        <f>COUNTIF(AX12:AX20,"E")</f>
        <v>0</v>
      </c>
      <c r="AX24" s="183"/>
      <c r="AY24" s="183">
        <f>COUNTIF(AZ12:AZ20,"E")</f>
        <v>0</v>
      </c>
      <c r="AZ24" s="183"/>
      <c r="BA24" s="183">
        <f>COUNTIF(BB12:BB20,"E")</f>
        <v>0</v>
      </c>
      <c r="BB24" s="183"/>
      <c r="BC24" s="183">
        <f>COUNTIF(BD12:BD20,"E")</f>
        <v>0</v>
      </c>
      <c r="BD24" s="183"/>
      <c r="BE24" s="183">
        <f>COUNTIF(BF12:BF20,"E")</f>
        <v>0</v>
      </c>
      <c r="BF24" s="183"/>
      <c r="BG24" s="183">
        <f>COUNTIF(BH12:BH20,"E")</f>
        <v>0</v>
      </c>
      <c r="BH24" s="183"/>
      <c r="BI24" s="183">
        <f>COUNTIF(BJ12:BJ20,"E")</f>
        <v>0</v>
      </c>
      <c r="BJ24" s="183"/>
      <c r="BK24" s="183">
        <f>COUNTIF(BL12:BL20,"E")</f>
        <v>0</v>
      </c>
      <c r="BL24" s="183"/>
      <c r="BM24" s="183">
        <f>COUNTIF(BN12:BN20,"E")</f>
        <v>0</v>
      </c>
      <c r="BN24" s="183"/>
      <c r="BO24" s="183">
        <f>COUNTIF(BP12:BP20,"E")</f>
        <v>0</v>
      </c>
      <c r="BP24" s="183"/>
      <c r="BQ24" s="183">
        <f>COUNTIF(BR12:BR20,"E")</f>
        <v>0</v>
      </c>
      <c r="BR24" s="183"/>
      <c r="BS24" s="183">
        <f>COUNTIF(BT12:BT20,"E")</f>
        <v>0</v>
      </c>
      <c r="BT24" s="183"/>
      <c r="BU24" s="183">
        <f>COUNTIF(BV12:BV20,"E")</f>
        <v>0</v>
      </c>
      <c r="BV24" s="183"/>
      <c r="BW24" s="183">
        <f>COUNTIF(BX12:BX20,"E")</f>
        <v>0</v>
      </c>
      <c r="BX24" s="183"/>
      <c r="BY24" s="183">
        <f>COUNTIF(BZ12:BZ20,"E")</f>
        <v>0</v>
      </c>
      <c r="BZ24" s="183"/>
      <c r="CA24" s="183">
        <f>COUNTIF(CB12:CB20,"E")</f>
        <v>0</v>
      </c>
      <c r="CB24" s="183"/>
      <c r="CC24" s="183">
        <f>COUNTIF(CD12:CD20,"E")</f>
        <v>0</v>
      </c>
      <c r="CD24" s="183"/>
      <c r="CE24" s="183">
        <f>COUNTIF(CF12:CF20,"E")</f>
        <v>0</v>
      </c>
      <c r="CF24" s="183"/>
      <c r="CG24" s="183">
        <f>COUNTIF(CH12:CH20,"E")</f>
        <v>0</v>
      </c>
      <c r="CH24" s="183"/>
      <c r="CI24" s="183">
        <v>0</v>
      </c>
      <c r="CJ24" s="183"/>
      <c r="CK24" s="183">
        <f>COUNTIF(CL12:CL20,"E")</f>
        <v>0</v>
      </c>
      <c r="CL24" s="183"/>
      <c r="CM24" s="183">
        <f>COUNTIF(CN12:CN20,"E")</f>
        <v>0</v>
      </c>
      <c r="CN24" s="183"/>
      <c r="CO24" s="183">
        <f>COUNTIF(CP12:CP20,"E")</f>
        <v>0</v>
      </c>
      <c r="CP24" s="183"/>
      <c r="CQ24" s="183">
        <f>COUNTIF(CR12:CR20,"E")</f>
        <v>0</v>
      </c>
      <c r="CR24" s="183"/>
      <c r="CS24" s="183">
        <f>COUNTIF(CT12:CT20,"E")</f>
        <v>0</v>
      </c>
      <c r="CT24" s="183"/>
      <c r="CU24" s="183">
        <f>COUNTIF(CV12:CV20,"E")</f>
        <v>0</v>
      </c>
      <c r="CV24" s="183"/>
      <c r="CW24" s="183">
        <f>COUNTIF(CX12:CX20,"E")</f>
        <v>0</v>
      </c>
      <c r="CX24" s="183"/>
      <c r="CY24" s="183">
        <f>COUNTIF(CZ12:CZ20,"E")</f>
        <v>0</v>
      </c>
      <c r="CZ24" s="183"/>
      <c r="DA24" s="145">
        <f>SUM(Q24:CZ24)</f>
        <v>1</v>
      </c>
      <c r="DB24" s="45"/>
      <c r="DC24" s="46"/>
      <c r="DD24" s="1"/>
      <c r="DE24" s="1"/>
    </row>
    <row r="25" spans="2:109" ht="12.75" customHeight="1">
      <c r="B25" s="47"/>
      <c r="C25" s="6"/>
      <c r="D25" s="6"/>
      <c r="E25" s="6"/>
      <c r="F25" s="6"/>
      <c r="G25" s="6"/>
      <c r="H25" s="78" t="s">
        <v>21</v>
      </c>
      <c r="I25" s="277"/>
      <c r="J25" s="277"/>
      <c r="K25" s="277"/>
      <c r="L25" s="277"/>
      <c r="M25" s="277"/>
      <c r="N25" s="277"/>
      <c r="O25" s="277"/>
      <c r="P25" s="277"/>
      <c r="Q25" s="183">
        <f>+Q24/Q23</f>
        <v>0</v>
      </c>
      <c r="R25" s="183"/>
      <c r="S25" s="183">
        <f t="shared" ref="S25" si="18">+S24/S23</f>
        <v>0</v>
      </c>
      <c r="T25" s="183"/>
      <c r="U25" s="183">
        <f t="shared" ref="U25" si="19">+U24/U23</f>
        <v>0</v>
      </c>
      <c r="V25" s="183"/>
      <c r="W25" s="183">
        <v>0</v>
      </c>
      <c r="X25" s="183"/>
      <c r="Y25" s="173">
        <f>+Y24/Y23</f>
        <v>0.5</v>
      </c>
      <c r="Z25" s="173"/>
      <c r="AA25" s="173">
        <v>0</v>
      </c>
      <c r="AB25" s="173"/>
      <c r="AC25" s="173">
        <v>0</v>
      </c>
      <c r="AD25" s="173"/>
      <c r="AE25" s="173">
        <v>0</v>
      </c>
      <c r="AF25" s="173"/>
      <c r="AG25" s="173">
        <f>AG24/AG23</f>
        <v>0</v>
      </c>
      <c r="AH25" s="173"/>
      <c r="AI25" s="173">
        <v>0</v>
      </c>
      <c r="AJ25" s="173"/>
      <c r="AK25" s="173">
        <v>0</v>
      </c>
      <c r="AL25" s="173"/>
      <c r="AM25" s="173">
        <v>0</v>
      </c>
      <c r="AN25" s="173"/>
      <c r="AO25" s="173">
        <f t="shared" ref="AO25" si="20">AO24/AO23</f>
        <v>0</v>
      </c>
      <c r="AP25" s="173"/>
      <c r="AQ25" s="173">
        <v>0</v>
      </c>
      <c r="AR25" s="173"/>
      <c r="AS25" s="173">
        <v>0</v>
      </c>
      <c r="AT25" s="173"/>
      <c r="AU25" s="173">
        <v>0</v>
      </c>
      <c r="AV25" s="173"/>
      <c r="AW25" s="173">
        <f t="shared" ref="AW25:AY25" si="21">AW24/AW23</f>
        <v>0</v>
      </c>
      <c r="AX25" s="173"/>
      <c r="AY25" s="173">
        <f t="shared" si="21"/>
        <v>0</v>
      </c>
      <c r="AZ25" s="173"/>
      <c r="BA25" s="173">
        <v>0</v>
      </c>
      <c r="BB25" s="173"/>
      <c r="BC25" s="173">
        <v>0</v>
      </c>
      <c r="BD25" s="173"/>
      <c r="BE25" s="173">
        <f t="shared" ref="BE25" si="22">BE24/BE23</f>
        <v>0</v>
      </c>
      <c r="BF25" s="173"/>
      <c r="BG25" s="173">
        <f t="shared" ref="BG25" si="23">BG24/BG23</f>
        <v>0</v>
      </c>
      <c r="BH25" s="173"/>
      <c r="BI25" s="173">
        <v>0</v>
      </c>
      <c r="BJ25" s="173"/>
      <c r="BK25" s="173">
        <v>0</v>
      </c>
      <c r="BL25" s="173"/>
      <c r="BM25" s="173">
        <f>+BM24/BM23</f>
        <v>0</v>
      </c>
      <c r="BN25" s="173"/>
      <c r="BO25" s="173">
        <f t="shared" ref="BO25" si="24">+BO24/BO23</f>
        <v>0</v>
      </c>
      <c r="BP25" s="173"/>
      <c r="BQ25" s="173">
        <v>0</v>
      </c>
      <c r="BR25" s="173"/>
      <c r="BS25" s="173">
        <v>0</v>
      </c>
      <c r="BT25" s="173"/>
      <c r="BU25" s="173">
        <f>+BU24/BU23</f>
        <v>0</v>
      </c>
      <c r="BV25" s="173"/>
      <c r="BW25" s="173">
        <f t="shared" ref="BW25" si="25">+BW24/BW23</f>
        <v>0</v>
      </c>
      <c r="BX25" s="173"/>
      <c r="BY25" s="173">
        <v>0</v>
      </c>
      <c r="BZ25" s="173"/>
      <c r="CA25" s="173">
        <v>0</v>
      </c>
      <c r="CB25" s="173"/>
      <c r="CC25" s="173">
        <v>0</v>
      </c>
      <c r="CD25" s="173"/>
      <c r="CE25" s="173">
        <v>0</v>
      </c>
      <c r="CF25" s="173"/>
      <c r="CG25" s="173">
        <v>0</v>
      </c>
      <c r="CH25" s="173"/>
      <c r="CI25" s="173">
        <v>0</v>
      </c>
      <c r="CJ25" s="173"/>
      <c r="CK25" s="173">
        <f>CK24/CK23</f>
        <v>0</v>
      </c>
      <c r="CL25" s="173"/>
      <c r="CM25" s="173">
        <v>0</v>
      </c>
      <c r="CN25" s="173"/>
      <c r="CO25" s="173">
        <v>0</v>
      </c>
      <c r="CP25" s="173"/>
      <c r="CQ25" s="173">
        <v>0</v>
      </c>
      <c r="CR25" s="173"/>
      <c r="CS25" s="173">
        <v>0</v>
      </c>
      <c r="CT25" s="173"/>
      <c r="CU25" s="173">
        <v>0</v>
      </c>
      <c r="CV25" s="173"/>
      <c r="CW25" s="173">
        <v>0</v>
      </c>
      <c r="CX25" s="173"/>
      <c r="CY25" s="173">
        <f>CY24/CY23</f>
        <v>0</v>
      </c>
      <c r="CZ25" s="173"/>
      <c r="DA25" s="146">
        <f>+DA24/DA23</f>
        <v>0.5</v>
      </c>
      <c r="DB25" s="45"/>
      <c r="DC25" s="46"/>
      <c r="DD25" s="1"/>
      <c r="DE25" s="1"/>
    </row>
    <row r="26" spans="2:109" ht="12.75" hidden="1" customHeight="1">
      <c r="B26" s="47"/>
      <c r="C26" s="6"/>
      <c r="D26" s="6"/>
      <c r="E26" s="6"/>
      <c r="F26" s="6"/>
      <c r="G26" s="6"/>
      <c r="H26" s="78" t="s">
        <v>22</v>
      </c>
      <c r="I26" s="78"/>
      <c r="J26" s="78"/>
      <c r="K26" s="78"/>
      <c r="L26" s="78"/>
      <c r="M26" s="78"/>
      <c r="N26" s="78"/>
      <c r="O26" s="78"/>
      <c r="P26" s="78"/>
      <c r="Q26" s="203" t="e">
        <f>#REF!+Q23</f>
        <v>#REF!</v>
      </c>
      <c r="R26" s="203"/>
      <c r="S26" s="80"/>
      <c r="T26" s="80"/>
      <c r="U26" s="203" t="e">
        <f>Q26+U23</f>
        <v>#REF!</v>
      </c>
      <c r="V26" s="203"/>
      <c r="W26" s="204" t="e">
        <f>U26+W23</f>
        <v>#REF!</v>
      </c>
      <c r="X26" s="204"/>
      <c r="Y26" s="203" t="e">
        <f>W26+Y23</f>
        <v>#REF!</v>
      </c>
      <c r="Z26" s="203"/>
      <c r="AA26" s="80"/>
      <c r="AB26" s="80"/>
      <c r="AC26" s="203" t="e">
        <f>Y26+AC23</f>
        <v>#REF!</v>
      </c>
      <c r="AD26" s="203"/>
      <c r="AE26" s="204" t="e">
        <f>AC26+AE23</f>
        <v>#REF!</v>
      </c>
      <c r="AF26" s="204"/>
      <c r="AG26" s="203" t="e">
        <f>AE26+AG23</f>
        <v>#REF!</v>
      </c>
      <c r="AH26" s="203"/>
      <c r="AI26" s="80"/>
      <c r="AJ26" s="80"/>
      <c r="AK26" s="203" t="e">
        <f>AG26+AK23</f>
        <v>#REF!</v>
      </c>
      <c r="AL26" s="203"/>
      <c r="AM26" s="204" t="e">
        <f>AK26+AM23</f>
        <v>#REF!</v>
      </c>
      <c r="AN26" s="204"/>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203" t="e">
        <f>AM26+BU23</f>
        <v>#REF!</v>
      </c>
      <c r="BV26" s="203"/>
      <c r="BW26" s="80"/>
      <c r="BX26" s="80"/>
      <c r="BY26" s="203" t="e">
        <f>BU26+BY23</f>
        <v>#REF!</v>
      </c>
      <c r="BZ26" s="203"/>
      <c r="CA26" s="204" t="e">
        <f>BY26+CA23</f>
        <v>#REF!</v>
      </c>
      <c r="CB26" s="204"/>
      <c r="CC26" s="203" t="e">
        <f>CA26+CC23</f>
        <v>#REF!</v>
      </c>
      <c r="CD26" s="203"/>
      <c r="CE26" s="80"/>
      <c r="CF26" s="80"/>
      <c r="CG26" s="203" t="e">
        <f>CC26+CG23</f>
        <v>#REF!</v>
      </c>
      <c r="CH26" s="203"/>
      <c r="CI26" s="204" t="e">
        <f>CG26+CI23</f>
        <v>#REF!</v>
      </c>
      <c r="CJ26" s="204"/>
      <c r="CK26" s="203" t="e">
        <f>CI26+CK23</f>
        <v>#REF!</v>
      </c>
      <c r="CL26" s="203"/>
      <c r="CM26" s="80"/>
      <c r="CN26" s="80"/>
      <c r="CO26" s="203" t="e">
        <f>CK26+CO23</f>
        <v>#REF!</v>
      </c>
      <c r="CP26" s="203"/>
      <c r="CQ26" s="204" t="e">
        <f>CO26+CQ23</f>
        <v>#REF!</v>
      </c>
      <c r="CR26" s="204"/>
      <c r="CS26" s="203" t="e">
        <f>CQ26+CS23</f>
        <v>#REF!</v>
      </c>
      <c r="CT26" s="203"/>
      <c r="CU26" s="80"/>
      <c r="CV26" s="80"/>
      <c r="CW26" s="203" t="e">
        <f>CS26+CW23</f>
        <v>#REF!</v>
      </c>
      <c r="CX26" s="203"/>
      <c r="CY26" s="204" t="e">
        <f>CW26+CY23</f>
        <v>#REF!</v>
      </c>
      <c r="CZ26" s="204"/>
      <c r="DA26" s="44"/>
      <c r="DB26" s="45"/>
      <c r="DC26" s="46"/>
      <c r="DD26" s="1"/>
      <c r="DE26" s="1"/>
    </row>
    <row r="27" spans="2:109" ht="12.75" hidden="1" customHeight="1">
      <c r="B27" s="47"/>
      <c r="C27" s="6"/>
      <c r="D27" s="6"/>
      <c r="E27" s="6"/>
      <c r="F27" s="6"/>
      <c r="G27" s="6"/>
      <c r="H27" s="78" t="s">
        <v>23</v>
      </c>
      <c r="I27" s="78"/>
      <c r="J27" s="78"/>
      <c r="K27" s="78"/>
      <c r="L27" s="78"/>
      <c r="M27" s="78"/>
      <c r="N27" s="78"/>
      <c r="O27" s="78"/>
      <c r="P27" s="78"/>
      <c r="Q27" s="203" t="e">
        <f>#REF!+Q24</f>
        <v>#REF!</v>
      </c>
      <c r="R27" s="203"/>
      <c r="S27" s="80"/>
      <c r="T27" s="80"/>
      <c r="U27" s="203" t="e">
        <f>Q27+U24</f>
        <v>#REF!</v>
      </c>
      <c r="V27" s="203"/>
      <c r="W27" s="204" t="e">
        <f>U27+W24</f>
        <v>#REF!</v>
      </c>
      <c r="X27" s="204"/>
      <c r="Y27" s="203" t="e">
        <f>W27+Y24</f>
        <v>#REF!</v>
      </c>
      <c r="Z27" s="203"/>
      <c r="AA27" s="80"/>
      <c r="AB27" s="80"/>
      <c r="AC27" s="203" t="e">
        <f>Y27+AC24</f>
        <v>#REF!</v>
      </c>
      <c r="AD27" s="203"/>
      <c r="AE27" s="204" t="e">
        <f>AC27+AE24</f>
        <v>#REF!</v>
      </c>
      <c r="AF27" s="204"/>
      <c r="AG27" s="203" t="e">
        <f>AE27+AG24</f>
        <v>#REF!</v>
      </c>
      <c r="AH27" s="203"/>
      <c r="AI27" s="80"/>
      <c r="AJ27" s="80"/>
      <c r="AK27" s="203" t="e">
        <f>AG27+AK24</f>
        <v>#REF!</v>
      </c>
      <c r="AL27" s="203"/>
      <c r="AM27" s="204" t="e">
        <f>AK27+AM24</f>
        <v>#REF!</v>
      </c>
      <c r="AN27" s="204"/>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203" t="e">
        <f>AM27+BU24</f>
        <v>#REF!</v>
      </c>
      <c r="BV27" s="203"/>
      <c r="BW27" s="80"/>
      <c r="BX27" s="80"/>
      <c r="BY27" s="203" t="e">
        <f>BU27+BY24</f>
        <v>#REF!</v>
      </c>
      <c r="BZ27" s="203"/>
      <c r="CA27" s="204" t="e">
        <f>BY27+CA24</f>
        <v>#REF!</v>
      </c>
      <c r="CB27" s="204"/>
      <c r="CC27" s="203" t="e">
        <f>CA27+CC24</f>
        <v>#REF!</v>
      </c>
      <c r="CD27" s="203"/>
      <c r="CE27" s="80"/>
      <c r="CF27" s="80"/>
      <c r="CG27" s="203" t="e">
        <f>CC27+CG24</f>
        <v>#REF!</v>
      </c>
      <c r="CH27" s="203"/>
      <c r="CI27" s="204" t="e">
        <f>CG27+CI24</f>
        <v>#REF!</v>
      </c>
      <c r="CJ27" s="204"/>
      <c r="CK27" s="203" t="e">
        <f>CI27+CK24</f>
        <v>#REF!</v>
      </c>
      <c r="CL27" s="203"/>
      <c r="CM27" s="80"/>
      <c r="CN27" s="80"/>
      <c r="CO27" s="203" t="e">
        <f>CK27+CO24</f>
        <v>#REF!</v>
      </c>
      <c r="CP27" s="203"/>
      <c r="CQ27" s="204" t="e">
        <f>CO27+CQ24</f>
        <v>#REF!</v>
      </c>
      <c r="CR27" s="204"/>
      <c r="CS27" s="203" t="e">
        <f>CQ27+CS24</f>
        <v>#REF!</v>
      </c>
      <c r="CT27" s="203"/>
      <c r="CU27" s="80"/>
      <c r="CV27" s="80"/>
      <c r="CW27" s="203" t="e">
        <f>CS27+CW24</f>
        <v>#REF!</v>
      </c>
      <c r="CX27" s="203"/>
      <c r="CY27" s="204" t="e">
        <f>CW27+CY24</f>
        <v>#REF!</v>
      </c>
      <c r="CZ27" s="204"/>
      <c r="DA27" s="44"/>
      <c r="DB27" s="45"/>
      <c r="DC27" s="46"/>
      <c r="DD27" s="1"/>
      <c r="DE27" s="1"/>
    </row>
    <row r="28" spans="2:109" ht="12.75" hidden="1" customHeight="1">
      <c r="B28" s="47"/>
      <c r="C28" s="6"/>
      <c r="D28" s="6"/>
      <c r="E28" s="6"/>
      <c r="F28" s="6"/>
      <c r="G28" s="6"/>
      <c r="H28" s="78" t="s">
        <v>24</v>
      </c>
      <c r="I28" s="78"/>
      <c r="J28" s="78"/>
      <c r="K28" s="78"/>
      <c r="L28" s="78"/>
      <c r="M28" s="78"/>
      <c r="N28" s="78"/>
      <c r="O28" s="78"/>
      <c r="P28" s="78"/>
      <c r="Q28" s="173" t="e">
        <f>+Q27/Q26</f>
        <v>#REF!</v>
      </c>
      <c r="R28" s="205"/>
      <c r="S28" s="82"/>
      <c r="T28" s="82"/>
      <c r="U28" s="173" t="e">
        <f>+U27/U26</f>
        <v>#REF!</v>
      </c>
      <c r="V28" s="205"/>
      <c r="W28" s="173" t="e">
        <f>+W27/W26</f>
        <v>#REF!</v>
      </c>
      <c r="X28" s="205"/>
      <c r="Y28" s="173" t="e">
        <f>+Y27/Y26</f>
        <v>#REF!</v>
      </c>
      <c r="Z28" s="205"/>
      <c r="AA28" s="82"/>
      <c r="AB28" s="82"/>
      <c r="AC28" s="173" t="e">
        <f>+AC27/AC26</f>
        <v>#REF!</v>
      </c>
      <c r="AD28" s="205"/>
      <c r="AE28" s="173" t="e">
        <f>+AE27/AE26</f>
        <v>#REF!</v>
      </c>
      <c r="AF28" s="205"/>
      <c r="AG28" s="173" t="e">
        <f>+AG27/AG26</f>
        <v>#REF!</v>
      </c>
      <c r="AH28" s="205"/>
      <c r="AI28" s="82"/>
      <c r="AJ28" s="82"/>
      <c r="AK28" s="173" t="e">
        <f>+AK27/AK26</f>
        <v>#REF!</v>
      </c>
      <c r="AL28" s="205"/>
      <c r="AM28" s="173" t="e">
        <f>+AM27/AM26</f>
        <v>#REF!</v>
      </c>
      <c r="AN28" s="205"/>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173" t="e">
        <f>+BU27/BU26</f>
        <v>#REF!</v>
      </c>
      <c r="BV28" s="205"/>
      <c r="BW28" s="82"/>
      <c r="BX28" s="82"/>
      <c r="BY28" s="173" t="e">
        <f>+BY27/BY26</f>
        <v>#REF!</v>
      </c>
      <c r="BZ28" s="205"/>
      <c r="CA28" s="173" t="e">
        <f>+CA27/CA26</f>
        <v>#REF!</v>
      </c>
      <c r="CB28" s="205"/>
      <c r="CC28" s="173" t="e">
        <f>+CC27/CC26</f>
        <v>#REF!</v>
      </c>
      <c r="CD28" s="205"/>
      <c r="CE28" s="82"/>
      <c r="CF28" s="82"/>
      <c r="CG28" s="173" t="e">
        <f>+CG27/CG26</f>
        <v>#REF!</v>
      </c>
      <c r="CH28" s="205"/>
      <c r="CI28" s="173" t="e">
        <f>+CI27/CI26</f>
        <v>#REF!</v>
      </c>
      <c r="CJ28" s="205"/>
      <c r="CK28" s="173" t="e">
        <f>+CK27/CK26</f>
        <v>#REF!</v>
      </c>
      <c r="CL28" s="205"/>
      <c r="CM28" s="82"/>
      <c r="CN28" s="82"/>
      <c r="CO28" s="173" t="e">
        <f>+CO27/CO26</f>
        <v>#REF!</v>
      </c>
      <c r="CP28" s="205"/>
      <c r="CQ28" s="173" t="e">
        <f>+CQ27/CQ26</f>
        <v>#REF!</v>
      </c>
      <c r="CR28" s="205"/>
      <c r="CS28" s="173" t="e">
        <f>+CS27/CS26</f>
        <v>#REF!</v>
      </c>
      <c r="CT28" s="205"/>
      <c r="CU28" s="82"/>
      <c r="CV28" s="82"/>
      <c r="CW28" s="173" t="e">
        <f>+CW27/CW26</f>
        <v>#REF!</v>
      </c>
      <c r="CX28" s="205"/>
      <c r="CY28" s="173" t="e">
        <f>+CY27/CY26</f>
        <v>#REF!</v>
      </c>
      <c r="CZ28" s="205"/>
      <c r="DA28" s="53"/>
      <c r="DB28" s="54"/>
      <c r="DC28" s="55"/>
      <c r="DD28" s="1"/>
      <c r="DE28" s="1"/>
    </row>
    <row r="29" spans="2:109" ht="10.5" customHeight="1">
      <c r="B29" s="206"/>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c r="BE29" s="207"/>
      <c r="BF29" s="207"/>
      <c r="BG29" s="207"/>
      <c r="BH29" s="207"/>
      <c r="BI29" s="207"/>
      <c r="BJ29" s="207"/>
      <c r="BK29" s="207"/>
      <c r="BL29" s="207"/>
      <c r="BM29" s="207"/>
      <c r="BN29" s="207"/>
      <c r="BO29" s="207"/>
      <c r="BP29" s="207"/>
      <c r="BQ29" s="207"/>
      <c r="BR29" s="207"/>
      <c r="BS29" s="207"/>
      <c r="BT29" s="207"/>
      <c r="BU29" s="207"/>
      <c r="BV29" s="207"/>
      <c r="BW29" s="207"/>
      <c r="BX29" s="207"/>
      <c r="BY29" s="207"/>
      <c r="BZ29" s="207"/>
      <c r="CA29" s="207"/>
      <c r="CB29" s="207"/>
      <c r="CC29" s="207"/>
      <c r="CD29" s="207"/>
      <c r="CE29" s="207"/>
      <c r="CF29" s="207"/>
      <c r="CG29" s="207"/>
      <c r="CH29" s="207"/>
      <c r="CI29" s="207"/>
      <c r="CJ29" s="207"/>
      <c r="CK29" s="207"/>
      <c r="CL29" s="207"/>
      <c r="CM29" s="207"/>
      <c r="CN29" s="207"/>
      <c r="CO29" s="207"/>
      <c r="CP29" s="207"/>
      <c r="CQ29" s="207"/>
      <c r="CR29" s="207"/>
      <c r="CS29" s="207"/>
      <c r="CT29" s="207"/>
      <c r="CU29" s="207"/>
      <c r="CV29" s="207"/>
      <c r="CW29" s="207"/>
      <c r="CX29" s="207"/>
      <c r="CY29" s="207"/>
      <c r="CZ29" s="207"/>
      <c r="DA29" s="207"/>
      <c r="DB29" s="207"/>
      <c r="DC29" s="208"/>
      <c r="DD29" s="1"/>
      <c r="DE29" s="1"/>
    </row>
    <row r="33" spans="2:2">
      <c r="B33" s="2" t="s">
        <v>92</v>
      </c>
    </row>
    <row r="35" spans="2:2">
      <c r="B35" s="150" t="s">
        <v>92</v>
      </c>
    </row>
    <row r="38" spans="2:2">
      <c r="B38" s="150" t="s">
        <v>92</v>
      </c>
    </row>
  </sheetData>
  <sheetProtection formatCells="0" formatColumns="0"/>
  <mergeCells count="262">
    <mergeCell ref="I9:CR9"/>
    <mergeCell ref="B10:G11"/>
    <mergeCell ref="H10:H11"/>
    <mergeCell ref="I10:P10"/>
    <mergeCell ref="Q10:X10"/>
    <mergeCell ref="Y10:AF10"/>
    <mergeCell ref="AG10:AN10"/>
    <mergeCell ref="AO10:AV10"/>
    <mergeCell ref="C14:G14"/>
    <mergeCell ref="B1:DB1"/>
    <mergeCell ref="B3:Y3"/>
    <mergeCell ref="Z3:AF3"/>
    <mergeCell ref="AG3:BX3"/>
    <mergeCell ref="BY3:CH3"/>
    <mergeCell ref="CI3:CP3"/>
    <mergeCell ref="CQ3:DC3"/>
    <mergeCell ref="B6:DC7"/>
    <mergeCell ref="B8:DC8"/>
    <mergeCell ref="B4:Y4"/>
    <mergeCell ref="Z4:AF4"/>
    <mergeCell ref="AG4:BX4"/>
    <mergeCell ref="BY4:CH4"/>
    <mergeCell ref="CI4:CP4"/>
    <mergeCell ref="CQ4:DC4"/>
    <mergeCell ref="CS10:CZ10"/>
    <mergeCell ref="DA10:DC10"/>
    <mergeCell ref="B12:B17"/>
    <mergeCell ref="C12:G12"/>
    <mergeCell ref="C13:G13"/>
    <mergeCell ref="C16:G16"/>
    <mergeCell ref="C17:AN17"/>
    <mergeCell ref="AW10:BD10"/>
    <mergeCell ref="BE10:BL10"/>
    <mergeCell ref="BM10:BT10"/>
    <mergeCell ref="BU10:CB10"/>
    <mergeCell ref="CC10:CJ10"/>
    <mergeCell ref="CK10:CR10"/>
    <mergeCell ref="C18:G18"/>
    <mergeCell ref="C19:G19"/>
    <mergeCell ref="C20:CZ20"/>
    <mergeCell ref="C15:G15"/>
    <mergeCell ref="B18:B19"/>
    <mergeCell ref="BE22:BL22"/>
    <mergeCell ref="BM22:BT22"/>
    <mergeCell ref="BU22:CB22"/>
    <mergeCell ref="CC22:CJ22"/>
    <mergeCell ref="CK22:CR22"/>
    <mergeCell ref="CS22:CZ22"/>
    <mergeCell ref="I22:P22"/>
    <mergeCell ref="Q22:X22"/>
    <mergeCell ref="Y22:AF22"/>
    <mergeCell ref="AG22:AN22"/>
    <mergeCell ref="AO22:AV22"/>
    <mergeCell ref="AW22:BD22"/>
    <mergeCell ref="U23:V23"/>
    <mergeCell ref="W23:X23"/>
    <mergeCell ref="Y23:Z23"/>
    <mergeCell ref="AA23:AB23"/>
    <mergeCell ref="AC23:AD23"/>
    <mergeCell ref="AE23:AF23"/>
    <mergeCell ref="I23:J23"/>
    <mergeCell ref="K23:L23"/>
    <mergeCell ref="M23:N23"/>
    <mergeCell ref="O23:P23"/>
    <mergeCell ref="Q23:R23"/>
    <mergeCell ref="S23:T23"/>
    <mergeCell ref="AS23:AT23"/>
    <mergeCell ref="AU23:AV23"/>
    <mergeCell ref="AW23:AX23"/>
    <mergeCell ref="AY23:AZ23"/>
    <mergeCell ref="BA23:BB23"/>
    <mergeCell ref="BC23:BD23"/>
    <mergeCell ref="AG23:AH23"/>
    <mergeCell ref="AI23:AJ23"/>
    <mergeCell ref="AK23:AL23"/>
    <mergeCell ref="AM23:AN23"/>
    <mergeCell ref="AO23:AP23"/>
    <mergeCell ref="AQ23:AR23"/>
    <mergeCell ref="BQ23:BR23"/>
    <mergeCell ref="BS23:BT23"/>
    <mergeCell ref="BU23:BV23"/>
    <mergeCell ref="BW23:BX23"/>
    <mergeCell ref="BY23:BZ23"/>
    <mergeCell ref="CA23:CB23"/>
    <mergeCell ref="BE23:BF23"/>
    <mergeCell ref="BG23:BH23"/>
    <mergeCell ref="BI23:BJ23"/>
    <mergeCell ref="BK23:BL23"/>
    <mergeCell ref="BM23:BN23"/>
    <mergeCell ref="BO23:BP23"/>
    <mergeCell ref="CO23:CP23"/>
    <mergeCell ref="CQ23:CR23"/>
    <mergeCell ref="CS23:CT23"/>
    <mergeCell ref="CU23:CV23"/>
    <mergeCell ref="CW23:CX23"/>
    <mergeCell ref="CY23:CZ23"/>
    <mergeCell ref="CC23:CD23"/>
    <mergeCell ref="CE23:CF23"/>
    <mergeCell ref="CG23:CH23"/>
    <mergeCell ref="CI23:CJ23"/>
    <mergeCell ref="CK23:CL23"/>
    <mergeCell ref="CM23:CN23"/>
    <mergeCell ref="U24:V24"/>
    <mergeCell ref="W24:X24"/>
    <mergeCell ref="Y24:Z24"/>
    <mergeCell ref="AA24:AB24"/>
    <mergeCell ref="AC24:AD24"/>
    <mergeCell ref="AE24:AF24"/>
    <mergeCell ref="I24:J24"/>
    <mergeCell ref="K24:L24"/>
    <mergeCell ref="M24:N24"/>
    <mergeCell ref="O24:P24"/>
    <mergeCell ref="Q24:R24"/>
    <mergeCell ref="S24:T24"/>
    <mergeCell ref="AY24:AZ24"/>
    <mergeCell ref="BA24:BB24"/>
    <mergeCell ref="BC24:BD24"/>
    <mergeCell ref="AG24:AH24"/>
    <mergeCell ref="AI24:AJ24"/>
    <mergeCell ref="AK24:AL24"/>
    <mergeCell ref="AM24:AN24"/>
    <mergeCell ref="AO24:AP24"/>
    <mergeCell ref="AQ24:AR24"/>
    <mergeCell ref="CU24:CV24"/>
    <mergeCell ref="CW24:CX24"/>
    <mergeCell ref="CY24:CZ24"/>
    <mergeCell ref="CC24:CD24"/>
    <mergeCell ref="CE24:CF24"/>
    <mergeCell ref="CG24:CH24"/>
    <mergeCell ref="CI24:CJ24"/>
    <mergeCell ref="CK24:CL24"/>
    <mergeCell ref="CM24:CN24"/>
    <mergeCell ref="I25:J25"/>
    <mergeCell ref="K25:L25"/>
    <mergeCell ref="M25:N25"/>
    <mergeCell ref="O25:P25"/>
    <mergeCell ref="Q25:R25"/>
    <mergeCell ref="S25:T25"/>
    <mergeCell ref="CO24:CP24"/>
    <mergeCell ref="CQ24:CR24"/>
    <mergeCell ref="CS24:CT24"/>
    <mergeCell ref="BQ24:BR24"/>
    <mergeCell ref="BS24:BT24"/>
    <mergeCell ref="BU24:BV24"/>
    <mergeCell ref="BW24:BX24"/>
    <mergeCell ref="BY24:BZ24"/>
    <mergeCell ref="CA24:CB24"/>
    <mergeCell ref="BE24:BF24"/>
    <mergeCell ref="BG24:BH24"/>
    <mergeCell ref="BI24:BJ24"/>
    <mergeCell ref="BK24:BL24"/>
    <mergeCell ref="BM24:BN24"/>
    <mergeCell ref="BO24:BP24"/>
    <mergeCell ref="AS24:AT24"/>
    <mergeCell ref="AU24:AV24"/>
    <mergeCell ref="AW24:AX24"/>
    <mergeCell ref="AM25:AN25"/>
    <mergeCell ref="AO25:AP25"/>
    <mergeCell ref="AQ25:AR25"/>
    <mergeCell ref="U25:V25"/>
    <mergeCell ref="W25:X25"/>
    <mergeCell ref="Y25:Z25"/>
    <mergeCell ref="AA25:AB25"/>
    <mergeCell ref="AC25:AD25"/>
    <mergeCell ref="AE25:AF25"/>
    <mergeCell ref="CY25:CZ25"/>
    <mergeCell ref="CC25:CD25"/>
    <mergeCell ref="CE25:CF25"/>
    <mergeCell ref="CG25:CH25"/>
    <mergeCell ref="CI25:CJ25"/>
    <mergeCell ref="CK25:CL25"/>
    <mergeCell ref="CM25:CN25"/>
    <mergeCell ref="BQ25:BR25"/>
    <mergeCell ref="BS25:BT25"/>
    <mergeCell ref="BU25:BV25"/>
    <mergeCell ref="BW25:BX25"/>
    <mergeCell ref="BY25:BZ25"/>
    <mergeCell ref="CA25:CB25"/>
    <mergeCell ref="W26:X26"/>
    <mergeCell ref="Y26:Z26"/>
    <mergeCell ref="AC26:AD26"/>
    <mergeCell ref="AE26:AF26"/>
    <mergeCell ref="CO25:CP25"/>
    <mergeCell ref="CQ25:CR25"/>
    <mergeCell ref="CS25:CT25"/>
    <mergeCell ref="CU25:CV25"/>
    <mergeCell ref="CW25:CX25"/>
    <mergeCell ref="BE25:BF25"/>
    <mergeCell ref="BG25:BH25"/>
    <mergeCell ref="BI25:BJ25"/>
    <mergeCell ref="BK25:BL25"/>
    <mergeCell ref="BM25:BN25"/>
    <mergeCell ref="BO25:BP25"/>
    <mergeCell ref="AS25:AT25"/>
    <mergeCell ref="AU25:AV25"/>
    <mergeCell ref="AW25:AX25"/>
    <mergeCell ref="AY25:AZ25"/>
    <mergeCell ref="BA25:BB25"/>
    <mergeCell ref="BC25:BD25"/>
    <mergeCell ref="AG25:AH25"/>
    <mergeCell ref="AI25:AJ25"/>
    <mergeCell ref="AK25:AL25"/>
    <mergeCell ref="CS26:CT26"/>
    <mergeCell ref="CW26:CX26"/>
    <mergeCell ref="CY26:CZ26"/>
    <mergeCell ref="Q27:R27"/>
    <mergeCell ref="U27:V27"/>
    <mergeCell ref="W27:X27"/>
    <mergeCell ref="Y27:Z27"/>
    <mergeCell ref="AC27:AD27"/>
    <mergeCell ref="AE27:AF27"/>
    <mergeCell ref="AG27:AH27"/>
    <mergeCell ref="CC26:CD26"/>
    <mergeCell ref="CG26:CH26"/>
    <mergeCell ref="CI26:CJ26"/>
    <mergeCell ref="CK26:CL26"/>
    <mergeCell ref="CO26:CP26"/>
    <mergeCell ref="CQ26:CR26"/>
    <mergeCell ref="AG26:AH26"/>
    <mergeCell ref="AK26:AL26"/>
    <mergeCell ref="AM26:AN26"/>
    <mergeCell ref="BU26:BV26"/>
    <mergeCell ref="BY26:BZ26"/>
    <mergeCell ref="CA26:CB26"/>
    <mergeCell ref="Q26:R26"/>
    <mergeCell ref="U26:V26"/>
    <mergeCell ref="CW27:CX27"/>
    <mergeCell ref="CY27:CZ27"/>
    <mergeCell ref="Q28:R28"/>
    <mergeCell ref="U28:V28"/>
    <mergeCell ref="W28:X28"/>
    <mergeCell ref="Y28:Z28"/>
    <mergeCell ref="AC28:AD28"/>
    <mergeCell ref="AE28:AF28"/>
    <mergeCell ref="AG28:AH28"/>
    <mergeCell ref="AK28:AL28"/>
    <mergeCell ref="CG27:CH27"/>
    <mergeCell ref="CI27:CJ27"/>
    <mergeCell ref="CK27:CL27"/>
    <mergeCell ref="CO27:CP27"/>
    <mergeCell ref="CQ27:CR27"/>
    <mergeCell ref="CS27:CT27"/>
    <mergeCell ref="AK27:AL27"/>
    <mergeCell ref="AM27:AN27"/>
    <mergeCell ref="BU27:BV27"/>
    <mergeCell ref="BY27:BZ27"/>
    <mergeCell ref="CA27:CB27"/>
    <mergeCell ref="CC27:CD27"/>
    <mergeCell ref="CY28:CZ28"/>
    <mergeCell ref="B29:DC29"/>
    <mergeCell ref="CI28:CJ28"/>
    <mergeCell ref="CK28:CL28"/>
    <mergeCell ref="CO28:CP28"/>
    <mergeCell ref="CQ28:CR28"/>
    <mergeCell ref="CS28:CT28"/>
    <mergeCell ref="CW28:CX28"/>
    <mergeCell ref="AM28:AN28"/>
    <mergeCell ref="BU28:BV28"/>
    <mergeCell ref="BY28:BZ28"/>
    <mergeCell ref="CA28:CB28"/>
    <mergeCell ref="CC28:CD28"/>
    <mergeCell ref="CG28:CH28"/>
  </mergeCells>
  <conditionalFormatting sqref="U11 Q11 AM11 DA11 AK11 AG11 AE11 AC11 Y11 W11 CA11 BY11 BU11 CI11 CG11 CC11 CQ11 CO11 CK11 CY11 CW11 CS11 AU11 BC11 BK11 BS11 AS11 BA11 BI11 BQ11 AO11 AW11 BE11 BM11">
    <cfRule type="cellIs" dxfId="5" priority="55" stopIfTrue="1" operator="equal">
      <formula>"""P"""</formula>
    </cfRule>
  </conditionalFormatting>
  <conditionalFormatting sqref="Q20:CZ20 I12:CZ16 I18:CZ19">
    <cfRule type="cellIs" dxfId="4" priority="53" stopIfTrue="1" operator="equal">
      <formula>"P"</formula>
    </cfRule>
    <cfRule type="cellIs" dxfId="3" priority="54" stopIfTrue="1" operator="equal">
      <formula>"E"</formula>
    </cfRule>
  </conditionalFormatting>
  <dataValidations disablePrompts="1" count="1">
    <dataValidation allowBlank="1" showInputMessage="1" showErrorMessage="1" prompt="Ingresar el Nombre de la categoría de las actividades" sqref="C12:E12"/>
  </dataValidations>
  <printOptions horizontalCentered="1"/>
  <pageMargins left="0.19685039370078741" right="0.19685039370078741" top="0.19685039370078741" bottom="0.19685039370078741" header="0" footer="0"/>
  <pageSetup scale="50" orientation="landscape" horizontalDpi="300" verticalDpi="196"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00B050"/>
  </sheetPr>
  <dimension ref="B1:DE29"/>
  <sheetViews>
    <sheetView showGridLines="0" topLeftCell="B13" zoomScale="80" zoomScaleNormal="80" zoomScaleSheetLayoutView="100" zoomScalePageLayoutView="85" workbookViewId="0">
      <selection activeCell="G2" sqref="G1:AA1048576"/>
    </sheetView>
  </sheetViews>
  <sheetFormatPr baseColWidth="10" defaultRowHeight="12.75"/>
  <cols>
    <col min="1" max="1" width="2.28515625" style="2" customWidth="1"/>
    <col min="2" max="2" width="24.85546875" style="2" customWidth="1"/>
    <col min="3" max="6" width="10.7109375" style="2" customWidth="1"/>
    <col min="7" max="7" width="20" style="2" customWidth="1"/>
    <col min="8" max="8" width="28" style="2" customWidth="1"/>
    <col min="9" max="32" width="4.7109375" style="2" customWidth="1"/>
    <col min="33" max="104" width="4.7109375" style="2" hidden="1" customWidth="1"/>
    <col min="105" max="105" width="6.7109375" style="2" customWidth="1"/>
    <col min="106" max="106" width="4.7109375" style="2" customWidth="1"/>
    <col min="107" max="107" width="18.7109375" style="56" customWidth="1"/>
    <col min="108" max="110" width="2.7109375" style="2" customWidth="1"/>
    <col min="111" max="16384" width="11.42578125" style="2"/>
  </cols>
  <sheetData>
    <row r="1" spans="2:109" ht="117.75" customHeight="1">
      <c r="B1" s="168" t="s">
        <v>97</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70"/>
      <c r="DC1" s="120" t="s">
        <v>0</v>
      </c>
      <c r="DD1" s="1"/>
      <c r="DE1" s="1"/>
    </row>
    <row r="2" spans="2:109" s="7" customFormat="1" ht="5.0999999999999996" customHeight="1">
      <c r="B2" s="3" t="s">
        <v>92</v>
      </c>
      <c r="C2" s="3"/>
      <c r="D2" s="3"/>
      <c r="E2" s="3"/>
      <c r="F2" s="3"/>
      <c r="G2" s="3"/>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6"/>
      <c r="DE2" s="6"/>
    </row>
    <row r="3" spans="2:109" ht="42.75" customHeight="1">
      <c r="B3" s="218" t="s">
        <v>1</v>
      </c>
      <c r="C3" s="218"/>
      <c r="D3" s="218"/>
      <c r="E3" s="218"/>
      <c r="F3" s="218"/>
      <c r="G3" s="218"/>
      <c r="H3" s="218"/>
      <c r="I3" s="218"/>
      <c r="J3" s="218"/>
      <c r="K3" s="218"/>
      <c r="L3" s="218"/>
      <c r="M3" s="218"/>
      <c r="N3" s="218"/>
      <c r="O3" s="218"/>
      <c r="P3" s="218"/>
      <c r="Q3" s="218"/>
      <c r="R3" s="218"/>
      <c r="S3" s="218"/>
      <c r="T3" s="218"/>
      <c r="U3" s="218"/>
      <c r="V3" s="218"/>
      <c r="W3" s="218"/>
      <c r="X3" s="218"/>
      <c r="Y3" s="218"/>
      <c r="Z3" s="218" t="s">
        <v>2</v>
      </c>
      <c r="AA3" s="218"/>
      <c r="AB3" s="218"/>
      <c r="AC3" s="218"/>
      <c r="AD3" s="218"/>
      <c r="AE3" s="218"/>
      <c r="AF3" s="218"/>
      <c r="AG3" s="226" t="s">
        <v>3</v>
      </c>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c r="BT3" s="227"/>
      <c r="BU3" s="227"/>
      <c r="BV3" s="227"/>
      <c r="BW3" s="227"/>
      <c r="BX3" s="228"/>
      <c r="BY3" s="220" t="s">
        <v>4</v>
      </c>
      <c r="BZ3" s="221"/>
      <c r="CA3" s="221"/>
      <c r="CB3" s="221"/>
      <c r="CC3" s="221"/>
      <c r="CD3" s="221"/>
      <c r="CE3" s="221"/>
      <c r="CF3" s="221"/>
      <c r="CG3" s="221"/>
      <c r="CH3" s="222"/>
      <c r="CI3" s="218" t="s">
        <v>5</v>
      </c>
      <c r="CJ3" s="218"/>
      <c r="CK3" s="218"/>
      <c r="CL3" s="218"/>
      <c r="CM3" s="218"/>
      <c r="CN3" s="218"/>
      <c r="CO3" s="218"/>
      <c r="CP3" s="218"/>
      <c r="CQ3" s="218" t="s">
        <v>6</v>
      </c>
      <c r="CR3" s="218"/>
      <c r="CS3" s="218"/>
      <c r="CT3" s="218"/>
      <c r="CU3" s="218"/>
      <c r="CV3" s="218"/>
      <c r="CW3" s="218"/>
      <c r="CX3" s="218"/>
      <c r="CY3" s="218"/>
      <c r="CZ3" s="218"/>
      <c r="DA3" s="218"/>
      <c r="DB3" s="218"/>
      <c r="DC3" s="218"/>
    </row>
    <row r="4" spans="2:109" s="8" customFormat="1" ht="56.25" customHeight="1">
      <c r="B4" s="229" t="s">
        <v>72</v>
      </c>
      <c r="C4" s="229"/>
      <c r="D4" s="229"/>
      <c r="E4" s="229"/>
      <c r="F4" s="229"/>
      <c r="G4" s="229"/>
      <c r="H4" s="229"/>
      <c r="I4" s="229"/>
      <c r="J4" s="229"/>
      <c r="K4" s="229"/>
      <c r="L4" s="229"/>
      <c r="M4" s="229"/>
      <c r="N4" s="229"/>
      <c r="O4" s="229"/>
      <c r="P4" s="229"/>
      <c r="Q4" s="229"/>
      <c r="R4" s="229"/>
      <c r="S4" s="229"/>
      <c r="T4" s="229"/>
      <c r="U4" s="229"/>
      <c r="V4" s="229"/>
      <c r="W4" s="229"/>
      <c r="X4" s="229"/>
      <c r="Y4" s="229"/>
      <c r="Z4" s="229" t="s">
        <v>7</v>
      </c>
      <c r="AA4" s="229"/>
      <c r="AB4" s="229"/>
      <c r="AC4" s="229"/>
      <c r="AD4" s="229"/>
      <c r="AE4" s="229"/>
      <c r="AF4" s="229"/>
      <c r="AG4" s="229" t="s">
        <v>74</v>
      </c>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c r="BY4" s="223" t="s">
        <v>30</v>
      </c>
      <c r="BZ4" s="224"/>
      <c r="CA4" s="224"/>
      <c r="CB4" s="224"/>
      <c r="CC4" s="224"/>
      <c r="CD4" s="224"/>
      <c r="CE4" s="224"/>
      <c r="CF4" s="224"/>
      <c r="CG4" s="224"/>
      <c r="CH4" s="225"/>
      <c r="CI4" s="219" t="s">
        <v>73</v>
      </c>
      <c r="CJ4" s="219"/>
      <c r="CK4" s="219"/>
      <c r="CL4" s="219"/>
      <c r="CM4" s="219"/>
      <c r="CN4" s="219"/>
      <c r="CO4" s="219"/>
      <c r="CP4" s="219"/>
      <c r="CQ4" s="219" t="s">
        <v>9</v>
      </c>
      <c r="CR4" s="219"/>
      <c r="CS4" s="219"/>
      <c r="CT4" s="219"/>
      <c r="CU4" s="219"/>
      <c r="CV4" s="219"/>
      <c r="CW4" s="219"/>
      <c r="CX4" s="219"/>
      <c r="CY4" s="219"/>
      <c r="CZ4" s="219"/>
      <c r="DA4" s="219"/>
      <c r="DB4" s="219"/>
      <c r="DC4" s="219"/>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30"/>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c r="CJ6" s="231"/>
      <c r="CK6" s="231"/>
      <c r="CL6" s="231"/>
      <c r="CM6" s="231"/>
      <c r="CN6" s="231"/>
      <c r="CO6" s="231"/>
      <c r="CP6" s="231"/>
      <c r="CQ6" s="231"/>
      <c r="CR6" s="231"/>
      <c r="CS6" s="231"/>
      <c r="CT6" s="231"/>
      <c r="CU6" s="231"/>
      <c r="CV6" s="231"/>
      <c r="CW6" s="231"/>
      <c r="CX6" s="231"/>
      <c r="CY6" s="231"/>
      <c r="CZ6" s="231"/>
      <c r="DA6" s="231"/>
      <c r="DB6" s="231"/>
      <c r="DC6" s="232"/>
      <c r="DD6" s="1"/>
      <c r="DE6" s="1"/>
    </row>
    <row r="7" spans="2:109" ht="5.0999999999999996" customHeight="1">
      <c r="B7" s="230"/>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c r="AV7" s="231"/>
      <c r="AW7" s="231"/>
      <c r="AX7" s="231"/>
      <c r="AY7" s="231"/>
      <c r="AZ7" s="231"/>
      <c r="BA7" s="231"/>
      <c r="BB7" s="231"/>
      <c r="BC7" s="231"/>
      <c r="BD7" s="231"/>
      <c r="BE7" s="231"/>
      <c r="BF7" s="231"/>
      <c r="BG7" s="231"/>
      <c r="BH7" s="231"/>
      <c r="BI7" s="231"/>
      <c r="BJ7" s="231"/>
      <c r="BK7" s="231"/>
      <c r="BL7" s="231"/>
      <c r="BM7" s="231"/>
      <c r="BN7" s="231"/>
      <c r="BO7" s="231"/>
      <c r="BP7" s="231"/>
      <c r="BQ7" s="231"/>
      <c r="BR7" s="231"/>
      <c r="BS7" s="231"/>
      <c r="BT7" s="231"/>
      <c r="BU7" s="231"/>
      <c r="BV7" s="231"/>
      <c r="BW7" s="231"/>
      <c r="BX7" s="231"/>
      <c r="BY7" s="231"/>
      <c r="BZ7" s="231"/>
      <c r="CA7" s="231"/>
      <c r="CB7" s="231"/>
      <c r="CC7" s="231"/>
      <c r="CD7" s="231"/>
      <c r="CE7" s="231"/>
      <c r="CF7" s="231"/>
      <c r="CG7" s="231"/>
      <c r="CH7" s="231"/>
      <c r="CI7" s="231"/>
      <c r="CJ7" s="231"/>
      <c r="CK7" s="231"/>
      <c r="CL7" s="231"/>
      <c r="CM7" s="231"/>
      <c r="CN7" s="231"/>
      <c r="CO7" s="231"/>
      <c r="CP7" s="231"/>
      <c r="CQ7" s="231"/>
      <c r="CR7" s="231"/>
      <c r="CS7" s="231"/>
      <c r="CT7" s="231"/>
      <c r="CU7" s="231"/>
      <c r="CV7" s="231"/>
      <c r="CW7" s="231"/>
      <c r="CX7" s="231"/>
      <c r="CY7" s="231"/>
      <c r="CZ7" s="231"/>
      <c r="DA7" s="231"/>
      <c r="DB7" s="231"/>
      <c r="DC7" s="232"/>
      <c r="DD7" s="1"/>
      <c r="DE7" s="1"/>
    </row>
    <row r="8" spans="2:109" ht="36" customHeight="1">
      <c r="B8" s="291" t="s">
        <v>10</v>
      </c>
      <c r="C8" s="292"/>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3"/>
      <c r="DD8" s="1"/>
      <c r="DE8" s="1"/>
    </row>
    <row r="9" spans="2:109" ht="18.75" customHeight="1">
      <c r="B9" s="129"/>
      <c r="C9" s="130"/>
      <c r="D9" s="130"/>
      <c r="E9" s="130"/>
      <c r="F9" s="130"/>
      <c r="G9" s="131"/>
      <c r="H9" s="132"/>
      <c r="I9" s="295">
        <v>2018</v>
      </c>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295"/>
      <c r="AP9" s="295"/>
      <c r="AQ9" s="295"/>
      <c r="AR9" s="295"/>
      <c r="AS9" s="295"/>
      <c r="AT9" s="295"/>
      <c r="AU9" s="295"/>
      <c r="AV9" s="295"/>
      <c r="AW9" s="295"/>
      <c r="AX9" s="295"/>
      <c r="AY9" s="295"/>
      <c r="AZ9" s="295"/>
      <c r="BA9" s="295"/>
      <c r="BB9" s="295"/>
      <c r="BC9" s="295"/>
      <c r="BD9" s="295"/>
      <c r="BE9" s="295"/>
      <c r="BF9" s="295"/>
      <c r="BG9" s="295"/>
      <c r="BH9" s="295"/>
      <c r="BI9" s="295"/>
      <c r="BJ9" s="295"/>
      <c r="BK9" s="295"/>
      <c r="BL9" s="295"/>
      <c r="BM9" s="295"/>
      <c r="BN9" s="295"/>
      <c r="BO9" s="295"/>
      <c r="BP9" s="295"/>
      <c r="BQ9" s="295"/>
      <c r="BR9" s="295"/>
      <c r="BS9" s="295"/>
      <c r="BT9" s="295"/>
      <c r="BU9" s="295"/>
      <c r="BV9" s="295"/>
      <c r="BW9" s="295"/>
      <c r="BX9" s="295"/>
      <c r="BY9" s="295"/>
      <c r="BZ9" s="295"/>
      <c r="CA9" s="295"/>
      <c r="CB9" s="295"/>
      <c r="CC9" s="295"/>
      <c r="CD9" s="295"/>
      <c r="CE9" s="295"/>
      <c r="CF9" s="295"/>
      <c r="CG9" s="295"/>
      <c r="CH9" s="295"/>
      <c r="CI9" s="295"/>
      <c r="CJ9" s="295"/>
      <c r="CK9" s="295"/>
      <c r="CL9" s="295"/>
      <c r="CM9" s="295"/>
      <c r="CN9" s="295"/>
      <c r="CO9" s="295"/>
      <c r="CP9" s="295"/>
      <c r="CQ9" s="295"/>
      <c r="CR9" s="295"/>
      <c r="CS9" s="133"/>
      <c r="CT9" s="133"/>
      <c r="CU9" s="133"/>
      <c r="CV9" s="133"/>
      <c r="CW9" s="133"/>
      <c r="CX9" s="133"/>
      <c r="CY9" s="133"/>
      <c r="CZ9" s="133"/>
      <c r="DA9" s="134"/>
      <c r="DB9" s="135"/>
      <c r="DC9" s="136"/>
      <c r="DD9" s="1"/>
      <c r="DE9" s="1"/>
    </row>
    <row r="10" spans="2:109">
      <c r="B10" s="197" t="s">
        <v>11</v>
      </c>
      <c r="C10" s="198"/>
      <c r="D10" s="198"/>
      <c r="E10" s="198"/>
      <c r="F10" s="198"/>
      <c r="G10" s="199"/>
      <c r="H10" s="248" t="s">
        <v>12</v>
      </c>
      <c r="I10" s="197" t="s">
        <v>48</v>
      </c>
      <c r="J10" s="198"/>
      <c r="K10" s="198"/>
      <c r="L10" s="198"/>
      <c r="M10" s="198"/>
      <c r="N10" s="198"/>
      <c r="O10" s="198"/>
      <c r="P10" s="294"/>
      <c r="Q10" s="184" t="s">
        <v>25</v>
      </c>
      <c r="R10" s="185"/>
      <c r="S10" s="185"/>
      <c r="T10" s="185"/>
      <c r="U10" s="185"/>
      <c r="V10" s="185"/>
      <c r="W10" s="185"/>
      <c r="X10" s="186"/>
      <c r="Y10" s="184" t="s">
        <v>26</v>
      </c>
      <c r="Z10" s="185"/>
      <c r="AA10" s="185"/>
      <c r="AB10" s="185"/>
      <c r="AC10" s="185"/>
      <c r="AD10" s="185"/>
      <c r="AE10" s="185"/>
      <c r="AF10" s="186"/>
      <c r="AG10" s="184" t="s">
        <v>27</v>
      </c>
      <c r="AH10" s="185"/>
      <c r="AI10" s="185"/>
      <c r="AJ10" s="185"/>
      <c r="AK10" s="185"/>
      <c r="AL10" s="185"/>
      <c r="AM10" s="185"/>
      <c r="AN10" s="186"/>
      <c r="AO10" s="184" t="s">
        <v>28</v>
      </c>
      <c r="AP10" s="185"/>
      <c r="AQ10" s="185"/>
      <c r="AR10" s="185"/>
      <c r="AS10" s="185"/>
      <c r="AT10" s="185"/>
      <c r="AU10" s="185"/>
      <c r="AV10" s="186"/>
      <c r="AW10" s="184" t="s">
        <v>29</v>
      </c>
      <c r="AX10" s="185"/>
      <c r="AY10" s="185"/>
      <c r="AZ10" s="185"/>
      <c r="BA10" s="185"/>
      <c r="BB10" s="185"/>
      <c r="BC10" s="185"/>
      <c r="BD10" s="186"/>
      <c r="BE10" s="184" t="s">
        <v>42</v>
      </c>
      <c r="BF10" s="185"/>
      <c r="BG10" s="185"/>
      <c r="BH10" s="185"/>
      <c r="BI10" s="185"/>
      <c r="BJ10" s="185"/>
      <c r="BK10" s="185"/>
      <c r="BL10" s="186"/>
      <c r="BM10" s="184" t="s">
        <v>43</v>
      </c>
      <c r="BN10" s="185"/>
      <c r="BO10" s="185"/>
      <c r="BP10" s="185"/>
      <c r="BQ10" s="185"/>
      <c r="BR10" s="185"/>
      <c r="BS10" s="185"/>
      <c r="BT10" s="186"/>
      <c r="BU10" s="184" t="s">
        <v>44</v>
      </c>
      <c r="BV10" s="185"/>
      <c r="BW10" s="185"/>
      <c r="BX10" s="185"/>
      <c r="BY10" s="185"/>
      <c r="BZ10" s="185"/>
      <c r="CA10" s="185"/>
      <c r="CB10" s="186"/>
      <c r="CC10" s="184" t="s">
        <v>45</v>
      </c>
      <c r="CD10" s="185"/>
      <c r="CE10" s="185"/>
      <c r="CF10" s="185"/>
      <c r="CG10" s="185"/>
      <c r="CH10" s="185"/>
      <c r="CI10" s="185"/>
      <c r="CJ10" s="186"/>
      <c r="CK10" s="184" t="s">
        <v>46</v>
      </c>
      <c r="CL10" s="185"/>
      <c r="CM10" s="185"/>
      <c r="CN10" s="185"/>
      <c r="CO10" s="185"/>
      <c r="CP10" s="185"/>
      <c r="CQ10" s="185"/>
      <c r="CR10" s="186"/>
      <c r="CS10" s="184" t="s">
        <v>13</v>
      </c>
      <c r="CT10" s="185"/>
      <c r="CU10" s="185"/>
      <c r="CV10" s="185"/>
      <c r="CW10" s="185"/>
      <c r="CX10" s="185"/>
      <c r="CY10" s="185"/>
      <c r="CZ10" s="186"/>
      <c r="DA10" s="253" t="s">
        <v>14</v>
      </c>
      <c r="DB10" s="253"/>
      <c r="DC10" s="253"/>
      <c r="DD10" s="1"/>
      <c r="DE10" s="1"/>
    </row>
    <row r="11" spans="2:109">
      <c r="B11" s="200"/>
      <c r="C11" s="201"/>
      <c r="D11" s="201"/>
      <c r="E11" s="201"/>
      <c r="F11" s="201"/>
      <c r="G11" s="202"/>
      <c r="H11" s="249"/>
      <c r="I11" s="154" t="s">
        <v>15</v>
      </c>
      <c r="J11" s="155" t="s">
        <v>16</v>
      </c>
      <c r="K11" s="155" t="s">
        <v>15</v>
      </c>
      <c r="L11" s="155" t="s">
        <v>16</v>
      </c>
      <c r="M11" s="155" t="s">
        <v>15</v>
      </c>
      <c r="N11" s="155" t="s">
        <v>16</v>
      </c>
      <c r="O11" s="155" t="s">
        <v>15</v>
      </c>
      <c r="P11" s="156"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t="s">
        <v>15</v>
      </c>
      <c r="BF11" s="12" t="s">
        <v>16</v>
      </c>
      <c r="BG11" s="12" t="s">
        <v>15</v>
      </c>
      <c r="BH11" s="12" t="s">
        <v>16</v>
      </c>
      <c r="BI11" s="12" t="s">
        <v>15</v>
      </c>
      <c r="BJ11" s="12" t="s">
        <v>16</v>
      </c>
      <c r="BK11" s="12" t="s">
        <v>15</v>
      </c>
      <c r="BL11" s="13" t="s">
        <v>16</v>
      </c>
      <c r="BM11" s="14" t="s">
        <v>15</v>
      </c>
      <c r="BN11" s="12" t="s">
        <v>16</v>
      </c>
      <c r="BO11" s="12" t="s">
        <v>15</v>
      </c>
      <c r="BP11" s="12" t="s">
        <v>16</v>
      </c>
      <c r="BQ11" s="12" t="s">
        <v>15</v>
      </c>
      <c r="BR11" s="12" t="s">
        <v>16</v>
      </c>
      <c r="BS11" s="12" t="s">
        <v>15</v>
      </c>
      <c r="BT11" s="13" t="s">
        <v>16</v>
      </c>
      <c r="BU11" s="14" t="s">
        <v>15</v>
      </c>
      <c r="BV11" s="12" t="s">
        <v>16</v>
      </c>
      <c r="BW11" s="12" t="s">
        <v>15</v>
      </c>
      <c r="BX11" s="12" t="s">
        <v>16</v>
      </c>
      <c r="BY11" s="12" t="s">
        <v>15</v>
      </c>
      <c r="BZ11" s="12" t="s">
        <v>16</v>
      </c>
      <c r="CA11" s="12" t="s">
        <v>15</v>
      </c>
      <c r="CB11" s="13" t="s">
        <v>16</v>
      </c>
      <c r="CC11" s="14" t="s">
        <v>15</v>
      </c>
      <c r="CD11" s="12" t="s">
        <v>16</v>
      </c>
      <c r="CE11" s="12" t="s">
        <v>15</v>
      </c>
      <c r="CF11" s="12" t="s">
        <v>16</v>
      </c>
      <c r="CG11" s="12" t="s">
        <v>15</v>
      </c>
      <c r="CH11" s="12" t="s">
        <v>16</v>
      </c>
      <c r="CI11" s="12" t="s">
        <v>15</v>
      </c>
      <c r="CJ11" s="13"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124" t="s">
        <v>15</v>
      </c>
      <c r="DB11" s="12" t="s">
        <v>16</v>
      </c>
      <c r="DC11" s="13" t="s">
        <v>17</v>
      </c>
      <c r="DD11" s="1"/>
      <c r="DE11" s="1"/>
    </row>
    <row r="12" spans="2:109" ht="49.5" customHeight="1">
      <c r="B12" s="286" t="s">
        <v>76</v>
      </c>
      <c r="C12" s="212" t="s">
        <v>78</v>
      </c>
      <c r="D12" s="213"/>
      <c r="E12" s="213"/>
      <c r="F12" s="213"/>
      <c r="G12" s="257"/>
      <c r="H12" s="18" t="s">
        <v>30</v>
      </c>
      <c r="I12" s="87"/>
      <c r="J12" s="33"/>
      <c r="K12" s="33"/>
      <c r="L12" s="33"/>
      <c r="M12" s="33"/>
      <c r="N12" s="33"/>
      <c r="O12" s="33" t="s">
        <v>15</v>
      </c>
      <c r="P12" s="88" t="s">
        <v>16</v>
      </c>
      <c r="Q12" s="33"/>
      <c r="R12" s="21"/>
      <c r="S12" s="21"/>
      <c r="T12" s="21"/>
      <c r="U12" s="21"/>
      <c r="V12" s="21"/>
      <c r="W12" s="21" t="s">
        <v>15</v>
      </c>
      <c r="X12" s="19" t="s">
        <v>16</v>
      </c>
      <c r="Y12" s="20"/>
      <c r="Z12" s="21"/>
      <c r="AA12" s="21"/>
      <c r="AB12" s="21"/>
      <c r="AC12" s="21"/>
      <c r="AD12" s="21"/>
      <c r="AE12" s="21" t="s">
        <v>15</v>
      </c>
      <c r="AF12" s="21" t="s">
        <v>16</v>
      </c>
      <c r="AG12" s="20"/>
      <c r="AH12" s="21"/>
      <c r="AI12" s="21"/>
      <c r="AJ12" s="21"/>
      <c r="AK12" s="21"/>
      <c r="AL12" s="21"/>
      <c r="AM12" s="21" t="s">
        <v>15</v>
      </c>
      <c r="AN12" s="19"/>
      <c r="AO12" s="20"/>
      <c r="AP12" s="21"/>
      <c r="AQ12" s="21"/>
      <c r="AR12" s="21"/>
      <c r="AS12" s="21"/>
      <c r="AT12" s="21"/>
      <c r="AU12" s="21" t="s">
        <v>15</v>
      </c>
      <c r="AV12" s="19"/>
      <c r="AW12" s="20"/>
      <c r="AX12" s="21"/>
      <c r="AY12" s="21"/>
      <c r="AZ12" s="21"/>
      <c r="BA12" s="21"/>
      <c r="BB12" s="21"/>
      <c r="BC12" s="21" t="s">
        <v>15</v>
      </c>
      <c r="BD12" s="19"/>
      <c r="BE12" s="20"/>
      <c r="BF12" s="21"/>
      <c r="BG12" s="21"/>
      <c r="BH12" s="21"/>
      <c r="BI12" s="21"/>
      <c r="BJ12" s="21"/>
      <c r="BK12" s="21" t="s">
        <v>15</v>
      </c>
      <c r="BL12" s="19"/>
      <c r="BM12" s="20"/>
      <c r="BN12" s="21"/>
      <c r="BO12" s="21"/>
      <c r="BP12" s="21"/>
      <c r="BQ12" s="21"/>
      <c r="BR12" s="21"/>
      <c r="BS12" s="21" t="s">
        <v>15</v>
      </c>
      <c r="BT12" s="19"/>
      <c r="BU12" s="20"/>
      <c r="BV12" s="21"/>
      <c r="BW12" s="21"/>
      <c r="BX12" s="21"/>
      <c r="BY12" s="21"/>
      <c r="BZ12" s="21"/>
      <c r="CA12" s="21" t="s">
        <v>15</v>
      </c>
      <c r="CB12" s="19"/>
      <c r="CC12" s="20"/>
      <c r="CD12" s="21"/>
      <c r="CE12" s="21"/>
      <c r="CF12" s="21"/>
      <c r="CG12" s="21"/>
      <c r="CH12" s="21"/>
      <c r="CI12" s="21" t="s">
        <v>15</v>
      </c>
      <c r="CJ12" s="19"/>
      <c r="CK12" s="20"/>
      <c r="CL12" s="21"/>
      <c r="CM12" s="21"/>
      <c r="CN12" s="21"/>
      <c r="CO12" s="21"/>
      <c r="CP12" s="21"/>
      <c r="CQ12" s="21" t="s">
        <v>15</v>
      </c>
      <c r="CR12" s="19"/>
      <c r="CS12" s="20"/>
      <c r="CT12" s="21"/>
      <c r="CU12" s="21"/>
      <c r="CV12" s="21"/>
      <c r="CW12" s="21"/>
      <c r="CX12" s="21"/>
      <c r="CY12" s="21" t="s">
        <v>15</v>
      </c>
      <c r="CZ12" s="19"/>
      <c r="DA12" s="28">
        <f t="shared" ref="DA12:DA14" si="0">COUNTIF(Q12:CZ12,"P")</f>
        <v>11</v>
      </c>
      <c r="DB12" s="23">
        <f>COUNTIF(Q12:CZ12,"E")</f>
        <v>2</v>
      </c>
      <c r="DC12" s="24">
        <f t="shared" ref="DC12:DC18" si="1">DB12/DA12</f>
        <v>0.18181818181818182</v>
      </c>
      <c r="DD12" s="1"/>
      <c r="DE12" s="1"/>
    </row>
    <row r="13" spans="2:109" ht="49.5" customHeight="1">
      <c r="B13" s="287"/>
      <c r="C13" s="212" t="s">
        <v>79</v>
      </c>
      <c r="D13" s="213"/>
      <c r="E13" s="213"/>
      <c r="F13" s="213"/>
      <c r="G13" s="257"/>
      <c r="H13" s="18" t="s">
        <v>30</v>
      </c>
      <c r="I13" s="20"/>
      <c r="J13" s="33"/>
      <c r="K13" s="33"/>
      <c r="L13" s="33"/>
      <c r="M13" s="33"/>
      <c r="N13" s="33"/>
      <c r="O13" s="33"/>
      <c r="P13" s="88"/>
      <c r="Q13" s="33"/>
      <c r="R13" s="21"/>
      <c r="S13" s="21"/>
      <c r="T13" s="21"/>
      <c r="U13" s="21"/>
      <c r="V13" s="21"/>
      <c r="W13" s="21"/>
      <c r="X13" s="19"/>
      <c r="Y13" s="20"/>
      <c r="Z13" s="21"/>
      <c r="AA13" s="21"/>
      <c r="AB13" s="21"/>
      <c r="AC13" s="21"/>
      <c r="AD13" s="21"/>
      <c r="AE13" s="21" t="s">
        <v>15</v>
      </c>
      <c r="AF13" s="21" t="s">
        <v>16</v>
      </c>
      <c r="AG13" s="20"/>
      <c r="AH13" s="21"/>
      <c r="AI13" s="21"/>
      <c r="AJ13" s="21"/>
      <c r="AK13" s="21"/>
      <c r="AL13" s="21"/>
      <c r="AM13" s="21"/>
      <c r="AN13" s="19"/>
      <c r="AO13" s="20"/>
      <c r="AP13" s="21"/>
      <c r="AQ13" s="21"/>
      <c r="AR13" s="21"/>
      <c r="AS13" s="21"/>
      <c r="AT13" s="21"/>
      <c r="AU13" s="21"/>
      <c r="AV13" s="19"/>
      <c r="AW13" s="20"/>
      <c r="AX13" s="21"/>
      <c r="AY13" s="21"/>
      <c r="AZ13" s="21"/>
      <c r="BA13" s="21"/>
      <c r="BB13" s="21"/>
      <c r="BC13" s="21" t="s">
        <v>15</v>
      </c>
      <c r="BD13" s="19"/>
      <c r="BE13" s="20"/>
      <c r="BF13" s="21"/>
      <c r="BG13" s="21"/>
      <c r="BH13" s="21"/>
      <c r="BI13" s="21"/>
      <c r="BJ13" s="21"/>
      <c r="BK13" s="21"/>
      <c r="BL13" s="19"/>
      <c r="BM13" s="20"/>
      <c r="BN13" s="21"/>
      <c r="BO13" s="21"/>
      <c r="BP13" s="21"/>
      <c r="BQ13" s="21"/>
      <c r="BR13" s="21"/>
      <c r="BS13" s="21"/>
      <c r="BT13" s="19"/>
      <c r="BU13" s="20"/>
      <c r="BV13" s="21"/>
      <c r="BW13" s="21"/>
      <c r="BX13" s="21"/>
      <c r="BY13" s="21"/>
      <c r="BZ13" s="21"/>
      <c r="CA13" s="21" t="s">
        <v>15</v>
      </c>
      <c r="CB13" s="19"/>
      <c r="CC13" s="20"/>
      <c r="CD13" s="21"/>
      <c r="CE13" s="21"/>
      <c r="CF13" s="21"/>
      <c r="CG13" s="21"/>
      <c r="CH13" s="21"/>
      <c r="CI13" s="21"/>
      <c r="CJ13" s="19"/>
      <c r="CK13" s="20"/>
      <c r="CL13" s="21"/>
      <c r="CM13" s="21"/>
      <c r="CN13" s="21"/>
      <c r="CO13" s="21"/>
      <c r="CP13" s="21"/>
      <c r="CQ13" s="21"/>
      <c r="CR13" s="19"/>
      <c r="CS13" s="20"/>
      <c r="CT13" s="21"/>
      <c r="CU13" s="21"/>
      <c r="CV13" s="21"/>
      <c r="CW13" s="21"/>
      <c r="CX13" s="21"/>
      <c r="CY13" s="21" t="s">
        <v>15</v>
      </c>
      <c r="CZ13" s="26" t="s">
        <v>122</v>
      </c>
      <c r="DA13" s="28">
        <f t="shared" si="0"/>
        <v>4</v>
      </c>
      <c r="DB13" s="23">
        <f t="shared" ref="DB13:DB14" si="2">COUNTIF(Q13:CZ13,"E")</f>
        <v>1</v>
      </c>
      <c r="DC13" s="24">
        <f t="shared" si="1"/>
        <v>0.25</v>
      </c>
      <c r="DD13" s="1"/>
      <c r="DE13" s="1"/>
    </row>
    <row r="14" spans="2:109" ht="50.1" customHeight="1">
      <c r="B14" s="287"/>
      <c r="C14" s="212" t="s">
        <v>86</v>
      </c>
      <c r="D14" s="213"/>
      <c r="E14" s="213"/>
      <c r="F14" s="213"/>
      <c r="G14" s="257"/>
      <c r="H14" s="18" t="s">
        <v>30</v>
      </c>
      <c r="I14" s="20"/>
      <c r="J14" s="33"/>
      <c r="K14" s="33"/>
      <c r="L14" s="33"/>
      <c r="M14" s="33"/>
      <c r="N14" s="33"/>
      <c r="O14" s="33"/>
      <c r="P14" s="19"/>
      <c r="Q14" s="84"/>
      <c r="R14" s="25"/>
      <c r="S14" s="25"/>
      <c r="T14" s="25"/>
      <c r="U14" s="25"/>
      <c r="V14" s="25"/>
      <c r="W14" s="25" t="s">
        <v>15</v>
      </c>
      <c r="X14" s="26"/>
      <c r="Y14" s="27"/>
      <c r="Z14" s="25"/>
      <c r="AA14" s="25"/>
      <c r="AB14" s="25"/>
      <c r="AC14" s="25"/>
      <c r="AD14" s="25"/>
      <c r="AE14" s="25" t="s">
        <v>15</v>
      </c>
      <c r="AF14" s="26" t="s">
        <v>16</v>
      </c>
      <c r="AG14" s="27"/>
      <c r="AH14" s="25"/>
      <c r="AI14" s="25"/>
      <c r="AJ14" s="25"/>
      <c r="AK14" s="25"/>
      <c r="AL14" s="25"/>
      <c r="AM14" s="21" t="s">
        <v>15</v>
      </c>
      <c r="AN14" s="19"/>
      <c r="AO14" s="20"/>
      <c r="AP14" s="21"/>
      <c r="AQ14" s="21"/>
      <c r="AR14" s="21"/>
      <c r="AS14" s="21"/>
      <c r="AT14" s="21"/>
      <c r="AU14" s="21" t="s">
        <v>15</v>
      </c>
      <c r="AV14" s="19"/>
      <c r="AW14" s="20"/>
      <c r="AX14" s="21"/>
      <c r="AY14" s="21"/>
      <c r="AZ14" s="21"/>
      <c r="BA14" s="21"/>
      <c r="BB14" s="21"/>
      <c r="BC14" s="21" t="s">
        <v>15</v>
      </c>
      <c r="BD14" s="19"/>
      <c r="BE14" s="20"/>
      <c r="BF14" s="21"/>
      <c r="BG14" s="21"/>
      <c r="BH14" s="21"/>
      <c r="BI14" s="21"/>
      <c r="BJ14" s="21"/>
      <c r="BK14" s="21" t="s">
        <v>15</v>
      </c>
      <c r="BL14" s="19"/>
      <c r="BM14" s="20"/>
      <c r="BN14" s="21"/>
      <c r="BO14" s="21"/>
      <c r="BP14" s="21"/>
      <c r="BQ14" s="21"/>
      <c r="BR14" s="21"/>
      <c r="BS14" s="21" t="s">
        <v>15</v>
      </c>
      <c r="BT14" s="19"/>
      <c r="BU14" s="20"/>
      <c r="BV14" s="21"/>
      <c r="BW14" s="21"/>
      <c r="BX14" s="21"/>
      <c r="BY14" s="21"/>
      <c r="BZ14" s="21"/>
      <c r="CA14" s="21" t="s">
        <v>15</v>
      </c>
      <c r="CB14" s="19"/>
      <c r="CC14" s="20"/>
      <c r="CD14" s="21"/>
      <c r="CE14" s="21"/>
      <c r="CF14" s="21"/>
      <c r="CG14" s="21"/>
      <c r="CH14" s="21"/>
      <c r="CI14" s="21" t="s">
        <v>15</v>
      </c>
      <c r="CJ14" s="19"/>
      <c r="CK14" s="20"/>
      <c r="CL14" s="21"/>
      <c r="CM14" s="21"/>
      <c r="CN14" s="21"/>
      <c r="CO14" s="21"/>
      <c r="CP14" s="21"/>
      <c r="CQ14" s="21" t="s">
        <v>15</v>
      </c>
      <c r="CR14" s="19"/>
      <c r="CS14" s="20"/>
      <c r="CT14" s="21"/>
      <c r="CU14" s="21"/>
      <c r="CV14" s="21"/>
      <c r="CW14" s="21"/>
      <c r="CX14" s="21"/>
      <c r="CY14" s="21" t="s">
        <v>15</v>
      </c>
      <c r="CZ14" s="26"/>
      <c r="DA14" s="28">
        <f t="shared" si="0"/>
        <v>11</v>
      </c>
      <c r="DB14" s="23">
        <f t="shared" si="2"/>
        <v>1</v>
      </c>
      <c r="DC14" s="24">
        <f t="shared" si="1"/>
        <v>9.0909090909090912E-2</v>
      </c>
      <c r="DD14" s="1"/>
      <c r="DE14" s="1"/>
    </row>
    <row r="15" spans="2:109" ht="24" customHeight="1">
      <c r="B15" s="288"/>
      <c r="C15" s="246"/>
      <c r="D15" s="246"/>
      <c r="E15" s="246"/>
      <c r="F15" s="246"/>
      <c r="G15" s="246"/>
      <c r="H15" s="246"/>
      <c r="I15" s="181"/>
      <c r="J15" s="181"/>
      <c r="K15" s="181"/>
      <c r="L15" s="181"/>
      <c r="M15" s="181"/>
      <c r="N15" s="181"/>
      <c r="O15" s="181"/>
      <c r="P15" s="181"/>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7"/>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30">
        <f>SUM(DA12:DA14)</f>
        <v>26</v>
      </c>
      <c r="DB15" s="31">
        <f>SUM(DB12:DB14)</f>
        <v>4</v>
      </c>
      <c r="DC15" s="32">
        <f>DB15/DA15</f>
        <v>0.15384615384615385</v>
      </c>
      <c r="DD15" s="1"/>
      <c r="DE15" s="1"/>
    </row>
    <row r="16" spans="2:109" ht="56.25" customHeight="1">
      <c r="B16" s="177" t="s">
        <v>77</v>
      </c>
      <c r="C16" s="236" t="s">
        <v>124</v>
      </c>
      <c r="D16" s="237"/>
      <c r="E16" s="237"/>
      <c r="F16" s="237"/>
      <c r="G16" s="299"/>
      <c r="H16" s="125" t="s">
        <v>30</v>
      </c>
      <c r="I16" s="118"/>
      <c r="J16" s="33"/>
      <c r="K16" s="33"/>
      <c r="L16" s="33"/>
      <c r="M16" s="33"/>
      <c r="N16" s="33"/>
      <c r="O16" s="33" t="s">
        <v>112</v>
      </c>
      <c r="P16" s="33" t="s">
        <v>16</v>
      </c>
      <c r="Q16" s="73"/>
      <c r="R16" s="74"/>
      <c r="S16" s="74"/>
      <c r="T16" s="74"/>
      <c r="U16" s="74"/>
      <c r="V16" s="74"/>
      <c r="W16" s="74"/>
      <c r="X16" s="74"/>
      <c r="Y16" s="73"/>
      <c r="Z16" s="74"/>
      <c r="AA16" s="74" t="s">
        <v>92</v>
      </c>
      <c r="AB16" s="74"/>
      <c r="AC16" s="74"/>
      <c r="AD16" s="74"/>
      <c r="AE16" s="74"/>
      <c r="AF16" s="75"/>
      <c r="AG16" s="76"/>
      <c r="AH16" s="74"/>
      <c r="AI16" s="74"/>
      <c r="AJ16" s="74"/>
      <c r="AK16" s="74"/>
      <c r="AL16" s="74"/>
      <c r="AM16" s="74"/>
      <c r="AN16" s="75"/>
      <c r="AO16" s="76"/>
      <c r="AP16" s="74"/>
      <c r="AQ16" s="74"/>
      <c r="AR16" s="74"/>
      <c r="AS16" s="74"/>
      <c r="AT16" s="74"/>
      <c r="AU16" s="74"/>
      <c r="AV16" s="75"/>
      <c r="AW16" s="76"/>
      <c r="AX16" s="74"/>
      <c r="AY16" s="74"/>
      <c r="AZ16" s="74"/>
      <c r="BA16" s="74"/>
      <c r="BB16" s="74"/>
      <c r="BC16" s="74"/>
      <c r="BD16" s="75"/>
      <c r="BE16" s="76"/>
      <c r="BF16" s="74"/>
      <c r="BG16" s="74"/>
      <c r="BH16" s="74"/>
      <c r="BI16" s="74"/>
      <c r="BJ16" s="74"/>
      <c r="BK16" s="74"/>
      <c r="BL16" s="75"/>
      <c r="BM16" s="76"/>
      <c r="BN16" s="74"/>
      <c r="BO16" s="74"/>
      <c r="BP16" s="74"/>
      <c r="BQ16" s="74"/>
      <c r="BR16" s="74"/>
      <c r="BS16" s="74"/>
      <c r="BT16" s="75"/>
      <c r="BU16" s="76"/>
      <c r="BV16" s="74"/>
      <c r="BW16" s="74"/>
      <c r="BX16" s="74"/>
      <c r="BY16" s="74"/>
      <c r="BZ16" s="74"/>
      <c r="CA16" s="74"/>
      <c r="CB16" s="75"/>
      <c r="CC16" s="76"/>
      <c r="CD16" s="74"/>
      <c r="CE16" s="74"/>
      <c r="CF16" s="74"/>
      <c r="CG16" s="74"/>
      <c r="CH16" s="74"/>
      <c r="CI16" s="74"/>
      <c r="CJ16" s="75"/>
      <c r="CK16" s="76"/>
      <c r="CL16" s="74"/>
      <c r="CM16" s="74"/>
      <c r="CN16" s="74"/>
      <c r="CO16" s="74"/>
      <c r="CP16" s="74"/>
      <c r="CQ16" s="74"/>
      <c r="CR16" s="75"/>
      <c r="CS16" s="76"/>
      <c r="CT16" s="74"/>
      <c r="CU16" s="74"/>
      <c r="CV16" s="74"/>
      <c r="CW16" s="74"/>
      <c r="CX16" s="74"/>
      <c r="CY16" s="74"/>
      <c r="CZ16" s="75"/>
      <c r="DA16" s="28">
        <f>COUNTIF(I16:CZ16,"P")</f>
        <v>1</v>
      </c>
      <c r="DB16" s="36">
        <f>COUNTIF(Q16:AN16,"E")</f>
        <v>0</v>
      </c>
      <c r="DC16" s="24">
        <f t="shared" si="1"/>
        <v>0</v>
      </c>
      <c r="DD16" s="1"/>
      <c r="DE16" s="1"/>
    </row>
    <row r="17" spans="2:109" ht="57" customHeight="1">
      <c r="B17" s="178"/>
      <c r="C17" s="296" t="s">
        <v>80</v>
      </c>
      <c r="D17" s="297"/>
      <c r="E17" s="297"/>
      <c r="F17" s="297"/>
      <c r="G17" s="298"/>
      <c r="H17" s="94" t="s">
        <v>30</v>
      </c>
      <c r="I17" s="33"/>
      <c r="J17" s="33"/>
      <c r="K17" s="33"/>
      <c r="L17" s="33"/>
      <c r="M17" s="33"/>
      <c r="N17" s="33"/>
      <c r="O17" s="33"/>
      <c r="P17" s="33"/>
      <c r="Q17" s="35"/>
      <c r="R17" s="23"/>
      <c r="S17" s="23"/>
      <c r="T17" s="23"/>
      <c r="U17" s="23"/>
      <c r="V17" s="23"/>
      <c r="W17" s="23"/>
      <c r="X17" s="23"/>
      <c r="Y17" s="35"/>
      <c r="Z17" s="23"/>
      <c r="AA17" s="23"/>
      <c r="AB17" s="23"/>
      <c r="AC17" s="23"/>
      <c r="AD17" s="23"/>
      <c r="AE17" s="23"/>
      <c r="AF17" s="34"/>
      <c r="AG17" s="22"/>
      <c r="AH17" s="23"/>
      <c r="AI17" s="23"/>
      <c r="AJ17" s="23"/>
      <c r="AK17" s="23"/>
      <c r="AL17" s="23"/>
      <c r="AM17" s="23"/>
      <c r="AN17" s="34"/>
      <c r="AO17" s="22"/>
      <c r="AP17" s="23"/>
      <c r="AQ17" s="23"/>
      <c r="AR17" s="23"/>
      <c r="AS17" s="23"/>
      <c r="AT17" s="23"/>
      <c r="AU17" s="23"/>
      <c r="AV17" s="34"/>
      <c r="AW17" s="22"/>
      <c r="AX17" s="23"/>
      <c r="AY17" s="23"/>
      <c r="AZ17" s="23"/>
      <c r="BA17" s="23"/>
      <c r="BB17" s="23"/>
      <c r="BC17" s="23"/>
      <c r="BD17" s="34"/>
      <c r="BE17" s="22"/>
      <c r="BF17" s="23"/>
      <c r="BG17" s="23" t="s">
        <v>15</v>
      </c>
      <c r="BH17" s="23"/>
      <c r="BI17" s="23"/>
      <c r="BJ17" s="23"/>
      <c r="BK17" s="23"/>
      <c r="BL17" s="34"/>
      <c r="BM17" s="22"/>
      <c r="BN17" s="23"/>
      <c r="BO17" s="23"/>
      <c r="BP17" s="23"/>
      <c r="BQ17" s="23"/>
      <c r="BR17" s="23"/>
      <c r="BS17" s="23"/>
      <c r="BT17" s="34"/>
      <c r="BU17" s="22"/>
      <c r="BV17" s="23"/>
      <c r="BW17" s="23"/>
      <c r="BX17" s="23"/>
      <c r="BY17" s="23"/>
      <c r="BZ17" s="23"/>
      <c r="CA17" s="23"/>
      <c r="CB17" s="34"/>
      <c r="CC17" s="22"/>
      <c r="CD17" s="23"/>
      <c r="CE17" s="23"/>
      <c r="CF17" s="23"/>
      <c r="CG17" s="23"/>
      <c r="CH17" s="23"/>
      <c r="CI17" s="23"/>
      <c r="CJ17" s="34"/>
      <c r="CK17" s="22"/>
      <c r="CL17" s="23"/>
      <c r="CM17" s="23"/>
      <c r="CN17" s="23"/>
      <c r="CO17" s="23"/>
      <c r="CP17" s="23"/>
      <c r="CQ17" s="23"/>
      <c r="CR17" s="34"/>
      <c r="CS17" s="22"/>
      <c r="CT17" s="23"/>
      <c r="CU17" s="23"/>
      <c r="CV17" s="23"/>
      <c r="CW17" s="23"/>
      <c r="CX17" s="23"/>
      <c r="CY17" s="23"/>
      <c r="CZ17" s="34"/>
      <c r="DA17" s="22">
        <f>COUNTIF(Q17:CZ17,"P")</f>
        <v>1</v>
      </c>
      <c r="DB17" s="36">
        <f>COUNTIF(Q17:AN17,"E")</f>
        <v>0</v>
      </c>
      <c r="DC17" s="29">
        <f t="shared" si="1"/>
        <v>0</v>
      </c>
      <c r="DD17" s="1"/>
      <c r="DE17" s="1"/>
    </row>
    <row r="18" spans="2:109" ht="22.5" customHeight="1">
      <c r="B18" s="179"/>
      <c r="C18" s="180"/>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181"/>
      <c r="CA18" s="181"/>
      <c r="CB18" s="181"/>
      <c r="CC18" s="181"/>
      <c r="CD18" s="181"/>
      <c r="CE18" s="181"/>
      <c r="CF18" s="181"/>
      <c r="CG18" s="181"/>
      <c r="CH18" s="181"/>
      <c r="CI18" s="181"/>
      <c r="CJ18" s="181"/>
      <c r="CK18" s="181"/>
      <c r="CL18" s="181"/>
      <c r="CM18" s="181"/>
      <c r="CN18" s="181"/>
      <c r="CO18" s="181"/>
      <c r="CP18" s="181"/>
      <c r="CQ18" s="181"/>
      <c r="CR18" s="181"/>
      <c r="CS18" s="181"/>
      <c r="CT18" s="181"/>
      <c r="CU18" s="181"/>
      <c r="CV18" s="181"/>
      <c r="CW18" s="181"/>
      <c r="CX18" s="181"/>
      <c r="CY18" s="181"/>
      <c r="CZ18" s="182"/>
      <c r="DA18" s="30">
        <f>SUM(DA16:DA17)</f>
        <v>2</v>
      </c>
      <c r="DB18" s="31">
        <f>SUM(DB16:DB17)</f>
        <v>0</v>
      </c>
      <c r="DC18" s="77">
        <f t="shared" si="1"/>
        <v>0</v>
      </c>
      <c r="DD18" s="1"/>
      <c r="DE18" s="1"/>
    </row>
    <row r="19" spans="2:109" s="40" customFormat="1" ht="23.25" customHeight="1">
      <c r="B19" s="3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9"/>
    </row>
    <row r="20" spans="2:109" ht="24.75" customHeight="1">
      <c r="B20" s="137"/>
      <c r="C20" s="138"/>
      <c r="D20" s="138"/>
      <c r="E20" s="138"/>
      <c r="F20" s="138"/>
      <c r="G20" s="138"/>
      <c r="H20" s="71" t="s">
        <v>18</v>
      </c>
      <c r="I20" s="168" t="s">
        <v>48</v>
      </c>
      <c r="J20" s="169"/>
      <c r="K20" s="169"/>
      <c r="L20" s="169"/>
      <c r="M20" s="169"/>
      <c r="N20" s="169"/>
      <c r="O20" s="169"/>
      <c r="P20" s="170"/>
      <c r="Q20" s="168" t="str">
        <f>Q10</f>
        <v>FEBRERO</v>
      </c>
      <c r="R20" s="169"/>
      <c r="S20" s="169"/>
      <c r="T20" s="169"/>
      <c r="U20" s="169"/>
      <c r="V20" s="169"/>
      <c r="W20" s="169"/>
      <c r="X20" s="170"/>
      <c r="Y20" s="168" t="str">
        <f>Y10</f>
        <v>MARZO</v>
      </c>
      <c r="Z20" s="169"/>
      <c r="AA20" s="169"/>
      <c r="AB20" s="169"/>
      <c r="AC20" s="169"/>
      <c r="AD20" s="169"/>
      <c r="AE20" s="169"/>
      <c r="AF20" s="170"/>
      <c r="AG20" s="168" t="str">
        <f>AG10</f>
        <v>ABRIL</v>
      </c>
      <c r="AH20" s="169"/>
      <c r="AI20" s="169"/>
      <c r="AJ20" s="169"/>
      <c r="AK20" s="169"/>
      <c r="AL20" s="169"/>
      <c r="AM20" s="169"/>
      <c r="AN20" s="170"/>
      <c r="AO20" s="168" t="str">
        <f>AO10</f>
        <v>MAYO</v>
      </c>
      <c r="AP20" s="169"/>
      <c r="AQ20" s="169"/>
      <c r="AR20" s="169"/>
      <c r="AS20" s="169"/>
      <c r="AT20" s="169"/>
      <c r="AU20" s="169"/>
      <c r="AV20" s="170"/>
      <c r="AW20" s="168" t="str">
        <f>AW10</f>
        <v>JUNIO</v>
      </c>
      <c r="AX20" s="169"/>
      <c r="AY20" s="169"/>
      <c r="AZ20" s="169"/>
      <c r="BA20" s="169"/>
      <c r="BB20" s="169"/>
      <c r="BC20" s="169"/>
      <c r="BD20" s="170"/>
      <c r="BE20" s="168" t="str">
        <f>BE10</f>
        <v>JULIO</v>
      </c>
      <c r="BF20" s="169"/>
      <c r="BG20" s="169"/>
      <c r="BH20" s="169"/>
      <c r="BI20" s="169"/>
      <c r="BJ20" s="169"/>
      <c r="BK20" s="169"/>
      <c r="BL20" s="170"/>
      <c r="BM20" s="168" t="str">
        <f>BM10</f>
        <v>AGOSTO</v>
      </c>
      <c r="BN20" s="169"/>
      <c r="BO20" s="169"/>
      <c r="BP20" s="169"/>
      <c r="BQ20" s="169"/>
      <c r="BR20" s="169"/>
      <c r="BS20" s="169"/>
      <c r="BT20" s="170"/>
      <c r="BU20" s="168" t="str">
        <f>BU10</f>
        <v>SEPTIEMBRE</v>
      </c>
      <c r="BV20" s="169"/>
      <c r="BW20" s="169"/>
      <c r="BX20" s="169"/>
      <c r="BY20" s="169"/>
      <c r="BZ20" s="169"/>
      <c r="CA20" s="169"/>
      <c r="CB20" s="170"/>
      <c r="CC20" s="168" t="str">
        <f>CC10</f>
        <v>OCTUBRE</v>
      </c>
      <c r="CD20" s="169"/>
      <c r="CE20" s="169"/>
      <c r="CF20" s="169"/>
      <c r="CG20" s="169"/>
      <c r="CH20" s="169"/>
      <c r="CI20" s="169"/>
      <c r="CJ20" s="170"/>
      <c r="CK20" s="168" t="str">
        <f>CK10</f>
        <v>NOVIEMBRE</v>
      </c>
      <c r="CL20" s="169"/>
      <c r="CM20" s="169"/>
      <c r="CN20" s="169"/>
      <c r="CO20" s="169"/>
      <c r="CP20" s="169"/>
      <c r="CQ20" s="169"/>
      <c r="CR20" s="170"/>
      <c r="CS20" s="168" t="str">
        <f>CS10</f>
        <v>DICIEMBRE</v>
      </c>
      <c r="CT20" s="169"/>
      <c r="CU20" s="169"/>
      <c r="CV20" s="169"/>
      <c r="CW20" s="169"/>
      <c r="CX20" s="169"/>
      <c r="CY20" s="169"/>
      <c r="CZ20" s="170"/>
      <c r="DA20" s="139"/>
      <c r="DB20" s="140"/>
      <c r="DC20" s="141"/>
      <c r="DD20" s="1"/>
      <c r="DE20" s="1"/>
    </row>
    <row r="21" spans="2:109" ht="12.75" customHeight="1">
      <c r="B21" s="47"/>
      <c r="C21" s="6"/>
      <c r="D21" s="6"/>
      <c r="E21" s="6"/>
      <c r="F21" s="6"/>
      <c r="G21" s="6"/>
      <c r="H21" s="120" t="s">
        <v>19</v>
      </c>
      <c r="I21" s="290">
        <f t="shared" ref="I21" si="3">COUNTIF(I12:I17,"P")</f>
        <v>0</v>
      </c>
      <c r="J21" s="290"/>
      <c r="K21" s="290">
        <f t="shared" ref="K21" si="4">COUNTIF(K12:K17,"P")</f>
        <v>0</v>
      </c>
      <c r="L21" s="290"/>
      <c r="M21" s="290">
        <f t="shared" ref="M21" si="5">COUNTIF(M12:M17,"P")</f>
        <v>0</v>
      </c>
      <c r="N21" s="290"/>
      <c r="O21" s="183">
        <f t="shared" ref="O21" si="6">COUNTIF(O12:O17,"P")</f>
        <v>2</v>
      </c>
      <c r="P21" s="183"/>
      <c r="Q21" s="290">
        <v>0</v>
      </c>
      <c r="R21" s="290"/>
      <c r="S21" s="290">
        <v>0</v>
      </c>
      <c r="T21" s="290"/>
      <c r="U21" s="290">
        <v>0</v>
      </c>
      <c r="V21" s="290"/>
      <c r="W21" s="183">
        <f>COUNTIF(W12:W17,"P")</f>
        <v>2</v>
      </c>
      <c r="X21" s="183"/>
      <c r="Y21" s="290">
        <f>COUNTIF(Y12:Y17,"P")</f>
        <v>0</v>
      </c>
      <c r="Z21" s="290"/>
      <c r="AA21" s="290">
        <f>COUNTIF(AA12:AA17,"P")</f>
        <v>0</v>
      </c>
      <c r="AB21" s="290"/>
      <c r="AC21" s="290">
        <f>COUNTIF(AC12:AC17,"P")</f>
        <v>0</v>
      </c>
      <c r="AD21" s="290"/>
      <c r="AE21" s="183">
        <f>COUNTIF(AE12:AE17,"P")</f>
        <v>3</v>
      </c>
      <c r="AF21" s="183"/>
      <c r="AG21" s="183">
        <f>COUNTIF(AG12:AG17,"P")</f>
        <v>0</v>
      </c>
      <c r="AH21" s="183"/>
      <c r="AI21" s="183">
        <f>COUNTIF(AI12:AI17,"P")</f>
        <v>0</v>
      </c>
      <c r="AJ21" s="183"/>
      <c r="AK21" s="183">
        <f>COUNTIF(AK12:AK17,"P")</f>
        <v>0</v>
      </c>
      <c r="AL21" s="183"/>
      <c r="AM21" s="183">
        <f>COUNTIF(AM12:AM17,"P")</f>
        <v>2</v>
      </c>
      <c r="AN21" s="183"/>
      <c r="AO21" s="183">
        <f>COUNTIF(AO12:AO17,"P")</f>
        <v>0</v>
      </c>
      <c r="AP21" s="183"/>
      <c r="AQ21" s="183">
        <f>COUNTIF(AQ12:AQ17,"P")</f>
        <v>0</v>
      </c>
      <c r="AR21" s="183"/>
      <c r="AS21" s="183">
        <f>COUNTIF(AS12:AS17,"P")</f>
        <v>0</v>
      </c>
      <c r="AT21" s="183"/>
      <c r="AU21" s="183">
        <f>COUNTIF(AU12:AU17,"P")</f>
        <v>2</v>
      </c>
      <c r="AV21" s="183"/>
      <c r="AW21" s="183">
        <f>COUNTIF(AW12:AW17,"P")</f>
        <v>0</v>
      </c>
      <c r="AX21" s="183"/>
      <c r="AY21" s="183">
        <f>COUNTIF(AY12:AY17,"P")</f>
        <v>0</v>
      </c>
      <c r="AZ21" s="183"/>
      <c r="BA21" s="183">
        <f>COUNTIF(BA12:BA17,"P")</f>
        <v>0</v>
      </c>
      <c r="BB21" s="183"/>
      <c r="BC21" s="183">
        <f>COUNTIF(BC12:BC17,"P")</f>
        <v>3</v>
      </c>
      <c r="BD21" s="183"/>
      <c r="BE21" s="183">
        <f>COUNTIF(BE12:BE17,"P")</f>
        <v>0</v>
      </c>
      <c r="BF21" s="183"/>
      <c r="BG21" s="183">
        <f>COUNTIF(BG12:BG17,"P")</f>
        <v>1</v>
      </c>
      <c r="BH21" s="183"/>
      <c r="BI21" s="183">
        <f>COUNTIF(BI12:BI17,"P")</f>
        <v>0</v>
      </c>
      <c r="BJ21" s="183"/>
      <c r="BK21" s="183">
        <f>COUNTIF(BK12:BK17,"P")</f>
        <v>2</v>
      </c>
      <c r="BL21" s="183"/>
      <c r="BM21" s="183">
        <f>COUNTIF(BM12:BM17,"P")</f>
        <v>0</v>
      </c>
      <c r="BN21" s="183"/>
      <c r="BO21" s="183">
        <f>COUNTIF(BO12:BO17,"P")</f>
        <v>0</v>
      </c>
      <c r="BP21" s="183"/>
      <c r="BQ21" s="183">
        <f>COUNTIF(BQ12:BQ17,"P")</f>
        <v>0</v>
      </c>
      <c r="BR21" s="183"/>
      <c r="BS21" s="183">
        <f>COUNTIF(BS12:BS17,"P")</f>
        <v>2</v>
      </c>
      <c r="BT21" s="183"/>
      <c r="BU21" s="183">
        <f>COUNTIF(BU12:BU17,"P")</f>
        <v>0</v>
      </c>
      <c r="BV21" s="183"/>
      <c r="BW21" s="183">
        <f>COUNTIF(BW12:BW17,"P")</f>
        <v>0</v>
      </c>
      <c r="BX21" s="183"/>
      <c r="BY21" s="183">
        <f>COUNTIF(BY12:BY17,"P")</f>
        <v>0</v>
      </c>
      <c r="BZ21" s="183"/>
      <c r="CA21" s="183">
        <f>COUNTIF(CA12:CA17,"P")</f>
        <v>3</v>
      </c>
      <c r="CB21" s="183"/>
      <c r="CC21" s="183">
        <f>COUNTIF(CC12:CC17,"P")</f>
        <v>0</v>
      </c>
      <c r="CD21" s="183"/>
      <c r="CE21" s="183">
        <f>COUNTIF(CE12:CE17,"P")</f>
        <v>0</v>
      </c>
      <c r="CF21" s="183"/>
      <c r="CG21" s="183">
        <f>COUNTIF(CG12:CG17,"P")</f>
        <v>0</v>
      </c>
      <c r="CH21" s="183"/>
      <c r="CI21" s="183">
        <f>COUNTIF(CI12:CI17,"P")</f>
        <v>2</v>
      </c>
      <c r="CJ21" s="183"/>
      <c r="CK21" s="183">
        <f>COUNTIF(CK12:CK17,"P")</f>
        <v>0</v>
      </c>
      <c r="CL21" s="183"/>
      <c r="CM21" s="183">
        <f>COUNTIF(CM12:CM17,"P")</f>
        <v>0</v>
      </c>
      <c r="CN21" s="183"/>
      <c r="CO21" s="183">
        <f>COUNTIF(CO12:CO17,"P")</f>
        <v>0</v>
      </c>
      <c r="CP21" s="183"/>
      <c r="CQ21" s="183">
        <f>COUNTIF(CQ12:CQ17,"P")</f>
        <v>2</v>
      </c>
      <c r="CR21" s="183"/>
      <c r="CS21" s="183">
        <f>COUNTIF(CS12:CS17,"P")</f>
        <v>0</v>
      </c>
      <c r="CT21" s="183"/>
      <c r="CU21" s="183">
        <f>COUNTIF(CU12:CU17,"P")</f>
        <v>0</v>
      </c>
      <c r="CV21" s="183"/>
      <c r="CW21" s="183">
        <f>COUNTIF(CW12:CW17,"P")</f>
        <v>0</v>
      </c>
      <c r="CX21" s="183"/>
      <c r="CY21" s="183">
        <f>COUNTIF(CY12:CY17,"P")</f>
        <v>3</v>
      </c>
      <c r="CZ21" s="183"/>
      <c r="DA21" s="145">
        <f>+AE21</f>
        <v>3</v>
      </c>
      <c r="DB21" s="140"/>
      <c r="DC21" s="141"/>
      <c r="DD21" s="1"/>
      <c r="DE21" s="1"/>
    </row>
    <row r="22" spans="2:109" ht="12.75" customHeight="1">
      <c r="B22" s="47"/>
      <c r="C22" s="6"/>
      <c r="D22" s="6"/>
      <c r="E22" s="6"/>
      <c r="F22" s="6"/>
      <c r="G22" s="6"/>
      <c r="H22" s="120" t="s">
        <v>20</v>
      </c>
      <c r="I22" s="290">
        <f t="shared" ref="I22" si="7">COUNTIF(J12:J17,"E")</f>
        <v>0</v>
      </c>
      <c r="J22" s="290"/>
      <c r="K22" s="290">
        <f t="shared" ref="K22" si="8">COUNTIF(L12:L17,"E")</f>
        <v>0</v>
      </c>
      <c r="L22" s="290"/>
      <c r="M22" s="290">
        <f t="shared" ref="M22" si="9">COUNTIF(N12:N17,"E")</f>
        <v>0</v>
      </c>
      <c r="N22" s="290"/>
      <c r="O22" s="183">
        <f t="shared" ref="O22" si="10">COUNTIF(P12:P17,"E")</f>
        <v>2</v>
      </c>
      <c r="P22" s="183"/>
      <c r="Q22" s="290">
        <v>0</v>
      </c>
      <c r="R22" s="290"/>
      <c r="S22" s="290">
        <v>0</v>
      </c>
      <c r="T22" s="290"/>
      <c r="U22" s="290">
        <v>0</v>
      </c>
      <c r="V22" s="290"/>
      <c r="W22" s="183">
        <f>COUNTIF(X12:X17,"E")</f>
        <v>1</v>
      </c>
      <c r="X22" s="183"/>
      <c r="Y22" s="290">
        <f>COUNTIF(Z12:Z17,"E")</f>
        <v>0</v>
      </c>
      <c r="Z22" s="290"/>
      <c r="AA22" s="290">
        <f>COUNTIF(AB12:AB17,"E")</f>
        <v>0</v>
      </c>
      <c r="AB22" s="290"/>
      <c r="AC22" s="290">
        <f>COUNTIF(AD12:AD17,"E")</f>
        <v>0</v>
      </c>
      <c r="AD22" s="290"/>
      <c r="AE22" s="183">
        <f>COUNTIF(AF12:AF17,"E")</f>
        <v>3</v>
      </c>
      <c r="AF22" s="183"/>
      <c r="AG22" s="183">
        <f>COUNTIF(AH12:AH17,"E")</f>
        <v>0</v>
      </c>
      <c r="AH22" s="183"/>
      <c r="AI22" s="183">
        <f>COUNTIF(AJ12:AJ17,"E")</f>
        <v>0</v>
      </c>
      <c r="AJ22" s="183"/>
      <c r="AK22" s="183">
        <f>COUNTIF(AL12:AL17,"E")</f>
        <v>0</v>
      </c>
      <c r="AL22" s="183"/>
      <c r="AM22" s="183">
        <f>COUNTIF(AN12:AN17,"E")</f>
        <v>0</v>
      </c>
      <c r="AN22" s="183"/>
      <c r="AO22" s="183">
        <f>COUNTIF(AP12:AP17,"E")</f>
        <v>0</v>
      </c>
      <c r="AP22" s="183"/>
      <c r="AQ22" s="183">
        <f>COUNTIF(AR12:AR17,"E")</f>
        <v>0</v>
      </c>
      <c r="AR22" s="183"/>
      <c r="AS22" s="183">
        <f>COUNTIF(AT12:AT17,"E")</f>
        <v>0</v>
      </c>
      <c r="AT22" s="183"/>
      <c r="AU22" s="183">
        <f>COUNTIF(AV12:AV17,"E")</f>
        <v>0</v>
      </c>
      <c r="AV22" s="183"/>
      <c r="AW22" s="183">
        <f>COUNTIF(AX12:AX17,"E")</f>
        <v>0</v>
      </c>
      <c r="AX22" s="183"/>
      <c r="AY22" s="183">
        <f>COUNTIF(AZ12:AZ17,"E")</f>
        <v>0</v>
      </c>
      <c r="AZ22" s="183"/>
      <c r="BA22" s="183">
        <f>COUNTIF(BB12:BB17,"E")</f>
        <v>0</v>
      </c>
      <c r="BB22" s="183"/>
      <c r="BC22" s="183">
        <f>COUNTIF(BD12:BD17,"E")</f>
        <v>0</v>
      </c>
      <c r="BD22" s="183"/>
      <c r="BE22" s="183">
        <f>COUNTIF(BF12:BF17,"E")</f>
        <v>0</v>
      </c>
      <c r="BF22" s="183"/>
      <c r="BG22" s="183">
        <f>COUNTIF(BH12:BH17,"E")</f>
        <v>0</v>
      </c>
      <c r="BH22" s="183"/>
      <c r="BI22" s="183">
        <f>COUNTIF(BJ12:BJ17,"E")</f>
        <v>0</v>
      </c>
      <c r="BJ22" s="183"/>
      <c r="BK22" s="183">
        <f>COUNTIF(BL12:BL17,"E")</f>
        <v>0</v>
      </c>
      <c r="BL22" s="183"/>
      <c r="BM22" s="183">
        <f>COUNTIF(BN12:BN17,"E")</f>
        <v>0</v>
      </c>
      <c r="BN22" s="183"/>
      <c r="BO22" s="183">
        <f>COUNTIF(BP12:BP17,"E")</f>
        <v>0</v>
      </c>
      <c r="BP22" s="183"/>
      <c r="BQ22" s="183">
        <f>COUNTIF(BR12:BR17,"E")</f>
        <v>0</v>
      </c>
      <c r="BR22" s="183"/>
      <c r="BS22" s="183">
        <f>COUNTIF(BT12:BT17,"E")</f>
        <v>0</v>
      </c>
      <c r="BT22" s="183"/>
      <c r="BU22" s="183">
        <f>COUNTIF(BV12:BV17,"E")</f>
        <v>0</v>
      </c>
      <c r="BV22" s="183"/>
      <c r="BW22" s="183">
        <f>COUNTIF(BX12:BX17,"E")</f>
        <v>0</v>
      </c>
      <c r="BX22" s="183"/>
      <c r="BY22" s="183">
        <f>COUNTIF(BZ12:BZ17,"E")</f>
        <v>0</v>
      </c>
      <c r="BZ22" s="183"/>
      <c r="CA22" s="183">
        <f>COUNTIF(CB12:CB17,"E")</f>
        <v>0</v>
      </c>
      <c r="CB22" s="183"/>
      <c r="CC22" s="183">
        <f>COUNTIF(CD12:CD17,"E")</f>
        <v>0</v>
      </c>
      <c r="CD22" s="183"/>
      <c r="CE22" s="183">
        <f>COUNTIF(CF12:CF17,"E")</f>
        <v>0</v>
      </c>
      <c r="CF22" s="183"/>
      <c r="CG22" s="183">
        <f>COUNTIF(CH12:CH17,"E")</f>
        <v>0</v>
      </c>
      <c r="CH22" s="183"/>
      <c r="CI22" s="183">
        <f>COUNTIF(CJ12:CJ17,"E")</f>
        <v>0</v>
      </c>
      <c r="CJ22" s="183"/>
      <c r="CK22" s="183">
        <f>COUNTIF(CL12:CL17,"E")</f>
        <v>0</v>
      </c>
      <c r="CL22" s="183"/>
      <c r="CM22" s="183">
        <f>COUNTIF(CN12:CN17,"E")</f>
        <v>0</v>
      </c>
      <c r="CN22" s="183"/>
      <c r="CO22" s="183">
        <f>COUNTIF(CP12:CP17,"E")</f>
        <v>0</v>
      </c>
      <c r="CP22" s="183"/>
      <c r="CQ22" s="183">
        <f>COUNTIF(CR12:CR17,"E")</f>
        <v>0</v>
      </c>
      <c r="CR22" s="183"/>
      <c r="CS22" s="183">
        <f>COUNTIF(CT12:CT17,"E")</f>
        <v>0</v>
      </c>
      <c r="CT22" s="183"/>
      <c r="CU22" s="183">
        <f>COUNTIF(CV12:CV17,"E")</f>
        <v>0</v>
      </c>
      <c r="CV22" s="183"/>
      <c r="CW22" s="183">
        <f>COUNTIF(CX12:CX17,"E")</f>
        <v>0</v>
      </c>
      <c r="CX22" s="183"/>
      <c r="CY22" s="183">
        <f>COUNTIF(CZ12:CZ17,"E")</f>
        <v>0</v>
      </c>
      <c r="CZ22" s="183"/>
      <c r="DA22" s="145">
        <f>+AE22</f>
        <v>3</v>
      </c>
      <c r="DB22" s="140"/>
      <c r="DC22" s="141"/>
      <c r="DD22" s="1"/>
      <c r="DE22" s="1"/>
    </row>
    <row r="23" spans="2:109" ht="12.75" customHeight="1">
      <c r="B23" s="47"/>
      <c r="C23" s="6"/>
      <c r="D23" s="6"/>
      <c r="E23" s="6"/>
      <c r="F23" s="6"/>
      <c r="G23" s="6"/>
      <c r="H23" s="120" t="s">
        <v>21</v>
      </c>
      <c r="I23" s="173">
        <f>SUM(I21:J22)</f>
        <v>0</v>
      </c>
      <c r="J23" s="173"/>
      <c r="K23" s="173">
        <f t="shared" ref="K23" si="11">SUM(K21:L22)</f>
        <v>0</v>
      </c>
      <c r="L23" s="173"/>
      <c r="M23" s="173">
        <f t="shared" ref="M23" si="12">SUM(M21:N22)</f>
        <v>0</v>
      </c>
      <c r="N23" s="173"/>
      <c r="O23" s="173">
        <f t="shared" ref="O23" si="13">O22/O21</f>
        <v>1</v>
      </c>
      <c r="P23" s="173"/>
      <c r="Q23" s="173">
        <f t="shared" ref="Q23" si="14">SUM(Q21:R22)</f>
        <v>0</v>
      </c>
      <c r="R23" s="173"/>
      <c r="S23" s="173">
        <f t="shared" ref="S23" si="15">SUM(S21:T22)</f>
        <v>0</v>
      </c>
      <c r="T23" s="173"/>
      <c r="U23" s="173">
        <f t="shared" ref="U23" si="16">SUM(U21:V22)</f>
        <v>0</v>
      </c>
      <c r="V23" s="173"/>
      <c r="W23" s="173">
        <f>W22/W21</f>
        <v>0.5</v>
      </c>
      <c r="X23" s="173"/>
      <c r="Y23" s="173">
        <f>SUM(Y21:Z22)</f>
        <v>0</v>
      </c>
      <c r="Z23" s="173"/>
      <c r="AA23" s="173">
        <v>0</v>
      </c>
      <c r="AB23" s="173"/>
      <c r="AC23" s="173">
        <f t="shared" ref="AC23" si="17">SUM(AC21:AD22)</f>
        <v>0</v>
      </c>
      <c r="AD23" s="173"/>
      <c r="AE23" s="173">
        <f>AE22/AE21</f>
        <v>1</v>
      </c>
      <c r="AF23" s="173"/>
      <c r="AG23" s="173">
        <f t="shared" ref="AG23" si="18">SUM(AG21:AH22)</f>
        <v>0</v>
      </c>
      <c r="AH23" s="173"/>
      <c r="AI23" s="173">
        <f t="shared" ref="AI23" si="19">SUM(AI21:AJ22)</f>
        <v>0</v>
      </c>
      <c r="AJ23" s="173"/>
      <c r="AK23" s="173">
        <f>SUM(AK21:AL22)</f>
        <v>0</v>
      </c>
      <c r="AL23" s="173"/>
      <c r="AM23" s="173">
        <f>AM22/AM21</f>
        <v>0</v>
      </c>
      <c r="AN23" s="173"/>
      <c r="AO23" s="173">
        <f>SUM(AO21:AP22)</f>
        <v>0</v>
      </c>
      <c r="AP23" s="173"/>
      <c r="AQ23" s="173">
        <f>SUM(AQ21:AR22)</f>
        <v>0</v>
      </c>
      <c r="AR23" s="173"/>
      <c r="AS23" s="173">
        <f>SUM(AS21:AT22)</f>
        <v>0</v>
      </c>
      <c r="AT23" s="173"/>
      <c r="AU23" s="173">
        <f t="shared" ref="AU23" si="20">AU22/AU21</f>
        <v>0</v>
      </c>
      <c r="AV23" s="173"/>
      <c r="AW23" s="173">
        <f>SUM(AW21:AX22)</f>
        <v>0</v>
      </c>
      <c r="AX23" s="173"/>
      <c r="AY23" s="173">
        <f t="shared" ref="AY23" si="21">SUM(AY21:AZ22)</f>
        <v>0</v>
      </c>
      <c r="AZ23" s="173"/>
      <c r="BA23" s="173">
        <f t="shared" ref="BA23" si="22">SUM(BA21:BB22)</f>
        <v>0</v>
      </c>
      <c r="BB23" s="173"/>
      <c r="BC23" s="173">
        <f t="shared" ref="BC23" si="23">BC22/BC21</f>
        <v>0</v>
      </c>
      <c r="BD23" s="173"/>
      <c r="BE23" s="173">
        <f>SUM(BE21:BF22)</f>
        <v>0</v>
      </c>
      <c r="BF23" s="173"/>
      <c r="BG23" s="173">
        <f t="shared" ref="BG23" si="24">BG22/BG21</f>
        <v>0</v>
      </c>
      <c r="BH23" s="173"/>
      <c r="BI23" s="173">
        <f>SUM(BI21:BJ22)</f>
        <v>0</v>
      </c>
      <c r="BJ23" s="173"/>
      <c r="BK23" s="173">
        <f t="shared" ref="BK23" si="25">BK22/BK21</f>
        <v>0</v>
      </c>
      <c r="BL23" s="173"/>
      <c r="BM23" s="173">
        <f>SUM(BM21:BN22)</f>
        <v>0</v>
      </c>
      <c r="BN23" s="173"/>
      <c r="BO23" s="173">
        <f t="shared" ref="BO23" si="26">SUM(BO21:BP22)</f>
        <v>0</v>
      </c>
      <c r="BP23" s="173"/>
      <c r="BQ23" s="173">
        <f t="shared" ref="BQ23" si="27">SUM(BQ21:BR22)</f>
        <v>0</v>
      </c>
      <c r="BR23" s="173"/>
      <c r="BS23" s="173">
        <f t="shared" ref="BS23" si="28">BS22/BS21</f>
        <v>0</v>
      </c>
      <c r="BT23" s="173"/>
      <c r="BU23" s="173">
        <v>0</v>
      </c>
      <c r="BV23" s="173"/>
      <c r="BW23" s="173">
        <v>0</v>
      </c>
      <c r="BX23" s="173"/>
      <c r="BY23" s="173">
        <v>0</v>
      </c>
      <c r="BZ23" s="173"/>
      <c r="CA23" s="173">
        <f>CA22/CA21</f>
        <v>0</v>
      </c>
      <c r="CB23" s="173"/>
      <c r="CC23" s="173">
        <v>0</v>
      </c>
      <c r="CD23" s="173"/>
      <c r="CE23" s="173">
        <v>0</v>
      </c>
      <c r="CF23" s="173"/>
      <c r="CG23" s="173">
        <v>0</v>
      </c>
      <c r="CH23" s="173"/>
      <c r="CI23" s="173">
        <f>CI22/CI21</f>
        <v>0</v>
      </c>
      <c r="CJ23" s="173"/>
      <c r="CK23" s="173">
        <f t="shared" ref="CK23" si="29">SUM(CK21:CL22)</f>
        <v>0</v>
      </c>
      <c r="CL23" s="173"/>
      <c r="CM23" s="173">
        <f t="shared" ref="CM23" si="30">SUM(CM21:CN22)</f>
        <v>0</v>
      </c>
      <c r="CN23" s="173"/>
      <c r="CO23" s="173">
        <f t="shared" ref="CO23:CW23" si="31">SUM(CO21:CP22)</f>
        <v>0</v>
      </c>
      <c r="CP23" s="173"/>
      <c r="CQ23" s="173">
        <f>+CQ22/CQ21</f>
        <v>0</v>
      </c>
      <c r="CR23" s="173"/>
      <c r="CS23" s="173">
        <f t="shared" si="31"/>
        <v>0</v>
      </c>
      <c r="CT23" s="173"/>
      <c r="CU23" s="173">
        <f t="shared" si="31"/>
        <v>0</v>
      </c>
      <c r="CV23" s="173"/>
      <c r="CW23" s="173">
        <f t="shared" si="31"/>
        <v>0</v>
      </c>
      <c r="CX23" s="173"/>
      <c r="CY23" s="173">
        <f>+CY22/CY21</f>
        <v>0</v>
      </c>
      <c r="CZ23" s="173"/>
      <c r="DA23" s="146">
        <f>+DA22/DA21</f>
        <v>1</v>
      </c>
      <c r="DB23" s="140"/>
      <c r="DC23" s="141"/>
      <c r="DD23" s="1"/>
      <c r="DE23" s="1"/>
    </row>
    <row r="24" spans="2:109" ht="12.75" hidden="1" customHeight="1">
      <c r="B24" s="47"/>
      <c r="C24" s="6"/>
      <c r="D24" s="6"/>
      <c r="E24" s="6"/>
      <c r="F24" s="6"/>
      <c r="G24" s="6"/>
      <c r="H24" s="120" t="s">
        <v>22</v>
      </c>
      <c r="I24" s="120"/>
      <c r="J24" s="120"/>
      <c r="K24" s="120"/>
      <c r="L24" s="120"/>
      <c r="M24" s="120"/>
      <c r="N24" s="120"/>
      <c r="O24" s="120"/>
      <c r="P24" s="120"/>
      <c r="Q24" s="203" t="e">
        <f>#REF!+Q21</f>
        <v>#REF!</v>
      </c>
      <c r="R24" s="203"/>
      <c r="S24" s="122"/>
      <c r="T24" s="122"/>
      <c r="U24" s="203" t="e">
        <f>Q24+U21</f>
        <v>#REF!</v>
      </c>
      <c r="V24" s="203"/>
      <c r="W24" s="204" t="e">
        <f>U24+W21</f>
        <v>#REF!</v>
      </c>
      <c r="X24" s="204"/>
      <c r="Y24" s="203" t="e">
        <f>W24+Y21</f>
        <v>#REF!</v>
      </c>
      <c r="Z24" s="203"/>
      <c r="AA24" s="122"/>
      <c r="AB24" s="122"/>
      <c r="AC24" s="203" t="e">
        <f>Y24+AC21</f>
        <v>#REF!</v>
      </c>
      <c r="AD24" s="203"/>
      <c r="AE24" s="204" t="e">
        <f>AC24+AE21</f>
        <v>#REF!</v>
      </c>
      <c r="AF24" s="204"/>
      <c r="AG24" s="203" t="e">
        <f>AE24+AG21</f>
        <v>#REF!</v>
      </c>
      <c r="AH24" s="203"/>
      <c r="AI24" s="122"/>
      <c r="AJ24" s="122"/>
      <c r="AK24" s="203" t="e">
        <f>AG24+AK21</f>
        <v>#REF!</v>
      </c>
      <c r="AL24" s="203"/>
      <c r="AM24" s="204" t="e">
        <f>AK24+AM21</f>
        <v>#REF!</v>
      </c>
      <c r="AN24" s="204"/>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203" t="e">
        <f>AM24+BU21</f>
        <v>#REF!</v>
      </c>
      <c r="BV24" s="203"/>
      <c r="BW24" s="122"/>
      <c r="BX24" s="122"/>
      <c r="BY24" s="203" t="e">
        <f>BU24+BY21</f>
        <v>#REF!</v>
      </c>
      <c r="BZ24" s="203"/>
      <c r="CA24" s="204" t="e">
        <f>BY24+CA21</f>
        <v>#REF!</v>
      </c>
      <c r="CB24" s="204"/>
      <c r="CC24" s="203" t="e">
        <f>CA24+CC21</f>
        <v>#REF!</v>
      </c>
      <c r="CD24" s="203"/>
      <c r="CE24" s="122"/>
      <c r="CF24" s="122"/>
      <c r="CG24" s="203" t="e">
        <f>CC24+CG21</f>
        <v>#REF!</v>
      </c>
      <c r="CH24" s="203"/>
      <c r="CI24" s="204" t="e">
        <f>CG24+CI21</f>
        <v>#REF!</v>
      </c>
      <c r="CJ24" s="204"/>
      <c r="CK24" s="203" t="e">
        <f>CI24+CK21</f>
        <v>#REF!</v>
      </c>
      <c r="CL24" s="203"/>
      <c r="CM24" s="122"/>
      <c r="CN24" s="122"/>
      <c r="CO24" s="203" t="e">
        <f>CK24+CO21</f>
        <v>#REF!</v>
      </c>
      <c r="CP24" s="203"/>
      <c r="CQ24" s="204" t="e">
        <f>CO24+CQ21</f>
        <v>#REF!</v>
      </c>
      <c r="CR24" s="204"/>
      <c r="CS24" s="203" t="e">
        <f>CQ24+CS21</f>
        <v>#REF!</v>
      </c>
      <c r="CT24" s="203"/>
      <c r="CU24" s="122"/>
      <c r="CV24" s="122"/>
      <c r="CW24" s="203" t="e">
        <f>CS24+CW21</f>
        <v>#REF!</v>
      </c>
      <c r="CX24" s="203"/>
      <c r="CY24" s="204" t="e">
        <f>CW24+CY21</f>
        <v>#REF!</v>
      </c>
      <c r="CZ24" s="204"/>
      <c r="DA24" s="139"/>
      <c r="DB24" s="140"/>
      <c r="DC24" s="141"/>
      <c r="DD24" s="1"/>
      <c r="DE24" s="1"/>
    </row>
    <row r="25" spans="2:109" ht="12.75" hidden="1" customHeight="1">
      <c r="B25" s="47"/>
      <c r="C25" s="6"/>
      <c r="D25" s="6"/>
      <c r="E25" s="6"/>
      <c r="F25" s="6"/>
      <c r="G25" s="6"/>
      <c r="H25" s="120" t="s">
        <v>23</v>
      </c>
      <c r="I25" s="120"/>
      <c r="J25" s="120"/>
      <c r="K25" s="120"/>
      <c r="L25" s="120"/>
      <c r="M25" s="120"/>
      <c r="N25" s="120"/>
      <c r="O25" s="120"/>
      <c r="P25" s="120"/>
      <c r="Q25" s="203" t="e">
        <f>#REF!+Q22</f>
        <v>#REF!</v>
      </c>
      <c r="R25" s="203"/>
      <c r="S25" s="122"/>
      <c r="T25" s="122"/>
      <c r="U25" s="203" t="e">
        <f>Q25+U22</f>
        <v>#REF!</v>
      </c>
      <c r="V25" s="203"/>
      <c r="W25" s="204" t="e">
        <f>U25+W22</f>
        <v>#REF!</v>
      </c>
      <c r="X25" s="204"/>
      <c r="Y25" s="203" t="e">
        <f>W25+Y22</f>
        <v>#REF!</v>
      </c>
      <c r="Z25" s="203"/>
      <c r="AA25" s="122"/>
      <c r="AB25" s="122"/>
      <c r="AC25" s="203" t="e">
        <f>Y25+AC22</f>
        <v>#REF!</v>
      </c>
      <c r="AD25" s="203"/>
      <c r="AE25" s="204" t="e">
        <f>AC25+AE22</f>
        <v>#REF!</v>
      </c>
      <c r="AF25" s="204"/>
      <c r="AG25" s="203" t="e">
        <f>AE25+AG22</f>
        <v>#REF!</v>
      </c>
      <c r="AH25" s="203"/>
      <c r="AI25" s="122"/>
      <c r="AJ25" s="122"/>
      <c r="AK25" s="203" t="e">
        <f>AG25+AK22</f>
        <v>#REF!</v>
      </c>
      <c r="AL25" s="203"/>
      <c r="AM25" s="204" t="e">
        <f>AK25+AM22</f>
        <v>#REF!</v>
      </c>
      <c r="AN25" s="204"/>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203" t="e">
        <f>AM25+BU22</f>
        <v>#REF!</v>
      </c>
      <c r="BV25" s="203"/>
      <c r="BW25" s="122"/>
      <c r="BX25" s="122"/>
      <c r="BY25" s="203" t="e">
        <f>BU25+BY22</f>
        <v>#REF!</v>
      </c>
      <c r="BZ25" s="203"/>
      <c r="CA25" s="204" t="e">
        <f>BY25+CA22</f>
        <v>#REF!</v>
      </c>
      <c r="CB25" s="204"/>
      <c r="CC25" s="203" t="e">
        <f>CA25+CC22</f>
        <v>#REF!</v>
      </c>
      <c r="CD25" s="203"/>
      <c r="CE25" s="122"/>
      <c r="CF25" s="122"/>
      <c r="CG25" s="203" t="e">
        <f>CC25+CG22</f>
        <v>#REF!</v>
      </c>
      <c r="CH25" s="203"/>
      <c r="CI25" s="204" t="e">
        <f>CG25+CI22</f>
        <v>#REF!</v>
      </c>
      <c r="CJ25" s="204"/>
      <c r="CK25" s="203" t="e">
        <f>CI25+CK22</f>
        <v>#REF!</v>
      </c>
      <c r="CL25" s="203"/>
      <c r="CM25" s="122"/>
      <c r="CN25" s="122"/>
      <c r="CO25" s="203" t="e">
        <f>CK25+CO22</f>
        <v>#REF!</v>
      </c>
      <c r="CP25" s="203"/>
      <c r="CQ25" s="204" t="e">
        <f>CO25+CQ22</f>
        <v>#REF!</v>
      </c>
      <c r="CR25" s="204"/>
      <c r="CS25" s="203" t="e">
        <f>CQ25+CS22</f>
        <v>#REF!</v>
      </c>
      <c r="CT25" s="203"/>
      <c r="CU25" s="122"/>
      <c r="CV25" s="122"/>
      <c r="CW25" s="203" t="e">
        <f>CS25+CW22</f>
        <v>#REF!</v>
      </c>
      <c r="CX25" s="203"/>
      <c r="CY25" s="204" t="e">
        <f>CW25+CY22</f>
        <v>#REF!</v>
      </c>
      <c r="CZ25" s="204"/>
      <c r="DA25" s="139"/>
      <c r="DB25" s="140"/>
      <c r="DC25" s="141"/>
      <c r="DD25" s="1"/>
      <c r="DE25" s="1"/>
    </row>
    <row r="26" spans="2:109" ht="12.75" hidden="1" customHeight="1">
      <c r="B26" s="47"/>
      <c r="C26" s="6"/>
      <c r="D26" s="6"/>
      <c r="E26" s="6"/>
      <c r="F26" s="6"/>
      <c r="G26" s="6"/>
      <c r="H26" s="120" t="s">
        <v>24</v>
      </c>
      <c r="I26" s="120"/>
      <c r="J26" s="120"/>
      <c r="K26" s="120"/>
      <c r="L26" s="120"/>
      <c r="M26" s="120"/>
      <c r="N26" s="120"/>
      <c r="O26" s="120"/>
      <c r="P26" s="120"/>
      <c r="Q26" s="173" t="e">
        <f>+Q25/Q24</f>
        <v>#REF!</v>
      </c>
      <c r="R26" s="205"/>
      <c r="S26" s="121"/>
      <c r="T26" s="121"/>
      <c r="U26" s="173" t="e">
        <f>+U25/U24</f>
        <v>#REF!</v>
      </c>
      <c r="V26" s="205"/>
      <c r="W26" s="173" t="e">
        <f>+W25/W24</f>
        <v>#REF!</v>
      </c>
      <c r="X26" s="205"/>
      <c r="Y26" s="173" t="e">
        <f>+Y25/Y24</f>
        <v>#REF!</v>
      </c>
      <c r="Z26" s="205"/>
      <c r="AA26" s="121"/>
      <c r="AB26" s="121"/>
      <c r="AC26" s="173" t="e">
        <f>+AC25/AC24</f>
        <v>#REF!</v>
      </c>
      <c r="AD26" s="205"/>
      <c r="AE26" s="173" t="e">
        <f>+AE25/AE24</f>
        <v>#REF!</v>
      </c>
      <c r="AF26" s="205"/>
      <c r="AG26" s="173" t="e">
        <f>+AG25/AG24</f>
        <v>#REF!</v>
      </c>
      <c r="AH26" s="205"/>
      <c r="AI26" s="121"/>
      <c r="AJ26" s="121"/>
      <c r="AK26" s="173" t="e">
        <f>+AK25/AK24</f>
        <v>#REF!</v>
      </c>
      <c r="AL26" s="205"/>
      <c r="AM26" s="173" t="e">
        <f>+AM25/AM24</f>
        <v>#REF!</v>
      </c>
      <c r="AN26" s="205"/>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73" t="e">
        <f>+BU25/BU24</f>
        <v>#REF!</v>
      </c>
      <c r="BV26" s="205"/>
      <c r="BW26" s="121"/>
      <c r="BX26" s="121"/>
      <c r="BY26" s="173" t="e">
        <f>+BY25/BY24</f>
        <v>#REF!</v>
      </c>
      <c r="BZ26" s="205"/>
      <c r="CA26" s="173" t="e">
        <f>+CA25/CA24</f>
        <v>#REF!</v>
      </c>
      <c r="CB26" s="205"/>
      <c r="CC26" s="173" t="e">
        <f>+CC25/CC24</f>
        <v>#REF!</v>
      </c>
      <c r="CD26" s="205"/>
      <c r="CE26" s="121"/>
      <c r="CF26" s="121"/>
      <c r="CG26" s="173" t="e">
        <f>+CG25/CG24</f>
        <v>#REF!</v>
      </c>
      <c r="CH26" s="205"/>
      <c r="CI26" s="173" t="e">
        <f>+CI25/CI24</f>
        <v>#REF!</v>
      </c>
      <c r="CJ26" s="205"/>
      <c r="CK26" s="173" t="e">
        <f>+CK25/CK24</f>
        <v>#REF!</v>
      </c>
      <c r="CL26" s="205"/>
      <c r="CM26" s="121"/>
      <c r="CN26" s="121"/>
      <c r="CO26" s="173" t="e">
        <f>+CO25/CO24</f>
        <v>#REF!</v>
      </c>
      <c r="CP26" s="205"/>
      <c r="CQ26" s="173" t="e">
        <f>+CQ25/CQ24</f>
        <v>#REF!</v>
      </c>
      <c r="CR26" s="205"/>
      <c r="CS26" s="173" t="e">
        <f>+CS25/CS24</f>
        <v>#REF!</v>
      </c>
      <c r="CT26" s="205"/>
      <c r="CU26" s="121"/>
      <c r="CV26" s="121"/>
      <c r="CW26" s="173" t="e">
        <f>+CW25/CW24</f>
        <v>#REF!</v>
      </c>
      <c r="CX26" s="205"/>
      <c r="CY26" s="173" t="e">
        <f>+CY25/CY24</f>
        <v>#REF!</v>
      </c>
      <c r="CZ26" s="205"/>
      <c r="DA26" s="142"/>
      <c r="DB26" s="143"/>
      <c r="DC26" s="144"/>
      <c r="DD26" s="1"/>
      <c r="DE26" s="1"/>
    </row>
    <row r="27" spans="2:109" ht="10.5" customHeight="1">
      <c r="B27" s="206" t="s">
        <v>92</v>
      </c>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7"/>
      <c r="AW27" s="207"/>
      <c r="AX27" s="207"/>
      <c r="AY27" s="207"/>
      <c r="AZ27" s="207"/>
      <c r="BA27" s="207"/>
      <c r="BB27" s="207"/>
      <c r="BC27" s="207"/>
      <c r="BD27" s="207"/>
      <c r="BE27" s="207"/>
      <c r="BF27" s="207"/>
      <c r="BG27" s="207"/>
      <c r="BH27" s="207"/>
      <c r="BI27" s="207"/>
      <c r="BJ27" s="207"/>
      <c r="BK27" s="207"/>
      <c r="BL27" s="207"/>
      <c r="BM27" s="207"/>
      <c r="BN27" s="207"/>
      <c r="BO27" s="207"/>
      <c r="BP27" s="207"/>
      <c r="BQ27" s="207"/>
      <c r="BR27" s="207"/>
      <c r="BS27" s="207"/>
      <c r="BT27" s="207"/>
      <c r="BU27" s="207"/>
      <c r="BV27" s="207"/>
      <c r="BW27" s="207"/>
      <c r="BX27" s="207"/>
      <c r="BY27" s="207"/>
      <c r="BZ27" s="207"/>
      <c r="CA27" s="207"/>
      <c r="CB27" s="207"/>
      <c r="CC27" s="207"/>
      <c r="CD27" s="207"/>
      <c r="CE27" s="207"/>
      <c r="CF27" s="207"/>
      <c r="CG27" s="207"/>
      <c r="CH27" s="207"/>
      <c r="CI27" s="207"/>
      <c r="CJ27" s="207"/>
      <c r="CK27" s="207"/>
      <c r="CL27" s="207"/>
      <c r="CM27" s="207"/>
      <c r="CN27" s="207"/>
      <c r="CO27" s="207"/>
      <c r="CP27" s="207"/>
      <c r="CQ27" s="207"/>
      <c r="CR27" s="207"/>
      <c r="CS27" s="207"/>
      <c r="CT27" s="207"/>
      <c r="CU27" s="207"/>
      <c r="CV27" s="207"/>
      <c r="CW27" s="207"/>
      <c r="CX27" s="207"/>
      <c r="CY27" s="207"/>
      <c r="CZ27" s="207"/>
      <c r="DA27" s="207"/>
      <c r="DB27" s="207"/>
      <c r="DC27" s="208"/>
      <c r="DD27" s="1"/>
      <c r="DE27" s="1"/>
    </row>
    <row r="29" spans="2:109">
      <c r="H29" s="2" t="s">
        <v>92</v>
      </c>
    </row>
  </sheetData>
  <sheetProtection formatCells="0" formatColumns="0"/>
  <mergeCells count="260">
    <mergeCell ref="CS26:CT26"/>
    <mergeCell ref="CW26:CX26"/>
    <mergeCell ref="CY26:CZ26"/>
    <mergeCell ref="B27:DC27"/>
    <mergeCell ref="CC26:CD26"/>
    <mergeCell ref="CG26:CH26"/>
    <mergeCell ref="CI26:CJ26"/>
    <mergeCell ref="CK26:CL26"/>
    <mergeCell ref="CO26:CP26"/>
    <mergeCell ref="CQ26:CR26"/>
    <mergeCell ref="AG26:AH26"/>
    <mergeCell ref="AK26:AL26"/>
    <mergeCell ref="AM26:AN26"/>
    <mergeCell ref="BU26:BV26"/>
    <mergeCell ref="BY26:BZ26"/>
    <mergeCell ref="CA26:CB26"/>
    <mergeCell ref="Q26:R26"/>
    <mergeCell ref="U26:V26"/>
    <mergeCell ref="W26:X26"/>
    <mergeCell ref="Y26:Z26"/>
    <mergeCell ref="AC26:AD26"/>
    <mergeCell ref="AE26:AF26"/>
    <mergeCell ref="CQ25:CR25"/>
    <mergeCell ref="CS25:CT25"/>
    <mergeCell ref="CW25:CX25"/>
    <mergeCell ref="CY25:CZ25"/>
    <mergeCell ref="BU25:BV25"/>
    <mergeCell ref="BY25:BZ25"/>
    <mergeCell ref="CA25:CB25"/>
    <mergeCell ref="CC25:CD25"/>
    <mergeCell ref="CG25:CH25"/>
    <mergeCell ref="CI25:CJ25"/>
    <mergeCell ref="CY24:CZ24"/>
    <mergeCell ref="Q25:R25"/>
    <mergeCell ref="U25:V25"/>
    <mergeCell ref="W25:X25"/>
    <mergeCell ref="Y25:Z25"/>
    <mergeCell ref="AC25:AD25"/>
    <mergeCell ref="AE25:AF25"/>
    <mergeCell ref="AG25:AH25"/>
    <mergeCell ref="AK25:AL25"/>
    <mergeCell ref="AM25:AN25"/>
    <mergeCell ref="CI24:CJ24"/>
    <mergeCell ref="CK24:CL24"/>
    <mergeCell ref="CO24:CP24"/>
    <mergeCell ref="CQ24:CR24"/>
    <mergeCell ref="CS24:CT24"/>
    <mergeCell ref="CW24:CX24"/>
    <mergeCell ref="AM24:AN24"/>
    <mergeCell ref="BU24:BV24"/>
    <mergeCell ref="BY24:BZ24"/>
    <mergeCell ref="CA24:CB24"/>
    <mergeCell ref="CC24:CD24"/>
    <mergeCell ref="CG24:CH24"/>
    <mergeCell ref="CK25:CL25"/>
    <mergeCell ref="CO25:CP25"/>
    <mergeCell ref="CW23:CX23"/>
    <mergeCell ref="CY23:CZ23"/>
    <mergeCell ref="Q24:R24"/>
    <mergeCell ref="U24:V24"/>
    <mergeCell ref="W24:X24"/>
    <mergeCell ref="Y24:Z24"/>
    <mergeCell ref="AC24:AD24"/>
    <mergeCell ref="AE24:AF24"/>
    <mergeCell ref="AG24:AH24"/>
    <mergeCell ref="AK24:AL24"/>
    <mergeCell ref="CK23:CL23"/>
    <mergeCell ref="CM23:CN23"/>
    <mergeCell ref="CO23:CP23"/>
    <mergeCell ref="CQ23:CR23"/>
    <mergeCell ref="CS23:CT23"/>
    <mergeCell ref="CU23:CV23"/>
    <mergeCell ref="BY23:BZ23"/>
    <mergeCell ref="CA23:CB23"/>
    <mergeCell ref="CC23:CD23"/>
    <mergeCell ref="CE23:CF23"/>
    <mergeCell ref="CG23:CH23"/>
    <mergeCell ref="CI23:CJ23"/>
    <mergeCell ref="AG23:AH23"/>
    <mergeCell ref="AI23:AJ23"/>
    <mergeCell ref="AK23:AL23"/>
    <mergeCell ref="AM23:AN23"/>
    <mergeCell ref="BU23:BV23"/>
    <mergeCell ref="BW23:BX23"/>
    <mergeCell ref="CW22:CX22"/>
    <mergeCell ref="CY22:CZ22"/>
    <mergeCell ref="Q23:R23"/>
    <mergeCell ref="S23:T23"/>
    <mergeCell ref="U23:V23"/>
    <mergeCell ref="W23:X23"/>
    <mergeCell ref="Y23:Z23"/>
    <mergeCell ref="AA23:AB23"/>
    <mergeCell ref="AC23:AD23"/>
    <mergeCell ref="AE23:AF23"/>
    <mergeCell ref="CK22:CL22"/>
    <mergeCell ref="CM22:CN22"/>
    <mergeCell ref="CO22:CP22"/>
    <mergeCell ref="CQ22:CR22"/>
    <mergeCell ref="CS22:CT22"/>
    <mergeCell ref="CU22:CV22"/>
    <mergeCell ref="BY22:BZ22"/>
    <mergeCell ref="CA22:CB22"/>
    <mergeCell ref="CC22:CD22"/>
    <mergeCell ref="CE22:CF22"/>
    <mergeCell ref="CG22:CH22"/>
    <mergeCell ref="CI22:CJ22"/>
    <mergeCell ref="AG22:AH22"/>
    <mergeCell ref="AI22:AJ22"/>
    <mergeCell ref="AK22:AL22"/>
    <mergeCell ref="AM22:AN22"/>
    <mergeCell ref="BU22:BV22"/>
    <mergeCell ref="BW22:BX22"/>
    <mergeCell ref="CW21:CX21"/>
    <mergeCell ref="AM21:AN21"/>
    <mergeCell ref="BU21:BV21"/>
    <mergeCell ref="BW21:BX21"/>
    <mergeCell ref="AO22:AP22"/>
    <mergeCell ref="AQ22:AR22"/>
    <mergeCell ref="AS22:AT22"/>
    <mergeCell ref="AU22:AV22"/>
    <mergeCell ref="AW22:AX22"/>
    <mergeCell ref="AY22:AZ22"/>
    <mergeCell ref="BA22:BB22"/>
    <mergeCell ref="BC22:BD22"/>
    <mergeCell ref="BE22:BF22"/>
    <mergeCell ref="BG22:BH22"/>
    <mergeCell ref="BI22:BJ22"/>
    <mergeCell ref="BK22:BL22"/>
    <mergeCell ref="BY21:BZ21"/>
    <mergeCell ref="CA21:CB21"/>
    <mergeCell ref="CC21:CD21"/>
    <mergeCell ref="CE21:CF21"/>
    <mergeCell ref="CG21:CH21"/>
    <mergeCell ref="CI21:CJ21"/>
    <mergeCell ref="AG21:AH21"/>
    <mergeCell ref="AI21:AJ21"/>
    <mergeCell ref="AK21:AL21"/>
    <mergeCell ref="BI21:BJ21"/>
    <mergeCell ref="BK21:BL21"/>
    <mergeCell ref="BM21:BN21"/>
    <mergeCell ref="BO21:BP21"/>
    <mergeCell ref="BQ21:BR21"/>
    <mergeCell ref="BS21:BT21"/>
    <mergeCell ref="BG21:BH21"/>
    <mergeCell ref="AQ21:AR21"/>
    <mergeCell ref="AS21:AT21"/>
    <mergeCell ref="AU21:AV21"/>
    <mergeCell ref="AW21:AX21"/>
    <mergeCell ref="AY21:AZ21"/>
    <mergeCell ref="BA21:BB21"/>
    <mergeCell ref="BC21:BD21"/>
    <mergeCell ref="BE21:BF21"/>
    <mergeCell ref="Q22:R22"/>
    <mergeCell ref="S22:T22"/>
    <mergeCell ref="U22:V22"/>
    <mergeCell ref="W22:X22"/>
    <mergeCell ref="Y22:Z22"/>
    <mergeCell ref="AA22:AB22"/>
    <mergeCell ref="AC22:AD22"/>
    <mergeCell ref="AE22:AF22"/>
    <mergeCell ref="CS20:CZ20"/>
    <mergeCell ref="Q21:R21"/>
    <mergeCell ref="S21:T21"/>
    <mergeCell ref="U21:V21"/>
    <mergeCell ref="W21:X21"/>
    <mergeCell ref="Y21:Z21"/>
    <mergeCell ref="AA21:AB21"/>
    <mergeCell ref="AC21:AD21"/>
    <mergeCell ref="AE21:AF21"/>
    <mergeCell ref="CY21:CZ21"/>
    <mergeCell ref="CM21:CN21"/>
    <mergeCell ref="CO21:CP21"/>
    <mergeCell ref="CQ21:CR21"/>
    <mergeCell ref="CS21:CT21"/>
    <mergeCell ref="CU21:CV21"/>
    <mergeCell ref="AO21:AP21"/>
    <mergeCell ref="B12:B15"/>
    <mergeCell ref="C12:G12"/>
    <mergeCell ref="C13:G13"/>
    <mergeCell ref="C14:G14"/>
    <mergeCell ref="C16:G16"/>
    <mergeCell ref="Q20:X20"/>
    <mergeCell ref="Y20:AF20"/>
    <mergeCell ref="B16:B18"/>
    <mergeCell ref="C18:CZ18"/>
    <mergeCell ref="AO20:AV20"/>
    <mergeCell ref="AW20:BD20"/>
    <mergeCell ref="BE20:BL20"/>
    <mergeCell ref="BM20:BT20"/>
    <mergeCell ref="AG20:AN20"/>
    <mergeCell ref="BU20:CB20"/>
    <mergeCell ref="CC20:CJ20"/>
    <mergeCell ref="C15:AN15"/>
    <mergeCell ref="CK21:CL21"/>
    <mergeCell ref="CK20:CR20"/>
    <mergeCell ref="B6:DC7"/>
    <mergeCell ref="B8:DC8"/>
    <mergeCell ref="B10:G11"/>
    <mergeCell ref="H10:H11"/>
    <mergeCell ref="Q10:X10"/>
    <mergeCell ref="Y10:AF10"/>
    <mergeCell ref="AG10:AN10"/>
    <mergeCell ref="BU10:CB10"/>
    <mergeCell ref="AO10:AV10"/>
    <mergeCell ref="AW10:BD10"/>
    <mergeCell ref="BE10:BL10"/>
    <mergeCell ref="BM10:BT10"/>
    <mergeCell ref="CK10:CR10"/>
    <mergeCell ref="CS10:CZ10"/>
    <mergeCell ref="DA10:DC10"/>
    <mergeCell ref="CC10:CJ10"/>
    <mergeCell ref="I10:P10"/>
    <mergeCell ref="I20:P20"/>
    <mergeCell ref="I9:CR9"/>
    <mergeCell ref="C17:G17"/>
    <mergeCell ref="I21:J21"/>
    <mergeCell ref="K21:L21"/>
    <mergeCell ref="B4:Y4"/>
    <mergeCell ref="Z4:AF4"/>
    <mergeCell ref="AG4:BX4"/>
    <mergeCell ref="BY4:CH4"/>
    <mergeCell ref="CI4:CP4"/>
    <mergeCell ref="CQ4:DC4"/>
    <mergeCell ref="B1:DB1"/>
    <mergeCell ref="B3:Y3"/>
    <mergeCell ref="Z3:AF3"/>
    <mergeCell ref="AG3:BX3"/>
    <mergeCell ref="BY3:CH3"/>
    <mergeCell ref="CI3:CP3"/>
    <mergeCell ref="CQ3:DC3"/>
    <mergeCell ref="BM22:BN22"/>
    <mergeCell ref="BO22:BP22"/>
    <mergeCell ref="BQ22:BR22"/>
    <mergeCell ref="BS22:BT22"/>
    <mergeCell ref="AO23:AP23"/>
    <mergeCell ref="AQ23:AR23"/>
    <mergeCell ref="AS23:AT23"/>
    <mergeCell ref="AU23:AV23"/>
    <mergeCell ref="AW23:AX23"/>
    <mergeCell ref="AY23:AZ23"/>
    <mergeCell ref="BA23:BB23"/>
    <mergeCell ref="BC23:BD23"/>
    <mergeCell ref="BE23:BF23"/>
    <mergeCell ref="BG23:BH23"/>
    <mergeCell ref="BI23:BJ23"/>
    <mergeCell ref="BK23:BL23"/>
    <mergeCell ref="BM23:BN23"/>
    <mergeCell ref="BO23:BP23"/>
    <mergeCell ref="BQ23:BR23"/>
    <mergeCell ref="BS23:BT23"/>
    <mergeCell ref="M21:N21"/>
    <mergeCell ref="O21:P21"/>
    <mergeCell ref="I22:J22"/>
    <mergeCell ref="K22:L22"/>
    <mergeCell ref="M22:N22"/>
    <mergeCell ref="O22:P22"/>
    <mergeCell ref="I23:J23"/>
    <mergeCell ref="K23:L23"/>
    <mergeCell ref="M23:N23"/>
    <mergeCell ref="O23:P23"/>
  </mergeCells>
  <conditionalFormatting sqref="U11 Q11 AM11 DA11 AK11 AG11 AE11 AC11 Y11 W11 CA11 BY11 BU11 CI11 CG11 CC11 CQ11 CO11 CK11 CY11 CW11 CS11 AU11 BC11 BK11 BS11 AS11 BA11 BI11 BQ11 AO11 AW11 BE11 BM11">
    <cfRule type="cellIs" dxfId="2" priority="32" stopIfTrue="1" operator="equal">
      <formula>"""P"""</formula>
    </cfRule>
  </conditionalFormatting>
  <conditionalFormatting sqref="Q18:CZ18 I16:CZ17 I12:CZ14">
    <cfRule type="cellIs" dxfId="1" priority="30" stopIfTrue="1" operator="equal">
      <formula>"P"</formula>
    </cfRule>
    <cfRule type="cellIs" dxfId="0" priority="31" stopIfTrue="1" operator="equal">
      <formula>"E"</formula>
    </cfRule>
  </conditionalFormatting>
  <printOptions horizontalCentered="1"/>
  <pageMargins left="0.19685039370078741" right="0.19685039370078741" top="0.19685039370078741" bottom="0.19685039370078741" header="0" footer="0"/>
  <pageSetup scale="50" orientation="landscape" horizontalDpi="300" verticalDpi="196" r:id="rId1"/>
  <headerFooter alignWithMargins="0"/>
  <drawing r:id="rId2"/>
</worksheet>
</file>

<file path=xl/worksheets/sheet6.xml><?xml version="1.0" encoding="utf-8"?>
<worksheet xmlns="http://schemas.openxmlformats.org/spreadsheetml/2006/main" xmlns:r="http://schemas.openxmlformats.org/officeDocument/2006/relationships">
  <dimension ref="B2:F23"/>
  <sheetViews>
    <sheetView workbookViewId="0">
      <selection activeCell="G21" sqref="G21"/>
    </sheetView>
  </sheetViews>
  <sheetFormatPr baseColWidth="10" defaultRowHeight="12.75"/>
  <cols>
    <col min="2" max="2" width="17.7109375" customWidth="1"/>
    <col min="5" max="5" width="17" customWidth="1"/>
  </cols>
  <sheetData>
    <row r="2" spans="2:6" ht="54.75" customHeight="1"/>
    <row r="3" spans="2:6">
      <c r="B3" s="303" t="s">
        <v>136</v>
      </c>
      <c r="C3" s="303"/>
      <c r="D3" s="303"/>
      <c r="E3" s="303"/>
    </row>
    <row r="5" spans="2:6">
      <c r="B5" s="158" t="s">
        <v>131</v>
      </c>
      <c r="C5" s="158" t="s">
        <v>132</v>
      </c>
      <c r="D5" s="158" t="s">
        <v>133</v>
      </c>
      <c r="E5" s="158" t="s">
        <v>134</v>
      </c>
    </row>
    <row r="6" spans="2:6">
      <c r="B6" s="157" t="s">
        <v>126</v>
      </c>
      <c r="C6" s="159">
        <f>Agua!DA26</f>
        <v>4</v>
      </c>
      <c r="D6" s="159">
        <f>Agua!DA27</f>
        <v>3</v>
      </c>
      <c r="E6" s="160">
        <f>D6/C6</f>
        <v>0.75</v>
      </c>
    </row>
    <row r="7" spans="2:6">
      <c r="B7" s="157" t="s">
        <v>127</v>
      </c>
      <c r="C7" s="159">
        <f>Energía!DA26</f>
        <v>4</v>
      </c>
      <c r="D7" s="159">
        <f>Energía!DA27</f>
        <v>2</v>
      </c>
      <c r="E7" s="160">
        <f>D7/C7</f>
        <v>0.5</v>
      </c>
    </row>
    <row r="8" spans="2:6">
      <c r="B8" s="157" t="s">
        <v>128</v>
      </c>
      <c r="C8" s="159">
        <f>Residuos!DA33</f>
        <v>9</v>
      </c>
      <c r="D8" s="159">
        <f>Residuos!DA34</f>
        <v>3</v>
      </c>
      <c r="E8" s="160">
        <f>D8/C8</f>
        <v>0.33333333333333331</v>
      </c>
    </row>
    <row r="9" spans="2:6">
      <c r="B9" s="157" t="s">
        <v>129</v>
      </c>
      <c r="C9" s="159">
        <f>'Cero Papel'!DA23</f>
        <v>2</v>
      </c>
      <c r="D9" s="159">
        <f>'Cero Papel'!DA24</f>
        <v>1</v>
      </c>
      <c r="E9" s="160">
        <f t="shared" ref="E9:E10" si="0">D9/C9</f>
        <v>0.5</v>
      </c>
    </row>
    <row r="10" spans="2:6">
      <c r="B10" s="157" t="s">
        <v>130</v>
      </c>
      <c r="C10" s="159">
        <f>'Buenas Practicas'!DA21</f>
        <v>3</v>
      </c>
      <c r="D10" s="159">
        <f>'Buenas Practicas'!DA22</f>
        <v>3</v>
      </c>
      <c r="E10" s="160">
        <f t="shared" si="0"/>
        <v>1</v>
      </c>
    </row>
    <row r="11" spans="2:6">
      <c r="B11" s="300" t="s">
        <v>135</v>
      </c>
      <c r="C11" s="301"/>
      <c r="D11" s="302"/>
      <c r="E11" s="160">
        <f>AVERAGE(E6:E10)</f>
        <v>0.61666666666666659</v>
      </c>
    </row>
    <row r="13" spans="2:6">
      <c r="C13" t="s">
        <v>92</v>
      </c>
    </row>
    <row r="14" spans="2:6">
      <c r="C14" s="163" t="s">
        <v>92</v>
      </c>
      <c r="D14" s="162"/>
    </row>
    <row r="15" spans="2:6">
      <c r="B15" t="s">
        <v>137</v>
      </c>
      <c r="C15" s="163">
        <v>227</v>
      </c>
      <c r="D15" s="162"/>
    </row>
    <row r="16" spans="2:6">
      <c r="B16" t="s">
        <v>138</v>
      </c>
      <c r="C16" s="161">
        <f>1+2+2+0+2</f>
        <v>7</v>
      </c>
      <c r="D16" s="162">
        <f>+C16/C15</f>
        <v>3.0837004405286344E-2</v>
      </c>
      <c r="F16" s="162"/>
    </row>
    <row r="17" spans="2:6">
      <c r="B17" t="s">
        <v>139</v>
      </c>
      <c r="C17" s="163">
        <v>11</v>
      </c>
      <c r="D17" s="162">
        <f>+C17/C15</f>
        <v>4.8458149779735685E-2</v>
      </c>
      <c r="F17" s="162"/>
    </row>
    <row r="18" spans="2:6">
      <c r="B18" t="s">
        <v>140</v>
      </c>
      <c r="C18" s="163">
        <f>+C6+C7+C8+C9+C10</f>
        <v>22</v>
      </c>
      <c r="D18" s="162">
        <f>+C18/C15</f>
        <v>9.6916299559471369E-2</v>
      </c>
      <c r="F18" s="162"/>
    </row>
    <row r="19" spans="2:6">
      <c r="C19" s="163"/>
      <c r="D19" s="162"/>
      <c r="F19" s="162"/>
    </row>
    <row r="20" spans="2:6">
      <c r="C20" s="163"/>
      <c r="D20" s="162"/>
      <c r="F20" s="162"/>
    </row>
    <row r="21" spans="2:6">
      <c r="F21" s="162"/>
    </row>
    <row r="22" spans="2:6">
      <c r="F22" s="162"/>
    </row>
    <row r="23" spans="2:6">
      <c r="F23" s="162"/>
    </row>
  </sheetData>
  <mergeCells count="2">
    <mergeCell ref="B11:D11"/>
    <mergeCell ref="B3:E3"/>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Agua</vt:lpstr>
      <vt:lpstr>Energía</vt:lpstr>
      <vt:lpstr>Residuos</vt:lpstr>
      <vt:lpstr>Cero Papel</vt:lpstr>
      <vt:lpstr>Buenas Practicas</vt:lpstr>
      <vt:lpstr>Consolidado</vt:lpstr>
      <vt:lpstr>Agua!Área_de_impresión</vt:lpstr>
      <vt:lpstr>'Buenas Practicas'!Área_de_impresión</vt:lpstr>
      <vt:lpstr>'Cero Papel'!Área_de_impresión</vt:lpstr>
      <vt:lpstr>Energía!Área_de_impresión</vt:lpstr>
      <vt:lpstr>Residuos!Área_de_impresión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Alejandra Torres Sepulveda</dc:creator>
  <cp:lastModifiedBy>nidiatorres</cp:lastModifiedBy>
  <cp:lastPrinted>2017-04-26T14:40:59Z</cp:lastPrinted>
  <dcterms:created xsi:type="dcterms:W3CDTF">2015-11-20T13:47:27Z</dcterms:created>
  <dcterms:modified xsi:type="dcterms:W3CDTF">2018-05-25T20:53:46Z</dcterms:modified>
</cp:coreProperties>
</file>