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PLANEACION - EN PROCESO\400-39 PLANEACION INSTITUCIONAL Y FINANCIERA\400-39.04 Plan Operativo Anual\PLANEACION ESTRATEGICA\PLAN OPERATIVO\2017\Seguimiento Diciembre\"/>
    </mc:Choice>
  </mc:AlternateContent>
  <bookViews>
    <workbookView xWindow="0" yWindow="0" windowWidth="20490" windowHeight="7050" tabRatio="818"/>
  </bookViews>
  <sheets>
    <sheet name="POA 2017" sheetId="1" r:id="rId1"/>
  </sheets>
  <externalReferences>
    <externalReference r:id="rId2"/>
  </externalReferences>
  <definedNames>
    <definedName name="_xlnm._FilterDatabase" localSheetId="0" hidden="1">'POA 2017'!$A$8:$AM$132</definedName>
    <definedName name="_xlnm.Print_Area" localSheetId="0">'POA 2017'!$A$1:$AM$124</definedName>
    <definedName name="Z_3D0646D8_A760_40E3_8411_B8F21A51D4AC_.wvu.Cols" localSheetId="0" hidden="1">'POA 2017'!$AB:$AI</definedName>
    <definedName name="Z_3D0646D8_A760_40E3_8411_B8F21A51D4AC_.wvu.FilterData" localSheetId="0" hidden="1">'POA 2017'!$A$8:$AM$124</definedName>
    <definedName name="Z_3D0646D8_A760_40E3_8411_B8F21A51D4AC_.wvu.PrintArea" localSheetId="0" hidden="1">'POA 2017'!$J$8:$R$103</definedName>
  </definedNames>
  <calcPr calcId="152511"/>
  <customWorkbookViews>
    <customWorkbookView name="dianaherrera - Vista personalizada" guid="{3D0646D8-A760-40E3-8411-B8F21A51D4AC}" mergeInterval="0" personalView="1" maximized="1" xWindow="1" yWindow="1" windowWidth="1366" windowHeight="496" tabRatio="818" activeSheetId="1"/>
  </customWorkbookViews>
</workbook>
</file>

<file path=xl/calcChain.xml><?xml version="1.0" encoding="utf-8"?>
<calcChain xmlns="http://schemas.openxmlformats.org/spreadsheetml/2006/main">
  <c r="AA87" i="1" l="1"/>
  <c r="AL86" i="1"/>
  <c r="AM86" i="1"/>
  <c r="AA86" i="1"/>
  <c r="S87" i="1"/>
  <c r="T87" i="1"/>
  <c r="U87" i="1" s="1"/>
  <c r="AJ87" i="1"/>
  <c r="AK87" i="1"/>
  <c r="AL87" i="1"/>
  <c r="AM87" i="1"/>
  <c r="S127" i="1" l="1"/>
  <c r="AA127" i="1"/>
  <c r="X127" i="1"/>
  <c r="AA125" i="1" l="1"/>
  <c r="AA84" i="1" l="1"/>
  <c r="AM129" i="1" l="1"/>
  <c r="AL129" i="1"/>
  <c r="AK129" i="1"/>
  <c r="AJ129" i="1"/>
  <c r="AM128" i="1"/>
  <c r="AL128" i="1"/>
  <c r="AK128" i="1"/>
  <c r="AJ128" i="1"/>
  <c r="AM127" i="1"/>
  <c r="AL127" i="1"/>
  <c r="AK127" i="1"/>
  <c r="AJ127" i="1"/>
  <c r="AM126" i="1"/>
  <c r="AL126" i="1"/>
  <c r="AK126" i="1"/>
  <c r="AJ126" i="1"/>
  <c r="AM125" i="1"/>
  <c r="AL125" i="1"/>
  <c r="AK125" i="1"/>
  <c r="AJ125" i="1"/>
  <c r="AA85" i="1" l="1"/>
  <c r="AJ25" i="1" l="1"/>
  <c r="AA88" i="1" l="1"/>
  <c r="AA63" i="1" l="1"/>
  <c r="AA126" i="1" l="1"/>
  <c r="AA124" i="1" l="1"/>
  <c r="S130" i="1" l="1"/>
  <c r="X32" i="1" l="1"/>
  <c r="S32" i="1"/>
  <c r="X101" i="1" l="1"/>
  <c r="T94" i="1" l="1"/>
  <c r="X94" i="1"/>
  <c r="T60" i="1" l="1"/>
  <c r="T61" i="1"/>
  <c r="X43" i="1" l="1"/>
  <c r="AL43" i="1" s="1"/>
  <c r="W68" i="1"/>
  <c r="T124" i="1"/>
  <c r="U124" i="1" s="1"/>
  <c r="AM9" i="1"/>
  <c r="AK9" i="1"/>
  <c r="AJ9" i="1"/>
  <c r="AK13" i="1"/>
  <c r="AJ13" i="1"/>
  <c r="S36" i="1"/>
  <c r="T123" i="1"/>
  <c r="U123" i="1" s="1"/>
  <c r="T122" i="1"/>
  <c r="T121" i="1"/>
  <c r="U121" i="1" s="1"/>
  <c r="T120" i="1"/>
  <c r="U120" i="1" s="1"/>
  <c r="T119" i="1"/>
  <c r="U119" i="1" s="1"/>
  <c r="T118" i="1"/>
  <c r="U118" i="1" s="1"/>
  <c r="T117" i="1"/>
  <c r="U117" i="1" s="1"/>
  <c r="T116" i="1"/>
  <c r="U116" i="1" s="1"/>
  <c r="T115" i="1"/>
  <c r="T114" i="1"/>
  <c r="U114" i="1" s="1"/>
  <c r="T113" i="1"/>
  <c r="U113" i="1" s="1"/>
  <c r="T112" i="1"/>
  <c r="U112" i="1" s="1"/>
  <c r="T111" i="1"/>
  <c r="U111" i="1" s="1"/>
  <c r="T110" i="1"/>
  <c r="U110" i="1" s="1"/>
  <c r="T109" i="1"/>
  <c r="U109" i="1" s="1"/>
  <c r="T108" i="1"/>
  <c r="U108" i="1" s="1"/>
  <c r="T107" i="1"/>
  <c r="U107" i="1" s="1"/>
  <c r="T106" i="1"/>
  <c r="U106" i="1" s="1"/>
  <c r="T105" i="1"/>
  <c r="U105" i="1" s="1"/>
  <c r="T104" i="1"/>
  <c r="U104" i="1" s="1"/>
  <c r="T103" i="1"/>
  <c r="U103" i="1" s="1"/>
  <c r="T102" i="1"/>
  <c r="U102" i="1" s="1"/>
  <c r="T101" i="1"/>
  <c r="U101" i="1" s="1"/>
  <c r="T100" i="1"/>
  <c r="U100" i="1" s="1"/>
  <c r="T99" i="1"/>
  <c r="U99" i="1" s="1"/>
  <c r="T98" i="1"/>
  <c r="U98" i="1" s="1"/>
  <c r="T97" i="1"/>
  <c r="U97" i="1" s="1"/>
  <c r="T96" i="1"/>
  <c r="U96" i="1" s="1"/>
  <c r="T95" i="1"/>
  <c r="U95" i="1" s="1"/>
  <c r="U94" i="1"/>
  <c r="T93" i="1"/>
  <c r="U93" i="1" s="1"/>
  <c r="T92" i="1"/>
  <c r="U92" i="1" s="1"/>
  <c r="T91" i="1"/>
  <c r="U91" i="1" s="1"/>
  <c r="T90" i="1"/>
  <c r="U90" i="1" s="1"/>
  <c r="T88" i="1"/>
  <c r="U88" i="1" s="1"/>
  <c r="T85" i="1"/>
  <c r="U85" i="1" s="1"/>
  <c r="T84" i="1"/>
  <c r="U84" i="1" s="1"/>
  <c r="T83" i="1"/>
  <c r="U83" i="1" s="1"/>
  <c r="T82" i="1"/>
  <c r="U82" i="1" s="1"/>
  <c r="T81" i="1"/>
  <c r="U81" i="1" s="1"/>
  <c r="T80" i="1"/>
  <c r="U80" i="1" s="1"/>
  <c r="T79" i="1"/>
  <c r="U79" i="1" s="1"/>
  <c r="T78" i="1"/>
  <c r="U78" i="1" s="1"/>
  <c r="T77" i="1"/>
  <c r="U77" i="1" s="1"/>
  <c r="T76" i="1"/>
  <c r="U76" i="1" s="1"/>
  <c r="T75" i="1"/>
  <c r="T74" i="1"/>
  <c r="U74" i="1" s="1"/>
  <c r="T73" i="1"/>
  <c r="U73" i="1" s="1"/>
  <c r="T72" i="1"/>
  <c r="U72" i="1" s="1"/>
  <c r="T71" i="1"/>
  <c r="U71" i="1" s="1"/>
  <c r="T70" i="1"/>
  <c r="U70" i="1" s="1"/>
  <c r="T69" i="1"/>
  <c r="U69" i="1" s="1"/>
  <c r="T68" i="1"/>
  <c r="U68" i="1" s="1"/>
  <c r="T67" i="1"/>
  <c r="U67" i="1" s="1"/>
  <c r="T66" i="1"/>
  <c r="U66" i="1" s="1"/>
  <c r="T65" i="1"/>
  <c r="U65" i="1" s="1"/>
  <c r="T64" i="1"/>
  <c r="U64" i="1" s="1"/>
  <c r="T63" i="1"/>
  <c r="U63" i="1" s="1"/>
  <c r="T62" i="1"/>
  <c r="U62" i="1" s="1"/>
  <c r="U61" i="1"/>
  <c r="U60" i="1"/>
  <c r="T59" i="1"/>
  <c r="U59" i="1" s="1"/>
  <c r="T58" i="1"/>
  <c r="U58" i="1" s="1"/>
  <c r="T57" i="1"/>
  <c r="U57" i="1" s="1"/>
  <c r="T56" i="1"/>
  <c r="U56" i="1" s="1"/>
  <c r="T55" i="1"/>
  <c r="U55" i="1" s="1"/>
  <c r="T54" i="1"/>
  <c r="U54" i="1" s="1"/>
  <c r="T53" i="1"/>
  <c r="U53" i="1" s="1"/>
  <c r="T52" i="1"/>
  <c r="U52" i="1" s="1"/>
  <c r="T51" i="1"/>
  <c r="U51" i="1" s="1"/>
  <c r="T50" i="1"/>
  <c r="U50" i="1" s="1"/>
  <c r="T49" i="1"/>
  <c r="T48" i="1"/>
  <c r="U48" i="1" s="1"/>
  <c r="T47" i="1"/>
  <c r="U47" i="1" s="1"/>
  <c r="T46" i="1"/>
  <c r="U46" i="1" s="1"/>
  <c r="T45" i="1"/>
  <c r="U45" i="1" s="1"/>
  <c r="T44" i="1"/>
  <c r="U44" i="1" s="1"/>
  <c r="T43" i="1"/>
  <c r="U43" i="1" s="1"/>
  <c r="T42" i="1"/>
  <c r="U42" i="1" s="1"/>
  <c r="T41" i="1"/>
  <c r="U41" i="1" s="1"/>
  <c r="T40" i="1"/>
  <c r="U40" i="1" s="1"/>
  <c r="T39" i="1"/>
  <c r="U39" i="1" s="1"/>
  <c r="T38" i="1"/>
  <c r="U38" i="1" s="1"/>
  <c r="T37" i="1"/>
  <c r="U37" i="1" s="1"/>
  <c r="T36" i="1"/>
  <c r="U36" i="1" s="1"/>
  <c r="T35" i="1"/>
  <c r="U35" i="1" s="1"/>
  <c r="T34" i="1"/>
  <c r="U34" i="1" s="1"/>
  <c r="T33" i="1"/>
  <c r="U33" i="1" s="1"/>
  <c r="T32" i="1"/>
  <c r="U32" i="1" s="1"/>
  <c r="T31" i="1"/>
  <c r="U31" i="1" s="1"/>
  <c r="T30" i="1"/>
  <c r="T29" i="1"/>
  <c r="T28" i="1"/>
  <c r="U28" i="1" s="1"/>
  <c r="T26" i="1"/>
  <c r="T25" i="1"/>
  <c r="U25" i="1" s="1"/>
  <c r="T24" i="1"/>
  <c r="U24" i="1" s="1"/>
  <c r="T23" i="1"/>
  <c r="U23" i="1" s="1"/>
  <c r="T22" i="1"/>
  <c r="U22" i="1" s="1"/>
  <c r="T21" i="1"/>
  <c r="U21" i="1" s="1"/>
  <c r="T20" i="1"/>
  <c r="T19" i="1"/>
  <c r="U19" i="1" s="1"/>
  <c r="T18" i="1"/>
  <c r="U18" i="1" s="1"/>
  <c r="T17" i="1"/>
  <c r="U17" i="1" s="1"/>
  <c r="T16" i="1"/>
  <c r="U16" i="1" s="1"/>
  <c r="T15" i="1"/>
  <c r="T14" i="1"/>
  <c r="U14" i="1" s="1"/>
  <c r="T13" i="1"/>
  <c r="T12" i="1"/>
  <c r="T11" i="1"/>
  <c r="U11" i="1" s="1"/>
  <c r="T10" i="1"/>
  <c r="U10" i="1" s="1"/>
  <c r="T9"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8"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6" i="1"/>
  <c r="AM25" i="1"/>
  <c r="AM24" i="1"/>
  <c r="AM23" i="1"/>
  <c r="AM22" i="1"/>
  <c r="AM21" i="1"/>
  <c r="AM20" i="1"/>
  <c r="AM19" i="1"/>
  <c r="AM18" i="1"/>
  <c r="AM17" i="1"/>
  <c r="AM16" i="1"/>
  <c r="AM15" i="1"/>
  <c r="AM14" i="1"/>
  <c r="AM13" i="1"/>
  <c r="AM12" i="1"/>
  <c r="AM11" i="1"/>
  <c r="AM10" i="1"/>
  <c r="AL88" i="1"/>
  <c r="AL85" i="1"/>
  <c r="AL84" i="1"/>
  <c r="AK124" i="1"/>
  <c r="AK123" i="1"/>
  <c r="AK122" i="1"/>
  <c r="AK121" i="1"/>
  <c r="AK120" i="1"/>
  <c r="AK119" i="1"/>
  <c r="AK118" i="1"/>
  <c r="AK117" i="1"/>
  <c r="AK116" i="1"/>
  <c r="AK115" i="1"/>
  <c r="AK114" i="1"/>
  <c r="AK113" i="1"/>
  <c r="AK112" i="1"/>
  <c r="AK111" i="1"/>
  <c r="AK110" i="1"/>
  <c r="AK109" i="1"/>
  <c r="AK108" i="1"/>
  <c r="AK107" i="1"/>
  <c r="AK106" i="1"/>
  <c r="AK105" i="1"/>
  <c r="AK104" i="1"/>
  <c r="AK103" i="1"/>
  <c r="AK102" i="1"/>
  <c r="AK101" i="1"/>
  <c r="AK100" i="1"/>
  <c r="AK99" i="1"/>
  <c r="AK98" i="1"/>
  <c r="AK97" i="1"/>
  <c r="AK96" i="1"/>
  <c r="AK95" i="1"/>
  <c r="AK94" i="1"/>
  <c r="AK93" i="1"/>
  <c r="AK92" i="1"/>
  <c r="AK91" i="1"/>
  <c r="AK90" i="1"/>
  <c r="AK88" i="1"/>
  <c r="AK85" i="1"/>
  <c r="AK84" i="1"/>
  <c r="AK83" i="1"/>
  <c r="AK82" i="1"/>
  <c r="AK81" i="1"/>
  <c r="AK80" i="1"/>
  <c r="AK79" i="1"/>
  <c r="AK78" i="1"/>
  <c r="AK77" i="1"/>
  <c r="AK76"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6" i="1"/>
  <c r="AK25" i="1"/>
  <c r="AK24" i="1"/>
  <c r="AK23" i="1"/>
  <c r="AK22" i="1"/>
  <c r="AK21" i="1"/>
  <c r="AK20" i="1"/>
  <c r="AK19" i="1"/>
  <c r="AK18" i="1"/>
  <c r="AK17" i="1"/>
  <c r="AK16" i="1"/>
  <c r="AK15" i="1"/>
  <c r="AK14" i="1"/>
  <c r="AK12" i="1"/>
  <c r="AK11" i="1"/>
  <c r="AK10"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8"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6" i="1"/>
  <c r="AJ24" i="1"/>
  <c r="AJ23" i="1"/>
  <c r="AJ22" i="1"/>
  <c r="AJ21" i="1"/>
  <c r="AJ20" i="1"/>
  <c r="AJ19" i="1"/>
  <c r="AJ18" i="1"/>
  <c r="AJ17" i="1"/>
  <c r="AJ16" i="1"/>
  <c r="AJ15" i="1"/>
  <c r="AJ14" i="1"/>
  <c r="AJ12" i="1"/>
  <c r="AJ11" i="1"/>
  <c r="AJ10" i="1"/>
  <c r="S93" i="1"/>
  <c r="S70" i="1"/>
  <c r="S11" i="1"/>
  <c r="P84" i="1"/>
  <c r="P85" i="1"/>
  <c r="AA95" i="1"/>
  <c r="X95" i="1"/>
  <c r="AL95" i="1" s="1"/>
  <c r="S95" i="1"/>
  <c r="P95" i="1"/>
  <c r="P88" i="1"/>
  <c r="AA114" i="1"/>
  <c r="X114" i="1"/>
  <c r="AL114" i="1" s="1"/>
  <c r="S114" i="1"/>
  <c r="P114" i="1"/>
  <c r="X110" i="1"/>
  <c r="AL110" i="1" s="1"/>
  <c r="S110" i="1"/>
  <c r="P110" i="1"/>
  <c r="AA98" i="1"/>
  <c r="X98" i="1"/>
  <c r="AL98" i="1" s="1"/>
  <c r="S98" i="1"/>
  <c r="P98" i="1"/>
  <c r="AA56" i="1"/>
  <c r="X56" i="1"/>
  <c r="AL56" i="1" s="1"/>
  <c r="S56" i="1"/>
  <c r="AA55" i="1"/>
  <c r="X55" i="1"/>
  <c r="AL55" i="1" s="1"/>
  <c r="S55" i="1"/>
  <c r="P55" i="1"/>
  <c r="AA54" i="1"/>
  <c r="X54" i="1"/>
  <c r="AL54" i="1" s="1"/>
  <c r="S54" i="1"/>
  <c r="AA53" i="1"/>
  <c r="X53" i="1"/>
  <c r="AL53" i="1" s="1"/>
  <c r="P53" i="1"/>
  <c r="AA49" i="1"/>
  <c r="X49" i="1"/>
  <c r="AL49" i="1" s="1"/>
  <c r="AA105" i="1"/>
  <c r="X105" i="1"/>
  <c r="AL105" i="1" s="1"/>
  <c r="S105" i="1"/>
  <c r="P105" i="1"/>
  <c r="X93" i="1"/>
  <c r="AL93" i="1" s="1"/>
  <c r="P93" i="1"/>
  <c r="AA70" i="1"/>
  <c r="X70" i="1"/>
  <c r="AL70" i="1" s="1"/>
  <c r="P70" i="1"/>
  <c r="AA69" i="1"/>
  <c r="X69" i="1"/>
  <c r="AL69" i="1" s="1"/>
  <c r="S69" i="1"/>
  <c r="P69" i="1"/>
  <c r="AA68" i="1"/>
  <c r="X68" i="1"/>
  <c r="AL68" i="1" s="1"/>
  <c r="S68" i="1"/>
  <c r="P68" i="1"/>
  <c r="AA67" i="1"/>
  <c r="X67" i="1"/>
  <c r="AL67" i="1" s="1"/>
  <c r="S67" i="1"/>
  <c r="P67" i="1"/>
  <c r="AA66" i="1"/>
  <c r="X66" i="1"/>
  <c r="AL66" i="1" s="1"/>
  <c r="S66" i="1"/>
  <c r="P66" i="1"/>
  <c r="AA59" i="1"/>
  <c r="X59" i="1"/>
  <c r="AL59" i="1" s="1"/>
  <c r="S59" i="1"/>
  <c r="P59" i="1"/>
  <c r="AA57" i="1"/>
  <c r="AL57" i="1"/>
  <c r="S57" i="1"/>
  <c r="P57" i="1"/>
  <c r="AA106" i="1"/>
  <c r="X106" i="1"/>
  <c r="AL106" i="1" s="1"/>
  <c r="S106" i="1"/>
  <c r="P106" i="1"/>
  <c r="AA46" i="1"/>
  <c r="X46" i="1"/>
  <c r="AL46" i="1" s="1"/>
  <c r="S46" i="1"/>
  <c r="P46" i="1"/>
  <c r="AA44" i="1"/>
  <c r="X44" i="1"/>
  <c r="AL44" i="1" s="1"/>
  <c r="S44" i="1"/>
  <c r="P44" i="1"/>
  <c r="AA43" i="1"/>
  <c r="S43" i="1"/>
  <c r="P43" i="1"/>
  <c r="AA41" i="1"/>
  <c r="X41" i="1"/>
  <c r="AL41" i="1" s="1"/>
  <c r="S41" i="1"/>
  <c r="P41" i="1"/>
  <c r="AA40" i="1"/>
  <c r="X40" i="1"/>
  <c r="AL40" i="1" s="1"/>
  <c r="S40" i="1"/>
  <c r="P40" i="1"/>
  <c r="AA39" i="1"/>
  <c r="X39" i="1"/>
  <c r="AL39" i="1" s="1"/>
  <c r="S39" i="1"/>
  <c r="P39" i="1"/>
  <c r="AL38" i="1"/>
  <c r="P38" i="1"/>
  <c r="AA37" i="1"/>
  <c r="X37" i="1"/>
  <c r="AL37" i="1" s="1"/>
  <c r="S37" i="1"/>
  <c r="P37" i="1"/>
  <c r="AA36" i="1"/>
  <c r="X36" i="1"/>
  <c r="AL36" i="1" s="1"/>
  <c r="P36" i="1"/>
  <c r="AA35" i="1"/>
  <c r="X35" i="1"/>
  <c r="AL35" i="1" s="1"/>
  <c r="S35" i="1"/>
  <c r="P35" i="1"/>
  <c r="AA18" i="1"/>
  <c r="X18" i="1"/>
  <c r="AL18" i="1" s="1"/>
  <c r="S18" i="1"/>
  <c r="P18" i="1"/>
  <c r="AA17" i="1"/>
  <c r="X17" i="1"/>
  <c r="AL17" i="1" s="1"/>
  <c r="S17" i="1"/>
  <c r="P17" i="1"/>
  <c r="AA107" i="1"/>
  <c r="X107" i="1"/>
  <c r="AL107" i="1" s="1"/>
  <c r="S107" i="1"/>
  <c r="P107" i="1"/>
  <c r="AA96" i="1"/>
  <c r="X96" i="1"/>
  <c r="AL96" i="1" s="1"/>
  <c r="S96" i="1"/>
  <c r="P96" i="1"/>
  <c r="AA48" i="1"/>
  <c r="X48" i="1"/>
  <c r="AL48" i="1" s="1"/>
  <c r="S48" i="1"/>
  <c r="P48" i="1"/>
  <c r="AA47" i="1"/>
  <c r="X47" i="1"/>
  <c r="AL47" i="1" s="1"/>
  <c r="S47" i="1"/>
  <c r="AA45" i="1"/>
  <c r="X45" i="1"/>
  <c r="AL45" i="1" s="1"/>
  <c r="S45" i="1"/>
  <c r="P64" i="1"/>
  <c r="P121" i="1"/>
  <c r="S109" i="1"/>
  <c r="Y115" i="1"/>
  <c r="AA115" i="1" s="1"/>
  <c r="V115" i="1"/>
  <c r="X115" i="1" s="1"/>
  <c r="AL115" i="1" s="1"/>
  <c r="Q115" i="1"/>
  <c r="S115" i="1" s="1"/>
  <c r="Y30" i="1"/>
  <c r="AA30" i="1" s="1"/>
  <c r="V30" i="1"/>
  <c r="AL30" i="1" s="1"/>
  <c r="Q30" i="1"/>
  <c r="N30" i="1"/>
  <c r="Y27" i="1"/>
  <c r="AA27" i="1" s="1"/>
  <c r="V27" i="1"/>
  <c r="X27" i="1" s="1"/>
  <c r="Q27" i="1"/>
  <c r="S27" i="1" s="1"/>
  <c r="O27" i="1"/>
  <c r="T27" i="1" s="1"/>
  <c r="M27" i="1"/>
  <c r="AK27" i="1" s="1"/>
  <c r="Y20" i="1"/>
  <c r="AA20" i="1" s="1"/>
  <c r="V20" i="1"/>
  <c r="X20" i="1" s="1"/>
  <c r="AL20" i="1" s="1"/>
  <c r="Q20" i="1"/>
  <c r="S20" i="1" s="1"/>
  <c r="N20" i="1"/>
  <c r="Y15" i="1"/>
  <c r="V15" i="1"/>
  <c r="Q15" i="1"/>
  <c r="S15" i="1" s="1"/>
  <c r="N15" i="1"/>
  <c r="Y13" i="1"/>
  <c r="AA13" i="1" s="1"/>
  <c r="V13" i="1"/>
  <c r="X13" i="1" s="1"/>
  <c r="AL13" i="1" s="1"/>
  <c r="Q13" i="1"/>
  <c r="N13" i="1"/>
  <c r="Y12" i="1"/>
  <c r="AA12" i="1" s="1"/>
  <c r="V12" i="1"/>
  <c r="Q12" i="1"/>
  <c r="S12" i="1" s="1"/>
  <c r="N12" i="1"/>
  <c r="P12" i="1" s="1"/>
  <c r="Y9" i="1"/>
  <c r="AA9" i="1" s="1"/>
  <c r="V9" i="1"/>
  <c r="X9" i="1" s="1"/>
  <c r="AL9" i="1" s="1"/>
  <c r="Q9" i="1"/>
  <c r="S9" i="1" s="1"/>
  <c r="N9" i="1"/>
  <c r="P9" i="1" s="1"/>
  <c r="AA123" i="1"/>
  <c r="AA122" i="1"/>
  <c r="AA121" i="1"/>
  <c r="AA120" i="1"/>
  <c r="AA119" i="1"/>
  <c r="AA118" i="1"/>
  <c r="AA117" i="1"/>
  <c r="AA116" i="1"/>
  <c r="AA113" i="1"/>
  <c r="AA112" i="1"/>
  <c r="AA111" i="1"/>
  <c r="AA110" i="1"/>
  <c r="AA109" i="1"/>
  <c r="AA108" i="1"/>
  <c r="AA104" i="1"/>
  <c r="AA103" i="1"/>
  <c r="AA102" i="1"/>
  <c r="AA101" i="1"/>
  <c r="AA100" i="1"/>
  <c r="AA99" i="1"/>
  <c r="AA97" i="1"/>
  <c r="AA94" i="1"/>
  <c r="AA93" i="1"/>
  <c r="AA92" i="1"/>
  <c r="AA91" i="1"/>
  <c r="AA90" i="1"/>
  <c r="AA89" i="1"/>
  <c r="AA83" i="1"/>
  <c r="AA82" i="1"/>
  <c r="AA81" i="1"/>
  <c r="AA80" i="1"/>
  <c r="AA79" i="1"/>
  <c r="AA78" i="1"/>
  <c r="AA77" i="1"/>
  <c r="AA76" i="1"/>
  <c r="AA74" i="1"/>
  <c r="AA73" i="1"/>
  <c r="AA72" i="1"/>
  <c r="AA71" i="1"/>
  <c r="AA64" i="1"/>
  <c r="AA62" i="1"/>
  <c r="AA61" i="1"/>
  <c r="AA60" i="1"/>
  <c r="AA58" i="1"/>
  <c r="AA52" i="1"/>
  <c r="AA51" i="1"/>
  <c r="AA50" i="1"/>
  <c r="AA42" i="1"/>
  <c r="AA34" i="1"/>
  <c r="AA33" i="1"/>
  <c r="AA32" i="1"/>
  <c r="AA31" i="1"/>
  <c r="AA29" i="1"/>
  <c r="AA28" i="1"/>
  <c r="AA26" i="1"/>
  <c r="AA22" i="1"/>
  <c r="AA19" i="1"/>
  <c r="AA16" i="1"/>
  <c r="AA14" i="1"/>
  <c r="AA11" i="1"/>
  <c r="AA10" i="1"/>
  <c r="X124" i="1"/>
  <c r="AL124" i="1" s="1"/>
  <c r="X123" i="1"/>
  <c r="AL123" i="1" s="1"/>
  <c r="X122" i="1"/>
  <c r="AL122" i="1" s="1"/>
  <c r="AL121" i="1"/>
  <c r="X120" i="1"/>
  <c r="AL120" i="1" s="1"/>
  <c r="X119" i="1"/>
  <c r="AL119" i="1" s="1"/>
  <c r="AL118" i="1"/>
  <c r="X117" i="1"/>
  <c r="AL117" i="1" s="1"/>
  <c r="AL116" i="1"/>
  <c r="X113" i="1"/>
  <c r="AL113" i="1" s="1"/>
  <c r="AL112" i="1"/>
  <c r="X111" i="1"/>
  <c r="AL111" i="1" s="1"/>
  <c r="X109" i="1"/>
  <c r="AL109" i="1" s="1"/>
  <c r="AL108" i="1"/>
  <c r="AL104" i="1"/>
  <c r="AL103" i="1"/>
  <c r="X102" i="1"/>
  <c r="AL102" i="1" s="1"/>
  <c r="AL101" i="1"/>
  <c r="AL100" i="1"/>
  <c r="X99" i="1"/>
  <c r="AL99" i="1" s="1"/>
  <c r="X97" i="1"/>
  <c r="AL97" i="1" s="1"/>
  <c r="AL94" i="1"/>
  <c r="X92" i="1"/>
  <c r="AL92" i="1" s="1"/>
  <c r="AL91" i="1"/>
  <c r="AL90" i="1"/>
  <c r="X83" i="1"/>
  <c r="AL83" i="1" s="1"/>
  <c r="X82" i="1"/>
  <c r="AL82" i="1" s="1"/>
  <c r="X81" i="1"/>
  <c r="AL81" i="1" s="1"/>
  <c r="X80" i="1"/>
  <c r="AL80" i="1" s="1"/>
  <c r="X79" i="1"/>
  <c r="AL79" i="1" s="1"/>
  <c r="AL78" i="1"/>
  <c r="X77" i="1"/>
  <c r="AL77" i="1" s="1"/>
  <c r="X76" i="1"/>
  <c r="AL76" i="1" s="1"/>
  <c r="AL75" i="1"/>
  <c r="X74" i="1"/>
  <c r="AL74" i="1" s="1"/>
  <c r="X73" i="1"/>
  <c r="AL73" i="1" s="1"/>
  <c r="X72" i="1"/>
  <c r="AL72" i="1" s="1"/>
  <c r="X71" i="1"/>
  <c r="AL71" i="1" s="1"/>
  <c r="AL65" i="1"/>
  <c r="X64" i="1"/>
  <c r="AL64" i="1" s="1"/>
  <c r="AL63" i="1"/>
  <c r="AL62" i="1"/>
  <c r="X61" i="1"/>
  <c r="AL61" i="1" s="1"/>
  <c r="X60" i="1"/>
  <c r="AL60" i="1" s="1"/>
  <c r="X58" i="1"/>
  <c r="AL58" i="1" s="1"/>
  <c r="X52" i="1"/>
  <c r="AL52" i="1" s="1"/>
  <c r="X51" i="1"/>
  <c r="AL51" i="1" s="1"/>
  <c r="X50" i="1"/>
  <c r="AL50" i="1" s="1"/>
  <c r="X42" i="1"/>
  <c r="AL42" i="1" s="1"/>
  <c r="X34" i="1"/>
  <c r="AL34" i="1" s="1"/>
  <c r="X33" i="1"/>
  <c r="AL33" i="1" s="1"/>
  <c r="AL32" i="1"/>
  <c r="X31" i="1"/>
  <c r="AL31" i="1" s="1"/>
  <c r="AL29" i="1"/>
  <c r="AL28" i="1"/>
  <c r="AL26" i="1"/>
  <c r="AL25" i="1"/>
  <c r="AL24" i="1"/>
  <c r="AL23" i="1"/>
  <c r="X22" i="1"/>
  <c r="AL22" i="1" s="1"/>
  <c r="AL21" i="1"/>
  <c r="X19" i="1"/>
  <c r="AL19" i="1" s="1"/>
  <c r="X16" i="1"/>
  <c r="AL16" i="1" s="1"/>
  <c r="X14" i="1"/>
  <c r="AL14" i="1" s="1"/>
  <c r="X11" i="1"/>
  <c r="AL11" i="1" s="1"/>
  <c r="AL10" i="1"/>
  <c r="S124" i="1"/>
  <c r="S123" i="1"/>
  <c r="S121" i="1"/>
  <c r="S120" i="1"/>
  <c r="S119" i="1"/>
  <c r="S118" i="1"/>
  <c r="S117" i="1"/>
  <c r="S116" i="1"/>
  <c r="S113" i="1"/>
  <c r="S112" i="1"/>
  <c r="S111" i="1"/>
  <c r="S108" i="1"/>
  <c r="S104" i="1"/>
  <c r="S102" i="1"/>
  <c r="S101" i="1"/>
  <c r="S100" i="1"/>
  <c r="S99" i="1"/>
  <c r="S97" i="1"/>
  <c r="S92" i="1"/>
  <c r="S90" i="1"/>
  <c r="S89" i="1"/>
  <c r="S83" i="1"/>
  <c r="S82" i="1"/>
  <c r="S81" i="1"/>
  <c r="S80" i="1"/>
  <c r="S79" i="1"/>
  <c r="S77" i="1"/>
  <c r="S76" i="1"/>
  <c r="S74" i="1"/>
  <c r="S73" i="1"/>
  <c r="S72" i="1"/>
  <c r="S71" i="1"/>
  <c r="S64" i="1"/>
  <c r="S63" i="1"/>
  <c r="S61" i="1"/>
  <c r="S60" i="1"/>
  <c r="S58" i="1"/>
  <c r="S52" i="1"/>
  <c r="S51" i="1"/>
  <c r="S50" i="1"/>
  <c r="S42" i="1"/>
  <c r="S33" i="1"/>
  <c r="S31" i="1"/>
  <c r="S22" i="1"/>
  <c r="S19" i="1"/>
  <c r="S16" i="1"/>
  <c r="S14" i="1"/>
  <c r="P124" i="1"/>
  <c r="P123" i="1"/>
  <c r="P119" i="1"/>
  <c r="P118" i="1"/>
  <c r="P117" i="1"/>
  <c r="P116" i="1"/>
  <c r="P113" i="1"/>
  <c r="P111" i="1"/>
  <c r="P109" i="1"/>
  <c r="P108" i="1"/>
  <c r="P104" i="1"/>
  <c r="P103" i="1"/>
  <c r="P102" i="1"/>
  <c r="P100" i="1"/>
  <c r="P99" i="1"/>
  <c r="P97" i="1"/>
  <c r="P94" i="1"/>
  <c r="P92" i="1"/>
  <c r="P90" i="1"/>
  <c r="P81" i="1"/>
  <c r="P80" i="1"/>
  <c r="P79" i="1"/>
  <c r="P78" i="1"/>
  <c r="P77" i="1"/>
  <c r="P76" i="1"/>
  <c r="P74" i="1"/>
  <c r="P73" i="1"/>
  <c r="P72" i="1"/>
  <c r="P65" i="1"/>
  <c r="P63" i="1"/>
  <c r="P62" i="1"/>
  <c r="P61" i="1"/>
  <c r="P60" i="1"/>
  <c r="P52" i="1"/>
  <c r="P51" i="1"/>
  <c r="P50" i="1"/>
  <c r="P42" i="1"/>
  <c r="P34" i="1"/>
  <c r="P33" i="1"/>
  <c r="P32" i="1"/>
  <c r="P28" i="1"/>
  <c r="P25" i="1"/>
  <c r="P24" i="1"/>
  <c r="P23" i="1"/>
  <c r="P22" i="1"/>
  <c r="P21" i="1"/>
  <c r="P19" i="1"/>
  <c r="P16" i="1"/>
  <c r="P14" i="1"/>
  <c r="P11" i="1"/>
  <c r="P10" i="1"/>
  <c r="M89" i="1"/>
  <c r="AK89" i="1" s="1"/>
  <c r="AB108" i="1"/>
  <c r="AB110" i="1"/>
  <c r="O89" i="1"/>
  <c r="P89" i="1" s="1"/>
  <c r="S122" i="1"/>
  <c r="N122" i="1"/>
  <c r="P122" i="1" s="1"/>
  <c r="AL89" i="1"/>
  <c r="AM89" i="1"/>
  <c r="T89" i="1" l="1"/>
  <c r="U89" i="1" s="1"/>
  <c r="X12" i="1"/>
  <c r="AL12" i="1" s="1"/>
  <c r="U115" i="1"/>
  <c r="U27" i="1"/>
  <c r="P27" i="1"/>
  <c r="X15" i="1"/>
  <c r="AL15" i="1" s="1"/>
  <c r="U20" i="1"/>
  <c r="U15" i="1"/>
  <c r="AL27" i="1"/>
  <c r="AM27" i="1"/>
  <c r="U12" i="1"/>
  <c r="AJ27" i="1"/>
  <c r="AJ89" i="1"/>
  <c r="U9" i="1"/>
  <c r="U122" i="1"/>
</calcChain>
</file>

<file path=xl/sharedStrings.xml><?xml version="1.0" encoding="utf-8"?>
<sst xmlns="http://schemas.openxmlformats.org/spreadsheetml/2006/main" count="2102" uniqueCount="1163">
  <si>
    <t xml:space="preserve">SEMAFORO </t>
  </si>
  <si>
    <t>PLAN OPERATIVO ANUAL 2017 - POA</t>
  </si>
  <si>
    <t>DEL</t>
  </si>
  <si>
    <t>AL</t>
  </si>
  <si>
    <t>ESTADO</t>
  </si>
  <si>
    <t>ROJO</t>
  </si>
  <si>
    <t>AMARILLO</t>
  </si>
  <si>
    <t>VERDE</t>
  </si>
  <si>
    <t>1. OBJETIVOS ESTRATEGICOS</t>
  </si>
  <si>
    <t>2. LÍNEAS DE ACCIÓN</t>
  </si>
  <si>
    <t>3. ACTIVIDADES</t>
  </si>
  <si>
    <t>4. FECHA INICIO</t>
  </si>
  <si>
    <t>5. FECHA FIN</t>
  </si>
  <si>
    <t>6. META 2017</t>
  </si>
  <si>
    <t>7. DEPENDENCIA FUNCIONAL</t>
  </si>
  <si>
    <t>Fortalecer la Vigilancia, Inspección y Control</t>
  </si>
  <si>
    <t>6. Superintendencia Delegada de Puertos</t>
  </si>
  <si>
    <t>22. Vigilancia e Inspección</t>
  </si>
  <si>
    <t>Implementar el esquema de vigilancia estrategica (Conocer y adaptar las mejores prácticas internacionales)</t>
  </si>
  <si>
    <t>Revisión técnica de los contenidos del PESV</t>
  </si>
  <si>
    <t>700 PESV revisados</t>
  </si>
  <si>
    <t>8. Superintendencia Delegada de Transito y Transporte</t>
  </si>
  <si>
    <t>% PESV revisados</t>
  </si>
  <si>
    <t># PESV revisados / # PESV recibidos</t>
  </si>
  <si>
    <t>Fortalecer relación con el supervisado</t>
  </si>
  <si>
    <t xml:space="preserve">Realizar campañas posicionamiento Regionales </t>
  </si>
  <si>
    <t>1. Despacho Superintendencia</t>
  </si>
  <si>
    <t>6. Despacho</t>
  </si>
  <si>
    <t>Desarrollar acciones de divulgación a los supervisados en temas especificos que coadyuven a la mejor prestación del servicio (Foros, Circulares, Skype, otros medios)</t>
  </si>
  <si>
    <r>
      <t>100% actividades planeadas de divulgación a supervisados realizadas</t>
    </r>
    <r>
      <rPr>
        <b/>
        <sz val="9"/>
        <color theme="1"/>
        <rFont val="Calibri"/>
        <family val="2"/>
        <scheme val="minor"/>
      </rPr>
      <t/>
    </r>
  </si>
  <si>
    <t xml:space="preserve">7. Superintendencia Delegada de Concesiones e Infraestructura </t>
  </si>
  <si>
    <t>% Actividades de divulgación a supervisados realizadas</t>
  </si>
  <si>
    <t># de actividades de divulgación realizadas /# de actividades de divulgación planeadas</t>
  </si>
  <si>
    <t>7 actividades de divulgación a supervisados realizadas.</t>
  </si>
  <si>
    <t>Revisar el cumplimiento de la información financiera anual de los supervisados.</t>
  </si>
  <si>
    <t>Realizar 800 análisis financieros de acuerdo a la capacidad de personal y al total de vigilados que reporten información financiera</t>
  </si>
  <si>
    <t>% de supervisados con información financiera revisada, analizada y retroalimentada</t>
  </si>
  <si>
    <t>Total de análisis de información financiera realizados/Total de planeados</t>
  </si>
  <si>
    <t>Realizar interlocución con Entes de Control Externos</t>
  </si>
  <si>
    <t>14 Informes con destino a entes de control externos</t>
  </si>
  <si>
    <t>2. Oficina de Control Interno</t>
  </si>
  <si>
    <t>4. Control Interno</t>
  </si>
  <si>
    <t>% Informes realizados</t>
  </si>
  <si>
    <t># Informes realizados / # Informes programados</t>
  </si>
  <si>
    <t>Fortalecer el CEMAT</t>
  </si>
  <si>
    <t>Programar visitas de inspeccion ocasionales con base en el analisis de informacion CEMAT</t>
  </si>
  <si>
    <r>
      <t>10 acciones de supervisión  realizadas con base en el análisis de información de CEMAT</t>
    </r>
    <r>
      <rPr>
        <b/>
        <sz val="9"/>
        <rFont val="Calibri"/>
        <family val="2"/>
        <scheme val="minor"/>
      </rPr>
      <t/>
    </r>
  </si>
  <si>
    <t>% de acciones de supervision ocasionales realizadas con base en el análisis de información CEMAT</t>
  </si>
  <si>
    <t># acciones de supervision ocasionales realizadas con base en el análisis de informacion CEMAT / # acciones de supervision ocasionales programadas con base en el análisis de informacion CEMAT</t>
  </si>
  <si>
    <t>Efectuar seguimiento al Centro de Monitoreo de Actividades del Transporte - CEMAT</t>
  </si>
  <si>
    <t>Realizar 11 reuniones de segumiento a la implementación de CEMAT</t>
  </si>
  <si>
    <t>4. Oficina Asesora de Planeación</t>
  </si>
  <si>
    <t>18. Planeacion</t>
  </si>
  <si>
    <t>Avance del proyecto</t>
  </si>
  <si>
    <t># Seguimientos realizados / # progragamados</t>
  </si>
  <si>
    <t>Fortalecer el sistema de información misional VIGIA</t>
  </si>
  <si>
    <t>Mantenimiento módulos de VIGIA implementados</t>
  </si>
  <si>
    <t>100% Plan de Mantenimiento VIGIA ejecutado</t>
  </si>
  <si>
    <t xml:space="preserve">Supervisores contrato Vigia  </t>
  </si>
  <si>
    <t>% Plan de Mantenimiento VIGIA ejecutado</t>
  </si>
  <si>
    <t># de Actividades Plan de Mantenimiento VIGIA ejecutadas /# de Actividades Plan de Mantenimiento VIGIA planeadas</t>
  </si>
  <si>
    <t>Emitir resolución implementación VIGIA, por modulos</t>
  </si>
  <si>
    <t>Resolución implementación VIGIA  por modulos emitida</t>
  </si>
  <si>
    <t>Resolución implementación VIGIA emitida</t>
  </si>
  <si>
    <t>Modulos de Vigia implementados por Resolución/ Modulos a implementar.</t>
  </si>
  <si>
    <t>Proponer y garantizar la ejecución de acciones para facilitar el registro y actualización de los supervisados en el sistema VIGIA</t>
  </si>
  <si>
    <t>BD Vigia actualizado con la línea base real de supervisados</t>
  </si>
  <si>
    <t>23. Vigilancia e Inspección (Registro)</t>
  </si>
  <si>
    <t>Superintendente Delegado de Transito</t>
  </si>
  <si>
    <t>Promover la formalidad en la prestación del servicio</t>
  </si>
  <si>
    <t>Identificar Universo de prestadores informales</t>
  </si>
  <si>
    <t>Prestadores informales identificados</t>
  </si>
  <si>
    <t>Ejecutar acciones de supervisión sobre los organismos de tránsito y autoridades locales garantizando el cumplimiento de las normas de transporte para combatir la informalidad</t>
  </si>
  <si>
    <t>Emitir al menos 1 circular solicitando informe sobre las acciones adelantadas para combatir la informalidad</t>
  </si>
  <si>
    <t># circulares emitidas solicitando informe sobre las acciones adelantadas para combatir la informalidad</t>
  </si>
  <si>
    <t>Proponer acciones que fortalezcan la regulación normativa</t>
  </si>
  <si>
    <t>Construir y formalizar la política de supervisión</t>
  </si>
  <si>
    <t>1 Política de supervisión formalizada</t>
  </si>
  <si>
    <t>7. Despacho del Delegado</t>
  </si>
  <si>
    <t>%Formalización Politica de Supervisión</t>
  </si>
  <si>
    <t># etapas ejecutadas para formalizar la politica de supervisión / # etapas programadas para formalizar la politica de supervisión</t>
  </si>
  <si>
    <t>Política de supervisión formalizada.</t>
  </si>
  <si>
    <t>Política de supervisión formalizada</t>
  </si>
  <si>
    <t>Proponer modificación a normas reglamentarias conjuntamente con el MinTransporte y la Oficina Jurídica</t>
  </si>
  <si>
    <t xml:space="preserve">Presentar 1 propuesta de modificación a normas reglamentarias planeadas o creacion de nuevas. </t>
  </si>
  <si>
    <t>% Propuestas de modificación a normas reglamentarias presentadas</t>
  </si>
  <si>
    <t>Propuestas de modificación a normas reglamentarias presentadas / Propuestas de modificación a normas reglamentarias planeadas por presentar</t>
  </si>
  <si>
    <t>Fortalecer el procedimiento de Atención al Ciudadano con herramientas  tecnológicas</t>
  </si>
  <si>
    <t>Unificar bases de datos de consulta para las PQRs de los ciudadanos.</t>
  </si>
  <si>
    <t>5. Secretaria General</t>
  </si>
  <si>
    <t>2. Atención al Ciudadano</t>
  </si>
  <si>
    <t>Informe</t>
  </si>
  <si>
    <t>Fortalecer el modelo de atención al ciudadano</t>
  </si>
  <si>
    <t>Fortalecer la cultura de servicio al interior de la SPT</t>
  </si>
  <si>
    <t>Hacer 3 campañas  de concientización de servicio al ciudadano  al interior de la Entidad</t>
  </si>
  <si>
    <t>% de campañas</t>
  </si>
  <si>
    <t>Campañas realizadas/Campañas programadas.</t>
  </si>
  <si>
    <t>Asegurar el procedimiento de notificaciones desplegado en la nueva versión de la cadena de valor</t>
  </si>
  <si>
    <t>100% Procedimiento de notificaciones implementado</t>
  </si>
  <si>
    <t>17. Notificaciones</t>
  </si>
  <si>
    <t>% Procedimiento de Notificaciones implementado</t>
  </si>
  <si>
    <t>Fortalecer las TI en la Gestión de la Entidad y la Información Pública</t>
  </si>
  <si>
    <t>Replicar en los supervisados las buenas prácticas</t>
  </si>
  <si>
    <t xml:space="preserve">Acompañar a la DITRA en los operativos  de control en las infracciones de tránsito </t>
  </si>
  <si>
    <t>Hacer acompañamiento a DITRA en por lo menos 150 operativos</t>
  </si>
  <si>
    <t>Cantidad de operativos DITRA realizados con acompañamiento de la SPT</t>
  </si>
  <si>
    <t># de operativos DITRA realizados con acompañamiento de la SPT / #de operativos DITRA planeados con acompañamiento de la SPT</t>
  </si>
  <si>
    <t>Implementar la Estrategia de Gobierno en Linea (incluye Ley de Transparencia)</t>
  </si>
  <si>
    <t>Ejecutar actividades Plan GEL definidas para la vigencia</t>
  </si>
  <si>
    <t>100% ejecución acciones plan GEL definidas para la vigencia 2017</t>
  </si>
  <si>
    <t>Coordinador Grupo Estadistica e Informatica / Asesor supervisor contrato VIGIA - Odalis Diaz</t>
  </si>
  <si>
    <t>% Actividades ejecutadas plan de acción GEL</t>
  </si>
  <si>
    <t># Actividades ejecutadas plan de acción GEL / # Actividades plan de acción GEL planeadas</t>
  </si>
  <si>
    <t>Fortalecer la seguridad, usabilidad y alta disponibilidad de la infraestructura tecnologica</t>
  </si>
  <si>
    <t>Ejecutar diagnostico y  acciones para reemplazar el SW con grado alto de obsolescencia</t>
  </si>
  <si>
    <t>100% acciones ejecutadas y Diagnostico para reemplazar el SW con grado alto de obsolescencia para 2017</t>
  </si>
  <si>
    <t>Coordinador Grupo Estadistica e Informatica / Asesor supervisor contrato VIGIA</t>
  </si>
  <si>
    <t>% Acciones ejecutadas para reemplazar SW con grado alto de obsolescencia</t>
  </si>
  <si>
    <t># Acciones ejecutadas para reemplazar SW con grado alto de obsolescencia / # Acciones planeadas para reemplazar SW con grado alto de obsolescencia</t>
  </si>
  <si>
    <t>Implementar Políticas de Seguridad</t>
  </si>
  <si>
    <t>100% Políticas de seguridad implementadas</t>
  </si>
  <si>
    <t>% Políticas de seguridad implementadas</t>
  </si>
  <si>
    <t># Políticas de seguridad implementadas / # Políticas de seguridad definidas</t>
  </si>
  <si>
    <t>Fortalecer la gestión de servicios de TI</t>
  </si>
  <si>
    <t>21. Talento Humano</t>
  </si>
  <si>
    <t>Definir Protocolo (archivos planos, web service, etc.)</t>
  </si>
  <si>
    <t xml:space="preserve">Protocolo definido </t>
  </si>
  <si>
    <t>Protocolo definido</t>
  </si>
  <si>
    <t>Definir e implementar protocolo de incidentes y requerimientos</t>
  </si>
  <si>
    <t>Protocolo de incidentes implementado</t>
  </si>
  <si>
    <t>Implementar protocolo (archivos planos, web service, etc.)</t>
  </si>
  <si>
    <t>Protocolo implementado</t>
  </si>
  <si>
    <t>Implementar el modelo de continuidad del negocio</t>
  </si>
  <si>
    <t>PETI elaborado y aprobado</t>
  </si>
  <si>
    <t>Revisar, ajustar y implementar modelo de continuidad de negocio</t>
  </si>
  <si>
    <t>Modelo de continuidad de negocio implementado</t>
  </si>
  <si>
    <t>Efectuar seguimiento a la Planeación Institucional.</t>
  </si>
  <si>
    <t>Realizar 4 seguimientos.</t>
  </si>
  <si>
    <t>Indice ejecución planeación Institucional</t>
  </si>
  <si>
    <t>Automatización de procesos BPMN</t>
  </si>
  <si>
    <t>Ejecutar plan de pruebas e implementar nuevas funcionalidades en ambiente productivo</t>
  </si>
  <si>
    <t>100% de los módulos de VIGIA implementados</t>
  </si>
  <si>
    <t>% Módulos VIGIA implementados</t>
  </si>
  <si>
    <t># de módulos VIGIA implementados / # de módulos VIGIA planeados para implementación</t>
  </si>
  <si>
    <t>ERP</t>
  </si>
  <si>
    <t>Terminar el diseño del ERP</t>
  </si>
  <si>
    <t>ERP diseñado y desarrollado</t>
  </si>
  <si>
    <t>ERP desarrollado</t>
  </si>
  <si>
    <t>Avance del Desarrollo/Caso de Uso</t>
  </si>
  <si>
    <t>Fortalecer la capacidad de gestión y operativa del capital humano</t>
  </si>
  <si>
    <t>Implementar la gestión del cambio</t>
  </si>
  <si>
    <t>Elaborar el Plan Estratégico de Talento Humano que incluirá el plan de Mejoramiento de Clima laboral</t>
  </si>
  <si>
    <t>Adelantar actividades orientadas a la prevención de faltas disciplinarias</t>
  </si>
  <si>
    <t>3 Actividades realizadas orientadas a la prevención de faltas disciplinarias</t>
  </si>
  <si>
    <t>5. Control Interno Disciplinario</t>
  </si>
  <si>
    <t>Coordinador Control Interno Disciplinario</t>
  </si>
  <si>
    <t>% Actividades realizadas orientadas a la prevención de faltas disciplinarias</t>
  </si>
  <si>
    <t xml:space="preserve">Actividades realizadas orientadas a la prevención de faltas disciplinarias / Actividades programadas orientadas a la prevención de faltas disciplinarias </t>
  </si>
  <si>
    <t>Promover la gestión del conocimiento (capacitación y entrenamiento)</t>
  </si>
  <si>
    <t>100% de Plan Ejecutado</t>
  </si>
  <si>
    <t># capacitaciones ejecutadas / # Total de capacitaciones programadas</t>
  </si>
  <si>
    <t>Aplicar manual de inducción nuevos funcionarios</t>
  </si>
  <si>
    <t>Manual de inducción aplicado</t>
  </si>
  <si>
    <t>% Funcionarios con inducciones.</t>
  </si>
  <si>
    <t>#  Funcionarios con inducciones / # de funcionarios posesionados</t>
  </si>
  <si>
    <t>Universidad VIGIA</t>
  </si>
  <si>
    <t>Elaborar y ejecutar Plan de Capacitación VIGIA</t>
  </si>
  <si>
    <t>100% Plan de Capacitación VIGIA ejecutado</t>
  </si>
  <si>
    <t>% Plan de Capacitación VIGIA ejecutado</t>
  </si>
  <si>
    <t># de actividades Plan de Capacitación VIGIA ejecutadas / # Actividades Plan de Capacitación VIGIA planeadas</t>
  </si>
  <si>
    <t>Fortalecer los procesos de la cadena de valor</t>
  </si>
  <si>
    <t>Implementar el mapa de ruta de Arquitectura Empresarial</t>
  </si>
  <si>
    <t>Brindar apoyo en el desarrollo del despliegue del proceso de control disciplinario en la nueva cadena de valor</t>
  </si>
  <si>
    <t>Proceso de control disciplinario asegurado en la nueva cadena de valor</t>
  </si>
  <si>
    <t>%Proceso de control disciplinario asegurado</t>
  </si>
  <si>
    <t># actividades  aseguradas a la nueva cadena de valor/ #actividades por asegurar</t>
  </si>
  <si>
    <t>Asegurar el cumplimiento de la gestión operativa de control disciplinario</t>
  </si>
  <si>
    <t>100% quejas recibidas tramitadas</t>
  </si>
  <si>
    <t>% Quejas tramitadas</t>
  </si>
  <si>
    <t xml:space="preserve"># Quejas tramitadas / # Quejas recibidas </t>
  </si>
  <si>
    <t>Gestión integrada por procesos (Integración de subsistemas, Gestión Documental, Riesgos, Seguridad, Ambiental, RS, MECI, seguridad y salud en el trabajo)</t>
  </si>
  <si>
    <t>Tramitar la aprobación de las TRD ante el Comité Institucional de Desarrollo Administrativo de acuerdo a las solicitudes de actualización presentadas por las areas o dependencias de la entidad</t>
  </si>
  <si>
    <t>100% de solicitudes de actualización de  las TRD tramitadas ante el Comité Institucional de Desarrollo Administrativo</t>
  </si>
  <si>
    <t>11. Gestión Documental</t>
  </si>
  <si>
    <t xml:space="preserve">% de atención a solicitudes de actualización de TRD </t>
  </si>
  <si>
    <t># Dependencias con TRD actualizada / # Dependencias de la Entidad que presentaron solicitud de actualización de TRD</t>
  </si>
  <si>
    <t>Realizar las auditorias internas de Calidad y MECI para verificar nivel de cumplimiento de los requisitos</t>
  </si>
  <si>
    <t>20 Procesos de auditoría interna finalizados</t>
  </si>
  <si>
    <t>% Auditorías realizadas</t>
  </si>
  <si>
    <t># Auditorías realizadas / # Auditorías programadas</t>
  </si>
  <si>
    <t>Asesorar y realizar acompañamiento a la Alta Dirección y Dependencias de la Entidad</t>
  </si>
  <si>
    <t>24 Informes establcecidos normativamente</t>
  </si>
  <si>
    <t>Realizar campañas y encuestas de percepción para fomentar la Cultura del Control</t>
  </si>
  <si>
    <t>2 Campañas institucionales
12 Notas de Control Interno
1 Encuesta de percpeción sobre el sistema de control interno. TOTAL 15</t>
  </si>
  <si>
    <t>% Actividades de fomento a la cultura del control realizadas</t>
  </si>
  <si>
    <t># Actividades de fomento a la cultura del control realizadas / # Actividades de fomento a la cultura del control programadas</t>
  </si>
  <si>
    <t>1. Administrativa</t>
  </si>
  <si>
    <t>Realizar jornadas de sensibilización sobre la importancia del proceso de gestión documental a las dependencias de la Entidad</t>
  </si>
  <si>
    <t>Como mínimo 2 jornadas planeadas para la vigencia 2017</t>
  </si>
  <si>
    <t>% Jornadas de sensibilización realizadas</t>
  </si>
  <si>
    <t># Jornadas de sensibilización realizadas / # Jornadas de sensibilización planeadas</t>
  </si>
  <si>
    <r>
      <t xml:space="preserve">Actualizar </t>
    </r>
    <r>
      <rPr>
        <sz val="9"/>
        <color theme="1"/>
        <rFont val="Calibri"/>
        <family val="2"/>
        <scheme val="minor"/>
      </rPr>
      <t>el PGD de acuerdo con lo establecido en el Decreto 1080 de 2015</t>
    </r>
  </si>
  <si>
    <t>100% etapas del PGD con base en el decreto 1080/2015, a cargo de Gestión Documental</t>
  </si>
  <si>
    <t>100% Actualización PGD  de las etapas a cargo de Gestión Documental con base en el decreto 1080/2015</t>
  </si>
  <si>
    <t># Etapas PGD implementadas con base en el decreto 1080-2015 / # Etapas PGD decreto 1080-2015</t>
  </si>
  <si>
    <t xml:space="preserve">3. Oficina Jurídica </t>
  </si>
  <si>
    <t>Efectuar visitas de seguimiento a la implementacion del PGD y a la organización de los archivos de gestión de las dependencias con mayores debilidades.</t>
  </si>
  <si>
    <t>Acompañamiento a las  dependencias con mayores debilidades</t>
  </si>
  <si>
    <t>% Dependencias con acompañamiento realizado</t>
  </si>
  <si>
    <t># Dependencias con acompañamiento realizado / # Dependencias con acompañamiento planeado</t>
  </si>
  <si>
    <t>Efectuar acompañamiento técnico y de supervisión en la ejecución de las actividades contractuales para la depuración y organización del archivo de gestión de la Entidad.</t>
  </si>
  <si>
    <t>Organización documental de 448 metros lineales de archivo de gestión de las dependencias con mayor volumen de archivo pendiente de organizar</t>
  </si>
  <si>
    <t>100% metros lineales de archivo documental   con organización documental</t>
  </si>
  <si>
    <t>Metros Lineales organizados / Metros lineales de archivo entregados para organizar</t>
  </si>
  <si>
    <t xml:space="preserve">Efectuar seguimiento al avance de la implementación del SIGI en los procesos y las areas responsables </t>
  </si>
  <si>
    <t>Implementar 2 Subsistemas (Seguridad y Salud en el Trabajo y Gestión Ambiental)</t>
  </si>
  <si>
    <t>% implementación</t>
  </si>
  <si>
    <t># Subsistemas implementados/ #  Subsistemas a implementar</t>
  </si>
  <si>
    <t>Gestión Financiera (NIIF, modelos de costos, proceso de recaudo y cobro coactivo)</t>
  </si>
  <si>
    <t>Administrar y actualizar los inventarios de la entidad</t>
  </si>
  <si>
    <t xml:space="preserve">100% de opotunidad en el manejo de bienes y consolidación del Inventario consolidado de la entidad </t>
  </si>
  <si>
    <t>% Cumplimiento actividades cronograma inventario físico</t>
  </si>
  <si>
    <t># Actividades cronograma inventario físico ejecutadas / # Actividades cronograma inventario físico planeadas</t>
  </si>
  <si>
    <t>Gestionar el cobro coactivo de la entidad</t>
  </si>
  <si>
    <t>3240 acciones de cobro coactivo</t>
  </si>
  <si>
    <t>16. Jurídica</t>
  </si>
  <si>
    <t>% acciones de cobro coactivo</t>
  </si>
  <si>
    <t># acciones de cobro coactivo ejecutadas / # acciones de cobro coactivo programadas</t>
  </si>
  <si>
    <t>Efectuar seguimiento a proyectos de inversión</t>
  </si>
  <si>
    <t>Indice de ejecución presupuestal</t>
  </si>
  <si>
    <t>9. Despacho Jefe</t>
  </si>
  <si>
    <t>Efectuar seguimiento a Plan Anual de Adquisiciones</t>
  </si>
  <si>
    <t>Realizar 12 seguimientos.</t>
  </si>
  <si>
    <t>Indice de ejecución del Plan Anual de Adquisiciones</t>
  </si>
  <si>
    <t>10. Financiera</t>
  </si>
  <si>
    <t>Gestión Administrativa e Infraestructura</t>
  </si>
  <si>
    <t>Desarrollar instructivos en gestion contractual</t>
  </si>
  <si>
    <t>3 Instructivos elaborados</t>
  </si>
  <si>
    <t>Contratista Contratación</t>
  </si>
  <si>
    <t>instructivos eleborados</t>
  </si>
  <si>
    <t># instructivos elabrorados  / # instructivos programados</t>
  </si>
  <si>
    <t>12. Grupo de Conciliación y Estudios</t>
  </si>
  <si>
    <t>Adelantar el trámite tendiente a la contratación de los bienes y servicios que según del plan de adquisiciones sean competencia de este grupo.</t>
  </si>
  <si>
    <t>Desarrollo de P.A.A.</t>
  </si>
  <si>
    <t>% Cumplimiento actividades cronograma de adquisición de bienes y servicios</t>
  </si>
  <si>
    <t># Actividades cronograma de adquisición de bienes y servicios ejecutadas / # Actividades cronograma de adquisición de bienes y servicios planeadas</t>
  </si>
  <si>
    <t xml:space="preserve"> Desarrollar actividades operativas en materia contractual (Publicar los contratos y convenios en las páginas indicadas en la normatividad vigente para efectos de contratación, realizar el reporte de las mismas y emitir certificaciones)</t>
  </si>
  <si>
    <t>14. Investigaciones y Control (Fallos)</t>
  </si>
  <si>
    <t>Documentar, aprobar y socializar manual de supervisión e interventoría y tres instructivos de gestion contractual</t>
  </si>
  <si>
    <t>1 manual de supervisión e interventoría y 
3 instructivos elaborados, aprobados y socializados</t>
  </si>
  <si>
    <t>Socializar el manual de supervision e interventoria</t>
  </si>
  <si>
    <t># documentos socializados  / # documentos programados</t>
  </si>
  <si>
    <t>Gestión Jurídica</t>
  </si>
  <si>
    <t>Expedir resoluciones de fallo a recursos de apelación y queja de competencia del Despacho del Superintendente</t>
  </si>
  <si>
    <t>3360 resoluciones expedidas</t>
  </si>
  <si>
    <t>% resoluciones expedidas</t>
  </si>
  <si>
    <r>
      <rPr>
        <i/>
        <sz val="9"/>
        <color theme="1"/>
        <rFont val="Calibri"/>
        <family val="2"/>
        <scheme val="minor"/>
      </rPr>
      <t xml:space="preserve"># </t>
    </r>
    <r>
      <rPr>
        <sz val="9"/>
        <color theme="1"/>
        <rFont val="Calibri"/>
        <family val="2"/>
        <scheme val="minor"/>
      </rPr>
      <t>resoluciones expedidas / # resoluciones a expedir</t>
    </r>
  </si>
  <si>
    <t>Expedir actos administrativos de gestión del Centro de Conciliación</t>
  </si>
  <si>
    <t>% actos administrativos expedidos</t>
  </si>
  <si>
    <r>
      <rPr>
        <i/>
        <sz val="9"/>
        <color theme="1"/>
        <rFont val="Calibri"/>
        <family val="2"/>
        <scheme val="minor"/>
      </rPr>
      <t># acto</t>
    </r>
    <r>
      <rPr>
        <sz val="9"/>
        <color theme="1"/>
        <rFont val="Calibri"/>
        <family val="2"/>
        <scheme val="minor"/>
      </rPr>
      <t>s administrativos expedidos / # actos administrativos a expedir</t>
    </r>
  </si>
  <si>
    <t>Gestionar la defensa judicial de la entidad</t>
  </si>
  <si>
    <t>826 acciones de defensa judicial</t>
  </si>
  <si>
    <t># acciones de defensa judicial ejecutadas / # acciones de defensa judicial programadas</t>
  </si>
  <si>
    <t>Gestionar el sometimiento a control de la entidad</t>
  </si>
  <si>
    <t>342 acciones de sometimiento a control</t>
  </si>
  <si>
    <t>% acciones de sometimiento a control</t>
  </si>
  <si>
    <t># acciones de sometimiento a control ejecutadas / # acciones de sometimiento a control programadas</t>
  </si>
  <si>
    <t>Atender conceptos y peticiones</t>
  </si>
  <si>
    <t>400 respuestas</t>
  </si>
  <si>
    <t>% respuestas a PQRS</t>
  </si>
  <si>
    <t># respuestas expedidas / # respuestas a expedir</t>
  </si>
  <si>
    <t>Proponer los reportes que permitan a la Supertransporte tomar decisiones</t>
  </si>
  <si>
    <t>3 reportes propuestos</t>
  </si>
  <si>
    <t># de reportes</t>
  </si>
  <si>
    <t># de reportes implementados/# de reportes propuestos</t>
  </si>
  <si>
    <t>Impulsar que el 100% de los supervisados esten registrados en el sistema VIGIA</t>
  </si>
  <si>
    <t>100% de los supervisados esten registrados en el sistema VIGIA</t>
  </si>
  <si>
    <t># de supervisados registrados en VIGIA</t>
  </si>
  <si>
    <t># de supervisados registrados en VIGIA/# de supervisados activos</t>
  </si>
  <si>
    <t>Exhortar a los municiopios para que formalicen la prestación del servicio de terminal de transporte automotor</t>
  </si>
  <si>
    <t>Promover la formalización de las 38 terminales identificadas que prestan el servicio público no habilitadas por el Ministerio de transporte</t>
  </si>
  <si>
    <t># de terminales de transporte no habilitados</t>
  </si>
  <si>
    <t># de terminales de transporte no habilitados requeridos / # de terminales de transporte no habilitados identificados</t>
  </si>
  <si>
    <t>Replicar en los supervisados las buenas practicas</t>
  </si>
  <si>
    <t xml:space="preserve">Divulgar la circular 094/2016 modelos de buenas practicas expedido para 5 tipos de vigilados de la Delegada de Concesiones a que aplican </t>
  </si>
  <si>
    <t>Divulgar 5 modelos de buenas practicas</t>
  </si>
  <si>
    <t># de de acciones de divulgación</t>
  </si>
  <si>
    <t>Controlar el recaudo de la contribución especial y multas</t>
  </si>
  <si>
    <t>Coordinador Financiero</t>
  </si>
  <si>
    <t>25. Secretaria General</t>
  </si>
  <si>
    <t>100% Resoluciones de cobro generadas max. 15 dias después del cierre de la fecha limite del segundo pago</t>
  </si>
  <si>
    <t>% Resoluciones de cobro generadas  max. 15 dias después del cierre de la fecha limite del segundo pago</t>
  </si>
  <si>
    <t># Resoluciones de cobro generadas  max. 15 dias después del cierre de la fecha limite del segundo pago / # Resoluciones de cobro generadas</t>
  </si>
  <si>
    <t>Recuperar cartera contribución especial y multas (cobro persuasivo)</t>
  </si>
  <si>
    <t>Recuperar el 25% de la cartera total (tasa y multas) identificada al inicio de la vigencia</t>
  </si>
  <si>
    <t>% Recuperación de cartera</t>
  </si>
  <si>
    <t>Valor cartera recuperada al final de la vigencia / Valor cartera identificada al inicio de la vigencia</t>
  </si>
  <si>
    <t>Realizar Comité de sostenibilidad integral (Objetivos: 1. Identificar la cartera y gestionar su baja o remisibilidad, 2. Identificar y depurar activos a dar de baja)</t>
  </si>
  <si>
    <t>6 Comités de Sostenibilidad Integral realizados en la vigencia</t>
  </si>
  <si>
    <t>% Comites de sostenibilidad realizados</t>
  </si>
  <si>
    <t># Comites de sostenibilidad realizados / # Comites de sostenibilidad planeados</t>
  </si>
  <si>
    <t>Gestionar información contable, financiera y presupuestal a entes externos</t>
  </si>
  <si>
    <t>Emitir 6 estados financieros con periodicidad bimestral</t>
  </si>
  <si>
    <t>% Estados financieros generados</t>
  </si>
  <si>
    <t># Estados financieros generados / # Estados financieros planeados</t>
  </si>
  <si>
    <t>100% - Reportar informacion contable a entes externos dentro de los plazos establecidos</t>
  </si>
  <si>
    <t>% Reportes de información contable generados a entes externos dentro del plazo establecido</t>
  </si>
  <si>
    <t># Reportes de información contable generados a entes externos dentro del plazo establecido / # Reportes de información contable generados a entes externos</t>
  </si>
  <si>
    <t>Controlar la ejecución presupuestal</t>
  </si>
  <si>
    <t>95% cumplimiento ejecución presupuestal (excluyendo rubro Transferencias)</t>
  </si>
  <si>
    <t>% Ejecución presupuestal (excluyendo rubro Transferencias)</t>
  </si>
  <si>
    <t>Valor presupuesto ejecutado (excluyendo rubro Transferencias) / Valor presupuesto apropiado (excluyendo rubro Transferencias)</t>
  </si>
  <si>
    <t>Gestionar oportunamente los pagos.  (Monitoreo y control de pagos)</t>
  </si>
  <si>
    <t>Atender el 100% de las obligaciones con un Máximo 10 días en promedio para el pago de las mismas, desde la fecha de radicación en financiera cumpliendo el total de requisitos  (Servicios Indirectos, Gastos Generales e Inversion)</t>
  </si>
  <si>
    <t>% Obligaciones pagadas a tiempo</t>
  </si>
  <si>
    <t># Obligaciones pagadas a tiempo / # Obligaciones pagadas</t>
  </si>
  <si>
    <t>Gestionar oportunamente los pagos. (Monitoreo y control de pagos)</t>
  </si>
  <si>
    <t>Atender el 100% de las obligaciones que cumplen con los requisitos</t>
  </si>
  <si>
    <t>% Obligaciones atendidas</t>
  </si>
  <si>
    <t>Obligaciones que cumplen los requisitos / Obligaciones atendidas</t>
  </si>
  <si>
    <t>100% implementación actividades NICSP de acuerdo con exigencia de CGN</t>
  </si>
  <si>
    <t>% Implementación actividades NICSP</t>
  </si>
  <si>
    <t># Actividades NICSP implementadas / # Actividades NICSP planeadas</t>
  </si>
  <si>
    <t>Establecer la Cartera de difícil o imposible cobro</t>
  </si>
  <si>
    <t>Cartera de difícil o imposible cobro establecida</t>
  </si>
  <si>
    <t>Dirigir y controlar los servicios generales:  GLPI y control de consumos (Caja menor)</t>
  </si>
  <si>
    <t>100% de los GLPI atendidos</t>
  </si>
  <si>
    <t>% Cumplimiento de los requerimientos realizados</t>
  </si>
  <si>
    <t xml:space="preserve">(No.Solicitudes atendidas / No. solicitudes recibidas) *100%      </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</si>
  <si>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</si>
  <si>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100% de solicitudes atendidas</t>
  </si>
  <si>
    <t>Implementar el Sistema Integrado de Gestión de Calidad: Actualización de procesos, procedimientos y normograma, seguimiento a riesgos y planes y medición de indicadores.</t>
  </si>
  <si>
    <t>Verificar el 100% de las actividades contenidas en el procedimiento de selección, ingreso, promoción y retiro de los funcionarios de la Entidad.</t>
  </si>
  <si>
    <t>% de ejecución de procedimiento</t>
  </si>
  <si>
    <t># Actividades ejecutadas del procedimiento/ # Actividades establecidas en el procedimiento</t>
  </si>
  <si>
    <t>Actualizar con periodicidad mensual la cifra control del gastos de personal (inluido parafiscales) a medida que se cancela la nómina de los funcionarios de planta.</t>
  </si>
  <si>
    <t>100% de liquidación de nómina con periodicidad mensual y consolidad cifra anual para anteprotecto de presupuesto</t>
  </si>
  <si>
    <t>Nómina mensual oportuna y sin errores</t>
  </si>
  <si>
    <t>Identificar los programas más adecuados de seguridad y salud en el trabajo y velar por el cumplimiento de las normas vigentes sobre la materia, así como desarrollar programas de bienestar social para los funcionarios y su núcleo familiar.</t>
  </si>
  <si>
    <t xml:space="preserve">Verificar el 100% de cumplimiento del plan de implementación del Sistema de Gestión de Seguridad y Salud en el Trabajo </t>
  </si>
  <si>
    <t xml:space="preserve">% de ejecución  plan de implementación del Sistema de Gestión de Seguridad y Salud en el Trabajo </t>
  </si>
  <si>
    <t># Actividades ejecutadas del plan/ # Actividades contenidas en el plan</t>
  </si>
  <si>
    <t>Verificar el 100% de la concertación de objetivos  y evaluación de desempeño laboral de los funcionarios de planta</t>
  </si>
  <si>
    <t>% de cumplimiento de evaluación de desempeño</t>
  </si>
  <si>
    <t># evaluaciones de desempeño recibidas / # total de funcionarios planta</t>
  </si>
  <si>
    <t>Asegurar los procedimientos que conformar el proceso de Gestión Documental.</t>
  </si>
  <si>
    <t xml:space="preserve">100% de las actividades a cargo del Grupo de Gestión Documental de los procedimientos que conforman el Proceso de Gestión Documental </t>
  </si>
  <si>
    <t>% de actividades realizadas</t>
  </si>
  <si>
    <t># de actividades ejecutadas / # de actividades demandadas</t>
  </si>
  <si>
    <t xml:space="preserve">Secretario General </t>
  </si>
  <si>
    <t>Corresponden a las solicitudes de los funcionarios en el desarrollo de las actividades del area administrativa, ya sean escritas o verbales</t>
  </si>
  <si>
    <t>proceso publicado en la cadena de valor</t>
  </si>
  <si>
    <t>El proceso publicado es gestionar contratos y convenios</t>
  </si>
  <si>
    <t>N/A</t>
  </si>
  <si>
    <t xml:space="preserve">memorandos 
20175000005493
20175000005513
20175000005523
20175000010223
20175000010233
</t>
  </si>
  <si>
    <t>Los lineamientos impartidos mediante estas comunicaciones hacen las veces de instructivos , toda vez que estos han sido oficializados y remitidos a las deependencias que tienen a su cargo adelantar los procesos de adquisicion de bienes y servicios .</t>
  </si>
  <si>
    <t>P.A.A. 
Administrativa 23 procesos de los cuales 21 estan adjudicados</t>
  </si>
  <si>
    <t>corresponden a los procesos asignados al grupo de Administrativa , en concordancia con lo establecido en el PAA.</t>
  </si>
  <si>
    <t>ver pagina secop y sigep</t>
  </si>
  <si>
    <t>Corresponden a los procesos que a la fecha de corte de la informacion fueron suscritos por la entidad y en consecuencia se les dio el tramite pertinente de publicidad.</t>
  </si>
  <si>
    <t>*glpi: 185 solicitudes, resueltos 175
*caja menor: 116 solicitudes, resueltos 116</t>
  </si>
  <si>
    <t>Las solicitudes de GLPI, son las realizadas a traves del aplicativo por parte de los funcionarios de la entidad y las solicitudes de caja menor son las realizadas que se pueden observar en las legalizaciones que se realizan mensualmente</t>
  </si>
  <si>
    <t>Sistema GLPI en el cual se evidencia que los casos han quedaodo cerrados</t>
  </si>
  <si>
    <t>Un porcentaje  alto de  los  casos se maneja  como consulta y/o orientacion  y se cierran inmediatamente</t>
  </si>
  <si>
    <t>Las actividades estan programadas para cada cuatro meses, la primera esta para el mes de abril.</t>
  </si>
  <si>
    <t>El Control Disciplinario  Verbal, no se ha implementado en la Entidad. Por eso la estadistica hace referencia al Control Disciplinario Ordinario. Se dice en el númerador cero, ya que esta en verificación los registros del Grupo de Control Interno Disciplinario.</t>
  </si>
  <si>
    <t>Carpeta física con acta, reposa en archivo gestión de Control Interno Disciplinario. La carpeta se llama Actas Reparto.</t>
  </si>
  <si>
    <t>Todo lo recibido se le inicio preliminar.</t>
  </si>
  <si>
    <t>Reposa en los orfeos y en los expedientes que se adelantan en el archivo de gestión de Control Interno Disciplinario.</t>
  </si>
  <si>
    <t>Se han generado 410 comunicaciones y 122 autos, con las tareas anexas a cada uno.</t>
  </si>
  <si>
    <t>Se atendieron 20 quejas que fueron las recibidas.</t>
  </si>
  <si>
    <t>Formato diligenciado de:  
Inducción, entrenamiento empleados Supertransporte.</t>
  </si>
  <si>
    <t xml:space="preserve">Desarrollar los procesos de selección, ingreso, promoción y retiro de los funcionarios de la Superintendencia de Puertos y Transporte; Contando con un mecanismo de información que permita visualizar en tiempo real la planta de personal y generar reportes, articulado con la nómina que incluya: Planta global por grupos internos de trabajo, Tipos de vinculación, Nivel, código, grado; Cargos en vacancia definitiva o temporal por niveles y Perfiles de Empleos, así como Llevar registros apropiados de su movilidad dentro de la Entidad. </t>
  </si>
  <si>
    <t>Valor de nóminas efectivamente liquidas / Valor Total de nóminas a pagar durante la vigencia fiscal</t>
  </si>
  <si>
    <t>Cuadro control Presupuesto para gastos de personal 2017</t>
  </si>
  <si>
    <t>La cifra resultante no contiene el pago de los parafiscales del mes de marzo, puesto que no se han liquidado y por ende no se han cancelado.</t>
  </si>
  <si>
    <t>Se realizo presentación de sensibilización "Año nuevo, archivo nuevo" y jormada de capacitación "Recomendaciones implementación PGD"</t>
  </si>
  <si>
    <t>Mediante memorando 20175600012703, se presento al área de sistemas la necesidad de actualizar el PGD.  
 Mediante correo electronico del 29 de marzo, se solicito al jefe de la Ofiicna de Planeación y del Secretario General, la consideración de incluir como necesidad institucional tal requerimiento.</t>
  </si>
  <si>
    <t>Se efectuaron visitas a las dependencias de Grupo Notificaciones, Grupo por Jurisdicción Coactivo, Invetsigaciones a IUIT, Grupo PQR y Grupo Financiera</t>
  </si>
  <si>
    <t>Archivo de gestión organizados, fuid actualizado, actividades programadas</t>
  </si>
  <si>
    <t>Sistema de gestión documental Orfeo y cuadros estadisticos</t>
  </si>
  <si>
    <t>Aun no ha vencido el plazo para el pago de la contribucion 2017.</t>
  </si>
  <si>
    <t>Para el año se tiene contemplado realizar 6 comites.
Acta No. 001 del 2017 sostenibilidad contable</t>
  </si>
  <si>
    <t xml:space="preserve">El primer comité de sostenibilidad realizado el dia 28 de febrero del 2017 trato los siguientes temas:
*CARTERA POR CONCEPTO DE MULTAS;
*RESOLUCIONES GENERADAS POR CONCEPTO DE TASA DE VIGILANCIA (VIGENCIAS ANTERIORES).
El desarrollo de dicho comité se encuentra en el acta No.001 del 2017
</t>
  </si>
  <si>
    <t>De un total de doce  (12) estados financieros para la vigencia del 2017, se proyecto elaborar 2 en el primer trimestre según cronograma de cierres de la contaduria.</t>
  </si>
  <si>
    <t>La fecha limite para hacer los registros contables es:
Enero 22 de marzo 2017;
Febrero 10 de abril de 2017;
Marzo 25 de abril de 2017;
Con una fecha de presentación del primer trimestre a 30 de abril del 2017</t>
  </si>
  <si>
    <t>Doc. Registro: Listado Consolidado reportes ente externo</t>
  </si>
  <si>
    <t>En la evidencia registrada como Listado Consolidado reportes ente externo, se encuentra la información enviada a CGR y CGN</t>
  </si>
  <si>
    <t>Informe de Ejecución Presupuestal del SIIF</t>
  </si>
  <si>
    <t>Meta año: 95% - $40.224 MM
Meta Trimestre: 42.08% - $17.819 MM</t>
  </si>
  <si>
    <t>Sistema Integrado de Informacion Financiera - SIIF Nacion</t>
  </si>
  <si>
    <t>Para el mes de febrero del presente año, el área de Financiera de la Superintendencia de Puertos y Transporte realizo el pago de 303 cuentas de cobro correspondiente al periodo de enero, de las cuales 302 fueron pagadas a tiempo, con un 99.8% del total de las cuentas radicadas, cumpliendo el tiempo establecido correspondiente a 10 días hábiles. de igual manera se tramitaron 166 obligaciones de Viáticos y gastos de Viaje y 89 obligaciones por otros conceptos</t>
  </si>
  <si>
    <t>Sistema Integrado de Información Financiera - SIIF Nación</t>
  </si>
  <si>
    <t>Para el mes de febrero del presente año, se realizaron 558 obligaciones de las cuales 557 cumplieron con el lleno de los requisitos, obteniendo así un cumplimiento del 99.8%</t>
  </si>
  <si>
    <t>CRONOGRAMA  IMPLEMENTACION NICSP
 SUPERINTENDENCIA DE PUERTOS Y TRANSPORTE</t>
  </si>
  <si>
    <t>Meta año: 4
Meta 1 Trimestre: 0
De acuerdo al cronograma establecido por los responsables de esta línea de acción, se le dará inicio a la primera actividad "Revisión y socialización de las políticas contables" el día 2 de mayo del presente año, y culminando con la ultima actividad "Revisión y socialización del ESFAS" el día 2 de noviembre del 2017.</t>
  </si>
  <si>
    <t>En el comite de sostenibilidad se propuso incluir en la politica de cartera los paremeros para identificar la cartera de dificil cobro. Esta politica esta actualmente en elaboracion y se estima aprobar a finales de abril.</t>
  </si>
  <si>
    <t>correo electronico</t>
  </si>
  <si>
    <t>Meta 1 trimestre: enviar a gestion documental FUID a 31 de marzo de 2017</t>
  </si>
  <si>
    <t>A la fecha de corte del 31 de marzo del 2017, se realizo la actualizacion y publicacion de las politicas contables en la cadena de valor de la SPT</t>
  </si>
  <si>
    <t xml:space="preserve">Meta año: 25% - $23.405 MM
Meta 1 trimestre: $3.511 MM
</t>
  </si>
  <si>
    <t>* PEI formulado linea base trimestral
* Requerimiento atendido de manera oportuna</t>
  </si>
  <si>
    <t xml:space="preserve">A pesar que el resultado del indicador es 0, se han adelantado las siguientes actividades previas al inicio de la ejecución del contrato:
Celebración del contrato
Acompañamiento en el alistamiento de la documentación objeto de intervención (impresión de alrededor de 10.000 actos adminsitrativos para incorporar en la documentación de la serie Investigaciones Administrativas)
Levantamiento de preinventarios
Punteo de 495 cajas de la documentación de la suberie Resoluciones y de la serie Investigaciones administrativas
Coordinación con el área adminsitrativa del traslado de la docuemntación de la subserie de comprobantes de egreso de las vigencias 2015 y 2016, a la Estación de la Sabana.
Entrega de muestra de insumos requeridos para la organización documental.
</t>
  </si>
  <si>
    <t>memorandos elaborados y entregados, oficios, actas de liquidacion entregadas para firma, planeacion de recorridos de vehiculos: llevar resoluciones para numeracion a conciliacion, llevar a algunos funcionarios a reuniones de acuerdo a programacion de vehiculos y sus delegados, organizacion de archivo bajo custodia de la coordinacion (excepto contratos y convenios)
recepcion y reasignacion oportuna de radicaciones en el sistema ORFEO</t>
  </si>
  <si>
    <t>Gestion sistema ORFEO
Gestion de Correo Electronico
Registro de Planillas 
Atencion Presencial</t>
  </si>
  <si>
    <t>Se elaboran, presentan y publican los informes institucionales requeridos por entes de control o autoridades externas, según el cronograma establecido por estas mismas entidades. Se debe tener en cuenta que algunos informes tienen periodicidad trimestral. cuatrimestral o semestral, que todavía no se reportan en este periodo de seguimiento al PEI de la oficina de control interno.</t>
  </si>
  <si>
    <t>Programa anual de auditorías 2017
1. Formulación del programa anual de auditorías 2017
2. Presentación ante Comité Institucional de Desarrollo Administrativo
3. Procesos aperturados
- Atención al Ciudadano y Notificaciones
- Gestión Administrativa
- Gestión del Talento Humano
- Criterios de Supervisión (Delegada de Concesiones)
- Registro  (Delegada de Concesiones)
- Vigilancia  (Delegada de Concesiones)
- Inspección  (Delegada de Concesiones)
- Control  (Delegada de Concesiones)
4. Informes preliminares
- Gestión Administrativa - Inventario_Almacén
- Gestión del Talento Humano - Plan_RRHH_2016
- Atención al Ciudadano - Gestión_PQR</t>
  </si>
  <si>
    <t>Se inicia un nuevo ciclo de auditorías internas para la vigencia 2017. Se cumple con el cronograma propuesto de actividades para el primer trimestre del año.</t>
  </si>
  <si>
    <t>Presentación de Informes de LEY:
1. Informe Ejecutivo Anual Evaluación del Sistema de Control Interno
2. Informe Control Interno Contable
3. Primer Informe Pormenorizado de Control Interno 
4. Informe avance al plan de mejoramiento CGR sistema SIRECI 
5. Informe de actualización de sistema EKOGU
6. Informe sobre las quejas, sugerencias y reclamos.
7. Informe de verificación del cumplimiento de las disposiciones en materia de derecho de autor 
8. Informe de seguimiento a la ejecución del Plan Anticorrupción 2016
9. Informe de Evaluación de dependencias 2016
10, Seguimiento al Plan de Mejora Archivístico 2016
11. Dos Informes de austeridad en el gasto (enero y febrero de 2017)</t>
  </si>
  <si>
    <t>Se elaboran, presentan y publican los informes y reportes establecidos por normatividad general o de carácter institucional, según las fechas establecidas. Se debe tener en cuenta que algunos informes tienen periodicidad trimestral. cuatrimestral o semestral, que todavía no se reportan en este periodo de seguimiento al PEI de la oficina de control interno.</t>
  </si>
  <si>
    <t xml:space="preserve">Notas de Control Interno:
1. ¿Cómo lograr que los funcionarios se pongan la camiseta?
2.  Servidor público: recuerde actualizar su hoja de vida y declaración de bienes y renta
3. Yo practico el autocontrol cuando…
</t>
  </si>
  <si>
    <t>Se cumple con la programación de acciones para el primer trimestre del año.</t>
  </si>
  <si>
    <t xml:space="preserve"> Acciones desarrolladas
1. Atención de requerimientos de Gestión Documental
- Actualización del Formato Único de Inventario Documental según requerimiento del grupo Gestión Documental
2.  Gestión de ORFEO
- Se generaron 29 radicados para memorandos de la OCI, tramitados en su totalidad.</t>
  </si>
  <si>
    <t>A la fecha, solo se ha recibido un requerimiento en materia documental, relacionado con la actualización del FUID</t>
  </si>
  <si>
    <t>1. Requerimientos del Sistema Integrado de Gestión Institucional (SIGI)</t>
  </si>
  <si>
    <t>- Solicitud de seguimiento de plan de mejora institucional a las dependencias responsables (Correo dependencias), según requerimiento del Despacho</t>
  </si>
  <si>
    <t>Acciones desarrolladas
1. Requerimientos del Sistema Integrado de Gestión Institucional (SIGI)
- Designación de representantes al equipo operativo SIGI según requerimiento de OAP
- Solicitud de seguimiento de plan de mejora institucional a las dependencias responsables (Correo dependencias), según requerimiento del Despacho
2. Otras acciones
- Actualización del formato Evaluación de Auditores Internos del proceso Gestión del Mejoramiento Continuo (remitido a OAP)
- Seguimiento mapa de riesgos proceso Gestión del Mejoramiento Continuo (borrador)
- Medición de indicadores proceso Gestión del Mejoramiento Continuo (borrador)</t>
  </si>
  <si>
    <t>Por parte de la Oficina de Planeación, se han recibido dos requerimientos relacionados con la confirmación de integrantes del equipo operativo SIGI y este reporte de avance del PEI. Por su parte, la oficina de control interno ha adelantado otras acciones para el proceso  Gestión del Mejoramiento Continuo.</t>
  </si>
  <si>
    <t>Correos de las dependencias con sus respectivos avances</t>
  </si>
  <si>
    <t xml:space="preserve">Matrices de seguimiento </t>
  </si>
  <si>
    <t>Matriz de seguimiento al estado de avance del PAA</t>
  </si>
  <si>
    <t>*SST - Plan de trabajo controlado por el Grupo de Talento Humano
*PIGA - Plan de Trabajo controlado por el Grupo Administrativo</t>
  </si>
  <si>
    <t>* De acuerdo con la evaluación realizada por ARL Positiva, el SST se encuentra implementado en la Entidad en 67%, se cuenta con un Plan de trabajo para el año 2017 para subsanar las brechas encontradas.
*En cuanto al PIGA, si bien se cuenta con un documento para la Gestión Ambiental durante el periodo 2016 - 2020, aún hace falta concertar el plan de Trabajo del año 2017 para cerrar brechas, adicionalmente se han venido adelantando las campañas para reducir el consumo de agua y el consumo de papel en la Entidad.</t>
  </si>
  <si>
    <t>*Cadena de Valor Publicada en Intranet
Modelamiento del *Proceso Gestión Administrativa, pendiente por aprobar
*7 Actas de revisión y aprobación de procesos</t>
  </si>
  <si>
    <t>Avance en el modelamiento del Proceso Gestión Administrativa, la publicación de las Políticas Contables y los modelos del procesos Gestión de TIC</t>
  </si>
  <si>
    <t>8. GRUPO O EQUIPO</t>
  </si>
  <si>
    <t>9.  LIDER</t>
  </si>
  <si>
    <t>10. RESPONSABLE</t>
  </si>
  <si>
    <t>11. INDICADOR</t>
  </si>
  <si>
    <t>12. FORMULA DEL INDICADOR</t>
  </si>
  <si>
    <t>Jimmy Montes</t>
  </si>
  <si>
    <t>Todos los funcionarios de la Oficina</t>
  </si>
  <si>
    <t>Isabel Rodriguez</t>
  </si>
  <si>
    <t>Urias Romero</t>
  </si>
  <si>
    <t xml:space="preserve"> Anny Patricia Sampayo Noguera, Gilberto Palencia Ramos, María Camila Mora Cortés, Edsa Yohana Ramirez Daza y Jose Vicente Beltran Mendez</t>
  </si>
  <si>
    <t>Miguel Eduardo Latiff Gomez e Ingrid Johana Castillo Cruz</t>
  </si>
  <si>
    <t>Diana Carolina Garcia Bocanegra y Hector Fabio Velez Duque</t>
  </si>
  <si>
    <t>Rafael Garrido</t>
  </si>
  <si>
    <t>Jhon Gerarado Aldana Calderón y Edgar Andres Gamboa Jerez</t>
  </si>
  <si>
    <t>Anny Patricia Sampayo Noguera, Gilberto Palencia Ramos, María Camila Mora Cortés, Edsa Yohana Ramirez Daza y Jose Vicente Beltran Mendez</t>
  </si>
  <si>
    <t xml:space="preserve"> Angela María Mora</t>
  </si>
  <si>
    <t>Helena Moncada y Luis Rincón</t>
  </si>
  <si>
    <t xml:space="preserve"> Helena Moncada</t>
  </si>
  <si>
    <t xml:space="preserve"> Miguel Eduardo Latiff Gomez e Ingrid Johana Castillo Cruz</t>
  </si>
  <si>
    <t>Claudia Sepulveda</t>
  </si>
  <si>
    <t xml:space="preserve"> Daniela Steffany Durán Vargas</t>
  </si>
  <si>
    <t xml:space="preserve"> Nidia Torres y Natalia Arias</t>
  </si>
  <si>
    <t xml:space="preserve"> Milton Puentes</t>
  </si>
  <si>
    <t>Rebeca Mejia y Heidy Viviana Bello Carrillo</t>
  </si>
  <si>
    <t xml:space="preserve"> Deisy Valenzuela</t>
  </si>
  <si>
    <t>Cristian Javier Pareja Pulido y Miriam Sierra</t>
  </si>
  <si>
    <t>Gloria Yanuba, Leonel López, Luz Marina Varón, Gloria Astrid Martin Cruz y Sonia Janeth Barreto Guzman</t>
  </si>
  <si>
    <t>Jhon Riascos y Cristian Javier Pareja Pulido</t>
  </si>
  <si>
    <t xml:space="preserve"> Luz Helena Caicedo</t>
  </si>
  <si>
    <t>Jairo Francisco Ramirez Sierra</t>
  </si>
  <si>
    <t>Diana Paola Suarez Mendez</t>
  </si>
  <si>
    <t xml:space="preserve"> Diana Paola Suarez Mendez</t>
  </si>
  <si>
    <t>Angie Milena Duque</t>
  </si>
  <si>
    <t>Marisol Diaz</t>
  </si>
  <si>
    <t>Daniela Steffany Durán Vargas</t>
  </si>
  <si>
    <t>Cristian Javier Pareja Pulido</t>
  </si>
  <si>
    <t>María Constanza Serrano Gonzalez</t>
  </si>
  <si>
    <t>Ledys María Rodriguez Sanchez</t>
  </si>
  <si>
    <t>Henry Bohorquez Piza y Claudia Patricia Guzman Roa</t>
  </si>
  <si>
    <t>Luis Corzo</t>
  </si>
  <si>
    <t>Angelica María León Nieto</t>
  </si>
  <si>
    <t xml:space="preserve"> Vilma Anillo</t>
  </si>
  <si>
    <t>Edsa Yohana Ramirez</t>
  </si>
  <si>
    <t xml:space="preserve"> Ingrid Johana Castillo Cruz</t>
  </si>
  <si>
    <t>Daniela Steffany Durán Vargas y Dilsa Bermudez</t>
  </si>
  <si>
    <t>Rebeca Mejía Sierra, Gloria Yanuba y Cristian Javier Pareja.</t>
  </si>
  <si>
    <t xml:space="preserve"> Nidia Alejandra Torres </t>
  </si>
  <si>
    <t xml:space="preserve"> Luz Elena Palacios</t>
  </si>
  <si>
    <t xml:space="preserve"> Jairo Francisco Sierra Ramirez, Numar Hernandez Romero, Yesica Tovar Romero y Karen Priscila Serrato Lozada</t>
  </si>
  <si>
    <t xml:space="preserve">Gloria Adriana Oyola Izquierdo,  Marco Aurelio Velasco Velez, Luz Janeth Florez Avila, Juan Ivan Mendoza Vargas y Hector Manuel Cruz Gonzalez </t>
  </si>
  <si>
    <t>Carmen Camargo, Enrique Pacheco Tafur, Fredy Alexander Torres Baquero, Ever Javier Ortiz Garcia, Luis Carlos Martinez Melo y Lina María Galeano Padilla.</t>
  </si>
  <si>
    <t>Superintendente y Asesor 11</t>
  </si>
  <si>
    <t xml:space="preserve">Superintendente Delegado de Concesiones y  Coordinador de Vigilancia e Inspección </t>
  </si>
  <si>
    <t>Yolanda Cortes Diaz, Arturo de Jesús Martinez Vergara, Jaime Suarez Cucaita, Martha Consuelo Leal Rincón y Claudia María Orozco Sanchez.</t>
  </si>
  <si>
    <t>Superintendente Delegado de Puertos</t>
  </si>
  <si>
    <t>Superintendente Delegado de Concesiones</t>
  </si>
  <si>
    <t xml:space="preserve">Coordinador Financiero </t>
  </si>
  <si>
    <t xml:space="preserve">Coordinador de Talento Humano  </t>
  </si>
  <si>
    <t>Actas</t>
  </si>
  <si>
    <t xml:space="preserve">Coordinador de Atención al Ciudadano, Coordinador de Grupo Informatica y Estadistica </t>
  </si>
  <si>
    <t>Coordinador de Atención al Ciudadano</t>
  </si>
  <si>
    <t>Coordinador de Notificaciones</t>
  </si>
  <si>
    <t>Superintendente Delegado de Transito y Coordinador de Vigilancia e Inspección</t>
  </si>
  <si>
    <t># Seguimientos realizados / # seguimientos progragamados</t>
  </si>
  <si>
    <t>Ledys Maria Rodriguez y María Alejandra Bustamante</t>
  </si>
  <si>
    <t xml:space="preserve">Coordinador de Talento Humano </t>
  </si>
  <si>
    <t xml:space="preserve"> Contratista Contratación y Yenny Sofia Solano</t>
  </si>
  <si>
    <t xml:space="preserve"> Contratista Contratación</t>
  </si>
  <si>
    <t xml:space="preserve"> Contratista</t>
  </si>
  <si>
    <t>Superintendente</t>
  </si>
  <si>
    <t xml:space="preserve"> Rocio Oviedo y Wanda Caicedo</t>
  </si>
  <si>
    <t xml:space="preserve">Superintendente </t>
  </si>
  <si>
    <t xml:space="preserve">Coordinador de Atención al Ciudadano </t>
  </si>
  <si>
    <t xml:space="preserve">Superintendente Delegado de Concesiones </t>
  </si>
  <si>
    <t xml:space="preserve"> Coordinadora Administrativa</t>
  </si>
  <si>
    <t xml:space="preserve"> Jimmy Montes</t>
  </si>
  <si>
    <t xml:space="preserve"> Coordinador Notificaciones</t>
  </si>
  <si>
    <t>Coordinador Atención al Ciudadano</t>
  </si>
  <si>
    <t>funcionarios  y contratistas</t>
  </si>
  <si>
    <t>aperturas de investigacion</t>
  </si>
  <si>
    <t xml:space="preserve">Se tienen indentificados 18 sujetos informales a los cuales se les ha abierto investigación. Igualmente se tiene una situacion de informalidad e ilegalidad en el area de Magangue, la cual por su condicion delicada se esta tratando con mesas de trabajo con las autoridades pertinentes. </t>
  </si>
  <si>
    <t xml:space="preserve">Correos electronicos con los documentos pertinentes. </t>
  </si>
  <si>
    <t xml:space="preserve">La Politica de Supervision es un tema que esta siendo liderado por la Oficina Juridica.  Atendiendo la instrucciones imparitdas por la Oficina mencionada, se han adelantado las siguientes actividades:
1. Revisión del proyecto de acto administrativo "por la cual se adopta la Politica de Supervisión de la Superintendencia de Puertos y Transporte.".
2. Ficha de analisis por tipo de vigilado de la normatividad aplicable. 
3. Definiciones de la Delegada de Puertos.    
4.  Consolidación de actividades de vigilancia objetiva y subjetiva, inspección objetiva y subjetiva, control objetivo y subjetivo, por cada tipo de sujeto de supervisión. </t>
  </si>
  <si>
    <t xml:space="preserve">Documento con observaciones enviadas. </t>
  </si>
  <si>
    <r>
      <rPr>
        <u/>
        <sz val="9"/>
        <color theme="1"/>
        <rFont val="Calibri"/>
        <family val="2"/>
        <scheme val="minor"/>
      </rPr>
      <t>Diligenciamiento del FUID</t>
    </r>
    <r>
      <rPr>
        <sz val="9"/>
        <color theme="1"/>
        <rFont val="Calibri"/>
        <family val="2"/>
        <scheme val="minor"/>
      </rPr>
      <t xml:space="preserve">: correos enviados al Grupo de Gestion Documental con el archivo de la informacion respectiva. 
</t>
    </r>
    <r>
      <rPr>
        <u/>
        <sz val="9"/>
        <color theme="1"/>
        <rFont val="Calibri"/>
        <family val="2"/>
        <scheme val="minor"/>
      </rPr>
      <t>Tramite Documental</t>
    </r>
    <r>
      <rPr>
        <sz val="9"/>
        <color theme="1"/>
        <rFont val="Calibri"/>
        <family val="2"/>
        <scheme val="minor"/>
      </rPr>
      <t xml:space="preserve">: Orfeo del Despacho en cero o con minimos de documentos; planillas de correspondencia, correos electronicos. 
</t>
    </r>
    <r>
      <rPr>
        <u/>
        <sz val="9"/>
        <color theme="1"/>
        <rFont val="Calibri"/>
        <family val="2"/>
        <scheme val="minor"/>
      </rPr>
      <t>Organizar archivo de gestión conforme a la TRD</t>
    </r>
    <r>
      <rPr>
        <sz val="9"/>
        <color theme="1"/>
        <rFont val="Calibri"/>
        <family val="2"/>
        <scheme val="minor"/>
      </rPr>
      <t xml:space="preserve">: Carpetas fisicas conformadas. 
</t>
    </r>
    <r>
      <rPr>
        <u/>
        <sz val="9"/>
        <color theme="1"/>
        <rFont val="Calibri"/>
        <family val="2"/>
        <scheme val="minor"/>
      </rPr>
      <t>Transferencias documentales</t>
    </r>
    <r>
      <rPr>
        <sz val="9"/>
        <color theme="1"/>
        <rFont val="Calibri"/>
        <family val="2"/>
        <scheme val="minor"/>
      </rPr>
      <t xml:space="preserve">: no se ha recibido programación.
</t>
    </r>
    <r>
      <rPr>
        <u/>
        <sz val="9"/>
        <color theme="1"/>
        <rFont val="Calibri"/>
        <family val="2"/>
        <scheme val="minor"/>
      </rPr>
      <t>Programación de actividades y  seguimiento a compromisos</t>
    </r>
    <r>
      <rPr>
        <sz val="9"/>
        <color theme="1"/>
        <rFont val="Calibri"/>
        <family val="2"/>
        <scheme val="minor"/>
      </rPr>
      <t xml:space="preserve">: correos electronicos y solicitiudes enviadas a otras entidades para el cumplimiento de las mismas. </t>
    </r>
  </si>
  <si>
    <r>
      <t xml:space="preserve">No es clara la actividad ni el indicador, porque hay multiples actividades con un solo indicador que no son comparables entre si.
</t>
    </r>
    <r>
      <rPr>
        <u/>
        <sz val="9"/>
        <color theme="1"/>
        <rFont val="Calibri"/>
        <family val="2"/>
        <scheme val="minor"/>
      </rPr>
      <t>Diligenciamiento del FUID</t>
    </r>
    <r>
      <rPr>
        <sz val="9"/>
        <color theme="1"/>
        <rFont val="Calibri"/>
        <family val="2"/>
        <scheme val="minor"/>
      </rPr>
      <t xml:space="preserve">: El FUID del Despacho se envió el 5 de Abril, el FUID del Grupo de Investigaciones y Control se remitió el 5 de Abril ; el FUID del Grupo de Vigilancia e Inspección se remitió el 5 de Abril.  
</t>
    </r>
    <r>
      <rPr>
        <u/>
        <sz val="9"/>
        <color theme="1"/>
        <rFont val="Calibri"/>
        <family val="2"/>
        <scheme val="minor"/>
      </rPr>
      <t>Tramite documental</t>
    </r>
    <r>
      <rPr>
        <sz val="9"/>
        <color theme="1"/>
        <rFont val="Calibri"/>
        <family val="2"/>
        <scheme val="minor"/>
      </rPr>
      <t xml:space="preserve">: Se tramita el 100% de los documentos que se reciben por Orfeo, es decir, se asignan en el 100% para su tramite. Se aplican los formatos establecidos para la emisión de los memorandos, oficios, cuentas de cobro , así como los formatos de remisión al Grupo de Gestión Documental para el respectivo escaneo y envío por 472. Los tres grupos cuentan con el personal requerido para el archivo fisico y virtual de los mismos. Se revisan las devoluciones y se reenvian aquellas que se se verifica que la direccion es correcta. Igualmente se utiliza el medio electronico para verificar las direcciones y para el envio de las mismas. Se realiza seguimiento semanal para la depuracion del sistema orfeo. 
</t>
    </r>
    <r>
      <rPr>
        <u/>
        <sz val="9"/>
        <color theme="1"/>
        <rFont val="Calibri"/>
        <family val="2"/>
        <scheme val="minor"/>
      </rPr>
      <t>Organizar archivo de gestión conforme a la TRD</t>
    </r>
    <r>
      <rPr>
        <sz val="9"/>
        <color theme="1"/>
        <rFont val="Calibri"/>
        <family val="2"/>
        <scheme val="minor"/>
      </rPr>
      <t xml:space="preserve">: Cada grupo organiza el archivo teniendo en cuenta la table de retención establecida. 
</t>
    </r>
    <r>
      <rPr>
        <u/>
        <sz val="9"/>
        <color theme="1"/>
        <rFont val="Calibri"/>
        <family val="2"/>
        <scheme val="minor"/>
      </rPr>
      <t>Transferencias documentales</t>
    </r>
    <r>
      <rPr>
        <sz val="9"/>
        <color theme="1"/>
        <rFont val="Calibri"/>
        <family val="2"/>
        <scheme val="minor"/>
      </rPr>
      <t xml:space="preserve">: Se da en la fecha programada por el Grupo de Gestion Documental.  
</t>
    </r>
    <r>
      <rPr>
        <u/>
        <sz val="9"/>
        <color theme="1"/>
        <rFont val="Calibri"/>
        <family val="2"/>
        <scheme val="minor"/>
      </rPr>
      <t>Atención de clientes internos y externos de manera presencial y telefónica</t>
    </r>
    <r>
      <rPr>
        <sz val="9"/>
        <color theme="1"/>
        <rFont val="Calibri"/>
        <family val="2"/>
        <scheme val="minor"/>
      </rPr>
      <t xml:space="preserve">: se atiende a los usuarios que lo requieran, y se les informa que acudan al call center o al grupo de atencion al ciudadano. 
</t>
    </r>
    <r>
      <rPr>
        <u/>
        <sz val="9"/>
        <color theme="1"/>
        <rFont val="Calibri"/>
        <family val="2"/>
        <scheme val="minor"/>
      </rPr>
      <t>Programación de actividades y  seguimiento a compromisos</t>
    </r>
    <r>
      <rPr>
        <sz val="9"/>
        <color theme="1"/>
        <rFont val="Calibri"/>
        <family val="2"/>
        <scheme val="minor"/>
      </rPr>
      <t xml:space="preserve">: se programan  y se realiza seguimiento atendiendo las instrucciones del Delegado de Puertos. </t>
    </r>
  </si>
  <si>
    <t>23 requerimientos a entes territoriales para formalización de administración de aerodromos de su propiedad.</t>
  </si>
  <si>
    <t>Se han analizado 233 PESV con corte a 31 de marzo de 2017</t>
  </si>
  <si>
    <t>Página web de la entidad</t>
  </si>
  <si>
    <t xml:space="preserve">
En el primer trimestre del año 2017 la Delegada de Tránsito ha realizado 6 actividades de divulgación mediante la expedición de las siguientes circulares: 
1. Circular N° 2 del 6 de enero de 2017, dirigida a los Terminales de Transporte sobre la campaña #viajeALoBien apoyo al convenio para la promoción de la campaña de prevención vial de la Agencia Nacional de Seguridad Vial, para los días del 6 al 10 de enero de 2017
2. Circular N° 6 del 27 de enero de 2017, dirigida a los Gobernadores, Alcaldes Municipales, Secretarias de Tránsito y Transporte Municipal y Secretarias de Educación, sobre la contratación del servicio de transporte escolar.
3. Circular N° 8 del 10 de febrero de 2017, dirigida a las autoridades de Tránsito y Transporte Municipal, áreas metropolitanas, Gobernadores, Alcaldes Municipales, Secretarias de Tránsito y Transporte Municipal, gestores de Transporte Masivo Integrado y Estratégico, solicitando los indicadores de las acciones para el control de la informalidad e ilegalidad.
4. Circular N° 11 del 22 de febrero de 2017, dirigida a todos los supervisados de la Delegada de Tránsito y Transporte Terrestre Automotor, Alcaldes Municipales y demás autoridades Municipales de Transporte, Directores Territoriales del Ministerio de Transporte, realizándoles requerimiento perentorio a aquellos vigilados que aun no se encuentran en el Sistema VIGIA.
5. Circular N° 15 del 30 de marzo de 2017, dirigida a las terminales de transporte y empresas de transporte de pasajeros por carretera, sobre las acciones para la temporada de Semana Santa 2017.
6. Circular N° 17 del 31 de marzo de 2017 dirigida a las empresas de transporte de pasajeros por carretera, empresas de transporte terrestre automotor especial, terminales de transporte, Directores Territoriales del Ministerio de Transporte, Dirección de Tránsito y Transporte de la Policía Nacional y Autoridades de Transporte Municipal.
</t>
  </si>
  <si>
    <t>Esta tarea se inciará una vez la Entidad expida el acto administrativo con el cual se solicite a los supervisados la información financiera de la vigencia 2016.</t>
  </si>
  <si>
    <t>La base de de datos de vigilados se mantiene actualizada permanentemente</t>
  </si>
  <si>
    <t>Se identificaron 3 prestadores informales:
*Smart Taxi S.A.S
*Go Special car S.A.S
*Mi aguila Group S.A.S</t>
  </si>
  <si>
    <t>Se expidió circular N° 8 del 10 de febrero de 2017, dirigida a las autoridades de tránsito, gobernadores, alcaldes municipales, secretarias de tránsito y transporte municipal, gestores de transporte masivo, integrado y estratégico, solicitando los indicadores de las acciones para el control de la informalidad e ilegalidad.</t>
  </si>
  <si>
    <t>Asistencia Reuniones, Correos a Delegados y sus funcionarios, Informes del contrato 320 de 2017.</t>
  </si>
  <si>
    <t xml:space="preserve">Se han realizado reuniones con los Delegados y con diferentes funcionarios de la Superintencia, donde se ha desarrollado un 66% de avance en la formalización de la politica de Supervisión
</t>
  </si>
  <si>
    <t xml:space="preserve">No se ha presentado ninguna modificación </t>
  </si>
  <si>
    <t>Las evidencias son los iuit impuestos durante esos operativos.</t>
  </si>
  <si>
    <t xml:space="preserve">*Se realizaron desde el 1 de enero al 31 de marzo de 2017, 327 operativos de control al transporte de carga en 8 puntos del pais. (cartagena, santa marta, barranquilla, 3 puntos en antioquia, pasto y buenaventura) como resultado se impusieron 407 IUIT por la infracción 576 
*Se realizaron 96 operativos al transporte especial en 22 puntos (Cartagena, Santa Marta, Barranquilla, Riohacha, Cartagena, Monteria, Valledupar, Sincelejo, Medellín,  Pasto, Ipiales, Buenaventura, Cali, Manizales, Armenia, Pereira, Popayan, Bogotá, Villavicencio, Neiva, Ibague,Bucaramanga,  ) como resultado se impusieron 76 IUIT por la infracción 111 </t>
  </si>
  <si>
    <t xml:space="preserve">Fallar las investigaciones administrativas </t>
  </si>
  <si>
    <t>Indice disminución de sanciones</t>
  </si>
  <si>
    <t># de fallos realizados/# de fallos propuestos</t>
  </si>
  <si>
    <t>Se han realizado 121 fallos en el Grupo de Investigaciones y Control y 3119 fallos en el Grupo de IUIT, para un total de 3240 fallos de la Delegada de Tránsito</t>
  </si>
  <si>
    <t>13776 fallos</t>
  </si>
  <si>
    <t>Superintendente Delegado de Tránsito y Coordinador Grupo de Investigaciones y Control</t>
  </si>
  <si>
    <t>fernando Alfredo perez Alarcón, Pilar banquez Gomez, Cecilia Concepción Castillo Bueno, Carlos Andres Alvarez Meñetón, Jhon Javier triaña Sanchez, Jenny Alexandra Hernandez Ariza, Luz Miriam Gil Hernandez, Karen Julieth Torres Ariza e Ivan Eduardo Bohorquez Godoy</t>
  </si>
  <si>
    <t>Seguimiento al contrato</t>
  </si>
  <si>
    <t>% de ejecución del PETH</t>
  </si>
  <si>
    <t xml:space="preserve"># Actividades ejecutadas del Plan Estrategico de Talento Humano / # Actividades planeadas del Plan Estrategico de Talento Humano </t>
  </si>
  <si>
    <t>Coordinar, controlar y hacer el seguimiento al proceso de concertación y evaluación de desempeño de funcionarios de planta</t>
  </si>
  <si>
    <t xml:space="preserve"> Luz Neida Triviño</t>
  </si>
  <si>
    <t>Fadid Maria Pineda Contreras  e Ivonne</t>
  </si>
  <si>
    <t>Luis Rincón</t>
  </si>
  <si>
    <t>Plan de capacitación 2017 ejecutado</t>
  </si>
  <si>
    <r>
      <t>Elaborar plan de trabajo implementación de NICSP y definir en coordinación con la Contaduría General de la Nación las actividades a ejecutar en la vigencia</t>
    </r>
    <r>
      <rPr>
        <sz val="9"/>
        <color rgb="FFFF0000"/>
        <rFont val="Calibri"/>
        <family val="2"/>
        <scheme val="minor"/>
      </rPr>
      <t xml:space="preserve"> </t>
    </r>
    <r>
      <rPr>
        <sz val="9"/>
        <color theme="1"/>
        <rFont val="Calibri"/>
        <family val="2"/>
        <scheme val="minor"/>
      </rPr>
      <t>2017</t>
    </r>
  </si>
  <si>
    <t>Elaboración de borrador y socialización de la resolución finalizados. Solo se recibieron dos aportes. La fecha de la resolución depende de la puesta en producción del todo el sistema.</t>
  </si>
  <si>
    <t>Sin observaciones</t>
  </si>
  <si>
    <t>Seguimiento de plan GEL alojado en la carpeta compartida del area de planeacion, donde se verifican los puntos requeridos por el Manual GEL.</t>
  </si>
  <si>
    <t>las actividades programadas son la totalidad requeridas por el plan GEL en vigencia (2016-2019)</t>
  </si>
  <si>
    <t>Se cuenta con las nuevas politicas creadas, falta realizar los respectivos ajustes de las mismas ya que la arquitectura de TI presenta</t>
  </si>
  <si>
    <t>La actualizacion de las politicas de seguridad informatica es un proceso lento donde se deben describir bien las normas ya que debe ser compatible con 12 politicas de seguridad mas que se deben implementar en la entidad</t>
  </si>
  <si>
    <t>Herramienta GLPI la cual cuenta con la generacion  y parametrizacion de reportes.</t>
  </si>
  <si>
    <t>Mesa de ayuda ejecutada por BPM, escalando las necesidades al proveedor  QUIPUX</t>
  </si>
  <si>
    <t>Se cuenta con la elaboracion y la publicacion de la parte inicial del PETI en la pagina web de la entidad.</t>
  </si>
  <si>
    <t>Proceso se encuentra en un 50 % de produccion por parte del area de desarrollo.</t>
  </si>
  <si>
    <t>Documentos:
1. Sistema de Gestión y seguridad en el Trabajo. 
2. Plan Institucional de Capacitación. 
3. Registros en el aplicativo SIGEP.
4. Formatos evaluación de desempeño.  
5. Listados de asistencia debidamente firmados.</t>
  </si>
  <si>
    <t>Vinculación de funcionarios y certificaciones laborales.</t>
  </si>
  <si>
    <t>35 evaluación a funcionarios de carrera y 52 a provisionales.</t>
  </si>
  <si>
    <t xml:space="preserve">Se cuenta con el seguimiento a traves de la mesa de ayuda de QUIPUX donde se tiene seguimiento de los casos interpuestos y los casos solucionados </t>
  </si>
  <si>
    <t>Se inicia con el control del aplicativo SAF, para brindar los respectivo ajustes y proceder a realizar un nuevo desarrollo el cual reeeplazaria el aplicativo obsoleto, al usar motor de base de datos access 1997, el nuevo apolicativo ya esta en proceso de desarrollo. Asi mismo se reemplaza la aplicacion TAUX por "Consola Taux", al ser el primero carente de fuentes de desarrollo para ajustes y no poder ser actualizado.</t>
  </si>
  <si>
    <t>El software SAF ya no satisfase las necesidades de la entidad y no cumple con niveles optimos de desarrollo, de seguridad, de usabilidad, para los nuevos sistemas operativos. El sistema Taux no es actualizable al carecer de las fuentes de desarrollo y la posibilidad de sea ajustado a las nuevas necesidades de la entidad</t>
  </si>
  <si>
    <t>El area de Informatica y aun no ha iniciado con el modelo de continuidad de negocio documentalmente, poreuq en la practica se se llevan controles de mitigacion del riesgo de catastrofe</t>
  </si>
  <si>
    <t>Para definir el modelo de continuidad de negocio debemos tener todos los modelos de gestion de TICs en la entidad, nos falta culminar con la gestion de seguridad para iniciar con el proceso</t>
  </si>
  <si>
    <t>La entidad no cuenta con aplicaciones capaces de proveer la solucion BPMN, y se quedara en la implementacion de los procesos en BPM</t>
  </si>
  <si>
    <t>Se definira si se busca la aplicación BPMN o se termina primero el modelamiento</t>
  </si>
  <si>
    <t>Se termino con la primera etapa de capacitacion programada para funcionarios y Vigilados, se continuara con la fase 2 a partir de Junio de 2.017</t>
  </si>
  <si>
    <t>380 actos administrativos expedidos</t>
  </si>
  <si>
    <t>13. RESULTADOS 2017</t>
  </si>
  <si>
    <t>14. Meta Anual 2017</t>
  </si>
  <si>
    <t>16.1 Evidencia avance</t>
  </si>
  <si>
    <t>16.2 Analisis cualitativo</t>
  </si>
  <si>
    <t>|</t>
  </si>
  <si>
    <t>Programado Trimestre I</t>
  </si>
  <si>
    <t xml:space="preserve"> Ejecutado Trimestre I</t>
  </si>
  <si>
    <t>% Cumplimiento Trimestre I</t>
  </si>
  <si>
    <t>Programado Triemestre II</t>
  </si>
  <si>
    <t>Ejecutado Trimestre II</t>
  </si>
  <si>
    <t>% Cumplimiento Trimestre II</t>
  </si>
  <si>
    <t>Programado Trimestre III</t>
  </si>
  <si>
    <t xml:space="preserve"> Ejecutado Trimestre III</t>
  </si>
  <si>
    <t>% Cumplimiento Trimestre III</t>
  </si>
  <si>
    <t>Programado Triemestre IV</t>
  </si>
  <si>
    <t>Ejecutado Trimestre IV</t>
  </si>
  <si>
    <t>% Cumplimiento Trimestre IV</t>
  </si>
  <si>
    <t>16. Avance cualitativo 1er. Trimestre</t>
  </si>
  <si>
    <t>16. Avance cualitativo 2do. Trimestre</t>
  </si>
  <si>
    <t>16. Avance cualitativo 3er. Trimestre</t>
  </si>
  <si>
    <t>16. Avance cualitativo 4to. Trimestre</t>
  </si>
  <si>
    <t>17. CUANTITATIVO ACUMULADO</t>
  </si>
  <si>
    <t>AVANCE META 1er. Trimestre</t>
  </si>
  <si>
    <t>AVANCE META 2do. Trimestre</t>
  </si>
  <si>
    <t>AVANCE META 3er. Trimestre</t>
  </si>
  <si>
    <t>AVANCE META 4to. Trimestre</t>
  </si>
  <si>
    <t>Programado Trimestre II</t>
  </si>
  <si>
    <t xml:space="preserve">                       </t>
  </si>
  <si>
    <t>La solicitud de la programación trimestral de las capacitaciones, permitió revisar el cronograma de actividades de capacitación de la dependencia, para poder discriminar las correspondientes al Plan Institucional de Capacitaciones (PIC 2017) y a Bienestar Social.</t>
  </si>
  <si>
    <t>Hojas de vida revisadas y actualizada su foliación.</t>
  </si>
  <si>
    <t>Total hojas de vida.
Certificados laborales.</t>
  </si>
  <si>
    <t>Incluye los planes de mejoramiento producto de las auditorias practicadas por Control Interno.                                                  Incluye los procesos de: 
Gestión de la estructura organizacional
Administración de personal (incluye Provisión de cargos, Inducción y Reinducción, Retiro de personal, Evaluación de desempeño)
Administración de la compensación
Gestión del cambio
Gestión del conocimiento
Seguridad y Salud en el trabajo</t>
  </si>
  <si>
    <t>Andrés Vargas</t>
  </si>
  <si>
    <t>1. Evaluación SG-SST.                   
2. Actas de Reunión Copasst.                                 
3. Se realiza presupuesto de Seguridad y Salud en el Trabajo.
4. Se diligencian los indicadores de Gestión SG-SST   
5. Se realiza Plan de Emergencias Sede La Sabana.</t>
  </si>
  <si>
    <t>El Grupo de Atención al Ciudadano generó un reporte de las consultas de ciudadanos sobre las PQR interpuestas con anterioridad, basado en el GLPI de Atención al Ciudadano</t>
  </si>
  <si>
    <t xml:space="preserve">El Grupo de Atención al Ciudadano depende del Grupo de Informática y Estadística para generar una consulta avanzada a la  base de datos a Orfeo para obtener el estado de las PQR </t>
  </si>
  <si>
    <t>Al finalizar marzo el SENA -por iniciativa de Secretaria General- dictó un curso de servicio al ciudadano al que asistieron funcionarios de Cobro Coativo,PQR Tránsito, Atención al Ciudadano  y BPM
Se publicó un brochure de Atención al Ciudadano en Intranet desde diciembre de 2016</t>
  </si>
  <si>
    <t>El valor del curso que dictó el SENA sobre servicio al ciudadano es iniciar un cambio en la cultura  de interacción con el ciudadano.</t>
  </si>
  <si>
    <t>Karol Andrea Leal Guataquira, Carlos David Mateus y Alejandra Torres</t>
  </si>
  <si>
    <t>Seguimiento mapa de riesgos proceso Gestión del Mejoramiento Continuo (borrador)</t>
  </si>
  <si>
    <t>Ver retroalimentación correspondiente donde se justifica la modificación del indcador.</t>
  </si>
  <si>
    <t>Listado de asistencia a: 
1. Evaluación de Desempeño Laboral.      
2. Atención al cliente.       
3.  Instrucción básico en operaciones aeroportuarias y mantenimiento aeroportuario RAC 14        
 4. Actualización en seguridad social.                                                                                                                                                                                     En retroalimentación de programación se encuentra justificada la razón por la cual las programaciones trimestrales sobrepasaran la meta.
5. Formación de Conciliadores en Derecho.</t>
  </si>
  <si>
    <t>Procedimientos legalizados en el SIGI                                                                                                                                                                                         Planeación: Ver en retroalimentación que el plan de trabajo de documentación de los procesos y procedimientos va hasta abrol del 2018, lo que implica que los procedimientos faltantes para completar los 10, se realizaran en los 4 primeros meses de la siguiente vigencia.</t>
  </si>
  <si>
    <t xml:space="preserve"> </t>
  </si>
  <si>
    <t>Cumplir con la realización de las 592  acciones planteadas en el documento</t>
  </si>
  <si>
    <t xml:space="preserve">1. Actividades del PIC, 30  
2. Actividades de bienestar social, 27.  
3. Concertación de compromisos y evaluación de desempeño laboral, 357.  
4. Actividades Sistema de Gestión y seguridad en el Trabajo, 126. 
5.  Plan anual de vacantes, 176 actividades.   
6. Actualización de archivo e historias laborales, 912                                                                                                                                        7. Inducciones, 16                                                                                                          8. Actualiozación procedimientos Plan de Trabajo Cadena de Valor 2017, 8
 </t>
  </si>
  <si>
    <t>Ejecutar y hacer seguimiento al Plan de Capacitación y Bienestar Social.</t>
  </si>
  <si>
    <t xml:space="preserve">Resultados primer trimestre:                                                                                            Nombramientos: 16                                                                                                                 Renuncias: 7                                                                                                                                  Encargo de funciones: 1                                                                                                         Prórrogas encargos: 19                                                                                                        Prórrogas nombramiento provisionales: 29                                                           Oficios (Rta requerimientos): 31                                                                                       Respuestas internas (Memorandos): 16                                                                     Certificaciones laborales: 50                                                                                             Resolución prima técnica: 1                                                                                               Peticiones por mail: 6                       </t>
  </si>
  <si>
    <t>Andrés Hernando Lañas Romero</t>
  </si>
  <si>
    <t>Liliana Yaneth Bohorquez Avendaño</t>
  </si>
  <si>
    <t>Carolina Marcela Ramirez Toca</t>
  </si>
  <si>
    <t># de compromisos cumplidos / # de compromisos asignados</t>
  </si>
  <si>
    <t>Realizar seguimiento y acciones requeridas para dar cumplimiento a la gestión del Despacho</t>
  </si>
  <si>
    <t>%  de seguimiento y acciones</t>
  </si>
  <si>
    <t># seguimientos y acciones realizados / # seguimientos y acciones programados</t>
  </si>
  <si>
    <t xml:space="preserve">(No.de cuadernos organizados en el archivo / No. De cuardenos reportados en el FUID) *100%      </t>
  </si>
  <si>
    <t>Carolina Durán</t>
  </si>
  <si>
    <t xml:space="preserve">(No.de actividades realizadas / No. de actividades planificadas) *100%      </t>
  </si>
  <si>
    <t>% acciones de defensa judicial 
DEMANDAS / TUTELAS</t>
  </si>
  <si>
    <t xml:space="preserve">Andrea Torres </t>
  </si>
  <si>
    <t>resoluciones notificadas/ resoluciones devueltas</t>
  </si>
  <si>
    <t>% Cumplimiento de las actividades propuestas</t>
  </si>
  <si>
    <t>Lucy Nieto
Claudia Sepulveda</t>
  </si>
  <si>
    <t>Lucy Nieto</t>
  </si>
  <si>
    <t xml:space="preserve">% cumplimiento de compromisos </t>
  </si>
  <si>
    <t>Juan Pablo Castrillón Restrepo</t>
  </si>
  <si>
    <t>Efectuar seguimiento a la agenda, correos institucionales y a los compromisos de funcionarios y contratistas de la Entidad y a los adquiridos con entidades externas, acordados con el Superintendente; Informando, designando y gestionando solicitudes de información del Ministerio de Transporte y/o otras entidades y estando en permanente comunicación con las secretarias privadas de las entidades del Sector para coordinar los asuntos pertinentes</t>
  </si>
  <si>
    <t>Planear y gestionar las actividades necesarias para dar cumplimiento a las tematicas asignadas por el señor Superintendente</t>
  </si>
  <si>
    <t>Desarrollar el 100% de temas asignados por el señor Superintendente</t>
  </si>
  <si>
    <t>Memorandos elaborados y entregados, oficios,  organizacion de archivo bajo, atención oportuna de requerimientos de informacion en los diferentes medios (presencial, telefonico, correo electronico)
recepcion y reasignacion oportuna de radicaciones en el sistema ORFEO a las diferentes dependencias de la Secretaria General</t>
  </si>
  <si>
    <t xml:space="preserve"># actividades realizadas / # actividades programadas  *100%      </t>
  </si>
  <si>
    <t xml:space="preserve">(No.Solicitudes gestionadas/ No. solicitudes recibidas) *100%      </t>
  </si>
  <si>
    <t xml:space="preserve">100% Implementación campaña de posicionamiento </t>
  </si>
  <si>
    <t># de campañas adelantadas /# de campañas programadas</t>
  </si>
  <si>
    <t>Mapa de Riesgos</t>
  </si>
  <si>
    <t>Listas de Asistencia, actas, oficios y actos administrativos de asignación</t>
  </si>
  <si>
    <t>N.A</t>
  </si>
  <si>
    <t>Mediante memorandos relaiconados a continuación, se reiteró la necesidad de tal actualización. (Anexo 1)</t>
  </si>
  <si>
    <t>Con base en las visitas efectuadas durnate el primer trimestre se dio inició al acompañamiento en la orinetación y organización de los archivos de gestión de los grupos Grupo Notificaciones, Grupo por Jurisdicción Coactivo, Investigaciones a IUIT, Grupo Financiera, Oficina Jurídica y Grupo PQR (Anexo 2)</t>
  </si>
  <si>
    <t xml:space="preserve">Se realizó acompañamiento técnico y de supervisión en el el alistamiento de la documentación a entregar para intervención, entrega de documentos y formatos, visita de control de calidad, entre otras,  (conforme a las evidencias descritas en el anexo No. 3.) </t>
  </si>
  <si>
    <t>Se mantiene organizado el archivo de gestión, el FUID se encuentra actualizado y se ejecutaron las reuniones programadas. (Anexo 4)</t>
  </si>
  <si>
    <t>Se actualizo el mapa de riesgos, se remitió la información de medición de fichas de indicadores y se tiene actualizados los procesos y procedimientos en la cadena de valor. ( Anexo 5)</t>
  </si>
  <si>
    <t>SE ejecutaron las actividades derivadas del proceso en un 93%.( Anexo 6)</t>
  </si>
  <si>
    <t>El proyecto de Vigia con Quipux nos envia el reporte a traves de correo electronico donde exponen los avances en la actividad de mantenimiento de VIGIA</t>
  </si>
  <si>
    <t>La actividad presenta avance respecto a la implementacion de los mudulos de Vigia, para que la resolucion acoja todo el software implementado. Se espera que el avance de la implementacion de los modulos permita la implementacion de la resolucion.</t>
  </si>
  <si>
    <t>Borrador de la resolucion</t>
  </si>
  <si>
    <t>Durante la vigencia del trimestre no se trabajo con la misma intensidad la implementacion de GEL ya que se pienza realizar la licitacion y/o contratacion de una empresa o personal que se vana a encargar de realizar toda la implementacion GEL</t>
  </si>
  <si>
    <t>Se realizaron actividades en la pagina web respecto a ley de transparencia y modulos de PQR donde se logra tener la solucion de a tres modulos de plan GEL</t>
  </si>
  <si>
    <t>El area de desarrollo se encuentra en la actualizacion del aplicativo SAF.</t>
  </si>
  <si>
    <t>se tiene en desarrollo un 40% del primer modulo.</t>
  </si>
  <si>
    <t>Se cuenta con el borrador de las politicas de seguridad Informatica falta acoplar la normastividad gubernamental y realizar la resolucion para ejecutar las nuevas politicas</t>
  </si>
  <si>
    <t>La harramienta de GLPI genera los respectivos resportes</t>
  </si>
  <si>
    <t>sin observaciones</t>
  </si>
  <si>
    <t>Se trabaja junto con el Ministerio de Tecnologias de la Informacion y Comunicaciones MinTic, en la formulacion del PETI portafolio y cataligo se servicios</t>
  </si>
  <si>
    <t>Documento Inicial del PETI</t>
  </si>
  <si>
    <t>Se cuenta con el plan de trabajo para realizar los modelos en el modelo de gestion de calidad y avanzar con el modelo de continuidad de negocio</t>
  </si>
  <si>
    <t>Procesos de gestion de TICs cargados en la cadena de valor de la entidad.</t>
  </si>
  <si>
    <t>se crea un grupo que se dedicara de lleno a la implementacion del sistema Misional Vigia para terminar la Vigencia 2017 con el software al 100%</t>
  </si>
  <si>
    <t>el Coordinador del Grupo realizara toda la gestion de la implementacion del sistema</t>
  </si>
  <si>
    <t>se busca acoplar el software de activos fijos y nomina al nuevo software y culmicar ocn le desarrollo el ERP</t>
  </si>
  <si>
    <t xml:space="preserve">Desarrollo de aplicativo de inventario de equipos y nueva version de SAF </t>
  </si>
  <si>
    <t>En el grupo de Vigia se encuentran las personas dedicadas de lleno a dictar las capacitaciones de VIGIA las cuales estan al dia</t>
  </si>
  <si>
    <t>Actas de capacitaciones realizadas</t>
  </si>
  <si>
    <t>Se realizó campaña con el apoyo del equipo de comunicaciones, para el tema Ilicitud Sustancial, la publicación se realizó a través de la Intranet el dia 20 de junio de 2017.</t>
  </si>
  <si>
    <t>Se realizó campaña con el apoyo del equipo de comunicaciones, para el tema Ilicitud Sustancial.</t>
  </si>
  <si>
    <t>Se realizó publicación en la cadena de valor de los modelo utilizados en el proceso disciplinario.</t>
  </si>
  <si>
    <t>Publicaciones realizadas en cadena de valor.</t>
  </si>
  <si>
    <t>Actas de reaparto que reposan en el archivo del Grupo de Control Disciplinario.</t>
  </si>
  <si>
    <t>Durante el segundo trimestre se recibieron 15 quejas y se tramitaron en su totalidad las 15 con autos de apertura de indagación preliminar</t>
  </si>
  <si>
    <t>Archivo de gestión de l Grupo de Control Disciplinario, diligenciadas en el FUID.</t>
  </si>
  <si>
    <t>Se  conformaron 19 carpetas en la organización del archivo</t>
  </si>
  <si>
    <t>mapa de riesgos actualizado para el año 2017</t>
  </si>
  <si>
    <t>Se actualizó el mapa de riesgos y se aprobó por parte del Secretario General</t>
  </si>
  <si>
    <t>Se analizaron 242 PESV de 335 PESV recibidos</t>
  </si>
  <si>
    <t xml:space="preserve">1. Se expidió circular Nª 20 del 10 de abril de 2017, dirigida a los terminales de transporte con el asunto de: campaña #ViajeALoBien. Apoyo a la campaña de la Superintendencia de Puertos y Transporte por la calidad y continuidad del servicio público terrestre de pasajeros.
2. Se expidió circular Nª 21 del 11 de abril de 2017,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medidas para garantizar la prestación del servicio público de transporte terrestre automotor por carretera (intermunicipal) temporada Semana Santa.
3. Se expidió circular Nª 23 del 27 de abril de 2017, dirigida a los centros de diagnostico automotor, empresas homologadas como proveedor del sistema de control y vigilancia a los CDA’s, sobre la aplicación de la Resolución Nª 993 del 25 de abril del 2017 del Ministerio de Transporte
4. Circular Nª 24 del 4 de mayo de 2017 dirigida a los Centros de Reconocimiento de Conductores, empresas homologadas como proveedor del sistema de control y vigilancia a los CRC’s, sobre el cumplimiento de la Resolución Nª 993 del 25 de abril del 2017 del Ministerio de Transporte, para los CRC’s
5. Circular 27 del 12 de mayo de 2017, dirigida a los Centros de Enseñanza Automovilística, aliados u operadores del recaudo del sistema de control y vigilancia, sobre las directrices para el cumplimiento de las disposiciones del Ministerio de Transporte y se subroga la Circular Externa 26 de 8 de mayo de 2017.
6. Circular Nª 28 del 18 de mayo de 2017, dirigida a los supervisados de la Delegada de Tránsito y Transporte Terrestre Automotor, alcaldes autoridades municipales y demás autoridades municipales de transporte, directores territoriales Ministerio de Transporte, con requerimiento perentorio a los vigilados que aun no se encuentran en el sistema VIGIA
7. Circular Nª 29 del 26 de mayo de 2017, dirigida a los Centros de Enseñanza Automovilística, aliados u operadores del recaudo del sistema de control y vigilancia, sobre las directrices para el reporte de las tarifas de los CEA’s
8. Circular Nª 30 del 26 de mayo de 2017, dirigida a los representantes legales, revisores fiscales y contadores de los entes gestores de los sistema de transporte masivo, integrados y estratégicos, sobre la provisión de contingencias y pasivos judiciales por parte de los entes gestores de los sistemas Integrados y Estratégicos de Transporte Masivo.
9. Circular Nª 31 del 31 de mayo de 2017, dirigida a las empresas y personas naturales supervisadas por la Superintendencia de Puertos y Transporte, realizando requerimiento perentorio a los vigilados que aun no se encuentran clasificados según a la normatividad NIIF en el sistema VIGIA.
10. Circular Nª 32 del 01 de junio de 2017, dirigida a las empresas habilitadas para la prestación del servicio terrestre automotor especial, sobre el reporte de los contratos de prestación de servicio en el Sistema VIGIA.
11. Circular Nª 33 del 7 de junio de 2017, dirigido a los generadores de carga, empresas de transporte automotor de carga, almacenes y bodegas, sobre el cobro en el contrato de transporte terrestre automotor de carga.
12. Circular Nª 34 del 07 de junio de 2017, dirigida a los terminales de transporte y empresas de transporte de pasajeros por carretera, sobre la campaña #ViajeALoBieny acciones para la temporada del 15 de junio al 31 de julio de 2017.
13. Circular Nª 35 del 08 de junio de 2017, dirigida a los generadores de carga y empresas de transporte terrestre automotor de carga, sobre instrucción dirigida a las empresas habilitada para la prestación de servicio de transporte público de carga y generadores de carga.
14. Circular Nª 37 del 12 de junio de 2017, dirigida a las empresas de transporte terrestre automotor de pasajeros por  carretera, empresas de transporte terrestre automotor especial, terminales de transporte, dirección de tránsito y transporte de la policía nacional y autoridades de transporte municipal, sobre el aplicativo parta la consulta de los vehículos autorizados en los convenio de colaboración empresarial para suplir la alta demanda correspondiente a la temporada alta del 15 al 31 de julio de 2017.
15. Circular Nª 38 del 12 de junio de 2017, dirigida a las empresas habilitadas para la prestación del servicio público terrestre automotor especial, propietarios de vehículos de transporte especial, sobre el paz y salvo y terminación del vinculo contractual.
16. Circular Nª 40 del 28 de junio de 2017, dirigida a las empresas y personas naturales supervisadas por la Superintendencia de Puertos y Transporte que no se clasificaron conforme a las NIIF, sobre la clasificación automática en el sistema VIGIA.
17. Circular Nª 41 del 29 de junio de 2017 dirigida a las empresas de transporte terrestre automotor de pasajeros por  carretera, empresas de transporte terrestre automotor especial, terminales de transporte, dirección de tránsito y transporte de la policía nacional y autoridades de transporte municipal, sobre las medidas especiales para garantizar al usuario su libre movilización en vehículos de servicio público, en los días comprendidos entre el 30 de junio y el 4 de julio de 2017.
</t>
  </si>
  <si>
    <t>Esta tarea se inciará una vez la Entidad expida el acto administrativo con el cual se solicite a los supervisados la información financiera de la vigencia 2016.
Se esta trabajando en la revisión de los planes de mejoramiento de las empresas que se encontraron como criticas o semicriticas en la vigencia 2015.</t>
  </si>
  <si>
    <t>Se identificaron 2 prestadores informales:
* Cabify 
*Easy taxi</t>
  </si>
  <si>
    <t>ya se cumplio la meta en el primer trimestre</t>
  </si>
  <si>
    <t>MODIFICACION DECRETO 431 PATRIMONIO ESPECIAL</t>
  </si>
  <si>
    <t>Se presentó ante el ministerio de Transporte  modificación al decreto 431 del patrimonio de las empresas de transporte especial.</t>
  </si>
  <si>
    <t>Se han realizado 636 fallos en el Grupo de Investigaciones y Control y 5112 fallos en el Grupo de IUIT, para un total de 5748 fallos de la Delegada de Tránsito</t>
  </si>
  <si>
    <t>Gestion sistema ORFEO
Gestion de Correo Electronico
Registro de Planillas 
Atencion Presencial-telefonica</t>
  </si>
  <si>
    <t xml:space="preserve">
Durante el periodo referido se procedió con la elaboración de Oficios y memorandos conforme con las instrucciones del Jefe inmediato, realizando de manera oportuna todo el ciclo documental requerido, de igual forma se adelanto la organización de archivo bajo los lineamientos para la documentación Documental, de manera principal y recurrente se dio estricto manejo de la gestión documental mediante el sistema Orfeo,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finalmente se resalta la importante gestión de la Dependencia con la tención oportuna de requerimientos de información en los diferentes medios (presencial, telefónico, correo electrónico).
</t>
  </si>
  <si>
    <t>El Grupo de Atención al Ciudadano solicitó la creación de un usuario espeífico para el ingreso al módulo de PQR´s Vigía, el cual se encuentra en proceso de aprobación; además se ha solicitado al área de Informática que por medio de la herramienta de Inteligencia de Negocios se pueda generar un reporte de Orfeo y el módulo de Vigía mencionado con anterioridad.</t>
  </si>
  <si>
    <t>Se ha concertado con el área de Informática que la Plataforma de Inteligencia de Negocios es la herramienta que facilita el cumplimiento de la meta planeada.</t>
  </si>
  <si>
    <t>El material didáctico se terminó de realizar durante el segundo trimestre del año y está sujeto a revisión y aprobación del Jefe del Grupo de Atención al Ciudadano, con el fin de que sirva de base para que un expositor realice la sensibilización de manera presencial y que posteriormente el material sea publicado en la intranet.</t>
  </si>
  <si>
    <t>La recopilación y preparación del material didáctico para realizar las capacitaciones, sumado con la carga laboral del grupo de Atención al Ciudadano y la coordinación de esfuerzos con otras áreas, dificultan que durante el año se lleven a cabo 3 campañas. Teniendo en cuenta lo que se ha avanzado en tiempo real a corte del 31 de mayo del presente año, se estima que se podrán realizar únicamente 2 campañas.</t>
  </si>
  <si>
    <t>Cumplimiento en el calendario establecido para el Plan de trabajo del Despliegue de la Cadena de Valor 2017.</t>
  </si>
  <si>
    <t>Se alimentaron los archivos del POA Seguimiento segundo trimestre.                                                                                                                                * Se actualizó el Normograma, se hizo revisión del proceso de Atención al Ciudadano y en este momento se encuentra en borradors, se verificó el Mapa de Riesgos.</t>
  </si>
  <si>
    <t>La evidencia del avance aparece en la carperta compartida del Grupo de Notificaciones, en donde se evidencia el número de actos administrativos allegados y que iniciaron su proceso de notificación, 20769 actos administrativos para este trimestre.</t>
  </si>
  <si>
    <t>El aumento en el número de actos administrativos, depende de la contingencia aplicada en la falla del módulo de la plataforma Vigía (Módulo de Tránsito PQR´s). El grupo SIS remitió los actos administrativos al grupo de Notificaciones. Debe tenerse en cuenta que los actos administrativos para expedir constancias de ejecutoria atrasadas desde 2016. A corte del 15 de junio, faltaban por solucionar 19000.</t>
  </si>
  <si>
    <t>Seguimiento al Plan de trabajo del Despliegue de la Cadena de Valor 2017.</t>
  </si>
  <si>
    <t>* Se alimentó el archivo seguimiento POA.                              * Se alimentó el Mapa de Riesgos.                                                * Se revisó el contenido del Normograma para actualizarse.</t>
  </si>
  <si>
    <r>
      <t>1. Actividades del PIC, 9.  
2. Actividades de bienestar social, 9.  
3.</t>
    </r>
    <r>
      <rPr>
        <sz val="9"/>
        <color rgb="FFFF0000"/>
        <rFont val="Calibri"/>
        <family val="2"/>
        <scheme val="minor"/>
      </rPr>
      <t xml:space="preserve"> </t>
    </r>
    <r>
      <rPr>
        <sz val="9"/>
        <rFont val="Calibri"/>
        <family val="2"/>
        <scheme val="minor"/>
      </rPr>
      <t xml:space="preserve">Concertación de compromisos y evaluación de desempeño laboral, 61.  </t>
    </r>
    <r>
      <rPr>
        <sz val="9"/>
        <color theme="1"/>
        <rFont val="Calibri"/>
        <family val="2"/>
        <scheme val="minor"/>
      </rPr>
      <t xml:space="preserve">
4. Actividades Sistema de Gestión y seguridad en el Trabajo, 29. 
</t>
    </r>
    <r>
      <rPr>
        <sz val="9"/>
        <rFont val="Calibri"/>
        <family val="2"/>
        <scheme val="minor"/>
      </rPr>
      <t xml:space="preserve">5.  Plan anual de vacantes,  47 actividades.   
6. Actualización de archivo e historias laborales, 279.         </t>
    </r>
    <r>
      <rPr>
        <sz val="9"/>
        <color rgb="FFFF0000"/>
        <rFont val="Calibri"/>
        <family val="2"/>
        <scheme val="minor"/>
      </rPr>
      <t xml:space="preserve">                                                                                                                               </t>
    </r>
    <r>
      <rPr>
        <sz val="9"/>
        <rFont val="Calibri"/>
        <family val="2"/>
        <scheme val="minor"/>
      </rPr>
      <t xml:space="preserve">7. Inducciones, 3.   </t>
    </r>
    <r>
      <rPr>
        <sz val="9"/>
        <color theme="1"/>
        <rFont val="Calibri"/>
        <family val="2"/>
        <scheme val="minor"/>
      </rPr>
      <t xml:space="preserve">                                                                                                       </t>
    </r>
    <r>
      <rPr>
        <sz val="9"/>
        <rFont val="Calibri"/>
        <family val="2"/>
        <scheme val="minor"/>
      </rPr>
      <t xml:space="preserve">8. Actualización procedimientos Plan de Trabajo Cadena de Valor 2017, 0. </t>
    </r>
    <r>
      <rPr>
        <sz val="9"/>
        <color theme="7" tint="-0.249977111117893"/>
        <rFont val="Calibri"/>
        <family val="2"/>
        <scheme val="minor"/>
      </rPr>
      <t xml:space="preserve">           </t>
    </r>
    <r>
      <rPr>
        <sz val="9"/>
        <rFont val="Calibri"/>
        <family val="2"/>
        <scheme val="minor"/>
      </rPr>
      <t xml:space="preserve">            9. SIGEP, 738</t>
    </r>
  </si>
  <si>
    <t xml:space="preserve">*Realización y asistencia a capacitaciones:                   1. Actualización en seguridad social, 1.                     2. Evaluación del Desempeño, 19.                              3. Diseño, Construcción e Interpretación de Indicadores, 16.                                                              4. Derecho Probatorio, 16.                                             5. Manejo de Residuos, 6.                                                 6. Procedimiento Administrativo Sancionatorio, 6.                              7. Redacción y Ortografia, 18.                                       8. Actualización normativa en contratación estatal - alcance Decreto 1082 de 2015, 18.                               9. Supervisión a los contratos estatales, 7.         *Actividades de Bienestar Social: 9, con la asistencia de 320 funcionarios.                                                                  </t>
  </si>
  <si>
    <t>La validación de la programación trimestral de las capacitaciones se realizó a través del Cuadro de Control de asistencia a las capacitaciones pertenecientes al Plan de Capacitación y Bienestar Social. Información proporcionado por el Grupo de Talento Humano.</t>
  </si>
  <si>
    <t>Inducciones: 3</t>
  </si>
  <si>
    <t>Cuadro control del FUID: 279 hojas de vida revisadas y actualizada su foliación.                                                    Liquidación de Comisión de servicios y Gastos de viaje: 381   Certificaciones laborales: 47</t>
  </si>
  <si>
    <t>El aumento significativo en el indicador obedece a la inclusión de las Comisiones de servicio, Gastos de viaje y Certificados laborales.</t>
  </si>
  <si>
    <t xml:space="preserve">No se cuenta con un avance en la actualización de procedimientos de acuerdo al Plan de trabajo de la Cadena de Valor 2017; ya que la Oficina Asesora de Planeación (OAP) tuvo que dar prioridad a otras actividades con base en prioridades establecidas por el Despacho. </t>
  </si>
  <si>
    <t>Realización de Plan de trabajo del Despliegue de la Cadena de Valor de los Procesos de Talento Humano 2017.  Retroalimentación de planes PEI y POA</t>
  </si>
  <si>
    <t xml:space="preserve">Resultados segundo trimestre:                                                                                            Nombramientos: 3                                          Actas de Posesión: 3                                                                                                            Renuncias:  1                                                                                                                            Encargo de funciones:  2                                                                                                      Prórrogas encargos: 20                                                                                                       Prórrogas nombramiento provisionales:  41                                                         Oficios (Rta requerimientos): 6                                                                                     Respuestas internas (Memorandos):  13                                                                  Certificaciones laborales:   44                                                                                       Resolución prima técnica:  3                                                                                            Peticiones por mail: 12 Otros: 6                      </t>
  </si>
  <si>
    <t xml:space="preserve">Cuadro control Presupuesto para gastos de personal 2017:   Abril: $ 664.487.395         Acumulado Abril: $2.342.225.256  Mayo: $679.188.155         Acumulado Mayo: $321.443.411   Junio: $688.760.353         Acumulado Junio: $3.710.203.764                      </t>
  </si>
  <si>
    <t>Actividades del Sistema de gestión de seguridad y salud en el trabajo:                                                                         Abril: 14 programadas, 13 ejecutadas.                             Mayo: 7 programadas, 6 ejecutadas.                                 Junio: 15 programadas, 10 ejecutadas.</t>
  </si>
  <si>
    <t xml:space="preserve">61 evaluaciones a funcionarios provisionales </t>
  </si>
  <si>
    <t>El indicador da como resultado un porcentaje mayor al 50% debido a que la cifra programada está conformada por funcionarios de carrera y los provisionales y durante este trimestre únicamente se evaluaron los funcionarios en provisionalidad ya que esta evaluación se realizada con periodicidad cuatrimestral, mientras que los funcionarios de carrera son evaluados semestralmente.</t>
  </si>
  <si>
    <t xml:space="preserve">Bandeja de correos  electrónicos de enero-marzo de 2017 de Atención Ciudadano. Se atendieron 3198 correos. </t>
  </si>
  <si>
    <t>Más del 90% de los correos se gestionan, se reenvían a la Ventanilla Única de Radicación (VUR)   y se responde directamente a ciudadanos.</t>
  </si>
  <si>
    <t>P.A.A. 
Se programan 4 procesos para el segundo semestre</t>
  </si>
  <si>
    <t>corresponden a los procesos asignados al grupo de Administrativa , en concordancia con lo establecido en el PAA.
* seguros vehiculos contra todo riesgo
* seguros de manejo, responsabilidad civil, etc
* martillo
* Compra de hornos microondas</t>
  </si>
  <si>
    <t>*glpi: 141 solicitudes, resueltos 151
* Control de consumos: 30
*caja menor: 106 solicitudes, resueltos 106</t>
  </si>
  <si>
    <t>Las solicitudes de GLPI, son las realizadas a traves del aplicativo por parte de los funcionarios de la entidad y las solicitudes de caja menor son las realizadas que se pueden observar en las legalizaciones que se realizan mensualmente.
Incluye el control de consumo de gastos como lo son el combustible, energia, agua, telefonos,  celulares, papeleria, ferreteria, tiquetes, entre otros</t>
  </si>
  <si>
    <t>Presentación de Informes a entes externos
1. Informe Ejecutivo Anual Evaluación del Sistema de Control Interno (DAFP)
2. Informe Control Interno Contable (Contaduría General de la República)
3. Primer Informe Pormenorizado de Control Interno (DAFP)
4. Informe semestral de avance al plan de mejoramiento CGR sistema SIRECI 
5. Informe semestral de actualización de sistema EKOGUI (ANDJE)
6. Informe anual de verificación del cumplimiento de las disposiciones en materia de derecho de autor (Dirección Nacional de Derechos de Autor)
7. Informe de seguimiento a la ejecución del Plan Anticorrupción tercer cuatrimestre 2016 (Secretaría de Transparencia)
8. Seguimiento al Plan de Mejora Archivístico cuarto trimestre 2016  (Archivo General de la Nación)
9. Reporte medidas de Austeridad en el gasto I Trimestre 2017 con destino a Ministerio de Transporte
10 Seguimiento al Plan de Mejora Archivístico primer trimestre 2017  (Archivo General de la Nación)</t>
  </si>
  <si>
    <t>Se da cumplimiento al cronograma de seguimientos de la oficina de control interno</t>
  </si>
  <si>
    <t>Programa anual de auditorías 2017
1. Formulación del programa anual de auditorías 2017
2. Presentación ante Comité Institucional de Desarrollo Administrativo
3. Procesos aperturados
- Direccionamiento estratégico
4. Informes preliminares
- Criterios de Supervisión (Delegada de Puertos)
- Registro
5. Informes definitivos
- Gestión Administrativa - Inventario_Almacén
- Gestión del Talento Humano - Plan_RRHH_2016
- Atención al Ciudadano - Gestión_PQR
- Atención al Ciudadano - Notificaciones
- Gestión Jurídica - Defensa Jurídica
- Gestión Jurídica - centro de comciliación
- Gestión Regulatoria
- Gestión Financiera</t>
  </si>
  <si>
    <t>El programa avanza de acuerdo con la programación establecida</t>
  </si>
  <si>
    <t>Presentación de Informes de LEY:
1. Un Informe Ejecutivo Anual Evaluación del Sistema de Control Interno
2. Un Informe Control Interno Contable
3. Primer Informe Pormenorizado de Control Interno 2017
4. Primer Informe avance al plan de mejoramiento CGR sistema SIRECI 2017
5. Informe de actualización de sistema EKOGUI 2016
6. Informe sobre las quejas, sugerencias y reclamos II Semestre 2016
7. Informe de verificación del cumplimiento de las disposiciones en materia de derecho de autor 
8. Informe de seguimiento a la ejecución del Plan Anticorrupción Diciembre 2016
9. Informe de Evaluación de dependencias 2016
10. Informe de Seguimiento al Plan de Mejora Archivístico IV Trimestre 2016
11. Informe de acompañamiento Inventario de Almacén para Secretaría General
12. Informe de acompañamiento Encuesta de satisfacción Atención al Ciudadano
13. Cuatro Informes de Austeridad Enero, Febrero, Marzo y Abril de 2017
14. Un informe trimestral de Austeridad en el Gasto 2017
14. Informe Seguimiento al Plan de Mejora Archivístico I Trimestre 2017
15. Primer informe de ejecución Plan Anticorrupción Vigencia 2017</t>
  </si>
  <si>
    <t>Notas de Control Interno:
1. ¿Cómo lograr que los funcionarios se pongan la camiseta?
2.  Servidor público: recuerde actualizar su hoja de vida y declaración de bienes y renta
3. Yo practico el autocontrol cuando…
4. Rediseño de LOGO YO TENGO EL CONTROL
5. Nota de Control Interno Día de la Secretaría
6. Nota de Control Interno: Recordatorio diligenciamiento SIGEP
7. Invitación Concurso “Día Nacional del Servidor Público
Encuesta Sistema de Control Interno: Publicación de resultados: Percepción de  la gestión del riesgo, Percepción del Autocontrol, Impacto de las auditorías internas 2016
Campaña: Celebración Día de la Secretaría: Entrega de Botón Yo Tengo el Control. Abril 27 de 2017
Campaña: Gestión del Riesgo en la SPT - Primera Entrega: ¿Sabes qué es la administración del Riesgo?</t>
  </si>
  <si>
    <t>Se cumple con la programación de acciones para el mes de junio, según programación de la OCI.</t>
  </si>
  <si>
    <t>Se inicia la participación en el equipo operativo SIGI y se desarrollan las actividades conforme el plan de trabajo definido.</t>
  </si>
  <si>
    <t>Acciones desarrolladas
1. Requerimientos del Sistema Integrado de Gestión Institucional (SIGI)
- Designación de representantes al equipo operativo SIGI según requerimiento de OAP
- Solicitud de seguimiento de plan de mejora institucional a las dependencias responsables (Correo dependencias), según requerimiento del Despacho
2. Otras acciones
- Actualización del formato Evaluación de Auditores Internos del proceso Gestión del Mejoramiento Continuo (remitido a OAP)
- Seguimiento mapa de riesgos proceso Gestión del Mejoramiento Continuo (borrador)
- Medición de indicadores proceso Gestión del Mejoramiento Continuo (borrador)
3. Reunión Equipo Operativo SIGI
- Asistencia a la reunión del 05/058/2017
- Plan de trabajo para actualización de procesos
- Dos reuniones para actualización de procesos</t>
  </si>
  <si>
    <t>El seguimiento se realizó de manera convencional</t>
  </si>
  <si>
    <t>Correos de las dependencias con sus respectivos avances. PEI y POA consolidados</t>
  </si>
  <si>
    <t xml:space="preserve">Relación de las mismas. </t>
  </si>
  <si>
    <t>Se tienen identificadas 8 empresas que estan realizando actividades de ilegalidad o informalidad en Magangue y se les esta efectuando seguimiento.</t>
  </si>
  <si>
    <t xml:space="preserve">La oficina Asesora Juridica no ha efectuado requerimientos al respecto. </t>
  </si>
  <si>
    <t>Las Empresas de Transporte Ferreo deben presentar la informacion estadistica directamnete al cemat</t>
  </si>
  <si>
    <t xml:space="preserve">Presentacion  del PROYECTO FORMALIZACIÓN DE SITIOS DESTINADOS AL DESPACHO DE VEHICULOS PARA EL TRANSPORTE DE PASAJEROS NO AUTORIZADOS POR EL MINISTERIO DE TRANSPORTE.
</t>
  </si>
  <si>
    <t xml:space="preserve">Se tuvieron encuenta 36 Terminales de los Municipios previemente identificados para que formalicen la prestación del servicio de Terminal de transporte. En primera instancia se propone que profesionales conocedores del tema jurídico socialicen la problemática en cada uno de los municipios, informen el marco legal, sus implicaciones. Luego, determinan los escenarios óptimos parala generación de planes de acción con el objeto de la formalización y habilitación del servicio. </t>
  </si>
  <si>
    <t xml:space="preserve">se realizo mesa de trabajo con supervisados,Sectores criticos de accidentalidad, Logistica de operativos y dotación; irregularidades en prestación de servicio; problemática invasión e indebido uso de franja de derecho de vía;  normatividad </t>
  </si>
  <si>
    <t>Fijación esquema de fortalecimiento preventivo y correctivo frente a sectores criticos de accidentalidad, de irregularidades operativas y cumplimiento de normatividad</t>
  </si>
  <si>
    <t xml:space="preserve">Se organizaron expedientes conforme a la TRD, diligenciamiento del FUID                                                       1. CARRTERO - 9, AEREO - 31,                                                      2. FERREO - 3, TERMINALES - 9
</t>
  </si>
  <si>
    <t>Actualizacion y organización del archivo de la Delegada de Concesiones</t>
  </si>
  <si>
    <t>*Informe de Avance Plan de Acción Ambiental 2017 del segundo trimestre
*Evaluación de cumplimiento del SGSST y seguimiento al plan de trabajo con corte al segundo trimestre de 2017.</t>
  </si>
  <si>
    <t>*De acuerdo con la evaluación de cumplimiento realizada por el Profesional de Talento humano asignado a la implementación del SGSST, se tiene un procentaje de avance del 80%.Es importante aclarar que este porcentaje puede variar debido a la aplicación de la tabla indicada en la resolución 1111 de 2017 de Mintrabajo, la cual tiene plazo máximo de aplicación en agosto de 2017.
+De acuerdo con el informe presentado por la Coordinación Administrativa, el PIGA 2017 presenta un avance de cumplimiento del 56%</t>
  </si>
  <si>
    <t>*Cadena de Valor Publicada en Intranet
*Actas de Aprobación de documentación</t>
  </si>
  <si>
    <t>Se integró información a la Cadena de Valor, en los siguientes procesos:
*Gestión Regulatoria: Actualización del subproceso incluyendo las actividades relacionadas con la agenda regulatoria, inclusión del formato correspondiente.
*Gestión de TICS: Inclusión en el subproceso de seguridad de la información y continuidad de negocio, el modelo de mesa de servicios.
*Gestión del Talento Humano: Inclusión en el subproceso de Seguridad y Salud en el Trabajo de información para realizar lo siguiente:
Inspecciones planeadas
Investigación de Accidentes e Incidentes de Trabajo
Manual del Sistema de Seguridad y Salud en el trabajo
Formatos relacionados.
*Administración del Riesgo Organizacional: Inclusión del Subproceso Identificación de Peligros y Evaluación de riesgos, junto con el instructivo y formato correspondiente
*Control Disciplinario Interno: Inclusión de los formatos utilizados en la operación del proceso.
*Gestión de Comunicaciones: Se actualiza el Manual de Imagen Corporativa y se incluyen dos indicadores para el proceso.</t>
  </si>
  <si>
    <t xml:space="preserve">INFORME REALIZADO POR LA COORDINADORA DE COBRO COACTIVO CON CORTE A JUNIO 30. </t>
  </si>
  <si>
    <t xml:space="preserve">LA META SE SUPERA GRACIAS A LA EXPEDICION DE MANDAMIENTOS DE PAGO Y AUTOS DE MEDIDAS CAUTELARES LAS CUALES ASCIENDEN A 1598  ANUADO A ELLO LA EFECTIVA SOLICITUD DE EMBARGOS A LA BANCOS </t>
  </si>
  <si>
    <t>INFORME PRESENTADO POR EL AUXILIAR DE LA OFICINA ASESORA JURIDICA RELACIONADA DE LA BASE DE DATOS DE LA MISMA</t>
  </si>
  <si>
    <t>SE INCREMENTO LA CANTIDAD DE RESOLUCIONES QUE RESUELVEN RECURSOS DE APELACIÓN Y QUEJAS POR PARTE DEL EQUIPO DE LA OAJ</t>
  </si>
  <si>
    <t xml:space="preserve">ACTUACIONES ADELANTADAS POR EL CENTRO DE CONCILIACION E INFORMADAS POR EL COORDINADOR DEL CENTRO. </t>
  </si>
  <si>
    <t>INFORME PRESENTADO POR EL AUXILIAR DE LA OAJ RELACIONADO CON: CONCILIACIONES PREJUDICIAL - TUTELAS - DEMANDAS - POLITICA DE PREVENCION DEL DAÑO</t>
  </si>
  <si>
    <t>SE INCREMENTO LA GESTION DEL GRUPOO DE SOMETIMIENTO A CONTROL</t>
  </si>
  <si>
    <t xml:space="preserve">EL JEFE DE LA OAJ PARA EL AÑO DE 2017 DEFINIO LA META BASANDOSE EN LOS DATOS DEL AÑO 2016, SIN EMBARGO, SE EVIDENCIA QUE EL INDICADOR DEPENDE DE LA DEMANDA, ES DECIR DERECHOS DE PETICION Y SOLICITUDES DE CONCEPTOS RADICADOS CONTRA RESPUESTAS EMITIDAS; ADICIONAL A LO ANTERIOR LA OAJ EMITIA RESPUESTAS DE PQRS DE LAS DELEGADAS, TEMAS QUE EN LA ACTUIALIDAD SE ESTAN REDIRECCIONANDO TENIENDO EN CUENTA QUE NO SE CUENTA CON EL CONOCIMIENTO TECNICO AL RESPECTO. </t>
  </si>
  <si>
    <t xml:space="preserve">SE REALIZÓ POR LA JEFE OAJ UNA CONTIGENCIA PARA REALIZAR DEVOLUCIONES DE LOS EXPEDIENTES DE INEVSTIGACION  A LAS DELEGADAS.  </t>
  </si>
  <si>
    <t>LA OAP JUNTO CON LA OAJ ADELANTARON LA ACTUALIZACION DE LOS MAPAS DE RIESGOS Y LA ACTUALIZACION DEL INFORME DE SEGUIMIENTO</t>
  </si>
  <si>
    <t>Reuniones en Mintransporte y en el Despacho del Superintendente</t>
  </si>
  <si>
    <t>Diana Patricia Hernandez Hernandez</t>
  </si>
  <si>
    <t>Orfeo
Archivo de Gestión
Carpetas de Contratos
Correo jefatura</t>
  </si>
  <si>
    <t>Recibo y asignación de correspondencia
Revisión de correos institucionales
Envío de información a través de correo institucional
Seguimiento al Orfeo
Gestión de Archivo de la OAP
Preparación de información para contratos</t>
  </si>
  <si>
    <t>Actas
*Los avances en la implementación de la interoperabilidad para obtención de la información de fuentes externas, dependen de la Oficina de Sistemas</t>
  </si>
  <si>
    <t>Reuniones de seguimiento interoperabilidad para obtención de la información de las fuentes externas, se generaron compromisos con la entidades que suministran la información y la Oficina de Sistemas debe cumplir con los mencionados compromisos(interfases, Share Point, etc..)</t>
  </si>
  <si>
    <t>Publicaciones y correos electrónicos</t>
  </si>
  <si>
    <t>Campañas de Viaje a lo bien y Enrutados</t>
  </si>
  <si>
    <t>Durante el primer trimestre, la gestión se registro en la Oficina Juridica; toda vez que estaba como encargado de la oficina</t>
  </si>
  <si>
    <t>No se programo campaña</t>
  </si>
  <si>
    <t>Informe mensual de resultado de los operativos realizados de control al transporte de carga, Documento Informe Empresas Transporte Especial V-f 2017, Cronograma de capacitaciones, listas de asistencia a capacitaciones, Lista de asistencia a mesas de trabajo.</t>
  </si>
  <si>
    <t xml:space="preserve">Dando cumplimiento a los acuerdos suscritos por la Naciíon, se desarrollaron los operativos decontrol al transporte de carga con la coordinación y participación del a SPT, se logro que dentro del nuevo Decreto que reglamentó el transporte especial de pasajeros se incluyeran algunas recomendaciones realizadas en el estudio presentado por la SPT, los organismos de transito han incrementado los controles a la informalidad y han incrementado la remisión de IUIT de competencia de la SPT </t>
  </si>
  <si>
    <t>Mensualización y seguimiento a POA</t>
  </si>
  <si>
    <t xml:space="preserve">Para efectos de generar las resoluciones de cobro es necesario que se de el vencimiento de la segunda cuota de contribución 2017, toda vez que, hasta este momento se configura en cartera las obligaciones no pagadas. </t>
  </si>
  <si>
    <t xml:space="preserve">Los comités de sostenibilidad realizados en el segundo trimestre del 2017 se trato los siguientes temas:
*MANUAL DE CARTERA;
*CASOS DE REMISIBILIDAD;
*POLITICAS DE PROVISION CONTABLE.
El desarrollo de dicho comité se encuentra en el acta No.002 Y No. 003 del 2017
</t>
  </si>
  <si>
    <t>De acuerdo a las fechas establecidas para la publicación de los estados financieros, ya se encuentran publicados los estados financieros de los meses  Abril y Mayo del 2017.</t>
  </si>
  <si>
    <t>Se generaron todos los reportes a entes externos solicitados por parte de:
* Contraloría
*Contaduría
*Control interno.</t>
  </si>
  <si>
    <t>Meta segundo 2° Trimestre: 49.8% - $22.351 MM
Ejecución segundo 2° trimestre 55.3% - 24.836</t>
  </si>
  <si>
    <t>Para el segundo trimestre del presente año, el área de Financiera de la Superintendencia de Puertos y Transporte realizo el pago delas cuentas de cobro correspondiente a dichos periodos, cumpliendo el tiempo establecido correspondiente a 10 días hábiles.</t>
  </si>
  <si>
    <t>Para el mes de febrero del presente año, se realizaron obligaciones cumplieron con el lleno de los requisitos.</t>
  </si>
  <si>
    <t>En este momento el responsable de las implementación de las NICSP se encuentra en revisión del manual de políticas bajo el nuevo marco normativo de la resolución No. 533 del 2015 emitida por la contaduría general de la nación.</t>
  </si>
  <si>
    <t>Se aprobó manual de cartera que establece los criterios  que permite identificar las etapas de gestión de cobro de cada una de las obligaciones que conforman las obligaciones o cuentas por pagar de la entidad.</t>
  </si>
  <si>
    <t>Para el segundo trimestre del 2017, el área financiera no recibió ninguna solicitud conforme a esta actividad.</t>
  </si>
  <si>
    <t xml:space="preserve">Se ha recuperado el 11% que corresponde a $11,787 MM de la meta proyectada  de la cartera establecida. </t>
  </si>
  <si>
    <t>RESOLUCIONES DE COBRO</t>
  </si>
  <si>
    <t>Comites de sostenibilidad acta No.002 Y No. 003 del 2017</t>
  </si>
  <si>
    <t xml:space="preserve">Estados Financieros </t>
  </si>
  <si>
    <t>Correo Electronico</t>
  </si>
  <si>
    <t>BASE CARTERA</t>
  </si>
  <si>
    <t>Se realizaron 875 operartivos en acompañamiento con la DITRA
244 operativos de informalidad. 
174 operativos de transporte escolar
457 operativos de carga
Sobrepasa la meta toda vez que; a la fecha de la definición de la meta de esta actividad no se tenia programado la realización de operativos al transporte escolar y operativos de informalidad.</t>
  </si>
  <si>
    <t>Para el archivo digital de firmas del Superintendente,  se tiene una cifra parcial, las resoluciones de jurídica de abril a junio están pendientes de completar. Lo anterior, en razón a que la digitalización en Orfeo depende de la notificación del acto administrativo.</t>
  </si>
  <si>
    <t>Matriz de tareas asignadas, calendario, matriz de seguimiento indicador sinergia, matriz de seguimiento proyectos de inversión, matriz de seguimiento atención alcaldes y gobernadores, matriz de seguimiento compromisos Viceministro, archivo digital de firmas Superintendente. Los correos hacen referencia a gestión de solicitudes de citas y reuniones con el Superintendente; seguimiento a compromisos y tareas asignadas a funcionarios y contratistas e información enviada al Ministerio de Transporte y otras entidades, en respuesta a requerimientos</t>
  </si>
  <si>
    <t>Para el archivo digital de firmas del Superintendente,  se tiene una cifra parcial, las resoluciones de jurídica están completas hasta febrero 2017, marzo está pendiente de completar. Lo anterior, en razón a que la digitalización en Orfeo depende de la notificación del acto administrativo.</t>
  </si>
  <si>
    <t>Cuadro de seguimiento a la cuenta del Sistema de Gestión Documental del señor Superintendente de Puertos y Transporte, Cuadro de legalización de comisiones del Señor Superintendente y los asesores de Despacho, Libro de asignación de correspondencia y  Solicitudes de pedido al Almacen.</t>
  </si>
  <si>
    <t>Cuadro de seguimiento a la cuenta del Sistema de Gestión Documental del señor Superintendente de Puertos y Transporte, Cuadro de legalización de comisiones del Señor Superintendente y los asesores de Despacho y Libro de asignación de correspondencia.</t>
  </si>
  <si>
    <t>Resolución de nombramiento como Jefe de la Oficina Jurídica</t>
  </si>
  <si>
    <t>Se tomo posesión desde el 2 de mayo de 2017, efectúandose 3 mesas de trabajo, una con cada una de las delegadas, capacitación en Politica de prevención del daño Antijuridico, Tres conceptos de proyecto de Ley del congreso y encargo como Jefe de la Oficina de Control Interno por periodo de vacaciones del titular.</t>
  </si>
  <si>
    <t xml:space="preserve">*Proyectó circular de divulgación del Reglamento de Metrologia Legal con la SIC, INML, SD de Concesiones e Infraestructura y la SD de Tránsito y Transporte, que impacta a carreteras y puertos con básculas camioneras para control de pesaje. (Aprobada por Concesiones y Puertos, en revisión en la D. de Tránsito.) Supervisados impactados S. D. Concesiones: 61.  </t>
  </si>
  <si>
    <t>Pendiente revisión Superintendente.</t>
  </si>
  <si>
    <t xml:space="preserve">Esta Delegada solicitó mediante oficio 20177100217141 a la Aerocivil impartir instrucciones a los administradores aeroportuarios de los aeródromos y aeropuertos a su cargo, en el sentido de realizar el respectivo registro en VIGIA, adicionalmente durante el presente trimestre y con ocasión al seguimiento diario que se realiza del registro de sujetos vigilados en VIGIA, se evidencia el registro y aprobación del vigilado: UNION TEMPORAL UTTT.
</t>
  </si>
  <si>
    <t>Mantener actualizado de forma permanente, la plataforma VIGIA, respecto de los sujetos vigilados por la Delegada.</t>
  </si>
  <si>
    <t xml:space="preserve">51 requerimientos elevados a las Gobernaciones y Alcaldías respecto de 99 infraestructuras aeroportuarias identificadas como informales, en el sentido de promover la formalización de la administración de la infraestructura aeroportuaria.
Solicitud a la Aerocivil de actos administrativos contentivos de permisos de operación otorgados en los términos del RAC 14 a los aeropuertos y aeródromos que prestan servicio público de transporte. </t>
  </si>
  <si>
    <t>Con el fin de continuar con la identificación del universo de informalidad, se realiza seguimiento a los entes territoriales requeridos, advirtiendo la poca agilidad en la emisión de respuesta a ésta entidad.</t>
  </si>
  <si>
    <t>Teniendo en cuenta que se encuentra en proyecto la Política institucional de Supervisión, esta Delegada se estará a lo que en esa materia se apruebe.</t>
  </si>
  <si>
    <t>Con memorandos Nos. 20177000524821,20177000524831, 20177000524201,20177000524221, 20177000524771, 20177000525191, 20177000525201, 20177000524871,20177000524861, 20177000524841,20177000524801, se solicito informacion estadistica movimiento de carga y pasajeros al Transporte Ferreo.</t>
  </si>
  <si>
    <t>De los 38 identificados se recibio informacion de dos terminales formalizados ante el MT T.T AGUAZUL CASANARE Y terminal de pamplona norte de santander. Ante lo cual se realizá la primer visita de inspección a la terminal de aguazul, Informe de Inspeccion, memorando No. 20177100093673, Requerimiento 20177100483841 Terminal de Aguazul</t>
  </si>
  <si>
    <t xml:space="preserve">Con el resultado de la inspección se busca que la infraestructura de la  terminal sea la correspondiente a la de los terminales debidamente formalizados. </t>
  </si>
  <si>
    <t>Normatividad y alcance del proyecto</t>
  </si>
  <si>
    <t>Presentaciones por parte de la SPT de la normatividad aplicada, presentación del alcance del proyecto</t>
  </si>
  <si>
    <t># de de acciones de divulgación /# de acciones de divulgación programadas</t>
  </si>
  <si>
    <t xml:space="preserve">Se organizaron expedientes conforme a la TRD, diligenciamiento del FUID                                                             1. CARRTERO - 58, AEREO - 19, FERREO - 1, TERMINALES - 1        2. Actualizacion 8 Expedientes del Grupo de Investigaciones y Control
</t>
  </si>
  <si>
    <t xml:space="preserve">Acta No. 01 del dia 05 de mayo, En la oficina de Planeacion, se asistio a reunion Lideres del SIGI, Sistema Integrado de Gestion Institucional, </t>
  </si>
  <si>
    <t>parametros para la Actualizacion de Sistema Integrado de Gestion Institucional SIGI</t>
  </si>
  <si>
    <t>*Circular 036 del 09 de junio de 2017,  Campaña viaje a lo bien, apoyo y acciones para la temporada de vacaciones de mitad de año de 2017, focalizado en los sesenta y un (61) Concesionarios de Infraestructura Carretera.</t>
  </si>
  <si>
    <t>Verificar los planes y actividades adelantados por los concesionarios, tendientes a agilizar los servicios prestados, mejorar la movilidad y prevenir la accidentalidad en el corredor carretero, para la mencionada temporada.</t>
  </si>
  <si>
    <t>Durante el presente trimestre y con ocasión al seguimiento diario que se realiza del registro de sujetos vigilados en VIGIA, se evidenció el registro y aprobación de seis (6) vigilados: AIR EUROP, ALCALDIA DE ORUCUE, AUTOVIA B/MANGA - PAMPLONA, VIA 40 EXPRESS, ACCENORTE, HANGAR 29</t>
  </si>
  <si>
    <t>Teniendo en cuenta que para el II trimestre, sólo 14 entidades territoriales han emitido respuesta al requerimiento de la SPT, se analizan las mismas.</t>
  </si>
  <si>
    <t>Con oficios No. 20177100349741, 20177100013091, 20177100309141, 20177100349731, se solicitó a sociedades sujeto de supervisión, el registro y reporte de informacion al aplicativo VIGIA.</t>
  </si>
  <si>
    <t>A la fecha de finalización del presente trimestre, se está a la espera de respuesta.</t>
  </si>
  <si>
    <t>Cumplimiento semestral</t>
  </si>
  <si>
    <t>Se cumple con el 100% d elos requerimientos relacioandos con la actualización del SIGI</t>
  </si>
  <si>
    <t>% CumplimientSemestral</t>
  </si>
  <si>
    <t>NA</t>
  </si>
  <si>
    <t>3 acciones de divulgación digitales enfocadas al presesncia de la SPT en las regiones.</t>
  </si>
  <si>
    <t>Se adjuntan pantallazos de los correos solicitando las visitas de inspección y además del aplicativo del grupo de vigilancia e inspección donde se evidencia la programación y ejecución de las visitas</t>
  </si>
  <si>
    <t>Se realizaron 9 visitas de inspección derivadas de alertas del CEMAT</t>
  </si>
  <si>
    <t>Se realizó 1 visita de inspección derivada de alertas del CEMAT</t>
  </si>
  <si>
    <t xml:space="preserve">Bandeja de correos  electrónicos de abril-junio de 2017 de Atención Ciudadano. Se atendieron 2534 correos. </t>
  </si>
  <si>
    <t># de actos administrativos tramitados / # de actos administrativos notificados</t>
  </si>
  <si>
    <t xml:space="preserve">Se ha cumplido a cabalidad con el proceso de numeración de los actos administrativos allegados al Grupo de Notificaciones expedidos por las diferentes delegadas para el proceso de notificación. Va al dia de acuerdo al CPACA. </t>
  </si>
  <si>
    <t>Se elaboró la información para la campaña de prevencio sobre 'La Culpabilidad' el dia 21 de septiembre se entregó para aprobación.</t>
  </si>
  <si>
    <t>Se encuentra pendeinte de la aprobación del Secretario general.</t>
  </si>
  <si>
    <t>Documentos Publicados en cadena de valor.
Correo enviando el procedimiento para observaciones.</t>
  </si>
  <si>
    <t>Se publicó en la cadena de valor, el normograma actualizado y el mapa de riesgos del proceso. Adicionalmente se encuentra en proceso de elaboración el procedimiento para  la ejecución de las sanciones disciplinarias.</t>
  </si>
  <si>
    <t>Durante el tercer trimestre se recibieron 13 quejas y se tramitaron en su totalidad las 13 con autos de apertura de indagación preliminar y un inhibitorio.</t>
  </si>
  <si>
    <t>Se  conformaron las 15 carpetas en la organización del archivo, durante el tercer trimestre.</t>
  </si>
  <si>
    <t>indicadores medidos de acuerdo con la periodicidad</t>
  </si>
  <si>
    <t>Se realizó la medición de los indicadores del proceso y se publicaron en la cadena de valor.</t>
  </si>
  <si>
    <t>Durante el periodo referido se procedió con la elaboración de Oficios y memorandos conforme con las instrucciones del Jefe inmediato, realizando de manera oportuna todo el ciclo documental requerido, de igual forma se adelanto la organización de archivo bajo los lineamientos para la documentación Documental, de manera principal y recurrente se dio estricto manejo de la gestión documental mediante el sistema Orfeo,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finalmente se resalta la importante gestión de la Dependencia con la tención oportuna de requerimientos de información en los diferentes medios (presencial, telefónico, correo electrónico).</t>
  </si>
  <si>
    <t xml:space="preserve">INFORME REALIZADO POR LA COORDINADORA DE COBRO COACTIVO CON CORTE A SEPTIEMBRE 30. </t>
  </si>
  <si>
    <t>LA META SE SUPERA GRACIAS A LA EXPEDICION DE MANDAMIENTOS DE PAGO Y AUTOS DE MEDIDAS CAUTELARES LAS CUALES ASCIENDEN A 5363</t>
  </si>
  <si>
    <t>SE INCREMENTO EN EL TERCER TRIMESTRE LA CANTIDAD DE RESSOLUCIONES, TENIENDO EN CUENTA QUE SE INCREMENTO EL NÚMERO DE ABOGADOS PARA EVACUAR LA CONTINGENCIA.</t>
  </si>
  <si>
    <t>INFORMACIÓN SEGÚN EL REPORTE DE LA COORDINACIÓN DEL CENTRO DE CONCILIACIÓN CON CORTE A 30 DE SEPTIEMBRE DE 2017</t>
  </si>
  <si>
    <t>INFORME PRESENTADO POR EL AUXILIAR DE LA OAJ RELACIONADO CON: CONCILIACIONES PREJUDICIAL - TUTELAS - DEMANDAS.</t>
  </si>
  <si>
    <t xml:space="preserve">SE SUPERO LA META EN UN 8% </t>
  </si>
  <si>
    <t>SUPERO NOTABLEMENTE LA META DEL TERCER TRIMENTRE ESTO SE PRESENTÓ TENIENDO EN CUENTA QUE LA META SE CONCIBIO CON RESPECTO AL HISTORICO DE 2016</t>
  </si>
  <si>
    <t>SE INCREMENTO LA GESTION DEL GRUPO DE SOMETIMIENTO A CONTROL</t>
  </si>
  <si>
    <t>SE REALIZO LA ACTUALIZACION DEL NORMOGRAMA</t>
  </si>
  <si>
    <t xml:space="preserve">EL JEFE DE LA OAJ PARA EL AÑO DE 2017 DEFINIO LA META BASANDOSE EN LOS DATOS DEL AÑO 2016, SIN EMBARGO, SE EVIDENCIA QUE EL INDICADOR DEPENDE DE LA DEMANDA, ES DECIR DERECHOS DE PETICION Y SOLICITUDES DE CONCEPTOS RADICADOS CONTRA RESPUESTAS EMITIDAS </t>
  </si>
  <si>
    <t>SE REALIZO EL TOTAL DE LAS SOLICITUDES REALIZADAS</t>
  </si>
  <si>
    <t>SE INCREMENTOEL NÚMERO DE RESOLUCIONES NOTIFICADAS GRACIAS AL INCREMENTO DEL GRUPO DE TRABAJO</t>
  </si>
  <si>
    <t>Con memorando 20175600210573, se solicito a la Oficina Asesora de Planeación convocar al Comité Institucional de Desarrollo Administrativo para avalar los ajustes a las TRD presentados por las dependencias. (Anexo 1)</t>
  </si>
  <si>
    <t>Esta actividad se realizará en el siguiente trimestre</t>
  </si>
  <si>
    <t xml:space="preserve">Se han realizado varias mesas de trabajo con el equipo interdisciplinario, con los siguientes avances:
1. Aspectos Generales
2. Lineamientos para los procesos de la Gestión Documental
3. Programas Específicos
(Anexo 2)
</t>
  </si>
  <si>
    <t>Se dió acompañamiento en la orientación y organización de los archivos de gestión de los grupos Grupo Notificaciones, Investigaciones a IUIT, Investigaciones y Control Transito, Grupo Financiera, Oficina Jurídica y Grupo Administrativa (Anexo 3)</t>
  </si>
  <si>
    <t>Se realizó acompañamiento técnico y de supervisión en el el alistamiento de la documentación a entregar para intervención, entrega de documentos y formatos, visita de control de calidad, entre otras,  conforme a las evidencias descritas en el Anexo No. 4</t>
  </si>
  <si>
    <t>Se mantiene organizado el archivo de gestión, el FUID se encuentra actualizado y se ejecutaron las reuniones programadas. Anexo 5</t>
  </si>
  <si>
    <t>Se tiene actualizado el proceso, procedimientos y normograma, seguimiento a riesgos y planes y medición de indicadores. (Anexos primera parte entregados avance 2do trimestre, se adjunta evidencia indicadores actualizados)  Anexo 6</t>
  </si>
  <si>
    <t>Se ejecutaron las actividades derivadas del proceso en un 92%. (Anexo 7)</t>
  </si>
  <si>
    <t>Se realiza el respectivo seguimiento a las actividades pactadas con el grupo de QUIPUX donde se realizaron las solicitudes generadas para el tercer trimestre del 2017.</t>
  </si>
  <si>
    <t>Se realiza gestion sobre el marco de referencia de la Arquitectura TI avanzando en la gestion de PETI y lineamientos exigidos por GEL
La implementacion GEL se realiza junto con el Area de Planeacion.</t>
  </si>
  <si>
    <t>Avance de Documento PETI, Actualizacion de Politicas de Seguirdad Informatica</t>
  </si>
  <si>
    <t>Se avanza en el desarrollo de la actualizacion del aplicativo SAF para la SPT, haciendo los ajustes junto con el area de administrativa.</t>
  </si>
  <si>
    <t>Avance del desarrollo.</t>
  </si>
  <si>
    <t>Se avanza con la actualizacion de las politicas de seguridad, estas se encuentran en revision y se espera su aprobacion.</t>
  </si>
  <si>
    <t>Documento con el avance de la actualizacion de las politicas</t>
  </si>
  <si>
    <t>Se realiza el protocolo con la herramienta GLPI implementada en la entidad, falta realizar actualizacion en la herramienta</t>
  </si>
  <si>
    <t>Herramienta GLPI Funcional</t>
  </si>
  <si>
    <t>Se realiza la actualizacion del documento PETI en su primer nivel, se tiene cronograma de presentacion para finalizar el mes de octubre.</t>
  </si>
  <si>
    <t>Documento PETI con actualizaciones</t>
  </si>
  <si>
    <t>Se realiza el modelamiento de los procesos alineados con el modelo de gestion IT4+, falta la revision y autorizacion de prublicacion</t>
  </si>
  <si>
    <t>Ejecutable con los nuevos diagramas</t>
  </si>
  <si>
    <t>Se realiza la verificacion de los modulos de Vigia los cuales se han implementado 17, en estado de pruebas 8, no implementados 2</t>
  </si>
  <si>
    <t>VIGIA
http://vigia.supertransporte.gov.co/VigiaSSO/pages/index?execution=e1s1</t>
  </si>
  <si>
    <t>El Superintendente cancela el desarrollo del ERP</t>
  </si>
  <si>
    <t>Sin Obervacion</t>
  </si>
  <si>
    <t>Se analizaron 57 PESV de 117 PESV recibidos</t>
  </si>
  <si>
    <t xml:space="preserve">En el tercer trimestre de 2017 se realizaron 8 actividades de divulgación:
1. Circular Nª 47 del 22 de agosto de 2017,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medidas especiales para la movilización de los usuarios en la visita del Sumo Pontífice Papa Francisco a Colombia durante los días 5 al 11 de septiembre de 2017.
2. Circular Nª 49 del 3º de agosto de 2017, dirigida a los Centros de Diagnostico Automotor, sobre el cumplimiento de la resolución Nª 5202 de 2016 del Ministerio de Transporte.
3. Circular Nª 43 del 11 de agosto de 2017, dirigida a los Centros de Enseñanza Automovilística, concesión RUNT, aliados u operadores de recaudo autorizados, sobre el registro de los estudiantes en la plataforma RUNT
4. Circular Nª 54 del 20 de septiembre de 2017, dirigida a las empresas y personas naturales supervisadas por la Superintendencia de Puertos y Transporte, sobre publicidad engañosa a nombre de la Superintendencia de Puertos y Transporte.
5. Circular Nª 55 del 21 de septiembre de 2017, dirigida a los centros de enseñanza automovilística, sobre la presentación homologados y plazo de implementación.
6. Circular Nª 52 del 08 de septiembre de 2017, dirigida a las empresas de transporte público terrestre automotor de pasajeros por carretera y de transporte mixto intermunicipal y terminales de transporte terrestre, realizando requerimiento para que remitan los actos administrativos que contienen las respectivas autorizaciones.
7. Circular Nª 59 del 27 de septiembre de 2017, dirigida a las empresas de transporte público terrestre automotor de pasajeros por carretera y de transporte mixto intermunicipal, realizando requerimiento por el incumplimiento de la circular 52 de 2017.
8. Circular Nª 64 del 04 de octubre de 2017,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subir la alta demanda  correspondiente a la temporada alta de semana de receso escolar, entre el 6 y el 17 de octubre de 2017.
</t>
  </si>
  <si>
    <t>De acuerdo a los reportes dados  por el CEMAT, VIGIA y SIREL de la Unidad de Información y Análisis Financiero – UIAF, se generaron 493 requerimientos a las empresas de carga a nivel nacional que presentan algún incumplimiento en el cargue de manifiestos en el aplicativo RNDC, en la anulación de manifiestos en el aplicativo RNDC, en el registro en el sistema VIGIA  en el sistema SIREL y en los reportes a la UIAF por el aplicativo SIREL.</t>
  </si>
  <si>
    <t>Se identificó 1 prestador informal:
*Intelligent business Colombia S.A.S, la cual se fallo el 02/08/2017</t>
  </si>
  <si>
    <t>Ya se cumplio la meta en el primer trimestre</t>
  </si>
  <si>
    <t>Se han realizado 817 fallos en el Grupo de Investigaciones y Control y 3612 fallos en el Grupo de IUIT, para un total de 4429 fallos de la Delegada de Tránsito</t>
  </si>
  <si>
    <t>El plan anual de Adquisiciones, se viene ejecutando de acuerdo con lo presentado en los módulos de SECOP I y II, cumpliendo a cabalidad con los lineamientos presentados por la entidad.</t>
  </si>
  <si>
    <t>cesar rodriguez</t>
  </si>
  <si>
    <t>Se mantiene el avance de implementación en el Sistema de Gestión de SST del 80% y del Sistema de Gestión Ambiental del 56%, de acuerdo con la evaluación realizada por el Profesional asignado a Talento humano al SST y el seguimiento a Plan de Acción ambiental realizado por la Coordinación Administrativa.</t>
  </si>
  <si>
    <t>*Cadena de Valor Publicada en Intranet
*Actas de Aprobación de documentación
*Mapas de riesgos firmados</t>
  </si>
  <si>
    <t xml:space="preserve">Se ha integrado nueva información a la Cadena de Valor, en los siguientes procesos:
*Gestión de comunicaciones:  Inclusión del Instructivo para la comunicación interna y el formato para realizar las solicitudes
*Inspección: Inclusión del instructivo para realizar visitas de inspección
*Gestión Financiera: Se incluyen en el proceso de Contabilidad, las actividades relacionadas con las conciliaciones.
Actualización de:
*Mapas de Riesgos de los Procesos: Gestión de Comunicaciones, Gestión Regulatoria, Gestión jurídica, Gestión Documental, Gestión de TICs, Control Disciplinario, Administración del Riesgo y Gestionar el mejoramiento continuo.
*Normogramas de los Procesos: Atención al Ciudadano y Notificaciones, Gestión Administrativa, Gestión jurídica, Gestión Documental, Gestión de TICS y Control Disciplinario.
Adicionalmente se actualizó la medición de indicadores con los procesos que reportaron los datos correspondientes con corte a 31 de Agosto. </t>
  </si>
  <si>
    <t xml:space="preserve">Memorando remisorio al Grupo de Control para investigación. </t>
  </si>
  <si>
    <t xml:space="preserve">Se identificaron 3 empresas de transporte  fluvial, con carácter informal, nuevas, y  se remitieron a investigación: Transporte fluvial Rio Chicagua S.A.S.; transporte la Unión &amp; Cia Ltda; Transporte fluvial Regional E.A.T. </t>
  </si>
  <si>
    <t xml:space="preserve">Presentacion enviada adjunta al radicado No. 20176101054651 del 15/09/2017, remitido al Director d eTransito del Mintransporte. </t>
  </si>
  <si>
    <t xml:space="preserve">Se realizaron operativos fluviales, que permitió presentar recomendaciones normativas al Ministerio de Transporte en presentación personal y en las conclusiones y recomendaciones presentadas al Viceministro de Transporte y otros funcionarios. </t>
  </si>
  <si>
    <r>
      <t xml:space="preserve">No es clara la actividad ni el indicador, porque hay multiples actividades con un solo indicador que no son comparables entre si.
</t>
    </r>
    <r>
      <rPr>
        <u/>
        <sz val="9"/>
        <color theme="1"/>
        <rFont val="Calibri"/>
        <family val="2"/>
        <scheme val="minor"/>
      </rPr>
      <t>Diligenciamiento del FUID</t>
    </r>
    <r>
      <rPr>
        <sz val="9"/>
        <color theme="1"/>
        <rFont val="Calibri"/>
        <family val="2"/>
        <scheme val="minor"/>
      </rPr>
      <t xml:space="preserve">: El FUID del Despacho se envió el 5 de Abril, el FUID del Grupo de Investigaciones y Control se remitió el 5 de Abril ; el FUID del Grupo de Vigilancia e Inspección se remitió el 5 de Abril.  
</t>
    </r>
    <r>
      <rPr>
        <u/>
        <sz val="9"/>
        <color theme="1"/>
        <rFont val="Calibri"/>
        <family val="2"/>
        <scheme val="minor"/>
      </rPr>
      <t>Tramite documental</t>
    </r>
    <r>
      <rPr>
        <sz val="9"/>
        <color theme="1"/>
        <rFont val="Calibri"/>
        <family val="2"/>
        <scheme val="minor"/>
      </rPr>
      <t xml:space="preserve">: Se tramita el 100% de los documentos que se reciben por Orfeo, es decir, se asignan en el 100% para su tramite. Se aplican los formatos establecidos para la emisión de los memorandos, oficios, cuentas de cobro , así como los formatos de remisión al Grupo de Gestión Documental para el respectivo escaneo y envío por 472. Los tres grupos cuentan con el personal requerido para el archivo fisico y virtual de los mismos. Se revisan las devoluciones y se reenvian aquellas que se se verifica que la direccion es correcta. Igualmente se utiliza el medio electronico para verificar las direcciones y para el envio de las mismas. Se realiza seguimiento semanal para la depuracion del sistema orfeo. 
</t>
    </r>
    <r>
      <rPr>
        <u/>
        <sz val="9"/>
        <color theme="1"/>
        <rFont val="Calibri"/>
        <family val="2"/>
        <scheme val="minor"/>
      </rPr>
      <t>Organizar archivo de gestión conforme a la TRD</t>
    </r>
    <r>
      <rPr>
        <sz val="9"/>
        <color theme="1"/>
        <rFont val="Calibri"/>
        <family val="2"/>
        <scheme val="minor"/>
      </rPr>
      <t xml:space="preserve">: Cada grupo organiza el archivo teniendo en cuenta la table de retención establecida. 
</t>
    </r>
    <r>
      <rPr>
        <u/>
        <sz val="9"/>
        <color theme="1"/>
        <rFont val="Calibri"/>
        <family val="2"/>
        <scheme val="minor"/>
      </rPr>
      <t>Transferencias documentales</t>
    </r>
    <r>
      <rPr>
        <sz val="9"/>
        <color theme="1"/>
        <rFont val="Calibri"/>
        <family val="2"/>
        <scheme val="minor"/>
      </rPr>
      <t xml:space="preserve">: Se da en la fecha programada por el Grupo de Gestion Documental.  
</t>
    </r>
    <r>
      <rPr>
        <u/>
        <sz val="9"/>
        <color theme="1"/>
        <rFont val="Calibri"/>
        <family val="2"/>
        <scheme val="minor"/>
      </rPr>
      <t>Atención de clientes internos y externos de manera presencial y telefónica</t>
    </r>
    <r>
      <rPr>
        <sz val="9"/>
        <color theme="1"/>
        <rFont val="Calibri"/>
        <family val="2"/>
        <scheme val="minor"/>
      </rPr>
      <t xml:space="preserve">: se atiende a los usuarios que lo requieran, y se les informa que acudan al call center o al grupo de atencion al ciudadano. 
</t>
    </r>
    <r>
      <rPr>
        <u/>
        <sz val="9"/>
        <color theme="1"/>
        <rFont val="Calibri"/>
        <family val="2"/>
        <scheme val="minor"/>
      </rPr>
      <t>Programación de actividades y  seguimiento a compromisos</t>
    </r>
    <r>
      <rPr>
        <sz val="9"/>
        <color theme="1"/>
        <rFont val="Calibri"/>
        <family val="2"/>
        <scheme val="minor"/>
      </rPr>
      <t xml:space="preserve">: se programan  y se realiza seguimiento atendiendo las instrucciones del Delegado de Puertos. 
Se esta preparando la informacion para la proxima entrega. </t>
    </r>
  </si>
  <si>
    <t xml:space="preserve">1. Circular  45 del 22 de agosto de 2017, administradores de infraestructura de terminales de trasporte terrestre automotor  Ambiental,  
2. Circular 44 de agosto de 2017, administradores de infraestructura de terminales de trasporte terrestre automotor Pregoneo. </t>
  </si>
  <si>
    <t>1. Garantizar el manejo y aprovechamiento de los recurso naturales para el desarrollo sostenible y su conservacion.                              2. Garantizar la libre escogencia y acceso al servicio de transporte publico</t>
  </si>
  <si>
    <t>1. Pantallazo de correo enviado a la Ing. Yaneth Baquero de Sistemas de la SPT informando DEVINAR que ya registraron en el Vigia la empresa en estado de Liquidación y que por favor habiliten  el sistema para que  el vigilado pueda montar la información</t>
  </si>
  <si>
    <t>1. Actualizacion y registro en el sistema vigia de la empresa DEVINAR</t>
  </si>
  <si>
    <t>Se realizó Segundo requerimiento a 99 entes territoriales para la formalización,  administración de la infraestructura aeroportuarias, radicado en orfeo.</t>
  </si>
  <si>
    <t>Requerir nuevamente a los Entes territoriales, para que adelanten las gestiones administrativas que permitan la formalización en los términos de ley, de la actividad desarrollada a través de los Aeródromos</t>
  </si>
  <si>
    <t>Se enviaron comentarios respecto a la resolucion por correo electronico, el dia 09 de agosto de 2017</t>
  </si>
  <si>
    <t>Se enviaron comentarios respecto a la resolucion por correo electronico, el dia 09 de agosto de 2018</t>
  </si>
  <si>
    <t xml:space="preserve">Se realizo mesa de trabajo el 31 de agosto de  2017, Concesionaria COVIANDES - Inteventoria Interconcesiones - Ministerio de transporte- INVIAS  - Agencia Nacional de Infraestructura - Agencia Nacional de Seguridad Vial -DITRA - SPT </t>
  </si>
  <si>
    <t>Fijación de compromisos en caminados a subsanar la problematica que se viene presentado con los permisos  y transito de cargas pesadas y extradimensionadas concesión Bogotá - Villavicencio</t>
  </si>
  <si>
    <t xml:space="preserve">Correo Electrónico enviado a Nicolas Leiva CEMAT, El dia 25 de septiembre de 2017 </t>
  </si>
  <si>
    <t xml:space="preserve">reporte de la evaluación "CEMAT"de riesgo financiero con información vigencia fiscal 2016. </t>
  </si>
  <si>
    <t>1. Mesa de trabajo con el concesion Cucuta - Pamplona, en la cual uno de los compromisos  de la concesion es registrarse en el sistema VIGIA</t>
  </si>
  <si>
    <t>Actualizacion en el sistema VIGIA de la concesion Cucuta pamplona</t>
  </si>
  <si>
    <t>Con oficios No. 20177001109281, 20177001109401, 20177001109371, 20177001109351, 20177001121811, 20177001121831, 20177001109341, 20177001109321, 20177001109311, 20177001109291, se solicito a 10 alcaldes municipales el acto administrativo de homologacion o habilitacion que permite la prestacion del servicio a terminales de transporte terrestre automotor</t>
  </si>
  <si>
    <t>Formalizacion y habilitacion de terminales de transporte terrestre automotor no habilitados</t>
  </si>
  <si>
    <t>1. Solicitud informacion a 55, supervisados que registran niveles de riesgo financiero para la vigencia 2015, de acuerdo a radicados en orfeo según listado anexo.                                                     2.  Circular 061 del 29 de septiembre de 2017, dirigida a los Administradores de Terminales de Ttransporte Terrestre Automotor de pasajeros por careterra</t>
  </si>
  <si>
    <t>1. Adoptar  plan de mejoramiento, que desarrolle las acciones pertinentes a subsanar la situación financiera de los vigilados que presentaron alertas, evitando entrar en riesgo financiero alto.                                                        2. Divulgacion de indicadores de competitividad terminales de transporte terrestre automotor de pasajeros por carreterr evaluacion servicio de la infraestructura</t>
  </si>
  <si>
    <t>1. Actualización Fuid con gestion documental del Grupo Vigilancia e inspeccion, tecnico operativo y financiero.                                                                        2. Cuadro Excel, Programación de actividades, responsables y seguimiento a compromisos para el II semestre de 2017, del PEI Y POA</t>
  </si>
  <si>
    <t>1. Actualizacion del archivo de la Delegada     2. Realizar seguimiento a los compromisos adquridos por la Delegada del PEI Y POA</t>
  </si>
  <si>
    <t>No se tienen programadas acciones para el mes de septiembre</t>
  </si>
  <si>
    <t>Correos de los compromisos y planes de trabajo.</t>
  </si>
  <si>
    <t>Las reuniones se realizarión para revisar la correcta ejecución del contrato conforme a los plazos establecidos en el mismo.</t>
  </si>
  <si>
    <t>Publicación PEI página web</t>
  </si>
  <si>
    <t>Seguimiento de los proyectos de inversión SPI y reporte de los mismos.</t>
  </si>
  <si>
    <t>Se evidencia un avance de las actividades desarrolladas en los proyectos de inversión tanto en la ejecución presupuestal como en el avance de los productos.</t>
  </si>
  <si>
    <t xml:space="preserve"> Secop I y II</t>
  </si>
  <si>
    <t>Nuevos Informes presentados a entes externos.
1. Segundo Informe Pormenorizado de Control Interno (Periodo Abril - Julio de 2017)
2. Segundo seguimiento cuatrimestral a la ejecución del Plan Anticorrupción 2017 (Secretaría de Transparencia)
3. Un Reporte sobre medidas de Austeridad en el gasto III Trimestre 2017 con destino a Ministerio de Transporte
4. Un Seguimiento al Plan de Mejora Archivístico tercer trimestre 2017  (Archivo General de la Nación)</t>
  </si>
  <si>
    <t>La presentación de los informes de Ley a entidades de control o autoridades externas, se realiza de conformidad con el cronograma propuesto para la vigencia 2017</t>
  </si>
  <si>
    <t>Informes de auditoría interna finalizados en el tercer trimestre del año:
1. Gestión Financiera - Recaudo
2. Registro - Delegada de Puertos - Delegada de Puertos - Delegada de Concesiones - Delegada de Tránsito y  Transporte Terrestre Automotor - Grupo Informática y Estadística
3. Criterios de Supervisión - Puertos
4. Criterios de Supervisión - Concesiones
5. Criterios de Supervisión - Tránsito
6. Gestión del Talento Humano - SG-SST
Procesos de auditoría interno aperturados:
1. Gestión Administrativa - Contratación
2. Gestión de Comunicaciones
3. Direccionamiento Estratégico
4. Vigilancia (Puertos, Tránsito, Concesiones)</t>
  </si>
  <si>
    <t>A la fecha, solo se rpesenta retrasos en el ejercicio de auditoría interna del proceso Direccionamiento Estartégico, el cual se inició en el segundo trimestre y no ha finalizado</t>
  </si>
  <si>
    <t xml:space="preserve">Nuevos informes y reportes de evaluación y seguimiento adelantados en el tercer trimestre de la vigencia:
1. Un Primer Informe Pormenorizado de Control Interno 2017 - Segundo cuatrimestre
2. Un segundo Informe avance al plan de mejoramiento CGR sistema SIRECI 2017 - Corte Agosto de 2017
3. Un Informe de Evaluación de dependencias - Primer semestre de 2017
4. Tres Informes de Austeridad Junio, Julio, Agosto de 2017
5. Un informe de acompañamiento a la Coordinación de Vigilancia e Inspección de la Delegada de Tránsito
</t>
  </si>
  <si>
    <t>El compañamiento realizado a la Coordinación de Vigilancia e Inspección de la Delegada de Tránsito no estaba dentro de la programación de esta actividad, por lo que resulta de una solicitud particular de la dependencia</t>
  </si>
  <si>
    <t xml:space="preserve">Nuevas acciones de fomento a la cultura del control realizadas en el periodo de reporte:
1. Promoción del día nacional de lucha contra la corrupción: correo institucional, Mailling, Intranet, Video pantallas
2. Promoción de la Ley de Transparencia y del Derecho de Acceso a la Información Pública Nacional: correo institucional, Mailling
3. Segunda entrega de la campaña de promoción de la gestión de riesgo - Política y Objetivos de la gestión dle riesgo: correo institucional, Mailling
4. Tercera entrega de la campaña de promoción de la gestión de riesgo - Continuamos construyendo los mapas de riesgos en la SPT: entrega de la campaña de promoción de la gestión de riesgo
</t>
  </si>
  <si>
    <t>Se cumple con la meta del período</t>
  </si>
  <si>
    <t>Acciones desarrolladas en el periodo Julio - Septiembre de 2017
1. Actualización del FUID según requerimiento del Grupo Gestión Documental  (Agosto de 2017)
2. Realización de la transferencia documental según requerimiento del Grupo Gestión Documental  (Septiembre de 2017)
3. Se han generado 83 radicados para memorandos de la OCI, tramitados en su totalidad.
4. Se ajustan los Expedientes Virtuales según modificación de las TRD de la oficina de control interno y se crean 8 expedientes en su totalidad.</t>
  </si>
  <si>
    <t xml:space="preserve">Las acciones ejecutadas obedecen a los requerimientos del Grupo Gestión Documental  </t>
  </si>
  <si>
    <t xml:space="preserve">Acciones desarrolladas en el marco de la implementación el Sistema Integrado de Gestión Institucional (SIGI):
- Actualización de los mapas de riesgos para los procesos de Gestión del Riesgo Organizacional y Gestión del Mejoramiento Continuo
- Actualización de los Normogramas para los procesos de Gestión del Riesgo Organizacional y Gestión del Mejoramiento Continuo
- Actualización de formatos del proceso Gestión del Mejoramiento Continuo: Plan de mejoramiento - Evaluación de Auditor Interno - Atención de observaciones a informe preliminar de auditoría
- Actualización de formatos del  proceso de Gestión del Riesgo Organizacional: Mapa de riesgos de procesos, sección monitoreo y evaluación
- Elaboración de nuevos documentos para el proceso Gestión del Mejoramiento Continuo: Estatuto de Auditoría Interna, Código de Ética del Auditor Interno, Carta de Salvaguarda para Auditoría Interna
</t>
  </si>
  <si>
    <t>La elaboración de nuevos documentos para el proceso Gestión del Mejoramiento Continuo obedecen a cambios normativos introducidos por el Decreto 648 de 2017.</t>
  </si>
  <si>
    <t>20175000203663
20175000199613
20175000198093</t>
  </si>
  <si>
    <t>RELACION DE LOS CONTRATROS CELEBRADOS</t>
  </si>
  <si>
    <t>123 GLPI  interpuestos
110 Cerrados
1 en espera
12 asignados el 30 de septiembre</t>
  </si>
  <si>
    <t>Las solicitudes de GLPI, son las realizadas a traves del aplicativo por parte de los funcionarios de la entidad</t>
  </si>
  <si>
    <t>No se realizo, toda vez que el equipo de coactivo se encuentra en analisis de los casos de reminibilidad</t>
  </si>
  <si>
    <t>Estados Financieros pagina WEB SPT</t>
  </si>
  <si>
    <t>De acuerdo a las fechas establecidas para la publicación de los estados financieros, ya se encuentran publicados los estados financieros de los meses  enero  a agosto del 2017.</t>
  </si>
  <si>
    <t>Correo Electronico/ Reporte CHIP</t>
  </si>
  <si>
    <t>El Ministerio de Hacienda y Crédito Público de acuerdo al decreto 1238 de 19 de Julio del 2017, por el cual se liquida la Ley 1837 de 2017, que efectúa unas modificaciones al Presupuesto General de la Nación para la vigencia fiscal de 2017, establece llevar a cabo unas modificaciones dentro del Presupuesto de la SPT, para la vigencia fiscal  2017, la cual es adicionado en el  rubro, de apoyo fortalecimiento institucional y supervisión integral a los vigilados a nivel nacional, por un valor de OCHO MIL MILLONES DE PESOS M/C ($8.000.000.000), este presupuesto fue asignado a los siguientes contratos Para el rubro de inversion, se registraron PRICEWATERHOUSECOOPERS ASESORES GERENCIALES LTDA, UNIVERSIDAD DE CUNDINAMARCA, UNIVERSIDAD NACIONAL DE COLOMBIA. 
El presupuesto de la SPT vigente es de $50.341 excluyendo el rubro de Transferencias.</t>
  </si>
  <si>
    <t>Para el tercer trimestre del presente año, el área de Financiera de la Superintendencia de Puertos y Transporte realizo el pago de 660 cuentas de cobro de personal de servicios indirectos, cerrando el trimestre con un cumplimiento del 115% en ejecución de obligaciones, por otro lado en el rubro de inversión, la SPT obligo un total de 1213 cuentas incluyendo proyectos de mejoramiento en infraestructura tecnológica, centro de monitoreo, apoyo al fortalecimiento institucional y viáticos y gastos viaje interior. De igual manera se tramitaron 606 obligaciones en gastos generales para el funcionamiento de la entidad.</t>
  </si>
  <si>
    <t>Para el tercer trimestre del presente año, se realizaron obligaciones cumpliendo con el lleno de los requisitos.</t>
  </si>
  <si>
    <t>Actas mesas de trabajo con diferentes áreas de la entidad, con el fin de dar a conocer los cambios bajo el nuevo marco normativo.</t>
  </si>
  <si>
    <t xml:space="preserve">Revisión de cuentas contables para depuración si se considera necesario, en este momento el responsable de las implementación de las NICSP se encuentra en revisión del manual de políticas bajo el nuevo marco normativo de la resolución No. 533 del 2015 emitida por la contaduría general de la nación. </t>
  </si>
  <si>
    <t>Se ha identificado todos los criterios para determinar los estados procesales de cada una de las obligaciones, así mismo, se han identificado obligaciones que se han dado de baja de la cartera</t>
  </si>
  <si>
    <t>correo electrónico</t>
  </si>
  <si>
    <t>Para el tercer trimestre del 2017, el área financiera realiza el tramite documental, organiza el archivo de gestión conforme a la TRD, diligencia el FUID, transferencias documentales, atención de clientes internos y externos de manera presencial y telefónica, programación de actividades y  seguimiento a compromisos correspondientes al corte del segundo trimestre.</t>
  </si>
  <si>
    <t xml:space="preserve"> se realiza publicacion en cadena de valor en pagina web.</t>
  </si>
  <si>
    <t xml:space="preserve">Se documenta el procedimiento donde se evidencia paso a paso las actividades de conciliacion. </t>
  </si>
  <si>
    <t>Se ha logrado una recuperación del 71% de la meta esperada, que corresponde a 16.499 millones de pesos.</t>
  </si>
  <si>
    <t>Se han radicado solicitudes al área  de  informática sobre  las características que debe tener  un informe unificado de  seguimiento a las PQR's</t>
  </si>
  <si>
    <t>Se dictó  capacitación a funcionarios de la SPT el 22 de septiembre de 2017  sobre la importancia de mejorar el servicio al ciudadano.Lista de asistencia que aporta Talento Humano.</t>
  </si>
  <si>
    <t>El material didáctico fue orientado  por el expositor  a  ponderar la necesidad de trabajar en equipo de cara al ciudadano</t>
  </si>
  <si>
    <t>Más del 95% de los correos se gestionan, se reenvían a la Ventanilla Única de Radicación (VUR)   y se responde directamente a ciudadanos.Por otra parte las  atenciones  presenciales  son atendidas en su totalidad  y se está haciendo un seguimiento especial  a las solicitude de información por PQR's atrasadas.</t>
  </si>
  <si>
    <t>Extracción de las incidencias del GLPI correspondientes al Grupo de Atención al Ciudadano  del tercer trimestre , archivos donde se evidencia que  más  del 90% de  los casos quedan cerrados.</t>
  </si>
  <si>
    <t>Los usuarios obtienen en todos los casos respuesta a sus solicitudes de  información, aunque en contados casos  la misma  no  esté al alcance del funcionario que  atiende</t>
  </si>
  <si>
    <r>
      <t>1. Actividades del PIC, 9.  
2. Actividades de bienestar social, 9.  
3. Concertación de compromisos y evaluación de desempeño laboral, 68.  
4. Actividades Sistema de Gestión y seguridad en el Trabajo, 29. 
5. Actividades en apoyo a la gestión documental ,783</t>
    </r>
    <r>
      <rPr>
        <sz val="9"/>
        <color rgb="FFFF0000"/>
        <rFont val="Calibri"/>
        <family val="2"/>
        <scheme val="minor"/>
      </rPr>
      <t xml:space="preserve"> </t>
    </r>
    <r>
      <rPr>
        <sz val="9"/>
        <color theme="1"/>
        <rFont val="Calibri"/>
        <family val="2"/>
        <scheme val="minor"/>
      </rPr>
      <t xml:space="preserve"> .                                                                                                                                        6. Inducciones, 3.                                                                                                          7. Actualización procedimientos Plan de Trabajo Cadena de Valor 2017, 3.                        
8</t>
    </r>
    <r>
      <rPr>
        <sz val="9"/>
        <rFont val="Calibri"/>
        <family val="2"/>
        <scheme val="minor"/>
      </rPr>
      <t>. SIGEP, 5 actualizaciones</t>
    </r>
  </si>
  <si>
    <t xml:space="preserve">* Capacitaciones tercer trimestre: 9
1 Ley de Transparencia 73
2 Gestión Documental 13
3 Actualización en normas de transporte de carga 2
4 Seguridad vial  6
5 Actualización en derecho disciplinario  1
6 Indicadores de gestión  18
7 SIMO  7
8 Cultura del servicio al interior de la entidad  13
9 SECOP II 3
* Actividades De Bienestar Social: 9
Julio: Campeonato de fútbol, Día del Conductor y Taller de Clima Laboral, Cumpleaños funcionarios
Agosto: Cumpleaños funcionarios, Campeonato de Ajedrez 
Septiembre: Semana de la Salud, Cumpleaños funcionarios y Celebración de amor y amistad
</t>
  </si>
  <si>
    <t>La validación de la programación trimestral de las capacitaciones se realizó a través del Cuadro de Control de asistencia a las capacitaciones pertenecientes al Plan de Capacitación y Bienestar Social, información proporcionada por el Grupo de Talento Humano. La variación del número total de capacitaciones realizadas en el trimestre, obedece a que la capacitación relacionada con la Actualización en Normas de Transporte y la de Actualización en Normatividad de Concesiones  fueron aplazadas y serán realizadas en el cuarto trimestre, también se debe a que en el mes de julio los funcionarios que estaban programados para capacitarse se encontraban en su periodo de vacaciones y a la disponibilidad de los docentes del Convenio Interadministrativo celebrado con la Universidad de Cundinamarca.</t>
  </si>
  <si>
    <r>
      <t xml:space="preserve">Cuadro control del FUID:  
Organización cronológica e inserción docuemntal de 39 expedientes correspondientes a historias laborales de los funcionarios activos.                                        
 </t>
    </r>
    <r>
      <rPr>
        <sz val="9"/>
        <rFont val="Calibri"/>
        <family val="2"/>
        <scheme val="minor"/>
      </rPr>
      <t xml:space="preserve">Liquidación de Comisión de servicios y Gastos de viaje: 209 durante el mes de julio, 232 en el mes de agosto y 132 en septiembre, para un total de 573. </t>
    </r>
    <r>
      <rPr>
        <sz val="9"/>
        <color rgb="FFFF0000"/>
        <rFont val="Calibri"/>
        <family val="2"/>
        <scheme val="minor"/>
      </rPr>
      <t xml:space="preserve">
</t>
    </r>
    <r>
      <rPr>
        <sz val="9"/>
        <rFont val="Calibri"/>
        <family val="2"/>
        <scheme val="minor"/>
      </rPr>
      <t>Certificaciones laborales: 37 durante el mes de julio, 61 en el mes de agosto y 56 en septiembre, para un total de 154. 
Digitalización de historias laborales de los funcionarios activos: 134</t>
    </r>
  </si>
  <si>
    <t>Para el tercer trimestre se inició el trámite de digitalización de las historias laborales de los funcionarios activos a partir del mes de septiembre, el incremento inusual en el número de certificaciones laborales, corresponde al efecto de la Convocatoria 430 de 2016 del 2016 de la Comisión Nacional del Servicio Civil.</t>
  </si>
  <si>
    <t xml:space="preserve">Se realizó actualización del Mapa de riesgos y la aprobación se realizará en el mes de octubre por parte del Responsable del proceso para su publicación en la Cadena de Valor. Se realizó revisión de las fichas de Indicadores de Gestión para su modificación, medición y reporte a la Oficina Asesora de Planeación. Seguimiento al Indicador de Porcentaje de Funcionarios capacitados según el PIC del año 2017 de  manera mensual  durante el trimestre. </t>
  </si>
  <si>
    <t>Cuadro de actividades realizadas de los  procesos de selección, ingreso, promoción y retiro de los funcionarios.</t>
  </si>
  <si>
    <t xml:space="preserve">Resultados tercer trimestre:                                                                                            Nombramientos: 3                                         
Actas de Posesión: 3                                                                                                            Renuncias:  2                                                                                                                            Encargo de funciones:  3    
Terminación de funciones: 1                                                                                                  Prórrogas encargos: 14                                                                                                      Prórrogas nombramiento provisionales:  21                                                         Oficios (Rta requerimientos): 9                                                                                     Respuestas internas (Memorandos):  32                                                                                                                                                        Resolución prima técnica:  1                                                                                           Peticiones por mail: 9 
Otros: 18  </t>
  </si>
  <si>
    <t>Cuadro control Presupuesto para gastos de personal 2017: Julio: $1.058.529.971 (Prima de servicios $187.340.367, Nómina con el incremento del 5.75%,  $710.619.856, Retroactivo $160.569.748 ) Agosto: $699.882.497 Septiembre: $676.184.778</t>
  </si>
  <si>
    <t xml:space="preserve">En el mes de julio se superó el presupuesto proyectado,  por el pago del retroactivo a los funcionarios, la nómina con incremento salarial del 5.75%  y la prima de servicios. </t>
  </si>
  <si>
    <t>Actividades del Sistema de gestión de seguridad y salud en el trabajo:                            
Julio: 11 programadas, 9 ejecutadas. 
Agosto: 11 programadas, 9 ejecutadas  
Septiembre: 11 programadas, 11 ejecutadas.</t>
  </si>
  <si>
    <r>
      <t>La información fue reportada a través de un cuadro consolidado por parte del área, en donde se evidencian las actividades realizadas en cada uno de los meses del trimestre.</t>
    </r>
    <r>
      <rPr>
        <sz val="9"/>
        <rFont val="Calibri"/>
        <family val="2"/>
        <scheme val="minor"/>
      </rPr>
      <t xml:space="preserve"> El archivo se encuentra en la siguiente ruta: Planeación/ En Proceso/Planeación Institucional y Financiera/Plan Operativo Anual/ Planeación Estratégica/ III Trimestre. Las actividades de julio que correspondían a Inspección de extintores e Inspección de Elementos de protección personal quedan canceladas, la primera porque se compensa con otra actividad y la segunda porque el Programa se encuentra en implementación, las actividades de agosto se aplazan con el fin de realizarse durante el cuarto trimestre.</t>
    </r>
  </si>
  <si>
    <t xml:space="preserve">19 Evaluaciones de desempeño laboral y  38 concertaciones de compromisos laborales de funcionarios de carrera administrativa.11 compromisos laborales de funcionarios provisionales. </t>
  </si>
  <si>
    <t>Se mantiene el avance de gestion y atencion  en el Sistema de orfeo del 100% para el previo cumplimiento de la informacion requerida atravez de este sistema.</t>
  </si>
  <si>
    <t>Se realiza la revision del orfeo a diario para cumplir con las respectivas solicitudes tanto en oficios externos como internos.</t>
  </si>
  <si>
    <t>La evidencia del avance aparece en la carperta compartida del Grupo de Notificaciones, en donde se evidencia el número de actos administrativos allegados y que iniciaron su proceso de notificación, 48660 actos administrativos para este trimestre.</t>
  </si>
  <si>
    <t xml:space="preserve"> Se efectúo la respectiva retrolimentación del POA </t>
  </si>
  <si>
    <t>Acciones desarrolladas hasta el mes de junio de 2017
1. Atención de requerimientos de Gestión Documental:
- Actualización del Formato Único de Inventario Documental según requerimiento del grupo Gestión Documental
2.  Gestión de ORFEO: 
- Se generaron 41 radicados para memorandos de la OCI, tramitados en su totalidad.
- Se han creado 10 expedientes virtuales en la vigencia 2017, a los cuales se asociaron los radicados generados.</t>
  </si>
  <si>
    <t>Publicaciones página web y comunicaciones</t>
  </si>
  <si>
    <r>
      <rPr>
        <b/>
        <sz val="9"/>
        <color theme="1"/>
        <rFont val="Calibri"/>
        <family val="2"/>
        <scheme val="minor"/>
      </rPr>
      <t>1. Se efectuaron 4 campañas institucionales:</t>
    </r>
    <r>
      <rPr>
        <sz val="9"/>
        <color theme="1"/>
        <rFont val="Calibri"/>
        <family val="2"/>
        <scheme val="minor"/>
      </rPr>
      <t xml:space="preserve"> 1. #ral. Viaje a lo bien, 1. #ral. Enrutados, 3. Cobro Contribución Especial y 4. Actualización datos Vigia.
</t>
    </r>
    <r>
      <rPr>
        <b/>
        <sz val="9"/>
        <color theme="1"/>
        <rFont val="Calibri"/>
        <family val="2"/>
        <scheme val="minor"/>
      </rPr>
      <t>2. Actividades Comunicaciones Internas 7:</t>
    </r>
    <r>
      <rPr>
        <sz val="9"/>
        <color theme="1"/>
        <rFont val="Calibri"/>
        <family val="2"/>
        <scheme val="minor"/>
      </rPr>
      <t xml:space="preserve"> 1. Piga, 2. Sistema de Seguridad en el Trabajo, 3. Gestión del Conocimiento, 4. Utilización de Elementos Superintendencia, 5. Actualización pantallas digitales (semestral), 6. Socialización de Actividades de Talento Humano (diario) y 7. Socialización de Actividades de Control interno.
</t>
    </r>
    <r>
      <rPr>
        <b/>
        <sz val="9"/>
        <color theme="1"/>
        <rFont val="Calibri"/>
        <family val="2"/>
        <scheme val="minor"/>
      </rPr>
      <t xml:space="preserve">3. Comunicaciones Externas 6: </t>
    </r>
    <r>
      <rPr>
        <sz val="9"/>
        <color theme="1"/>
        <rFont val="Calibri"/>
        <family val="2"/>
        <scheme val="minor"/>
      </rPr>
      <t xml:space="preserve">1. Boletín de Prensa, 2. Comunicación Free Press permanente, 3. Participaciones en rueda de prensa(2)4. Lanzamiento campaña Informalidad de mitad de año, 5. Manejo de redes sociales (diarias 3 piezas) y 6. Actualización diaria del Portal web.
</t>
    </r>
    <r>
      <rPr>
        <b/>
        <sz val="9"/>
        <color theme="1"/>
        <rFont val="Calibri"/>
        <family val="2"/>
        <scheme val="minor"/>
      </rPr>
      <t>4. Comunicaciones corporativas: Diseño y presentación a Despacho de las campañas de la SPT en las regionales.</t>
    </r>
    <r>
      <rPr>
        <sz val="9"/>
        <color theme="1"/>
        <rFont val="Calibri"/>
        <family val="2"/>
        <scheme val="minor"/>
      </rPr>
      <t xml:space="preserve">
</t>
    </r>
  </si>
  <si>
    <t xml:space="preserve">Se realizaron 350 operativos de informalidad y 532 operativos de carga
</t>
  </si>
  <si>
    <t>Informes de gestión de Atención Ciudadano del  tercer trimestre, junto con los correos gestionados que se reenvian a la Ventanilla Unica Radicación .</t>
  </si>
  <si>
    <t>1. Coordinar los operativos de Control al Transporte de Carga:  Se coordino la realización de 532 operativos al transporte de carga durante el tercer trimestre de 2017, con un resultado de 16271 vehículos inspeccionados y 421 IUIT impuestos por infracción 576.
2. Coordinar los temas relacionados con Transporte Especial: Se atendieron 10 requerimientos del tema de transporte especial durante el tercer trimestre de 2017.
3. Acompañamiento mesas de trabajo de los diferentes modos de transporte terrestre: se realizó acompañamiento a 10 mesas de trabajo entre siplaft, transporte de carga, PMU, transporte especial, basculas.</t>
  </si>
  <si>
    <t>16271 vehículos inspeccionados y 421 IUIT impuestos por infracción 576.
Respuestas a requerimientos y listas de asistencia.</t>
  </si>
  <si>
    <t>Diana Bocanegra</t>
  </si>
  <si>
    <t>Diana Forero</t>
  </si>
  <si>
    <t>7. Despacho del delegado</t>
  </si>
  <si>
    <t xml:space="preserve">Superintendente Delegado de Transito </t>
  </si>
  <si>
    <t xml:space="preserve">13. Grupo Estadistica e Informatica </t>
  </si>
  <si>
    <t>Coordinador Grupo Estadistica e Informatica</t>
  </si>
  <si>
    <t xml:space="preserve"> Coordinador Control Interno Disciplinario/ Contratista Planeación</t>
  </si>
  <si>
    <t>Jefe Oficina Jurídica</t>
  </si>
  <si>
    <t>Jefe Oficina Planeación</t>
  </si>
  <si>
    <t>Coordinador Administrativo</t>
  </si>
  <si>
    <t>Coordinador Gestión Documental</t>
  </si>
  <si>
    <t>Coordinador de Talento Humano</t>
  </si>
  <si>
    <t xml:space="preserve">Jefe Oficina de Control Interno </t>
  </si>
  <si>
    <t>Jefe Oficina de Control Interno</t>
  </si>
  <si>
    <t xml:space="preserve">Coordinador Gestión Documental </t>
  </si>
  <si>
    <t xml:space="preserve">Coordinador Control Interno Disciplinario </t>
  </si>
  <si>
    <t xml:space="preserve">Coordinador Gestión Documental, Coordinador de Informatica y Estadistica </t>
  </si>
  <si>
    <t>Despacho del Delegado</t>
  </si>
  <si>
    <t>Diana Merchan</t>
  </si>
  <si>
    <t>Listados de asistencia.
Formularios de concertación y evaluacion de desempeño.
Resoluciones renovación de provisionalidades; nombramientos y certificaciones.
Digitalización Historias Laborales.
Comunicación de bienvenida e inducción virtual.</t>
  </si>
  <si>
    <r>
      <rPr>
        <sz val="9"/>
        <rFont val="Calibri"/>
        <family val="2"/>
        <scheme val="minor"/>
      </rPr>
      <t xml:space="preserve">1. Actividades del PIC. 13
2. Actividades de bienestar social: 6, e incentivos: 20 años de servicio - 10 funcionarios y mejor funcionario por nivel - 6.  </t>
    </r>
    <r>
      <rPr>
        <sz val="9"/>
        <color theme="1"/>
        <rFont val="Calibri"/>
        <family val="2"/>
        <scheme val="minor"/>
      </rPr>
      <t xml:space="preserve">
3. Evaluación de desempeño laboral Provisionales periodo 01/06/2017 al 30/09/2017, 50 formularios. Concertación de objetivos del 01/10/2017 al 31/01/2018 , 48 formularios   
4. Actividades Sistema de Gestión y seguridad en el Trabajo, en los meses de octubre 13 actividades; noviembre 17 actividades y diciembre 19 actividades. 
5. Actividades en apoyo a la gestión documental :
Digitalización historias laborales: 778
Liquidación gastos de viaje 450.
Certificaciones laborales 105                                                                                                                                      6. Gestión de la información: Nombramientos 3; inducciones 3; prórrogas a nombramientos en provisionalidad 25; renuncias 4                                                                                                          7. Actualización Cadena de Valor 1                        
8</t>
    </r>
    <r>
      <rPr>
        <sz val="9"/>
        <rFont val="Calibri"/>
        <family val="2"/>
        <scheme val="minor"/>
      </rPr>
      <t>. SIGEP, 7 actualizaciones - 5 bajas y 2 altas.
9. Liquidaciones de nómina 3; vacaciones 61; Incapacidades 11</t>
    </r>
  </si>
  <si>
    <t xml:space="preserve">* Capacitaciones cuarto trimestre: 13
1 Conciliaciones exitosas
2 Excel
3 Gobierno en linea 
4 Estadisticas ( Directivos) 
5 XXIII Encuentro de la Jurisdiccion de lo Contencioso Administrativo
6 Actualizacion normativa de Transporte
7 Medios Probatorios de  la Investigación 
8 Modelo Integrado de Planeación y Gestion MIPG
9 NIFF
10 Estadistica
11 Habeas Data
12 Actualización en Puertos
13 Actualizacion en Concesiones
* Actividades De Bienestar Social: 8
Octubre: Cumpleaños funcionarios, Día de Halloween
Noviembre: Caminata, Cumpleaños funcionarios 
Diciembre: Cierre de Gestión - "Hoy Gano - Motivación, Liderazgo y Etica", Cumpleaños funcionarios, Novenas y Recorrido de Luces
</t>
  </si>
  <si>
    <t>Formato diligenciado de:
Inducción, entrenamiento empleados Supertransporte.</t>
  </si>
  <si>
    <t>Elaboración de la propuesta del procedimiento para “Gestionar la estructura organizacional”</t>
  </si>
  <si>
    <t>Está pendiente de revisión por parte de la oficina asesora de Planeación y la elaboración del diagrama de flujo.</t>
  </si>
  <si>
    <t>Cuadro control Presupuesto para gastos de personal 2017: 
Octubre $738,180,013
Noviembre $896,510,603
Diciembre $1,340,842,093</t>
  </si>
  <si>
    <t xml:space="preserve">Nombramientos: 3                                         
Actas de Posesión: 3                                                                                                            Renuncias:  4                                                                                                                            
Prórrogas nombramiento provisionales:  21                                                          </t>
  </si>
  <si>
    <t>Se cuenta con la documentación de las actividades desarrolladas.</t>
  </si>
  <si>
    <t>Para dar cumplimiento a la resolución N°1111 de 2017 en el último trimestre se debe replantear el plan de trabajo inicialmernte elaborado en pro de cumplir con los parámetros estipulados en dicha norma.</t>
  </si>
  <si>
    <t xml:space="preserve">Funcionarios con nombramiento en provisionalidad:
Evaluación de desempeño del 01/06/2017 al 30/09/2017              50 evaluaciones
Concertación de compromisos del 01/10/2017 al 31/01/2018      48 Concertaciones
</t>
  </si>
  <si>
    <t>El desface de la cifra corresponde a la evaluación de desempeño laboral de los empleados de planta, puesto que ésta se realiza en los primeros días del mes de enero de 2018.</t>
  </si>
  <si>
    <t>Se realiza el total de ejecucion de las actividades programadas para año 2017 en el mantenimiento del aplicativo VIGIA</t>
  </si>
  <si>
    <t>Seguimiento en GLPI y OCS</t>
  </si>
  <si>
    <t>La actividad presenta avance respecto a la implementacion de los modulos de Vigia, para que la resolucion acoja todo el software implementado. Se espera que el avance de la implementacion de los modulos permita la implementacion de la resolucion.</t>
  </si>
  <si>
    <t>Se realizaron las respectivas actividades encargadas al grupo de Informatica y Estadistica frente GEL. 
- Politicas de Seguridad de la Informacion.
- PETI
- Inicio de trabajo en la Matriz de riesgos
- Inicio de trabajo en el Modelo Integral de Planeacion y Gestion</t>
  </si>
  <si>
    <t xml:space="preserve">Documento de politicas de Seguridad de la Informacion Publicado
Documento PETI publicado
</t>
  </si>
  <si>
    <t>El Ingeniero Jorge escalante realiza la respectiva actualizacion de informacion en el aplicativo SAF antiguo porque el Superintendente Javier Jaramillo realiza la cancelacion de la actualizacion.</t>
  </si>
  <si>
    <t>Aplicativo SAF con informacion actualizada.</t>
  </si>
  <si>
    <t>Se realiza la publicacion de la politicas de Seguridad de la Informacion</t>
  </si>
  <si>
    <t xml:space="preserve">Documento de politicas de Seguridad de la Informacion Publicado
</t>
  </si>
  <si>
    <t>Se realiza la configuracion de la herramienta GLPI donde se ajusta toda la necesidad de la SuperTransporte junto con la generacion de los reportes.</t>
  </si>
  <si>
    <t>GLPI 100% Funcional</t>
  </si>
  <si>
    <t>Se ejecuta protocolo en la herramienta GLPI</t>
  </si>
  <si>
    <t>Se realiza la creacion del Documento PETI según las necesidades de tecnologia de la Supertransporte</t>
  </si>
  <si>
    <t>Documento Peti aprobado y publicado.</t>
  </si>
  <si>
    <t>Se realizan los ajustes según la necesidad del proceso de gestion de TI socializando los procesos con el area de planeacion para realizar su publicacion y actualizacion sin errores.</t>
  </si>
  <si>
    <t>Cadena de valor + Proceso Gestion de TI</t>
  </si>
  <si>
    <t>Se han agrupados 18 modulos los cuales se han implementado 16 y estan en fase de implementacion 2</t>
  </si>
  <si>
    <t>El Superintendente Javier Jaramillo realiza la cancelacion del desarrollo del software</t>
  </si>
  <si>
    <t>Se realizan las capacitaciones según cronograma 2017.</t>
  </si>
  <si>
    <t>Actas de Capacitacion VIGIA</t>
  </si>
  <si>
    <t>Entrega de actualizacion de FUID grupo de Informatica y Estadistica</t>
  </si>
  <si>
    <t>FUID Actualizado</t>
  </si>
  <si>
    <t>Cuadro de actualizacion del inventario</t>
  </si>
  <si>
    <t>Durante el mes de diciembre el grupo de administrativa realizó la actualizacion del inventario general de la supertransporte.</t>
  </si>
  <si>
    <t>corresponden a los procesos asignados al grupo de Administrativa , en concordancia con lo establecido en el PAA.
* Adquisicion de sillas ergonomicas
* Adquisicion de TV 55"
* Estanteriia
* Adicion del contrato de UNP con vigencia futura
* Adicion del contrato de Aseo y cafeteria con vigencia futura
* Adicion de los contratos de arriendo de las sedes con vigencia futura
* Adicion del contrato de Papeleria
* Adicion del contrato de toner
* Adicion del contrato de tiquetes</t>
  </si>
  <si>
    <t>*glpi:  132 solicitudes, resueltos 122
* Control de consumos: 30
*caja menor: 95 solicitudes, resueltos 95</t>
  </si>
  <si>
    <t>Memorandos elaborados y entregados, oficios, actas de liquidacion entregadas para firma, planeacion de recorridos de vehiculos: llevar resoluciones para numeracion a conciliacion, llevar a algunos funcionarios a reuniones de acuerdo a programacion de vehiculos y sus delegados, organizacion de archivo bajo custodia de la coordinacion (excepto contratos y convenios)
recepcion y reasignacion oportuna de radicaciones en el sistema ORFEO</t>
  </si>
  <si>
    <t>Son aprobados los subprocesos del proceso de gestion administrativa y a su vez son colgados en la cadena de valor</t>
  </si>
  <si>
    <t>cadena de valor en la intranet</t>
  </si>
  <si>
    <t>Utilizando la herramienta  de Business Inteligence  en la que el Grupo de Atención al Ciudadano  tiene  cuenta  se  puede lograr un informe  unificado  de las PQRS allegadas  por diferentes  canales .El informe  cubre las PQRS ingresadas por Vigia y los correos radicados</t>
  </si>
  <si>
    <t xml:space="preserve">Se obtiene  un  informe unificado de las PQRS bajo vigia y pqrs de otras fuentes como el correo, pero hace  falta conocer  la funcionalidad  para  ver el estado de las PQRS en ORFEO. </t>
  </si>
  <si>
    <t>No hubo una segunda jornada de  sensibilización en atención al ciudadano como estaba programado</t>
  </si>
  <si>
    <t xml:space="preserve">En el cuarto trimestre  del  año hubo  capacitaciones simultáneas de funcionarios de diversos temas  que impidieron  realizar la  segunda jornada de sensibilización de  atención al ciudadano. </t>
  </si>
  <si>
    <t>Los correos fueron gestionados  segmentando su naturaleza: se enviaron  a  la VUR en un 100% los que tenían un término;se repondieron a los ciudadanos las solicitudes de  información y se enviaron actos adminitrativos a los  destinatarios previa solicitud validada.</t>
  </si>
  <si>
    <t>En el cuarto trimestre se realizó un esfuerzo  por no congestionar la VUR y aumentó  el número de correos contestados  directamente a los  ciudadanos</t>
  </si>
  <si>
    <t>Al finalizar el cuarto trimestre  se puso en funcionamiento el  sistema Vigia-PQRS  que permite a los ciudadanos  consultar  y a los funcionarios   hacer seguimiento  al estado dentro de la entidad a las PQRS.</t>
  </si>
  <si>
    <t xml:space="preserve">La información del universo   de las PQRS  radicadas  en  Vigia, en donde se  discriminan los diferentes campos de agregación ,permite  hacer un análisis  de conjunto y detallado  según la categoría de análisis que se desee  de las  PQR's de la  entidad </t>
  </si>
  <si>
    <t>Circular 71 del 20 de noviembre de 2017, Publicada en la pagina de la SPT, Campaña “MuéveteLegal: Apoyo y acciones para la lucha contra la informalidad</t>
  </si>
  <si>
    <t>El objeto de “MuéveteLegal” es el de difundir y posicionar el mensaje institucional de lucha frontal del Gobierno Nacional contra el transporte informal, a través de la acción conjunta de las entidades del sector, lideradas por la Superintendencia de Puertos y Transporte.</t>
  </si>
  <si>
    <t>1. Memorando No. 201177101521551 del 28 de nov de 2017</t>
  </si>
  <si>
    <t>1. Se le solicita a la Concesion Neiva  Espinal Girardot, reclasificacion como supervisado  en el VIGIA</t>
  </si>
  <si>
    <t>Actas de visitas</t>
  </si>
  <si>
    <t>"ya se  identificaron los 101 aerodromos, esta actividad hace parte del seguimiento a la accion".                                                     se realizo visita de inspeccion a cada uno de los 101 aerodromos identificados con el fin de realizar seguimiento a la formalizacion de las actividades desarrolladas por los aerodromos</t>
  </si>
  <si>
    <t>Se enviaron comentarios respecto a la resolucion por correo electronico, a la oficina de planeacion, el dia 09 de agosto de 2017</t>
  </si>
  <si>
    <t>Se enviaron comentarios respecto a la resolucion por correo electronico, a la oficina de planeacion, el dia 09 de agosto de 2018</t>
  </si>
  <si>
    <t xml:space="preserve">Mesa de trabajo con Inteventoria Interconcesiones - Ministerio de transporte- INVIAS  - Agencia Nacional de Infraestructura - SPT </t>
  </si>
  <si>
    <t>Fijación de compromisos encaminados a subsanar la problematica que se viene presentado con los permisos  y transito de cargas pesadas y extradimensionadas concesión Bogotá - Villavicencio</t>
  </si>
  <si>
    <t xml:space="preserve">Reunión técnica el dia 12 de diciembre, con CEMAT, operadores y concesionarios férreos, Delgada de Concesiones, para dar a conocer y trasmitir las instrucciones  del aplicativo web, diseñado por el CEMAT, en el cual los operadores y concesionarios férreos deben cargar la información estadística producida por cada uno de ellos. 
</t>
  </si>
  <si>
    <t>Se dio a conocer el aplicativo “CONECTA” en el cual los operadores férreos deben presentar la información estadística. La arquitectura del aplicativo y cómo se organizan los distintos módulos que la componen.</t>
  </si>
  <si>
    <t>Oficio radicado 20177101359621, dirigido al Aeropuerto Internacional de Matecaña.</t>
  </si>
  <si>
    <t>Se le hace segundo requerimiento para que se registre en el aplicativo VIGIA</t>
  </si>
  <si>
    <t>Oficio radicado No. 20177001529541 Dirigido al Ministerio de Transporte</t>
  </si>
  <si>
    <t xml:space="preserve">ya se  identificaron los 38 terminales de transporte, esta actividad hace parte del seguimiento a la accion.                                                                                                                                                   Para continuar con el tramite de formalizacion de 38 terminales, Se solicito concepto al Minisiterio de Transporte, sobre presuntos terminales de Transporte terrestre de pasajeros  por carreterra que no cuentan con la respectiva habilitacion u homologacion </t>
  </si>
  <si>
    <t>1.  En el mes de noviembre se realizaron 49 visitas de inspección nocturnas a concesiones viales                                                       2. Circular No. 76 del 18 de diciembre de 2017, dirigida a  Concesionarios y Administradores de Infraestructura carretera.</t>
  </si>
  <si>
    <t>1. Con el fin de identificar en las carreteras viales  los sitios que no se encuentran debidamente señalizados y así contribuir al fortalecimiento en la seguridad vial en el Territorio Nacional                                                                2. Como medida de buena practica se insta a los concesionarios de infraestructura carretera y administradores a tener en cuenta los dispositivos de control que permita la reduccion de los sectores criticos de accidentalidad</t>
  </si>
  <si>
    <t>Base de datos en excel que reposan  en el archivo de la Delegada de Concesiones</t>
  </si>
  <si>
    <r>
      <rPr>
        <b/>
        <sz val="9"/>
        <color theme="1"/>
        <rFont val="Calibri"/>
        <family val="2"/>
        <scheme val="minor"/>
      </rPr>
      <t xml:space="preserve">1. Transferencia documental FUID,   Vigilancia Objetiva:  </t>
    </r>
    <r>
      <rPr>
        <sz val="9"/>
        <color theme="1"/>
        <rFont val="Calibri"/>
        <family val="2"/>
        <scheme val="minor"/>
      </rPr>
      <t xml:space="preserve">                                       i. CARRETERO: 107
ii. TERMINALES: 44
iii. AEREO: 98
iv. FERREO: 3                                                  </t>
    </r>
    <r>
      <rPr>
        <b/>
        <sz val="9"/>
        <color theme="1"/>
        <rFont val="Calibri"/>
        <family val="2"/>
        <scheme val="minor"/>
      </rPr>
      <t xml:space="preserve">2. Transferencia documental FUID,   Societario o Subjetivo:  </t>
    </r>
    <r>
      <rPr>
        <sz val="9"/>
        <color theme="1"/>
        <rFont val="Calibri"/>
        <family val="2"/>
        <scheme val="minor"/>
      </rPr>
      <t xml:space="preserve">                                   i. CARRETERO: 30
ii. TERMINALES: 30
iii. AEREO: 91
iv. FERREO: 7
</t>
    </r>
  </si>
  <si>
    <t>Correo enviado a la jefatura de planeacion</t>
  </si>
  <si>
    <t>el dia 14 de noviembre se envio al correo jefaturadeplaneacion el Normograma actualizado por grupos de la Delegada de Concesiones</t>
  </si>
  <si>
    <t> La cifra aumentó sustancialmente, ya que ahora se entregan las resoluciones de segunda instancia (remitidas por la oficina Jurídica) por libro.</t>
  </si>
  <si>
    <t>Matriz de tareas asignadas, calendario y correo institucional, matriz de seguimiento indicador sinergia, matriz de seguimiento proyectos de inversión, matriz de seguimiento atención alcaldes y gobernadores, matriz de seguimiento compromisos Viceministro, archivo digital de firmas Superintendente</t>
  </si>
  <si>
    <t>Se elaboro la información  para la campaña de prevención, con el Tema, la Tipicidad, la cual se publico en la Intranet, el día 28 de diciembre de 2017.</t>
  </si>
  <si>
    <t>Se publicó en la cadena de valor, el normograma actualizado y el mapa de riesgos del proceso. Adicionalmente se realizó  el procedimiento para  la ejecución de las sanciones disciplinarias.</t>
  </si>
  <si>
    <t>Durante el cuarto trimestre se recibieron 27 quejas y se tramitaron con Autos de Apertura de Preliminar..</t>
  </si>
  <si>
    <t>Nuevas acciones de fomento a la cultura del control realizadas en el periodo de reporte:
1. Cuarta entrega de la campaña de promoción de la gestión de riesgo - Continuamos construyendo los mapas de riesgos en la SPT: entrega de la campaña de promoción de la gestión de riesgo
2. Nota de Control Interno: Ley de Transparencia y del Derecho de Acceso a la Información Pública Nacional
3. Nota de Control Interno: Invitación a la celebración de la “Semana de la Transparencia” desde el 2 al 9 de diciembre.
4.  Nota de Control Interno: Invitación a participar en la encuesta de perpceción del sistema de control interno 
Encuesta de Percepción del Control Interno 2017:
- Diseño de la encuesta
- gestión del aplicativo informático
- Inicio de la aplicación. 28 encuestas a 30/12/2017</t>
  </si>
  <si>
    <t xml:space="preserve">No se ha finalizado la aplicación de la encuesta de percepción del sistema de control interno  por dificulatdes en el aplciactivo (intranet y outlook). Se presentarán los resultados en enero de 2018.
</t>
  </si>
  <si>
    <t>Informes de auditoría interna finalizados al cuarto trimestre del año:
1. Gestión Financiera - Recaudo
2. Registro: Delegada de Puertos -  Delegada de Concesiones - Delegada de Tránsito y  Transporte Terrestre Automotor - Grupo Informática y Estadística
3. Vigilancia - Puertos
4.Vigilancia - Concesiones
5. Vigilancia  - Tránsito
6. Gestión del Talento Humano - SG-SST
7. Gestión Administrativa - Contratación
8. Direccionamiento Estratégico
9. Gestión Regulatoria
10. Gestión Jurídica
11. Gestión Jurídica - Centro de Conciliación
12. Atención al ciudadano 
13. Notificaciones
14. Gestión Administrativa - Integral
15. Gestión Administrativa - Inventario y almacén
16. Gestión Financiera - Integral
17. Gestión de TIC´s
18. Control Disciplinario
19. Administración del riesgo organizacional
20. Mejoramiento continuo
21. Gestión Financiera - Operaciones recíprocas</t>
  </si>
  <si>
    <t>Se cumple con la meta de 20 procesos de auditoría en el año. Se iniciaron dos procesos para terminar en la vigencia 2018: comunicaciones y Control (IUIT)</t>
  </si>
  <si>
    <t xml:space="preserve">Nuevos informes y reportes de evaluación y seguimiento adelantados en el tercer trimestre de la vigencia:
1. Dos informes de austeridad en el gasto dirigidos a la Secretaría General, de los meses octubre y noviembre de 2017
2. Un informe de verificación a la realización del inventario físico anual a todos los bienes de la entidad.
3. Un informe de verficación d euso del aplicativo institucional VIGIA a través de una encuesta y entrevista con los usuarios de los módulos del sistema.
</t>
  </si>
  <si>
    <t>Se da cumpliomiento a la meta de 24 informes de seguimiento o acompañamiento al interior de la entidad.</t>
  </si>
  <si>
    <t>Acciones desarrolladas en el periodo Octubre - Diciembre de 2017
1. Se generaron 36 radicados para memorandos de la OCI, para un total de 114 en el año
2. Se aprueba la actualización de la TRD de Control Interno para 3 series y 5 subseries
3. Se crea el expediente virtual para Documentos de apoyo</t>
  </si>
  <si>
    <t>Se cumple con los compromisos y tareas definidas por la coordinación de gestión documental</t>
  </si>
  <si>
    <t>Acciones desarrolladas en el marco de la implementación el Sistema Integrado de Gestión Institucional (SIGI):
- Ajuste al indicador del Nivel de cumplimiento de las acciones definidas en los planes de mejoramiento de los procesos institucionales de la entidad
- Actualización de Formato:  de Lista de chequeo de Auditoría- Formato de Evaluación del Auditor
- Elaboración de nuevos documentos para el proceso Gestión del Mejoramiento Continuo:proeycto de resolución de creación del Comité de Coordianción de Control Interno</t>
  </si>
  <si>
    <t>Se cumple con los compromisos definidos con la Oficina de Planeación</t>
  </si>
  <si>
    <t>Se actualizaron, aprobaron y publicaron las TRD del 100% de las dependencias. Anexo 1</t>
  </si>
  <si>
    <t>Se envio a través de correo electronico a los lideres de las dependencias, sensibilización sobre la aplicación de las TRD.  Así mismo, memorandos "sensibilización importancia del proceso de GD.  Anexo 2</t>
  </si>
  <si>
    <t>Se actualizó, aprobó y publicó el Programa de Gestión Documental. Anexo 3</t>
  </si>
  <si>
    <t>Durante este ultimo trimestre se brindo acompañamiento y orientación a las dependencias de Investigaciones y control de la Delegada de Transito y Concesiones, Grupo IUIT, Grupo Notificaciones, Grupo Financiera y  Grupo Administrativa.  Anexo 4</t>
  </si>
  <si>
    <t>Se dio cumplimiento al 100% de las actividades contempladas en el contrato 375 de 2017, organización de 448 metros lineales.  Anexo 5</t>
  </si>
  <si>
    <t>Se dio cumplimiento al 100% d elas soliictudes realizadas por el Jefe. Anexo 6</t>
  </si>
  <si>
    <t xml:space="preserve">Las evidencias de cumplimiento de esta activida fueron allegadas en periodo anterior, las cuales se encuentran actualizadas y adoptadas.  </t>
  </si>
  <si>
    <t>Se ejecutaron el 96% de las actividades del proceso. Anexo 7</t>
  </si>
  <si>
    <t>Se realizo la identificación de las obligaciones pendientes de pago por concepto de contribución especial 2016 y 2017, con el fin de dar inicio al proceso de generación de resoluciones de cobro, de las cuales para la vigencia 2016 se identificaron 758 obligaciones pendientes de pago y  para 2017 por 1728 obligaciones, para un total de 2486 resoluciones que serán expedidas por este concepto.</t>
  </si>
  <si>
    <t>Indeterminado</t>
  </si>
  <si>
    <t>Comités de sostenibilidad acta No.004 y No. 005 del 2017</t>
  </si>
  <si>
    <t>Acta No. 4 con tema aprobación manual de gestión de cartera, donde se aprueba el manual y queda como compromiso realizar la respectiva resolución.
Acta No. 5, se trato el tema expedientes IUIT para depuración de cartera, se solicitó formalizar la depuración realizada por las áreas Financiera y Coactivo a 29 de Diciembre del 2017.</t>
  </si>
  <si>
    <t>El estado financiero a diciembre de 2017 esta en proceso de revisíon y cierre.  El estado financiero del mes de diciembre se publicará en febrero/18, para cumplir la meta de 100% de 12 estados financieros vigencia 2017</t>
  </si>
  <si>
    <t>Se generaron todos los reportes a entes externos solicitados por parte de:
* Contraloría
*Contaduría
*Control interno.
NOTA: La información enviada en el 4° trimestre, hace referencia información financiera del 3° Trimestre y la información correspondiente al 4° trimestre del 2017, sera enviada en el transcurso del 1° trimestre del 2018.</t>
  </si>
  <si>
    <t xml:space="preserve">La ejecución de compromisos presupuestales a 31 de diciembre fue de 93%, dando cumplimiento a la meta proyectada para toda la vigencia del 2017, toda vez que se generaron registros contractuales por valor de $48.773.991.084 millones excluyendo el rubro de transferencias. Lo anterior, evidencia eficiencia en la ejecución presupuestal que garantizó la funcionalidad operativa y administrativa de la Superintendencia de Puertos y Transporte. 
</t>
  </si>
  <si>
    <t>Para el tercer 4°  del 2017, el área de Financiera de la Superintendencia de Puertos y Transporte realizo el pago de 670 cuentas de cobro de personal de servicios indirectos, cerrando el trimestre con un cumplimiento del 116% en ejecución de obligaciones, por otro lado en el rubro de inversión, la SPT obligo un total de 2204 cuentas incluyendo proyectos de mejoramiento en infraestructura tecnológica, centro de monitoreo, apoyo al fortalecimiento institucional y viáticos y gastos viaje interior. De igual manera se tramitaron 200 obligaciones en gastos generales para el funcionamiento de la entidad.</t>
  </si>
  <si>
    <t>Politicas contables bajo NICSP</t>
  </si>
  <si>
    <t>La Entidad se encuentra en proceso de implementación de normas NICSP en todos sus procesos contables, dando cumplimiento a la Ley 1314 del 2009 y la resolución 533 del 2015, emitida por la Contaduria General de la Nacion</t>
  </si>
  <si>
    <t>Gracias a la aprobación del manual de cartera, se ha identificado todos los criterios para determinar los estados procesales de cada una de las obligaciones, así mismo, se identificaron las obligaciones que se dieron de baja de la cartera</t>
  </si>
  <si>
    <t>Para el 4° trimestre del 2017, el área financiera realiza el tramite documental, organiza el archivo de gestión conforme a la TRD, diligencia el FUID, transferencias documentales, atención de clientes internos y externos de manera presencial y telefónica, programación de actividades y  seguimiento a compromisos correspondientes al corte del tercer trimestre.</t>
  </si>
  <si>
    <t>Toda información recibida por cualquier medio existente al interior de la entidad, es atendida de manera oportuna.</t>
  </si>
  <si>
    <t>Actas de reuniones</t>
  </si>
  <si>
    <t>Se efectuaron reuniones de seguimiento a la ejecución del contrato de la opoeración del Cemat y de la operación del SIS</t>
  </si>
  <si>
    <t>Publicaciones del PEI y POA</t>
  </si>
  <si>
    <t>Se  cumplió con el informe de seguimiento que se tiene previsto y su retroalimentación.</t>
  </si>
  <si>
    <t>*Informe del Plan de Acción Ambiental 2017 
*Evaluación de cumplimiento del SGSST y seguimiento al plan de trabajo 2017.</t>
  </si>
  <si>
    <t>Al cerrar el año 2017 se evidencia un avance de implementación en el Sistema de Gestión de SST del 83% y del Sistema de Gestión Ambiental del 68%, de acuerdo con la evaluación realizada por el Profesional asignado a Talento humano al SST y el seguimiento a Plan de Acción ambiental realizado por la Coordinación Administrativa.</t>
  </si>
  <si>
    <t>Se efectúo seguimiento a través de la plataforma del DNP, Seguimiento a los Proyectos de Inversión -  SPI y se publicó un link en la página web para que los usuarios e interesados puedan consultar los avances de los mismos.</t>
  </si>
  <si>
    <t>Matrices de seguimiento de la ejecución presupuestal.</t>
  </si>
  <si>
    <t>En copañía con el grupo Financiero y la Secretaria general, se realizón un seguimiento al plan de contratación, información que se consolido en matrices para presentar la ejecución presupuestal en las reuniones del ministerio y al Superpeintendente.</t>
  </si>
  <si>
    <t>Se diligenció FUID, enviado en diciembre con corte a 31 de diciembre, se gestionaro orfeos que se allegaron a la dependencia. Apoyo a funcionarios y contratistas en la gestión documental, contractual (elaboración de 15 estudios previos)</t>
  </si>
  <si>
    <t xml:space="preserve">Se ha integrado nueva información a la Cadena de Valor, en los siguientes procesos:
Gestión del Talento Humano: Inclusión de los indicadores del Sistema de Gestión de Seguridad y Salud en el Trabajo, Instructivo de actos y condiciones inseguras y de la Política de Prevención de Consumo de Alcohol y Tabaco.
Administración del Riesgo: Inclusión del formato Matriz de Riesgos Consolidada
Gestionar el mejoramiento continuo: Se incluye el Formato Evaluación de la Competencia del Auditor y se actualiza el formato de lista de chequeo de auditoria.
Actualización de:
Mapas de Riesgos de los Procesos: Direccionamiento Estratégico, Gestión de criterios y riesgos de Supervisión, Gestión Administrativa, Gestión Financiera, Gestión del Talento Humano.
Normogramas de los Procesos: Gestión de Comunicaciones, Direccionamiento Estratégico, Gestión Regulatoria, Gestión de criterios y riesgos de Supervisión, Gestión Financiera, Gestión del Talento Humano, Administrar el Riesgo Organizacional, Gestionar el Mejoramiento Continuo, 
Adicionalmente se actualizó la medición de indicadores con los procesos que reportaron los datos correspondientes con corte a 30 de Septiembre. 
Gestión Administrativa: Se incluyeron los subprocesos: Gestionar Caja Menor, Administración de bienes, Gestionar servicios generales y el instructivo para compras con parámetros SST y PIGA.
Gestión Financiera: Se actualizó la información de la caracterización del proceso y se incluyeron los formatos que se aplican en el procesos.
Vigilancia: Se incluyó el Instructivo para Vigilancia Financiera.
Normograma: Se incluyeron los normogramas de los procesos: Registro, Vigilancia, Inspección y Control.
Mapa de Riesgos: Se incluyeron los mapas de riesgos de los procesos: Registro, Vigilancia, Inspección, Control y Atención al Ciudadano y Notificaciones.
</t>
  </si>
  <si>
    <t>Memorando 20176001169311
Resolucion 4159 de 2017</t>
  </si>
  <si>
    <t>En septiembre 28, con radicado 20176001169311 se presentó propuesta para ampliar los plazos para la presentación de los Reglamentos de Condiciones Técnicas de Operación. Esta solicitud fue atendida por el Ministerio de Transporte con la expedición de la Resolución No. 4159 del 6 de octubre de 2017, por la cual se establecen nuevos plazos para el ajuste de los Reglamentos Técnicos de Operación de Puertos Marítimos.</t>
  </si>
  <si>
    <r>
      <rPr>
        <u/>
        <sz val="9"/>
        <color theme="1"/>
        <rFont val="Calibri"/>
        <family val="2"/>
        <scheme val="minor"/>
      </rPr>
      <t>Diligenciamiento del FUID</t>
    </r>
    <r>
      <rPr>
        <sz val="9"/>
        <color theme="1"/>
        <rFont val="Calibri"/>
        <family val="2"/>
        <scheme val="minor"/>
      </rPr>
      <t xml:space="preserve">: correos enviados al Grupo de Gestion Documental con el archivo de la informacion respectiva. 
</t>
    </r>
    <r>
      <rPr>
        <u/>
        <sz val="9"/>
        <color theme="1"/>
        <rFont val="Calibri"/>
        <family val="2"/>
        <scheme val="minor"/>
      </rPr>
      <t>Tramite Documental</t>
    </r>
    <r>
      <rPr>
        <sz val="9"/>
        <color theme="1"/>
        <rFont val="Calibri"/>
        <family val="2"/>
        <scheme val="minor"/>
      </rPr>
      <t xml:space="preserve">: Orfeo del Despacho en cero o con minimos de documentos; planillas de correspondencia, correos electronicos. 
</t>
    </r>
    <r>
      <rPr>
        <u/>
        <sz val="9"/>
        <color theme="1"/>
        <rFont val="Calibri"/>
        <family val="2"/>
        <scheme val="minor"/>
      </rPr>
      <t>Organizar archivo de gestión conforme a la TRD</t>
    </r>
    <r>
      <rPr>
        <sz val="9"/>
        <color theme="1"/>
        <rFont val="Calibri"/>
        <family val="2"/>
        <scheme val="minor"/>
      </rPr>
      <t xml:space="preserve">: Carpetas fisicas conformadas. 
</t>
    </r>
    <r>
      <rPr>
        <u/>
        <sz val="9"/>
        <color theme="1"/>
        <rFont val="Calibri"/>
        <family val="2"/>
        <scheme val="minor"/>
      </rPr>
      <t>Transferencias documentales</t>
    </r>
    <r>
      <rPr>
        <sz val="9"/>
        <color theme="1"/>
        <rFont val="Calibri"/>
        <family val="2"/>
        <scheme val="minor"/>
      </rPr>
      <t xml:space="preserve">: Se esta preparando la información del Grupo de Vigilancia e Inspeccion. </t>
    </r>
    <r>
      <rPr>
        <u/>
        <sz val="9"/>
        <color theme="1"/>
        <rFont val="Calibri"/>
        <family val="2"/>
        <scheme val="minor"/>
      </rPr>
      <t>Programación de actividades y  seguimiento a compromisos</t>
    </r>
    <r>
      <rPr>
        <sz val="9"/>
        <color theme="1"/>
        <rFont val="Calibri"/>
        <family val="2"/>
        <scheme val="minor"/>
      </rPr>
      <t xml:space="preserve">: correos electronicos y solicitiudes enviadas a otras entidades para el cumplimiento de las mismas. </t>
    </r>
  </si>
  <si>
    <r>
      <t xml:space="preserve">No es clara la actividad ni el indicador, porque hay multiples actividades con un solo indicador que no son comparables entre si.
</t>
    </r>
    <r>
      <rPr>
        <u/>
        <sz val="9"/>
        <color theme="1"/>
        <rFont val="Calibri"/>
        <family val="2"/>
        <scheme val="minor"/>
      </rPr>
      <t>Diligenciamiento del FUID</t>
    </r>
    <r>
      <rPr>
        <sz val="9"/>
        <color theme="1"/>
        <rFont val="Calibri"/>
        <family val="2"/>
        <scheme val="minor"/>
      </rPr>
      <t xml:space="preserve">: El FUID del Despacho se envió el 5 de Abril, el FUID del Grupo de Investigaciones y Control se remitió el 5 de Abril ; el FUID del Grupo de Vigilancia e Inspección se remitió el 5 de Abril.  Nuevamente se remite FUID actualizado del Grupo de Vigilancia e Inspección el dia  18 de octubre de 2017. El FUID del Despacho se terminó de organizar en Diciembre 27 de 2017 pero no fuer eicbido por el Grupo de Gestión Documental. Y con la Transferencia documental del 23 de octubre se entregó el FUID del Grupo de Vigilancia e Inspección. 
</t>
    </r>
    <r>
      <rPr>
        <u/>
        <sz val="9"/>
        <color theme="1"/>
        <rFont val="Calibri"/>
        <family val="2"/>
        <scheme val="minor"/>
      </rPr>
      <t>Tramite documental</t>
    </r>
    <r>
      <rPr>
        <sz val="9"/>
        <color theme="1"/>
        <rFont val="Calibri"/>
        <family val="2"/>
        <scheme val="minor"/>
      </rPr>
      <t xml:space="preserve">: Se tramita el 100% de los documentos que se reciben por Orfeo, es decir, se asignan en el 100% para su tramite. Se aplican los formatos establecidos para la emisión de los memorandos, oficios, cuentas de cobro , así como los formatos de remisión al Grupo de Gestión Documental para el respectivo escaneo y envío por 472. Los tres grupos cuentan con el personal requerido para el archivo fisico y virtual de los mismos. Se revisan las devoluciones y se reenvian aquellas que se se verifica que la direccion es correcta. Igualmente se utiliza el medio electronico para verificar las direcciones y para el envio de las mismas. Se realiza seguimiento semanal para la depuracion del sistema orfeo. 
</t>
    </r>
    <r>
      <rPr>
        <u/>
        <sz val="9"/>
        <color theme="1"/>
        <rFont val="Calibri"/>
        <family val="2"/>
        <scheme val="minor"/>
      </rPr>
      <t>Organizar archivo de gestión conforme a la TRD</t>
    </r>
    <r>
      <rPr>
        <sz val="9"/>
        <color theme="1"/>
        <rFont val="Calibri"/>
        <family val="2"/>
        <scheme val="minor"/>
      </rPr>
      <t xml:space="preserve">: Cada grupo organiza el archivo teniendo en cuenta la table de retención establecida. 
</t>
    </r>
    <r>
      <rPr>
        <u/>
        <sz val="9"/>
        <color theme="1"/>
        <rFont val="Calibri"/>
        <family val="2"/>
        <scheme val="minor"/>
      </rPr>
      <t>Transferencias documentales</t>
    </r>
    <r>
      <rPr>
        <sz val="9"/>
        <color theme="1"/>
        <rFont val="Calibri"/>
        <family val="2"/>
        <scheme val="minor"/>
      </rPr>
      <t xml:space="preserve">: Se da en la fecha programada por el Grupo de Gestion Documental.  Se efectuó la transferencia documental del grupo de Investigaciones y control el dia 23 de octubre de 2017.    
</t>
    </r>
    <r>
      <rPr>
        <u/>
        <sz val="9"/>
        <color theme="1"/>
        <rFont val="Calibri"/>
        <family val="2"/>
        <scheme val="minor"/>
      </rPr>
      <t>Atención de clientes internos y externos de manera presencial y telefónica</t>
    </r>
    <r>
      <rPr>
        <sz val="9"/>
        <color theme="1"/>
        <rFont val="Calibri"/>
        <family val="2"/>
        <scheme val="minor"/>
      </rPr>
      <t xml:space="preserve">: se atiende a los usuarios que lo requieran, y se les informa que acudan al call center o al grupo de atencion al ciudadano. 
</t>
    </r>
    <r>
      <rPr>
        <u/>
        <sz val="9"/>
        <color theme="1"/>
        <rFont val="Calibri"/>
        <family val="2"/>
        <scheme val="minor"/>
      </rPr>
      <t>Programación de actividades y  seguimiento a compromisos</t>
    </r>
    <r>
      <rPr>
        <sz val="9"/>
        <color theme="1"/>
        <rFont val="Calibri"/>
        <family val="2"/>
        <scheme val="minor"/>
      </rPr>
      <t xml:space="preserve">: se programan  y se realiza seguimiento atendiendo las instrucciones del Delegado de Puertos. 
</t>
    </r>
  </si>
  <si>
    <t xml:space="preserve">
Durante el periodo referido se procedió con la elaboración de oficios y memorandos conforme con las instrucciones del Jefe inmediato, realizando de manera oportuna todo el ciclo documental requerido, de igual forma se adelantó la organización de archivo bajo los lineamientos de la Gestión Documental.
De manera principal y recurrente se dio estricto manejo de la gestión del sistema Orfeo,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Finalmente se resalta que en el último trimestre se adelanto oportunamente la reasignación de todas las comunicaciones allegadas a la cuenta de ORFEO de la Secretaria General.
Se adelantaron las acciones necesarias para la atención oportuna de requerimientos de información en los diferentes medios (presencial, telefónico, correo electrónico).
</t>
  </si>
  <si>
    <t xml:space="preserve">Coordinar los operativos de Control al Transporte de Carga. Así:
-  451 operativos al transporte de carga durante el cuarto trimestre de 2017, con un resultado de 12602 vehículos inspeccionados y 306 IUIT impuestos por infracción 576.
- Se atendieron 8 requerimientos del tema de transporte especial durante el cuarto trimestre de 2017.
-  41 capacitaciones en política de supervisión y normatividad de transporte con los diferentes organismos de transito de las diferentes ciudades del país.
-  Acompañamiento en 7 mesas de trabajo de los diferentes modos de transporte terrestre entre siplaft, transporte de carga, PMU, transporte especial y básculas.
</t>
  </si>
  <si>
    <t>Base de datos</t>
  </si>
  <si>
    <t>Se analizaron 5000 PESV en el cuarto trimestre</t>
  </si>
  <si>
    <t>Se realizaron en total 1508 operativos en acompañamiento con la DITRA: operativos de carga 451, operativos de informalidad 930, operativos de escolaridad 127</t>
  </si>
  <si>
    <t>Bases de datos</t>
  </si>
  <si>
    <t>Se realizaron 717 fallos en el Grupo de Investigaciones y Control y 4378 fallos en el Grupo de IUIT, para un total de 5095 fallos de la Delegada de Tránsito</t>
  </si>
  <si>
    <t>Sistema ORFEO</t>
  </si>
  <si>
    <t>Leidy Natalie</t>
  </si>
  <si>
    <t>Se adjunta archivo en WORD con la evidencia de los correos electrónicos enviados</t>
  </si>
  <si>
    <t xml:space="preserve">En el cuarto trimestre se atendieron las siguientes solicitudes:
1. Se envio avance del PEI el 11/10/2017
2. Se envio avance del POA el 19/10/2017
3. Se envio avance del PEI el 08/11/2017
4. Se enviaron formatos de actas e informes de visita para completar el aseguramiento del proceso de inspeccion en la cadena de valor el día 23/11/2017
5. Se envió avance del PEI el 7/12/2017
</t>
  </si>
  <si>
    <t>Jesus Arturo Martinez y Ihovanna León</t>
  </si>
  <si>
    <t>Anny Sampayo y Walter Bravo</t>
  </si>
  <si>
    <t>1. Despacho</t>
  </si>
  <si>
    <t>3. Oficina Jurídica</t>
  </si>
  <si>
    <t>7. Superintendecia Delegada de Concesiones e Infraestructura</t>
  </si>
  <si>
    <t>Se revisaron aproximadamente 40000 actos administrativos entre 18000 constancias de ejecutoria y 22000 resoluciones de fallo que estiman una cartera de 48000 millones de pesos aproximadamente, se implementó un formato de inventario que contiene cada etapa del proceso administrativ en cada una de las vigencias, este formato es diligenciado por cada una de las delegadas a diario, se inmovilizaron 22 vehiculos. 12 particulares y 10 de servicio especial que prestaban servicio de transporte sin estar avilitados entre los municipio de Cali y Jamundi y Cali y Buenaventura, Se montaron en las tablets todos los formatos de visitas aprobados por las delegadas en Word, se realizaron capacitaciones a los contratistas en cada region y quedo en cabeza del area de sistemas la tarea que los contratistas empezaran a reportar los informes de visitaas por las tablets, se realizo visita de investigacion por 2 accidentes de la Empresa Rápido Tolima y se realizó seguimiento constante de la contratación de prestación de servicios por cada area y rubro presupuestal de la entidad. 535 contratos de prestacion de servicios con corte a Noviembre 2.</t>
  </si>
  <si>
    <t>Publicaciones página web y publicaciones free press</t>
  </si>
  <si>
    <r>
      <rPr>
        <b/>
        <sz val="9"/>
        <color theme="1"/>
        <rFont val="Calibri"/>
        <family val="2"/>
        <scheme val="minor"/>
      </rPr>
      <t>1. Se efectuó 1 campaña institucional:</t>
    </r>
    <r>
      <rPr>
        <sz val="9"/>
        <color theme="1"/>
        <rFont val="Calibri"/>
        <family val="2"/>
        <scheme val="minor"/>
      </rPr>
      <t xml:space="preserve"> Colombia #MuéveteLega
</t>
    </r>
    <r>
      <rPr>
        <b/>
        <sz val="9"/>
        <color theme="1"/>
        <rFont val="Calibri"/>
        <family val="2"/>
        <scheme val="minor"/>
      </rPr>
      <t>2. Actividades Comunicaciones Internas 7:</t>
    </r>
    <r>
      <rPr>
        <sz val="9"/>
        <color theme="1"/>
        <rFont val="Calibri"/>
        <family val="2"/>
        <scheme val="minor"/>
      </rPr>
      <t xml:space="preserve"> 1. Piga, 2. Sistema de Seguridad en el Trabajo, 3. Gestión del Conocimiento, 4. Utilización de Elementos Superintendencia, 5. Socialización de Actividades de Talento Humano (diario) y 6. Socialización de Actividades de Control interno.
</t>
    </r>
    <r>
      <rPr>
        <b/>
        <sz val="9"/>
        <color theme="1"/>
        <rFont val="Calibri"/>
        <family val="2"/>
        <scheme val="minor"/>
      </rPr>
      <t xml:space="preserve">3. Comunicaciones Externas 6: </t>
    </r>
    <r>
      <rPr>
        <sz val="9"/>
        <color theme="1"/>
        <rFont val="Calibri"/>
        <family val="2"/>
        <scheme val="minor"/>
      </rPr>
      <t xml:space="preserve">1. Boletínes de Prensa, 2. Comunicación Free Press permanente, 3. Participaciones en rueda de prensa(3), 4. Lanzamiento campaña Informalidad fin de año, 5. Manejo de redes sociales (diarias 3 piezas) y 6. Actualización diaria del Portal web.
</t>
    </r>
    <r>
      <rPr>
        <sz val="9"/>
        <color theme="1"/>
        <rFont val="Calibri"/>
        <family val="2"/>
        <scheme val="minor"/>
      </rPr>
      <t xml:space="preserve">
</t>
    </r>
  </si>
  <si>
    <t xml:space="preserve">Publicación de las solicitudes de Cadena de Valor </t>
  </si>
  <si>
    <t xml:space="preserve">En el cuarto trimestre del 2017 se realizaron 15 actividades de divulgación mediante la expedición de las siguientes circulares:
1.  Circular 64 del 4 de octubre de 2017,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de receso escolar entre el 6 y el 17 de octubre de 2017.
2. Circular 65 del 17 de octubre de 2017, dirigida a los Centros de Diagnostico Automotor, sobre el cumplimiento de las Normas Técnicas Colombianas.
3. Circular Nª 67 del 16 de noviembre de 2017, dirigida a los Centros de Enseñanza Automovilística y operadores homologados para proveer el sistema de Control y Vigilancia para los CEA’s, sobre las fases de implementación del Sistema de Control y Vigilancia para los Centros de Enseñanza Automovilística.
4. Circular Nª 68 del 16 de noviembre de 2017, dirigida a las empresas obligadas a presentar el Plan Estratégico de Seguridad Vial, sobre las revisión de los mismos.
5. Circular Nª 69 del 17 de noviembre de 2017, dirigida a las autoridades de Tránsito y Transporte, Alcaldes, Gobernadores, Secretarios de Tránsito, de movilidad o de Transporte, sobre la campaña “#MueveteLegal”: Apoyo y acciones para el desarrollo de la campaña.
6. Circular Nª 72 del 21 de noviembre de 2017, dirigida a los terminales de transporte y empresas de transporte de pasajeros por carretera, la campaña “#MueveteLegal”: Apoyo y acciones para la lucha contra la informalidad.
7. Circular Nª 70 del 17 de noviembre de 2017,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del fin de año, entre el 15 de noviembre de 2017 y el 31 de enero de 2018.
8. Circular Nª 73 del 11/11/2017, dirigida a los centros de enseñanza automovilística y operadores homologados para proveer el sistema de control y vigilancia para los CEA’s, sobre la ampliación de la primera fase de la circular 67 de 2017, de la implementación del Sistema de Control y Vigilancia para los CEA’s.
9. Circular Nª 75 del 12/12/2017, dirigida a los terminales de transporte y empresas de transporte de pasajeros por carretera, sobre la campaña ¡Colombia, #MueveteLegal¡ apoyo y acciones para la lucha contra la informalidad.
10. Circular Nª 77 del 19/12/2017, dirigida a las empresas de transporte terrestre automotor de pasajeros por carretera, terminales de transporte, concesionarios carreteros, sobre la aplicación la campaña ¡Colombia, #MueveteLegal¡
11. Circular Nª 78 del 19/12/2017, dirigida a los Centros de Reconocimiento de Conductores, Centros de Diagnostico Automotor, Centros de Enseñanza Automovilística, homologados sistema de control y Vigilancia de CDA’s CRC’s y CEA’s, sobre el ajuste de tarifas Organismos de Apoyo al Tránsito.
12. Circular Nª 82 del 29/12/2017, dirigida a las empresas y personas naturales supervisadas por la Superintendencia Delegada de Tránsito y Transporte Terrestre Automotor, sobre la implementación de modelos de buenas prácticas empresariales e indicadores de competitividad y seguridad.
13. Circular Nª 79 del 21/12/2017, dirigida a las empresas y personas naturales supervisadas por la Superintendencia de Puertos y Transporte, sobre la suscripción de acuerdos de pago.
14. Circular Nª 80 del 27/12/2017, dirigida al terminal de transporte de Apartadó y empresas de transporte público terrestre automotor de pasajeros por carretera con origen-destino y/o tránsito por el corredor del Urabá antioqueño.
15. Circular Nª 81 del 29/12/2017,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29 de diciembre de 2017 y 10 de enero de 2018.
</t>
  </si>
  <si>
    <t>Se realizaron 815 análisis de información financiera</t>
  </si>
  <si>
    <t>No se realizaron acciones, la meta ya se sobrepasó</t>
  </si>
  <si>
    <t>No se indetificó ningún prestador informal</t>
  </si>
  <si>
    <t>INFORMES DE LA COORDINADORA DE COBRO COACTIVO Y ACTUACIONES QUE REPOSAN EN EL PROCESOS DE COBRO COACTIVO</t>
  </si>
  <si>
    <t>POR EL INCREMENTO DE PERSONAL SE PUDO OBTENER MAYORES RESULTADOS.</t>
  </si>
  <si>
    <t>RESOLUCIONES QUE OBRAN DENTRO DE LOS EXPEDIENTES ADMINISTRATIVOS SANCIONATORIOS DE LA ENTIDAD.</t>
  </si>
  <si>
    <t>SE INCREMENTO EN EL CUARTO TRIMESTRE LA CANTIDAD DE RESSOLUCIONES, TENIENDO EN CUENTA QUE SE INCREMENTO EL NÚMERO DE ABOGADOS PARA EVACUAR LA CONTINGENCIA.</t>
  </si>
  <si>
    <t>SE ENCUENTRA EN LOS LIBROS DEL CENTRO DE CONCILIACIÓN</t>
  </si>
  <si>
    <t>INFORMACIÓN SEGÚN EL REPORTE DE LA COORDINACIÓN DEL CENTRO DE CONCILIACIÓN CON CORTE A 30 DE DICIEMBRE DE 2017</t>
  </si>
  <si>
    <t>SE ENCUENTRA EN LAS CARPETAS DE LOS PROCESOS JUDICIALES QUE REPOSAN EN EL ARCHIVO DE LA OAJ.</t>
  </si>
  <si>
    <t>SE INCREMENTO EL NUMERO DE DEMANDAS Y TUTELAS A RAIZ DEL INCREMENTO EN LOS FALLOS SANCIONATORIOS PESE A QUE SE ATENDIERON EN TIEMPO LOS DERECHOS DE PETICIÓN.</t>
  </si>
  <si>
    <t>SE PUEDE VERIFICAR LAS ACTUACIONES EN LAS CARPETAS QUE REPOSAN DE SOMETIMIENTO A CONTROL EN LA OAJ.</t>
  </si>
  <si>
    <t>SE INCREMENTO EL NUMERO DE ACTUACIONES DEBIDO AL PERSONAL CONTINGENTE QUE SE PUDO CONTRATAR.</t>
  </si>
  <si>
    <t>SE PUEDE VERIFICAR EN EL ORFEO Y EN LA OAJ.</t>
  </si>
  <si>
    <t>NO SE CUMPLIO META YA QUE LA MISMA DEPENDÍA DE LA DEMANDA.</t>
  </si>
  <si>
    <t>SE PUEDE VERIFICAR CON LOS MEMORANDOS Y EXPEDEINTES DEVUELTOS POR LA OAJ A LAS DIFERENTES DEPENDENCIAS.</t>
  </si>
  <si>
    <t>DADO EL PERSONAL DE APOYO BRINDADO SE PUDO MEJORAR LA DEVOLUCIÓN DE EXPEDIENTES.</t>
  </si>
  <si>
    <t>PUBLICACIÓN DEL PROYECTO DEL PROCESO VERBAL SUMARIO.</t>
  </si>
  <si>
    <t>SE REALIZARON CIRCULARES PARA DISCUSION DE LAS DELEGADAS CIRCULAR PLANES DE MEJORAMIENTO Y COOPERATIVAS.</t>
  </si>
  <si>
    <t>La evidencia del avance aparece en la carperta compartida del Grupo de Notificaciones, en donde se evidencia el número de actos administrativos allegados y que iniciaron su proceso de notificación, 25895 actos administrativos para este trimestre.</t>
  </si>
  <si>
    <t xml:space="preserve">* Se envio un correo con los formatos utilizados por el Grupo de Notificaciones* se realizo una reunion y se envio un correo informativo y explicativo en excel informando los pasos a seguir para enviar la base eantes mencionada.  </t>
  </si>
  <si>
    <r>
      <t xml:space="preserve">
Durante el periodo referido se procedió con la elaboración de oficios y memorandos conforme con las instrucciones del Jefe inmediato, realizando de manera oportuna todo el ciclo documental requerido, de igual forma se adelantó la organización de archivo bajo los lineamientos de la Gestión Documental.
De manera principal y recurrente se dio estricto manejo de la gestión del sistema Orfeo, realizando la oportuna verificación de los asuntos radicados a </t>
    </r>
    <r>
      <rPr>
        <b/>
        <sz val="9"/>
        <color theme="1"/>
        <rFont val="Calibri"/>
        <family val="2"/>
        <scheme val="minor"/>
      </rPr>
      <t>Notificaciones</t>
    </r>
    <r>
      <rPr>
        <sz val="9"/>
        <color theme="1"/>
        <rFont val="Calibri"/>
        <family val="2"/>
        <scheme val="minor"/>
      </rPr>
      <t xml:space="preserve">, de esta tarea se deriva la reasignación a cada una de los funcionarios y/ contratistas. 
Se adelantaron las acciones necesarias para la atención oportuna de requerimientos de información en los diferentes medios (presencial, telefónico, correo electrónico).
</t>
    </r>
  </si>
  <si>
    <t>Oscar Gonzalez</t>
  </si>
  <si>
    <t>Certificado de satisfacción</t>
  </si>
  <si>
    <t>Supervisión al Contrato Interadministrativo 930 de 2017 con CONATEL S.A ESP, que conllevo a la adquisición de 560 equipos de computo.</t>
  </si>
  <si>
    <t>Acta liquidación Contrato Interadministrativo 930 de 2017 con CONATEL S.A ESP, mandamientos de pago verificados, actos administrativos de levantamiento de embargo e informes de seguimiento.</t>
  </si>
  <si>
    <t>Se liquido el contrato de Contrato Interadministrativo 930 de 2017 con CONATEL S.A ESP, Verificación de 2430 mandamientos de pago en coactivo, levantamiento de 640 embargos modalidad especial y seguimiento a 3 proyectos (Universidad Tecnologica de Pereira, Universidad de Cundinamarca y INM)</t>
  </si>
  <si>
    <t>N:A</t>
  </si>
  <si>
    <t>se realizaron dos encargos mediante las Resoluciones 5504 del 25 del octubre del 2017 y 62364 del 29 noviembre del 2017. Se dicto capacitacion en materia de pruebas dentro del proceso sancionatorio administrativo. Se contestaron oficios. Estas evidencias reposan en la carpeta de Asesor del Despacho.</t>
  </si>
  <si>
    <t>Se cumplieron con las designaciones del señor Superintendente teniendo en cuenta los encargos que se recibieron.</t>
  </si>
  <si>
    <t># Seguimientos realizados / # seguimientos  programados</t>
  </si>
  <si>
    <r>
      <t xml:space="preserve">Actualización Cuadro control del FUID: 1 
 Liquidación de Comisión de servicios y Gastos de viaje: 180 durante el mes de octubre, 203 en el mes de noviembre y </t>
    </r>
    <r>
      <rPr>
        <b/>
        <sz val="9"/>
        <color theme="1"/>
        <rFont val="Calibri"/>
        <family val="2"/>
        <scheme val="minor"/>
      </rPr>
      <t>67 en diciembre</t>
    </r>
    <r>
      <rPr>
        <sz val="9"/>
        <color theme="1"/>
        <rFont val="Calibri"/>
        <family val="2"/>
        <scheme val="minor"/>
      </rPr>
      <t xml:space="preserve">, para un total de 450. 
Certificaciones laborales: 64 durante el mes de octubre, 24 en el mes de noviembre y </t>
    </r>
    <r>
      <rPr>
        <sz val="9"/>
        <rFont val="Calibri"/>
        <family val="2"/>
        <scheme val="minor"/>
      </rPr>
      <t>17 en diciembre</t>
    </r>
    <r>
      <rPr>
        <sz val="9"/>
        <color theme="1"/>
        <rFont val="Calibri"/>
        <family val="2"/>
        <scheme val="minor"/>
      </rPr>
      <t xml:space="preserve">, para un total de 105 .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</si>
</sst>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 #,##0.00_);[Red]\(&quot;$&quot;\ #,##0.00\)"/>
    <numFmt numFmtId="44" formatCode="_(&quot;$&quot;\ * #,##0.00_);_(&quot;$&quot;\ * \(#,##0.00\);_(&quot;$&quot;\ * &quot;-&quot;??_);_(@_)"/>
    <numFmt numFmtId="43" formatCode="_(* #,##0.00_);_(* \(#,##0.00\);_(* &quot;-&quot;??_);_(@_)"/>
    <numFmt numFmtId="164" formatCode="_-* #,##0_-;\-* #,##0_-;_-* &quot;-&quot;_-;_-@_-"/>
    <numFmt numFmtId="165" formatCode="_-* #,##0.00\ _€_-;\-* #,##0.00\ _€_-;_-* &quot;-&quot;??\ _€_-;_-@_-"/>
    <numFmt numFmtId="166" formatCode="_-* #,##0\ _p_t_a_-;\-* #,##0\ _p_t_a_-;_-* &quot;-&quot;\ _p_t_a_-;_-@_-"/>
    <numFmt numFmtId="167" formatCode="_-* #,##0.00\ _P_t_s_-;\-* #,##0.00\ _P_t_s_-;_-* &quot;-&quot;??\ _P_t_s_-;_-@_-"/>
    <numFmt numFmtId="168" formatCode="_ [$€-2]\ * #,##0.00_ ;_ [$€-2]\ * \-#,##0.00_ ;_ [$€-2]\ * &quot;-&quot;??_ "/>
    <numFmt numFmtId="169" formatCode="0.0%"/>
    <numFmt numFmtId="170" formatCode="&quot;$&quot;\ #,##0.00"/>
    <numFmt numFmtId="171" formatCode="&quot;$&quot;\ #,##0"/>
  </numFmts>
  <fonts count="48" x14ac:knownFonts="1">
    <font>
      <sz val="11"/>
      <color theme="1"/>
      <name val="Calibri"/>
      <family val="2"/>
      <scheme val="minor"/>
    </font>
    <font>
      <sz val="9"/>
      <color theme="1"/>
      <name val="Calibri"/>
      <family val="2"/>
      <scheme val="minor"/>
    </font>
    <font>
      <sz val="11"/>
      <color theme="1"/>
      <name val="Calibri"/>
      <family val="2"/>
      <scheme val="minor"/>
    </font>
    <font>
      <b/>
      <sz val="9"/>
      <color theme="1"/>
      <name val="Calibri"/>
      <family val="2"/>
      <scheme val="minor"/>
    </font>
    <font>
      <sz val="11"/>
      <color rgb="FF00000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sz val="9"/>
      <name val="Calibri"/>
      <family val="2"/>
      <scheme val="minor"/>
    </font>
    <font>
      <sz val="9"/>
      <color rgb="FF000000"/>
      <name val="Calibri"/>
      <family val="2"/>
      <scheme val="minor"/>
    </font>
    <font>
      <sz val="9"/>
      <color rgb="FFFF0000"/>
      <name val="Calibri"/>
      <family val="2"/>
      <scheme val="minor"/>
    </font>
    <font>
      <b/>
      <sz val="9"/>
      <name val="Calibri"/>
      <family val="2"/>
      <scheme val="minor"/>
    </font>
    <font>
      <sz val="8"/>
      <color theme="1"/>
      <name val="Calibri"/>
      <family val="2"/>
      <scheme val="minor"/>
    </font>
    <font>
      <sz val="11"/>
      <color indexed="8"/>
      <name val="Calibri"/>
      <family val="2"/>
      <charset val="1"/>
    </font>
    <font>
      <u/>
      <sz val="6.6"/>
      <color theme="10"/>
      <name val="Calibri"/>
      <family val="2"/>
    </font>
    <font>
      <sz val="11"/>
      <color indexed="8"/>
      <name val="Calibri"/>
      <family val="2"/>
      <scheme val="minor"/>
    </font>
    <font>
      <i/>
      <sz val="9"/>
      <color theme="1"/>
      <name val="Calibri"/>
      <family val="2"/>
      <scheme val="minor"/>
    </font>
    <font>
      <sz val="9"/>
      <color theme="1" tint="4.9989318521683403E-2"/>
      <name val="Calibri"/>
      <family val="2"/>
      <scheme val="minor"/>
    </font>
    <font>
      <sz val="10"/>
      <name val="Arial"/>
      <family val="2"/>
    </font>
    <font>
      <u/>
      <sz val="9"/>
      <color theme="1"/>
      <name val="Calibri"/>
      <family val="2"/>
      <scheme val="minor"/>
    </font>
    <font>
      <b/>
      <sz val="5"/>
      <color theme="1"/>
      <name val="Calibri"/>
      <family val="2"/>
      <scheme val="minor"/>
    </font>
    <font>
      <b/>
      <sz val="9"/>
      <color rgb="FFFF0000"/>
      <name val="Calibri"/>
      <family val="2"/>
      <scheme val="minor"/>
    </font>
    <font>
      <sz val="9"/>
      <color theme="7" tint="-0.249977111117893"/>
      <name val="Calibri"/>
      <family val="2"/>
      <scheme val="minor"/>
    </font>
    <font>
      <sz val="9"/>
      <name val="Calibri"/>
      <family val="2"/>
    </font>
    <font>
      <sz val="12"/>
      <color rgb="FF000000"/>
      <name val="Calibri"/>
      <family val="2"/>
      <scheme val="minor"/>
    </font>
  </fonts>
  <fills count="44">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57">
    <xf numFmtId="0" fontId="0" fillId="0" borderId="0"/>
    <xf numFmtId="0" fontId="4" fillId="0" borderId="0"/>
    <xf numFmtId="44"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applyNumberFormat="0" applyFill="0" applyBorder="0" applyAlignment="0" applyProtection="0">
      <alignment vertical="top"/>
      <protection locked="0"/>
    </xf>
    <xf numFmtId="0" fontId="7"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9" fillId="10" borderId="0" applyNumberFormat="0" applyBorder="0" applyAlignment="0" applyProtection="0"/>
    <xf numFmtId="0" fontId="12" fillId="11" borderId="3" applyNumberFormat="0" applyAlignment="0" applyProtection="0"/>
    <xf numFmtId="0" fontId="10" fillId="12" borderId="4" applyNumberFormat="0" applyAlignment="0" applyProtection="0"/>
    <xf numFmtId="0" fontId="11" fillId="0" borderId="5" applyNumberFormat="0" applyFill="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16" borderId="0" applyNumberFormat="0" applyBorder="0" applyAlignment="0" applyProtection="0"/>
    <xf numFmtId="0" fontId="14" fillId="3" borderId="3" applyNumberFormat="0" applyAlignment="0" applyProtection="0"/>
    <xf numFmtId="0" fontId="15" fillId="17" borderId="0" applyNumberFormat="0" applyBorder="0" applyAlignment="0" applyProtection="0"/>
    <xf numFmtId="0" fontId="16" fillId="4" borderId="0" applyNumberFormat="0" applyBorder="0" applyAlignment="0" applyProtection="0"/>
    <xf numFmtId="0" fontId="5" fillId="4" borderId="6" applyNumberFormat="0" applyAlignment="0" applyProtection="0"/>
    <xf numFmtId="0" fontId="17" fillId="11"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3" fillId="0" borderId="10" applyNumberFormat="0" applyFill="0" applyAlignment="0" applyProtection="0"/>
    <xf numFmtId="0" fontId="23" fillId="0" borderId="0" applyNumberFormat="0" applyFill="0" applyBorder="0" applyAlignment="0" applyProtection="0"/>
    <xf numFmtId="0" fontId="20" fillId="0" borderId="11" applyNumberFormat="0" applyFill="0" applyAlignment="0" applyProtection="0"/>
    <xf numFmtId="0" fontId="24" fillId="0" borderId="0" applyNumberForma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8" fillId="28"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9" fillId="20" borderId="0" applyNumberFormat="0" applyBorder="0" applyAlignment="0" applyProtection="0"/>
    <xf numFmtId="0" fontId="12" fillId="32" borderId="3" applyNumberFormat="0" applyAlignment="0" applyProtection="0"/>
    <xf numFmtId="0" fontId="10" fillId="33" borderId="4" applyNumberFormat="0" applyAlignment="0" applyProtection="0"/>
    <xf numFmtId="0" fontId="25" fillId="0" borderId="0" applyNumberFormat="0" applyFill="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7" borderId="0" applyNumberFormat="0" applyBorder="0" applyAlignment="0" applyProtection="0"/>
    <xf numFmtId="0" fontId="14" fillId="23" borderId="3" applyNumberFormat="0" applyAlignment="0" applyProtection="0"/>
    <xf numFmtId="168" fontId="5" fillId="0" borderId="0" applyFont="0" applyFill="0" applyBorder="0" applyAlignment="0" applyProtection="0"/>
    <xf numFmtId="0" fontId="6" fillId="0" borderId="0" applyNumberFormat="0" applyFill="0" applyBorder="0" applyAlignment="0" applyProtection="0">
      <alignment vertical="top"/>
      <protection locked="0"/>
    </xf>
    <xf numFmtId="0" fontId="15" fillId="19" borderId="0" applyNumberFormat="0" applyBorder="0" applyAlignment="0" applyProtection="0"/>
    <xf numFmtId="0" fontId="16" fillId="38" borderId="0" applyNumberFormat="0" applyBorder="0" applyAlignment="0" applyProtection="0"/>
    <xf numFmtId="0" fontId="5" fillId="39" borderId="6" applyNumberFormat="0" applyFont="0" applyAlignment="0" applyProtection="0"/>
    <xf numFmtId="0" fontId="17" fillId="32" borderId="7" applyNumberFormat="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5" fillId="0" borderId="14" applyNumberFormat="0" applyFill="0" applyAlignment="0" applyProtection="0"/>
    <xf numFmtId="0" fontId="20" fillId="0" borderId="15" applyNumberFormat="0" applyFill="0" applyAlignment="0" applyProtection="0"/>
    <xf numFmtId="0" fontId="5" fillId="39" borderId="6" applyNumberFormat="0" applyFont="0" applyAlignment="0" applyProtection="0"/>
    <xf numFmtId="168" fontId="5"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xf numFmtId="0" fontId="20" fillId="0" borderId="11" applyNumberFormat="0" applyFill="0" applyAlignment="0" applyProtection="0"/>
    <xf numFmtId="0" fontId="30" fillId="0" borderId="0" applyNumberFormat="0" applyFill="0" applyBorder="0" applyAlignment="0" applyProtection="0">
      <alignment vertical="top"/>
      <protection locked="0"/>
    </xf>
    <xf numFmtId="0" fontId="12" fillId="32" borderId="3" applyNumberFormat="0" applyAlignment="0" applyProtection="0"/>
    <xf numFmtId="0" fontId="20" fillId="0" borderId="15" applyNumberFormat="0" applyFill="0" applyAlignment="0" applyProtection="0"/>
    <xf numFmtId="0" fontId="17" fillId="11" borderId="7" applyNumberFormat="0" applyAlignment="0" applyProtection="0"/>
    <xf numFmtId="0" fontId="5" fillId="39" borderId="6" applyNumberFormat="0" applyFont="0" applyAlignment="0" applyProtection="0"/>
    <xf numFmtId="0" fontId="12" fillId="11" borderId="3" applyNumberFormat="0" applyAlignment="0" applyProtection="0"/>
    <xf numFmtId="0" fontId="5" fillId="39" borderId="6" applyNumberFormat="0" applyFont="0" applyAlignment="0" applyProtection="0"/>
    <xf numFmtId="0" fontId="5" fillId="4" borderId="6" applyNumberFormat="0" applyAlignment="0" applyProtection="0"/>
    <xf numFmtId="0" fontId="14" fillId="23" borderId="3" applyNumberFormat="0" applyAlignment="0" applyProtection="0"/>
    <xf numFmtId="0" fontId="17" fillId="32" borderId="7" applyNumberFormat="0" applyAlignment="0" applyProtection="0"/>
    <xf numFmtId="0" fontId="14" fillId="3" borderId="3" applyNumberFormat="0" applyAlignment="0" applyProtection="0"/>
    <xf numFmtId="0" fontId="5" fillId="4" borderId="6" applyNumberFormat="0" applyAlignment="0" applyProtection="0"/>
    <xf numFmtId="0" fontId="14" fillId="3" borderId="3" applyNumberFormat="0" applyAlignment="0" applyProtection="0"/>
    <xf numFmtId="0" fontId="12" fillId="11" borderId="3" applyNumberFormat="0" applyAlignment="0" applyProtection="0"/>
    <xf numFmtId="0" fontId="17" fillId="11" borderId="7" applyNumberFormat="0" applyAlignment="0" applyProtection="0"/>
    <xf numFmtId="0" fontId="20" fillId="0" borderId="11" applyNumberFormat="0" applyFill="0" applyAlignment="0" applyProtection="0"/>
    <xf numFmtId="0" fontId="12" fillId="32" borderId="3" applyNumberFormat="0" applyAlignment="0" applyProtection="0"/>
    <xf numFmtId="0" fontId="14" fillId="23" borderId="3" applyNumberFormat="0" applyAlignment="0" applyProtection="0"/>
    <xf numFmtId="0" fontId="5" fillId="39" borderId="6" applyNumberFormat="0" applyFont="0" applyAlignment="0" applyProtection="0"/>
    <xf numFmtId="0" fontId="17" fillId="32" borderId="7" applyNumberFormat="0" applyAlignment="0" applyProtection="0"/>
    <xf numFmtId="0" fontId="20" fillId="0" borderId="15" applyNumberFormat="0" applyFill="0" applyAlignment="0" applyProtection="0"/>
    <xf numFmtId="0" fontId="5" fillId="39" borderId="6" applyNumberFormat="0" applyFont="0" applyAlignment="0" applyProtection="0"/>
    <xf numFmtId="0" fontId="12" fillId="11" borderId="3" applyNumberFormat="0" applyAlignment="0" applyProtection="0"/>
    <xf numFmtId="0" fontId="14" fillId="3" borderId="3" applyNumberFormat="0" applyAlignment="0" applyProtection="0"/>
    <xf numFmtId="0" fontId="5" fillId="4" borderId="6" applyNumberFormat="0" applyAlignment="0" applyProtection="0"/>
    <xf numFmtId="0" fontId="17" fillId="11" borderId="7" applyNumberFormat="0" applyAlignment="0" applyProtection="0"/>
    <xf numFmtId="0" fontId="20" fillId="0" borderId="11" applyNumberFormat="0" applyFill="0" applyAlignment="0" applyProtection="0"/>
    <xf numFmtId="0" fontId="12" fillId="32" borderId="3" applyNumberFormat="0" applyAlignment="0" applyProtection="0"/>
    <xf numFmtId="0" fontId="14" fillId="23" borderId="3" applyNumberFormat="0" applyAlignment="0" applyProtection="0"/>
    <xf numFmtId="0" fontId="5" fillId="39" borderId="6" applyNumberFormat="0" applyFont="0" applyAlignment="0" applyProtection="0"/>
    <xf numFmtId="0" fontId="17" fillId="32" borderId="7" applyNumberFormat="0" applyAlignment="0" applyProtection="0"/>
    <xf numFmtId="0" fontId="20" fillId="0" borderId="15" applyNumberFormat="0" applyFill="0" applyAlignment="0" applyProtection="0"/>
    <xf numFmtId="0" fontId="5" fillId="39" borderId="6" applyNumberFormat="0" applyFont="0" applyAlignment="0" applyProtection="0"/>
    <xf numFmtId="9" fontId="2" fillId="0" borderId="0" applyFont="0" applyFill="0" applyBorder="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11"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2" fillId="32"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36" fillId="0" borderId="0"/>
    <xf numFmtId="0" fontId="2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8" fillId="0" borderId="0"/>
    <xf numFmtId="0" fontId="5" fillId="0" borderId="0"/>
    <xf numFmtId="0" fontId="2" fillId="0" borderId="0"/>
    <xf numFmtId="0" fontId="36"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2" fillId="0" borderId="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4" borderId="6" applyNumberForma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5" fillId="39" borderId="6" applyNumberFormat="0" applyFon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11"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17" fillId="32" borderId="7" applyNumberFormat="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164" fontId="2" fillId="0" borderId="0" applyFont="0" applyFill="0" applyBorder="0" applyAlignment="0" applyProtection="0"/>
    <xf numFmtId="0" fontId="41" fillId="0" borderId="0"/>
    <xf numFmtId="44" fontId="2" fillId="0" borderId="0" applyFont="0" applyFill="0" applyBorder="0" applyAlignment="0" applyProtection="0"/>
  </cellStyleXfs>
  <cellXfs count="151">
    <xf numFmtId="0" fontId="0" fillId="0" borderId="0" xfId="0"/>
    <xf numFmtId="10" fontId="1" fillId="0" borderId="1" xfId="0" applyNumberFormat="1" applyFont="1" applyFill="1" applyBorder="1" applyAlignment="1">
      <alignment horizontal="justify" vertical="center"/>
    </xf>
    <xf numFmtId="0" fontId="1"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3" fillId="0" borderId="1" xfId="0" applyFont="1" applyFill="1" applyBorder="1" applyAlignment="1">
      <alignment wrapText="1"/>
    </xf>
    <xf numFmtId="0" fontId="1" fillId="0" borderId="1" xfId="0" applyFont="1" applyFill="1" applyBorder="1" applyAlignment="1">
      <alignment wrapText="1"/>
    </xf>
    <xf numFmtId="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horizontal="center" wrapText="1"/>
    </xf>
    <xf numFmtId="0" fontId="3" fillId="0" borderId="0" xfId="0" applyFont="1" applyFill="1" applyBorder="1" applyAlignment="1">
      <alignment horizontal="center" vertical="center" wrapText="1"/>
    </xf>
    <xf numFmtId="0" fontId="33" fillId="0" borderId="0" xfId="0" applyFont="1" applyFill="1" applyBorder="1" applyAlignment="1">
      <alignment wrapText="1"/>
    </xf>
    <xf numFmtId="0" fontId="1"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 fillId="0" borderId="0" xfId="0" applyFont="1" applyFill="1" applyBorder="1" applyAlignment="1">
      <alignment vertical="center" wrapText="1"/>
    </xf>
    <xf numFmtId="10" fontId="1" fillId="0" borderId="19" xfId="0" applyNumberFormat="1" applyFont="1" applyFill="1" applyBorder="1" applyAlignment="1">
      <alignment horizontal="justify" vertical="center"/>
    </xf>
    <xf numFmtId="0" fontId="1" fillId="0" borderId="19" xfId="0" applyFont="1" applyFill="1" applyBorder="1" applyAlignment="1">
      <alignment vertical="center" wrapText="1"/>
    </xf>
    <xf numFmtId="0" fontId="1" fillId="0" borderId="19"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10" fontId="1" fillId="0" borderId="22" xfId="147" applyNumberFormat="1" applyFont="1" applyFill="1" applyBorder="1" applyAlignment="1">
      <alignment horizontal="justify" vertical="center"/>
    </xf>
    <xf numFmtId="9" fontId="1" fillId="0" borderId="2" xfId="0" applyNumberFormat="1" applyFont="1" applyFill="1" applyBorder="1" applyAlignment="1">
      <alignment horizontal="justify" vertical="center"/>
    </xf>
    <xf numFmtId="0" fontId="1" fillId="0" borderId="1" xfId="0" applyFont="1" applyFill="1" applyBorder="1" applyAlignment="1">
      <alignment horizontal="justify" vertical="center" wrapText="1"/>
    </xf>
    <xf numFmtId="0" fontId="1" fillId="0" borderId="2" xfId="0" applyFont="1" applyFill="1" applyBorder="1" applyAlignment="1">
      <alignment wrapText="1"/>
    </xf>
    <xf numFmtId="0" fontId="1" fillId="0" borderId="16" xfId="0" applyFont="1" applyFill="1" applyBorder="1" applyAlignment="1">
      <alignment wrapText="1"/>
    </xf>
    <xf numFmtId="0" fontId="1" fillId="0" borderId="1" xfId="0" applyFont="1" applyFill="1" applyBorder="1" applyAlignment="1">
      <alignment horizontal="center" vertical="top" wrapText="1"/>
    </xf>
    <xf numFmtId="0" fontId="40" fillId="0" borderId="1" xfId="0" applyFont="1" applyFill="1" applyBorder="1" applyAlignment="1">
      <alignment horizontal="center" vertical="center" wrapText="1"/>
    </xf>
    <xf numFmtId="14" fontId="40"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10" fontId="1" fillId="0" borderId="17" xfId="0" applyNumberFormat="1" applyFont="1" applyFill="1" applyBorder="1" applyAlignment="1">
      <alignment horizontal="justify" vertical="center"/>
    </xf>
    <xf numFmtId="169" fontId="1" fillId="0" borderId="18" xfId="0" applyNumberFormat="1" applyFont="1" applyFill="1" applyBorder="1" applyAlignment="1">
      <alignment horizontal="justify" vertical="center"/>
    </xf>
    <xf numFmtId="0" fontId="31" fillId="0" borderId="1" xfId="0" applyFont="1" applyFill="1" applyBorder="1" applyAlignment="1">
      <alignment vertical="center" wrapText="1"/>
    </xf>
    <xf numFmtId="0" fontId="40" fillId="0" borderId="1" xfId="0" applyFont="1" applyFill="1" applyBorder="1" applyAlignment="1">
      <alignment horizontal="justify" vertical="center" wrapTex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1" fillId="41" borderId="26" xfId="0" applyFont="1" applyFill="1" applyBorder="1" applyAlignment="1">
      <alignment horizontal="justify" vertical="center"/>
    </xf>
    <xf numFmtId="0" fontId="1" fillId="42" borderId="27" xfId="0" applyFont="1" applyFill="1" applyBorder="1" applyAlignment="1">
      <alignment horizontal="justify" vertical="center"/>
    </xf>
    <xf numFmtId="0" fontId="1" fillId="40" borderId="28" xfId="0" applyFont="1" applyFill="1" applyBorder="1" applyAlignment="1">
      <alignment horizontal="justify"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14" fontId="3" fillId="0" borderId="32" xfId="0" applyNumberFormat="1" applyFont="1" applyFill="1" applyBorder="1" applyAlignment="1">
      <alignment horizontal="center" vertical="center" wrapText="1"/>
    </xf>
    <xf numFmtId="0" fontId="3" fillId="0" borderId="33" xfId="0" applyFont="1" applyFill="1" applyBorder="1" applyAlignment="1">
      <alignment horizontal="center" vertical="center" wrapText="1"/>
    </xf>
    <xf numFmtId="9" fontId="31" fillId="0" borderId="18" xfId="147" applyFont="1" applyFill="1" applyBorder="1" applyAlignment="1" applyProtection="1">
      <alignment horizontal="center" vertical="center" wrapText="1"/>
    </xf>
    <xf numFmtId="0" fontId="44" fillId="0" borderId="30" xfId="0" applyFont="1" applyFill="1" applyBorder="1" applyAlignment="1">
      <alignment horizontal="center" vertical="center" wrapText="1"/>
    </xf>
    <xf numFmtId="0" fontId="44" fillId="0" borderId="25" xfId="0" applyFont="1" applyFill="1" applyBorder="1" applyAlignment="1">
      <alignment horizontal="center" vertical="center" wrapText="1"/>
    </xf>
    <xf numFmtId="14" fontId="44" fillId="0" borderId="25"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14" fontId="3" fillId="0" borderId="39" xfId="0" applyNumberFormat="1" applyFont="1" applyFill="1" applyBorder="1" applyAlignment="1">
      <alignment horizontal="center" vertical="center" wrapText="1"/>
    </xf>
    <xf numFmtId="0" fontId="3" fillId="0" borderId="40"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18" xfId="0" applyFont="1" applyFill="1" applyBorder="1" applyAlignment="1">
      <alignment vertical="center" wrapText="1"/>
    </xf>
    <xf numFmtId="0" fontId="1" fillId="0" borderId="18" xfId="0" applyFont="1" applyFill="1" applyBorder="1" applyAlignment="1">
      <alignment horizontal="center" vertical="center" wrapText="1"/>
    </xf>
    <xf numFmtId="14" fontId="1" fillId="0" borderId="18" xfId="0" applyNumberFormat="1" applyFont="1" applyFill="1" applyBorder="1" applyAlignment="1">
      <alignment horizontal="center" vertical="center" wrapText="1"/>
    </xf>
    <xf numFmtId="9" fontId="31" fillId="0" borderId="18" xfId="0" applyNumberFormat="1" applyFont="1" applyFill="1" applyBorder="1" applyAlignment="1">
      <alignment horizontal="center" vertical="center" wrapText="1"/>
    </xf>
    <xf numFmtId="0" fontId="1" fillId="0" borderId="18" xfId="0" applyFont="1" applyFill="1" applyBorder="1" applyAlignment="1">
      <alignment horizontal="justify" vertical="center" wrapText="1"/>
    </xf>
    <xf numFmtId="10" fontId="1" fillId="0" borderId="1" xfId="0" applyNumberFormat="1" applyFont="1" applyFill="1" applyBorder="1" applyAlignment="1">
      <alignment horizontal="center" vertical="center" wrapText="1"/>
    </xf>
    <xf numFmtId="9" fontId="1" fillId="0" borderId="1" xfId="147" applyFont="1" applyFill="1" applyBorder="1" applyAlignment="1">
      <alignment horizontal="center" vertical="center" wrapText="1"/>
    </xf>
    <xf numFmtId="44" fontId="1" fillId="0" borderId="1" xfId="1856" applyFont="1" applyFill="1" applyBorder="1" applyAlignment="1">
      <alignment horizontal="center" vertical="center" wrapText="1"/>
    </xf>
    <xf numFmtId="44" fontId="1" fillId="0" borderId="0" xfId="0" applyNumberFormat="1" applyFont="1" applyFill="1" applyBorder="1" applyAlignment="1">
      <alignment horizontal="center" vertical="center" wrapText="1"/>
    </xf>
    <xf numFmtId="10" fontId="1" fillId="0" borderId="1" xfId="147" applyNumberFormat="1" applyFont="1" applyFill="1" applyBorder="1" applyAlignment="1">
      <alignment horizontal="center" vertical="center" wrapText="1"/>
    </xf>
    <xf numFmtId="0" fontId="1" fillId="0" borderId="19" xfId="0" applyFont="1" applyFill="1" applyBorder="1" applyAlignment="1">
      <alignment horizontal="left" vertical="center" wrapText="1"/>
    </xf>
    <xf numFmtId="1" fontId="1" fillId="0" borderId="1" xfId="147" applyNumberFormat="1" applyFont="1" applyFill="1" applyBorder="1" applyAlignment="1">
      <alignment horizontal="center" vertical="center" wrapText="1"/>
    </xf>
    <xf numFmtId="164" fontId="1" fillId="0" borderId="1" xfId="1854" applyNumberFormat="1" applyFont="1" applyFill="1" applyBorder="1" applyAlignment="1">
      <alignment horizontal="center" vertical="center" wrapText="1"/>
    </xf>
    <xf numFmtId="14" fontId="1" fillId="0" borderId="1" xfId="0" applyNumberFormat="1" applyFont="1" applyFill="1" applyBorder="1" applyAlignment="1">
      <alignment vertical="center" wrapText="1"/>
    </xf>
    <xf numFmtId="0" fontId="1" fillId="0" borderId="18" xfId="0" applyFont="1" applyFill="1" applyBorder="1" applyAlignment="1" applyProtection="1">
      <alignment horizontal="center" vertical="center" wrapText="1"/>
      <protection locked="0"/>
    </xf>
    <xf numFmtId="9" fontId="1" fillId="0" borderId="1" xfId="147" applyNumberFormat="1" applyFont="1" applyFill="1" applyBorder="1" applyAlignment="1">
      <alignment horizontal="center" vertical="center" wrapText="1"/>
    </xf>
    <xf numFmtId="0" fontId="1" fillId="43"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43" borderId="1" xfId="0" applyFont="1" applyFill="1" applyBorder="1" applyAlignment="1">
      <alignment vertical="center" wrapText="1"/>
    </xf>
    <xf numFmtId="0" fontId="31" fillId="43" borderId="1" xfId="0" applyFont="1" applyFill="1" applyBorder="1" applyAlignment="1">
      <alignment vertical="center" wrapText="1"/>
    </xf>
    <xf numFmtId="171" fontId="1" fillId="0" borderId="1" xfId="0" applyNumberFormat="1" applyFont="1" applyFill="1" applyBorder="1" applyAlignment="1">
      <alignment horizontal="center" vertical="center" wrapText="1"/>
    </xf>
    <xf numFmtId="170" fontId="1" fillId="0" borderId="1" xfId="0" applyNumberFormat="1" applyFont="1" applyFill="1" applyBorder="1" applyAlignment="1">
      <alignment horizontal="center" vertical="center" wrapText="1"/>
    </xf>
    <xf numFmtId="9" fontId="31" fillId="0" borderId="1" xfId="147" applyFont="1" applyFill="1" applyBorder="1" applyAlignment="1" applyProtection="1">
      <alignment horizontal="center" vertical="center" wrapText="1"/>
    </xf>
    <xf numFmtId="44" fontId="0" fillId="0" borderId="1" xfId="1856" applyNumberFormat="1" applyFont="1" applyBorder="1" applyAlignment="1">
      <alignment horizontal="center" vertical="center"/>
    </xf>
    <xf numFmtId="10" fontId="1" fillId="0" borderId="18" xfId="0" applyNumberFormat="1" applyFont="1" applyFill="1" applyBorder="1" applyAlignment="1">
      <alignment horizontal="center" vertical="center" wrapText="1"/>
    </xf>
    <xf numFmtId="9" fontId="31" fillId="0" borderId="41" xfId="147" applyFont="1" applyFill="1" applyBorder="1" applyAlignment="1" applyProtection="1">
      <alignment horizontal="center" vertical="center" wrapText="1"/>
    </xf>
    <xf numFmtId="9" fontId="31" fillId="0" borderId="42" xfId="147" applyFont="1" applyFill="1" applyBorder="1" applyAlignment="1" applyProtection="1">
      <alignment horizontal="center" vertical="center" wrapText="1"/>
    </xf>
    <xf numFmtId="0" fontId="32" fillId="0" borderId="1" xfId="0" applyFont="1" applyFill="1" applyBorder="1" applyAlignment="1">
      <alignment vertical="center" wrapText="1"/>
    </xf>
    <xf numFmtId="0" fontId="0" fillId="0" borderId="0" xfId="0" applyFill="1"/>
    <xf numFmtId="0" fontId="0" fillId="0" borderId="0" xfId="0" applyFill="1" applyBorder="1"/>
    <xf numFmtId="0" fontId="3" fillId="0" borderId="45" xfId="0" applyFont="1" applyFill="1" applyBorder="1" applyAlignment="1">
      <alignment horizontal="center" vertical="center" wrapText="1"/>
    </xf>
    <xf numFmtId="0" fontId="3" fillId="0" borderId="43" xfId="0" applyFont="1" applyFill="1" applyBorder="1" applyAlignment="1">
      <alignment horizontal="center" vertical="center" wrapText="1"/>
    </xf>
    <xf numFmtId="9" fontId="1" fillId="0" borderId="39" xfId="147"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3" fillId="0" borderId="44" xfId="0" applyFont="1" applyFill="1" applyBorder="1" applyAlignment="1">
      <alignment horizontal="center" vertical="center" wrapText="1"/>
    </xf>
    <xf numFmtId="0" fontId="1" fillId="0" borderId="0" xfId="0" applyFont="1" applyFill="1" applyBorder="1" applyAlignment="1">
      <alignment horizontal="justify" vertical="center" wrapText="1"/>
    </xf>
    <xf numFmtId="8" fontId="1" fillId="0" borderId="1" xfId="0" applyNumberFormat="1" applyFont="1" applyFill="1" applyBorder="1" applyAlignment="1">
      <alignment horizontal="center" vertical="center" wrapText="1"/>
    </xf>
    <xf numFmtId="9" fontId="1" fillId="0" borderId="1" xfId="147" applyFont="1" applyFill="1" applyBorder="1" applyAlignment="1">
      <alignment vertical="center" wrapText="1"/>
    </xf>
    <xf numFmtId="0" fontId="1" fillId="0" borderId="1" xfId="0" applyNumberFormat="1" applyFont="1" applyFill="1" applyBorder="1" applyAlignment="1">
      <alignment horizontal="center" vertical="center" wrapText="1"/>
    </xf>
    <xf numFmtId="9" fontId="1" fillId="0" borderId="1" xfId="147" applyFont="1" applyFill="1" applyBorder="1" applyAlignment="1" applyProtection="1">
      <alignment horizontal="center" vertical="center" wrapText="1"/>
    </xf>
    <xf numFmtId="9" fontId="1" fillId="0" borderId="42" xfId="147" applyFont="1" applyFill="1" applyBorder="1" applyAlignment="1" applyProtection="1">
      <alignment horizontal="center" vertical="center" wrapText="1"/>
    </xf>
    <xf numFmtId="9" fontId="1" fillId="0" borderId="18" xfId="147" applyFont="1" applyFill="1" applyBorder="1" applyAlignment="1">
      <alignment horizontal="center" vertical="center" wrapText="1"/>
    </xf>
    <xf numFmtId="0" fontId="1" fillId="0" borderId="32" xfId="0" applyFont="1" applyFill="1" applyBorder="1" applyAlignment="1">
      <alignment vertical="center" wrapText="1"/>
    </xf>
    <xf numFmtId="9" fontId="1" fillId="0" borderId="27" xfId="147" applyFont="1" applyFill="1" applyBorder="1" applyAlignment="1" applyProtection="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9" fontId="31" fillId="0" borderId="2" xfId="147" applyFont="1" applyFill="1" applyBorder="1" applyAlignment="1" applyProtection="1">
      <alignment horizontal="center" vertical="center" wrapText="1"/>
    </xf>
    <xf numFmtId="0" fontId="31" fillId="0" borderId="1" xfId="0" applyFont="1" applyFill="1" applyBorder="1" applyAlignment="1">
      <alignment horizontal="justify" vertical="center" wrapText="1"/>
    </xf>
    <xf numFmtId="0" fontId="1" fillId="0" borderId="21" xfId="0" applyFont="1" applyFill="1" applyBorder="1" applyAlignment="1">
      <alignment vertical="center" wrapText="1"/>
    </xf>
    <xf numFmtId="1" fontId="1" fillId="0" borderId="1" xfId="0" applyNumberFormat="1" applyFont="1" applyFill="1" applyBorder="1" applyAlignment="1">
      <alignment horizontal="left" vertical="center" wrapText="1"/>
    </xf>
    <xf numFmtId="0" fontId="1" fillId="0" borderId="39" xfId="0" applyFont="1" applyFill="1" applyBorder="1" applyAlignment="1">
      <alignment horizontal="center" vertical="center" wrapText="1"/>
    </xf>
    <xf numFmtId="0" fontId="31" fillId="0" borderId="1" xfId="0" applyFont="1" applyFill="1" applyBorder="1" applyAlignment="1">
      <alignment vertical="top" wrapText="1"/>
    </xf>
    <xf numFmtId="0" fontId="1" fillId="0" borderId="46" xfId="0" applyFont="1" applyFill="1" applyBorder="1" applyAlignment="1">
      <alignment vertical="center" wrapText="1"/>
    </xf>
    <xf numFmtId="0" fontId="1" fillId="0" borderId="1" xfId="0" applyFont="1" applyFill="1" applyBorder="1" applyAlignment="1">
      <alignment horizontal="justify" vertical="top" wrapText="1"/>
    </xf>
    <xf numFmtId="9" fontId="31" fillId="0" borderId="27" xfId="147" applyFont="1" applyFill="1" applyBorder="1" applyAlignment="1" applyProtection="1">
      <alignment horizontal="center" vertical="center" wrapText="1"/>
    </xf>
    <xf numFmtId="0" fontId="1" fillId="0" borderId="0" xfId="0" applyFont="1" applyFill="1" applyBorder="1" applyAlignment="1">
      <alignment horizontal="left" wrapText="1"/>
    </xf>
    <xf numFmtId="0" fontId="1" fillId="0" borderId="0" xfId="0" applyFont="1" applyFill="1" applyBorder="1" applyAlignment="1">
      <alignment horizontal="left" vertical="center" wrapText="1"/>
    </xf>
    <xf numFmtId="0" fontId="3" fillId="40" borderId="39" xfId="0" applyFont="1" applyFill="1" applyBorder="1" applyAlignment="1">
      <alignment horizontal="center" vertical="center" wrapText="1"/>
    </xf>
    <xf numFmtId="0" fontId="1" fillId="40" borderId="18" xfId="0" applyFont="1" applyFill="1" applyBorder="1" applyAlignment="1">
      <alignment horizontal="center" vertical="center" wrapText="1"/>
    </xf>
    <xf numFmtId="9" fontId="1" fillId="40" borderId="18" xfId="147" applyFont="1" applyFill="1" applyBorder="1" applyAlignment="1">
      <alignment horizontal="center" vertical="center" wrapText="1"/>
    </xf>
    <xf numFmtId="0" fontId="1" fillId="40" borderId="1" xfId="0" applyFont="1" applyFill="1" applyBorder="1" applyAlignment="1">
      <alignment horizontal="center" vertical="center" wrapText="1"/>
    </xf>
    <xf numFmtId="9" fontId="1" fillId="40" borderId="1" xfId="147" applyFont="1" applyFill="1" applyBorder="1" applyAlignment="1">
      <alignment horizontal="center" vertical="center" wrapText="1"/>
    </xf>
    <xf numFmtId="9" fontId="1" fillId="40" borderId="1" xfId="0" applyNumberFormat="1" applyFont="1" applyFill="1" applyBorder="1" applyAlignment="1">
      <alignment horizontal="center" vertical="center" wrapText="1"/>
    </xf>
    <xf numFmtId="1" fontId="1" fillId="40" borderId="1" xfId="147" applyNumberFormat="1" applyFont="1" applyFill="1" applyBorder="1" applyAlignment="1">
      <alignment horizontal="center" vertical="center" wrapText="1"/>
    </xf>
    <xf numFmtId="44" fontId="1" fillId="40" borderId="1" xfId="1856" applyFont="1" applyFill="1" applyBorder="1" applyAlignment="1">
      <alignment horizontal="center" vertical="center" wrapText="1"/>
    </xf>
    <xf numFmtId="0" fontId="1" fillId="40" borderId="2" xfId="0" applyFont="1" applyFill="1" applyBorder="1" applyAlignment="1">
      <alignment horizontal="center" vertical="center" wrapText="1"/>
    </xf>
    <xf numFmtId="0" fontId="43" fillId="0" borderId="34" xfId="0" applyFont="1" applyFill="1" applyBorder="1" applyAlignment="1">
      <alignment horizontal="center" wrapText="1"/>
    </xf>
    <xf numFmtId="0" fontId="43" fillId="0" borderId="36" xfId="0" applyFont="1" applyFill="1" applyBorder="1" applyAlignment="1">
      <alignment horizontal="center" wrapText="1"/>
    </xf>
    <xf numFmtId="0" fontId="43" fillId="0" borderId="35" xfId="0" applyFont="1" applyFill="1" applyBorder="1" applyAlignment="1">
      <alignment horizontal="center" wrapText="1"/>
    </xf>
    <xf numFmtId="0" fontId="3" fillId="0" borderId="34" xfId="0" applyFont="1" applyFill="1" applyBorder="1" applyAlignment="1">
      <alignment horizontal="center" wrapText="1"/>
    </xf>
    <xf numFmtId="0" fontId="1" fillId="0" borderId="36" xfId="0" applyFont="1" applyFill="1" applyBorder="1" applyAlignment="1">
      <alignment horizontal="center" wrapText="1"/>
    </xf>
    <xf numFmtId="0" fontId="3" fillId="0" borderId="36" xfId="0" applyFont="1" applyFill="1" applyBorder="1" applyAlignment="1">
      <alignment horizontal="center" wrapText="1"/>
    </xf>
    <xf numFmtId="0" fontId="3" fillId="0" borderId="36" xfId="0" applyFont="1" applyFill="1" applyBorder="1" applyAlignment="1">
      <alignment horizontal="center" vertical="center" wrapText="1"/>
    </xf>
    <xf numFmtId="0" fontId="3" fillId="40" borderId="36" xfId="0" applyFont="1" applyFill="1" applyBorder="1" applyAlignment="1">
      <alignment horizontal="center" vertical="center" wrapText="1"/>
    </xf>
    <xf numFmtId="0" fontId="3" fillId="40" borderId="3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7" fillId="0" borderId="0" xfId="0" applyFont="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14" fontId="40" fillId="0" borderId="21" xfId="0" applyNumberFormat="1" applyFont="1" applyFill="1" applyBorder="1" applyAlignment="1">
      <alignment horizontal="center" vertical="center" wrapText="1"/>
    </xf>
    <xf numFmtId="0" fontId="40" fillId="0" borderId="21" xfId="0" applyFont="1" applyFill="1" applyBorder="1" applyAlignment="1">
      <alignment horizontal="center" vertical="center" wrapText="1"/>
    </xf>
    <xf numFmtId="9" fontId="1" fillId="0" borderId="32" xfId="147" applyFont="1" applyFill="1" applyBorder="1" applyAlignment="1">
      <alignment horizontal="center" vertical="center" wrapText="1"/>
    </xf>
    <xf numFmtId="9" fontId="31" fillId="0" borderId="21" xfId="147" applyFont="1" applyFill="1" applyBorder="1" applyAlignment="1" applyProtection="1">
      <alignment horizontal="center" vertical="center" wrapText="1"/>
    </xf>
    <xf numFmtId="9" fontId="31" fillId="0" borderId="29" xfId="147" applyFont="1" applyFill="1" applyBorder="1" applyAlignment="1" applyProtection="1">
      <alignment horizontal="center" vertical="center" wrapText="1"/>
    </xf>
    <xf numFmtId="0" fontId="1" fillId="0" borderId="21" xfId="0" applyFont="1" applyFill="1" applyBorder="1" applyAlignment="1">
      <alignment wrapText="1"/>
    </xf>
    <xf numFmtId="0" fontId="1" fillId="40" borderId="21" xfId="0" applyFont="1" applyFill="1" applyBorder="1" applyAlignment="1">
      <alignment horizontal="center" vertical="center" wrapText="1"/>
    </xf>
    <xf numFmtId="9" fontId="1" fillId="40" borderId="21" xfId="0" applyNumberFormat="1" applyFont="1" applyFill="1" applyBorder="1" applyAlignment="1">
      <alignment horizontal="center" vertical="center" wrapText="1"/>
    </xf>
    <xf numFmtId="0" fontId="1" fillId="0" borderId="21" xfId="0" applyFont="1" applyFill="1" applyBorder="1" applyAlignment="1">
      <alignment horizontal="left" vertical="center" wrapText="1"/>
    </xf>
    <xf numFmtId="9" fontId="31" fillId="0" borderId="47" xfId="147" applyFont="1" applyFill="1" applyBorder="1" applyAlignment="1" applyProtection="1">
      <alignment horizontal="center" vertical="center" wrapText="1"/>
    </xf>
  </cellXfs>
  <cellStyles count="1857">
    <cellStyle name="20% - Énfasis1 2" xfId="10"/>
    <cellStyle name="20% - Énfasis1 3" xfId="69"/>
    <cellStyle name="20% - Énfasis2 2" xfId="11"/>
    <cellStyle name="20% - Énfasis2 3" xfId="70"/>
    <cellStyle name="20% - Énfasis3 2" xfId="12"/>
    <cellStyle name="20% - Énfasis3 3" xfId="71"/>
    <cellStyle name="20% - Énfasis4 2" xfId="13"/>
    <cellStyle name="20% - Énfasis4 3" xfId="72"/>
    <cellStyle name="20% - Énfasis5 2" xfId="14"/>
    <cellStyle name="20% - Énfasis5 3" xfId="73"/>
    <cellStyle name="20% - Énfasis6 2" xfId="15"/>
    <cellStyle name="20% - Énfasis6 3" xfId="74"/>
    <cellStyle name="40% - Énfasis1 2" xfId="16"/>
    <cellStyle name="40% - Énfasis1 3" xfId="75"/>
    <cellStyle name="40% - Énfasis2 2" xfId="17"/>
    <cellStyle name="40% - Énfasis2 3" xfId="76"/>
    <cellStyle name="40% - Énfasis3 2" xfId="18"/>
    <cellStyle name="40% - Énfasis3 3" xfId="77"/>
    <cellStyle name="40% - Énfasis4 2" xfId="19"/>
    <cellStyle name="40% - Énfasis4 3" xfId="78"/>
    <cellStyle name="40% - Énfasis5 2" xfId="20"/>
    <cellStyle name="40% - Énfasis5 3" xfId="79"/>
    <cellStyle name="40% - Énfasis6 2" xfId="21"/>
    <cellStyle name="40% - Énfasis6 3" xfId="80"/>
    <cellStyle name="60% - Énfasis1 2" xfId="22"/>
    <cellStyle name="60% - Énfasis1 3" xfId="81"/>
    <cellStyle name="60% - Énfasis2 2" xfId="23"/>
    <cellStyle name="60% - Énfasis2 3" xfId="82"/>
    <cellStyle name="60% - Énfasis3 2" xfId="24"/>
    <cellStyle name="60% - Énfasis3 3" xfId="83"/>
    <cellStyle name="60% - Énfasis4 2" xfId="25"/>
    <cellStyle name="60% - Énfasis4 3" xfId="84"/>
    <cellStyle name="60% - Énfasis5 2" xfId="26"/>
    <cellStyle name="60% - Énfasis5 3" xfId="85"/>
    <cellStyle name="60% - Énfasis6 2" xfId="27"/>
    <cellStyle name="60% - Énfasis6 3" xfId="86"/>
    <cellStyle name="Buena 2" xfId="28"/>
    <cellStyle name="Buena 3" xfId="87"/>
    <cellStyle name="Cálculo 2" xfId="29"/>
    <cellStyle name="Cálculo 2 10" xfId="148"/>
    <cellStyle name="Cálculo 2 11" xfId="149"/>
    <cellStyle name="Cálculo 2 12" xfId="150"/>
    <cellStyle name="Cálculo 2 2" xfId="119"/>
    <cellStyle name="Cálculo 2 2 10" xfId="151"/>
    <cellStyle name="Cálculo 2 2 2" xfId="152"/>
    <cellStyle name="Cálculo 2 2 2 2" xfId="153"/>
    <cellStyle name="Cálculo 2 2 2 2 2" xfId="154"/>
    <cellStyle name="Cálculo 2 2 2 2 3" xfId="155"/>
    <cellStyle name="Cálculo 2 2 2 2 4" xfId="156"/>
    <cellStyle name="Cálculo 2 2 2 2 5" xfId="157"/>
    <cellStyle name="Cálculo 2 2 2 2 6" xfId="158"/>
    <cellStyle name="Cálculo 2 2 2 3" xfId="159"/>
    <cellStyle name="Cálculo 2 2 2 4" xfId="160"/>
    <cellStyle name="Cálculo 2 2 2 5" xfId="161"/>
    <cellStyle name="Cálculo 2 2 2 6" xfId="162"/>
    <cellStyle name="Cálculo 2 2 2 7" xfId="163"/>
    <cellStyle name="Cálculo 2 2 3" xfId="164"/>
    <cellStyle name="Cálculo 2 2 3 2" xfId="165"/>
    <cellStyle name="Cálculo 2 2 3 2 2" xfId="166"/>
    <cellStyle name="Cálculo 2 2 3 2 3" xfId="167"/>
    <cellStyle name="Cálculo 2 2 3 2 4" xfId="168"/>
    <cellStyle name="Cálculo 2 2 3 2 5" xfId="169"/>
    <cellStyle name="Cálculo 2 2 3 2 6" xfId="170"/>
    <cellStyle name="Cálculo 2 2 3 3" xfId="171"/>
    <cellStyle name="Cálculo 2 2 3 4" xfId="172"/>
    <cellStyle name="Cálculo 2 2 3 5" xfId="173"/>
    <cellStyle name="Cálculo 2 2 3 6" xfId="174"/>
    <cellStyle name="Cálculo 2 2 3 7" xfId="175"/>
    <cellStyle name="Cálculo 2 2 4" xfId="176"/>
    <cellStyle name="Cálculo 2 2 4 2" xfId="177"/>
    <cellStyle name="Cálculo 2 2 4 3" xfId="178"/>
    <cellStyle name="Cálculo 2 2 4 4" xfId="179"/>
    <cellStyle name="Cálculo 2 2 4 5" xfId="180"/>
    <cellStyle name="Cálculo 2 2 4 6" xfId="181"/>
    <cellStyle name="Cálculo 2 2 5" xfId="182"/>
    <cellStyle name="Cálculo 2 2 5 2" xfId="183"/>
    <cellStyle name="Cálculo 2 2 5 3" xfId="184"/>
    <cellStyle name="Cálculo 2 2 5 4" xfId="185"/>
    <cellStyle name="Cálculo 2 2 5 5" xfId="186"/>
    <cellStyle name="Cálculo 2 2 5 6" xfId="187"/>
    <cellStyle name="Cálculo 2 2 6" xfId="188"/>
    <cellStyle name="Cálculo 2 2 7" xfId="189"/>
    <cellStyle name="Cálculo 2 2 8" xfId="190"/>
    <cellStyle name="Cálculo 2 2 9" xfId="191"/>
    <cellStyle name="Cálculo 2 3" xfId="127"/>
    <cellStyle name="Cálculo 2 3 10" xfId="192"/>
    <cellStyle name="Cálculo 2 3 2" xfId="193"/>
    <cellStyle name="Cálculo 2 3 2 2" xfId="194"/>
    <cellStyle name="Cálculo 2 3 2 2 2" xfId="195"/>
    <cellStyle name="Cálculo 2 3 2 2 3" xfId="196"/>
    <cellStyle name="Cálculo 2 3 2 2 4" xfId="197"/>
    <cellStyle name="Cálculo 2 3 2 2 5" xfId="198"/>
    <cellStyle name="Cálculo 2 3 2 2 6" xfId="199"/>
    <cellStyle name="Cálculo 2 3 2 3" xfId="200"/>
    <cellStyle name="Cálculo 2 3 2 4" xfId="201"/>
    <cellStyle name="Cálculo 2 3 2 5" xfId="202"/>
    <cellStyle name="Cálculo 2 3 2 6" xfId="203"/>
    <cellStyle name="Cálculo 2 3 2 7" xfId="204"/>
    <cellStyle name="Cálculo 2 3 3" xfId="205"/>
    <cellStyle name="Cálculo 2 3 3 2" xfId="206"/>
    <cellStyle name="Cálculo 2 3 3 2 2" xfId="207"/>
    <cellStyle name="Cálculo 2 3 3 2 3" xfId="208"/>
    <cellStyle name="Cálculo 2 3 3 2 4" xfId="209"/>
    <cellStyle name="Cálculo 2 3 3 2 5" xfId="210"/>
    <cellStyle name="Cálculo 2 3 3 2 6" xfId="211"/>
    <cellStyle name="Cálculo 2 3 3 3" xfId="212"/>
    <cellStyle name="Cálculo 2 3 3 4" xfId="213"/>
    <cellStyle name="Cálculo 2 3 3 5" xfId="214"/>
    <cellStyle name="Cálculo 2 3 3 6" xfId="215"/>
    <cellStyle name="Cálculo 2 3 3 7" xfId="216"/>
    <cellStyle name="Cálculo 2 3 4" xfId="217"/>
    <cellStyle name="Cálculo 2 3 4 2" xfId="218"/>
    <cellStyle name="Cálculo 2 3 4 3" xfId="219"/>
    <cellStyle name="Cálculo 2 3 4 4" xfId="220"/>
    <cellStyle name="Cálculo 2 3 4 5" xfId="221"/>
    <cellStyle name="Cálculo 2 3 4 6" xfId="222"/>
    <cellStyle name="Cálculo 2 3 5" xfId="223"/>
    <cellStyle name="Cálculo 2 3 5 2" xfId="224"/>
    <cellStyle name="Cálculo 2 3 5 3" xfId="225"/>
    <cellStyle name="Cálculo 2 3 5 4" xfId="226"/>
    <cellStyle name="Cálculo 2 3 5 5" xfId="227"/>
    <cellStyle name="Cálculo 2 3 5 6" xfId="228"/>
    <cellStyle name="Cálculo 2 3 6" xfId="229"/>
    <cellStyle name="Cálculo 2 3 7" xfId="230"/>
    <cellStyle name="Cálculo 2 3 8" xfId="231"/>
    <cellStyle name="Cálculo 2 3 9" xfId="232"/>
    <cellStyle name="Cálculo 2 4" xfId="136"/>
    <cellStyle name="Cálculo 2 4 2" xfId="233"/>
    <cellStyle name="Cálculo 2 4 2 2" xfId="234"/>
    <cellStyle name="Cálculo 2 4 2 2 2" xfId="235"/>
    <cellStyle name="Cálculo 2 4 2 2 3" xfId="236"/>
    <cellStyle name="Cálculo 2 4 2 2 4" xfId="237"/>
    <cellStyle name="Cálculo 2 4 2 2 5" xfId="238"/>
    <cellStyle name="Cálculo 2 4 2 2 6" xfId="239"/>
    <cellStyle name="Cálculo 2 4 2 3" xfId="240"/>
    <cellStyle name="Cálculo 2 4 2 4" xfId="241"/>
    <cellStyle name="Cálculo 2 4 2 5" xfId="242"/>
    <cellStyle name="Cálculo 2 4 2 6" xfId="243"/>
    <cellStyle name="Cálculo 2 4 2 7" xfId="244"/>
    <cellStyle name="Cálculo 2 4 3" xfId="245"/>
    <cellStyle name="Cálculo 2 4 3 2" xfId="246"/>
    <cellStyle name="Cálculo 2 4 3 2 2" xfId="247"/>
    <cellStyle name="Cálculo 2 4 3 2 3" xfId="248"/>
    <cellStyle name="Cálculo 2 4 3 2 4" xfId="249"/>
    <cellStyle name="Cálculo 2 4 3 2 5" xfId="250"/>
    <cellStyle name="Cálculo 2 4 3 2 6" xfId="251"/>
    <cellStyle name="Cálculo 2 4 3 3" xfId="252"/>
    <cellStyle name="Cálculo 2 4 3 4" xfId="253"/>
    <cellStyle name="Cálculo 2 4 3 5" xfId="254"/>
    <cellStyle name="Cálculo 2 4 3 6" xfId="255"/>
    <cellStyle name="Cálculo 2 4 3 7" xfId="256"/>
    <cellStyle name="Cálculo 2 4 4" xfId="257"/>
    <cellStyle name="Cálculo 2 4 4 2" xfId="258"/>
    <cellStyle name="Cálculo 2 4 4 3" xfId="259"/>
    <cellStyle name="Cálculo 2 4 4 4" xfId="260"/>
    <cellStyle name="Cálculo 2 4 4 5" xfId="261"/>
    <cellStyle name="Cálculo 2 4 4 6" xfId="262"/>
    <cellStyle name="Cálculo 2 4 5" xfId="263"/>
    <cellStyle name="Cálculo 2 4 6" xfId="264"/>
    <cellStyle name="Cálculo 2 4 7" xfId="265"/>
    <cellStyle name="Cálculo 2 4 8" xfId="266"/>
    <cellStyle name="Cálculo 2 4 9" xfId="267"/>
    <cellStyle name="Cálculo 2 5" xfId="268"/>
    <cellStyle name="Cálculo 2 5 2" xfId="269"/>
    <cellStyle name="Cálculo 2 5 2 2" xfId="270"/>
    <cellStyle name="Cálculo 2 5 2 3" xfId="271"/>
    <cellStyle name="Cálculo 2 5 2 4" xfId="272"/>
    <cellStyle name="Cálculo 2 5 2 5" xfId="273"/>
    <cellStyle name="Cálculo 2 5 2 6" xfId="274"/>
    <cellStyle name="Cálculo 2 5 3" xfId="275"/>
    <cellStyle name="Cálculo 2 5 4" xfId="276"/>
    <cellStyle name="Cálculo 2 5 5" xfId="277"/>
    <cellStyle name="Cálculo 2 5 6" xfId="278"/>
    <cellStyle name="Cálculo 2 5 7" xfId="279"/>
    <cellStyle name="Cálculo 2 6" xfId="280"/>
    <cellStyle name="Cálculo 2 6 2" xfId="281"/>
    <cellStyle name="Cálculo 2 6 2 2" xfId="282"/>
    <cellStyle name="Cálculo 2 6 2 3" xfId="283"/>
    <cellStyle name="Cálculo 2 6 2 4" xfId="284"/>
    <cellStyle name="Cálculo 2 6 2 5" xfId="285"/>
    <cellStyle name="Cálculo 2 6 2 6" xfId="286"/>
    <cellStyle name="Cálculo 2 6 3" xfId="287"/>
    <cellStyle name="Cálculo 2 6 4" xfId="288"/>
    <cellStyle name="Cálculo 2 6 5" xfId="289"/>
    <cellStyle name="Cálculo 2 6 6" xfId="290"/>
    <cellStyle name="Cálculo 2 6 7" xfId="291"/>
    <cellStyle name="Cálculo 2 7" xfId="292"/>
    <cellStyle name="Cálculo 2 7 2" xfId="293"/>
    <cellStyle name="Cálculo 2 7 3" xfId="294"/>
    <cellStyle name="Cálculo 2 7 4" xfId="295"/>
    <cellStyle name="Cálculo 2 7 5" xfId="296"/>
    <cellStyle name="Cálculo 2 7 6" xfId="297"/>
    <cellStyle name="Cálculo 2 8" xfId="298"/>
    <cellStyle name="Cálculo 2 9" xfId="299"/>
    <cellStyle name="Cálculo 3" xfId="88"/>
    <cellStyle name="Cálculo 3 10" xfId="300"/>
    <cellStyle name="Cálculo 3 11" xfId="301"/>
    <cellStyle name="Cálculo 3 12" xfId="302"/>
    <cellStyle name="Cálculo 3 2" xfId="115"/>
    <cellStyle name="Cálculo 3 2 10" xfId="303"/>
    <cellStyle name="Cálculo 3 2 2" xfId="304"/>
    <cellStyle name="Cálculo 3 2 2 2" xfId="305"/>
    <cellStyle name="Cálculo 3 2 2 2 2" xfId="306"/>
    <cellStyle name="Cálculo 3 2 2 2 3" xfId="307"/>
    <cellStyle name="Cálculo 3 2 2 2 4" xfId="308"/>
    <cellStyle name="Cálculo 3 2 2 2 5" xfId="309"/>
    <cellStyle name="Cálculo 3 2 2 2 6" xfId="310"/>
    <cellStyle name="Cálculo 3 2 2 3" xfId="311"/>
    <cellStyle name="Cálculo 3 2 2 4" xfId="312"/>
    <cellStyle name="Cálculo 3 2 2 5" xfId="313"/>
    <cellStyle name="Cálculo 3 2 2 6" xfId="314"/>
    <cellStyle name="Cálculo 3 2 2 7" xfId="315"/>
    <cellStyle name="Cálculo 3 2 3" xfId="316"/>
    <cellStyle name="Cálculo 3 2 3 2" xfId="317"/>
    <cellStyle name="Cálculo 3 2 3 2 2" xfId="318"/>
    <cellStyle name="Cálculo 3 2 3 2 3" xfId="319"/>
    <cellStyle name="Cálculo 3 2 3 2 4" xfId="320"/>
    <cellStyle name="Cálculo 3 2 3 2 5" xfId="321"/>
    <cellStyle name="Cálculo 3 2 3 2 6" xfId="322"/>
    <cellStyle name="Cálculo 3 2 3 3" xfId="323"/>
    <cellStyle name="Cálculo 3 2 3 4" xfId="324"/>
    <cellStyle name="Cálculo 3 2 3 5" xfId="325"/>
    <cellStyle name="Cálculo 3 2 3 6" xfId="326"/>
    <cellStyle name="Cálculo 3 2 3 7" xfId="327"/>
    <cellStyle name="Cálculo 3 2 4" xfId="328"/>
    <cellStyle name="Cálculo 3 2 4 2" xfId="329"/>
    <cellStyle name="Cálculo 3 2 4 3" xfId="330"/>
    <cellStyle name="Cálculo 3 2 4 4" xfId="331"/>
    <cellStyle name="Cálculo 3 2 4 5" xfId="332"/>
    <cellStyle name="Cálculo 3 2 4 6" xfId="333"/>
    <cellStyle name="Cálculo 3 2 5" xfId="334"/>
    <cellStyle name="Cálculo 3 2 5 2" xfId="335"/>
    <cellStyle name="Cálculo 3 2 5 3" xfId="336"/>
    <cellStyle name="Cálculo 3 2 5 4" xfId="337"/>
    <cellStyle name="Cálculo 3 2 5 5" xfId="338"/>
    <cellStyle name="Cálculo 3 2 5 6" xfId="339"/>
    <cellStyle name="Cálculo 3 2 6" xfId="340"/>
    <cellStyle name="Cálculo 3 2 7" xfId="341"/>
    <cellStyle name="Cálculo 3 2 8" xfId="342"/>
    <cellStyle name="Cálculo 3 2 9" xfId="343"/>
    <cellStyle name="Cálculo 3 3" xfId="130"/>
    <cellStyle name="Cálculo 3 3 10" xfId="344"/>
    <cellStyle name="Cálculo 3 3 2" xfId="345"/>
    <cellStyle name="Cálculo 3 3 2 2" xfId="346"/>
    <cellStyle name="Cálculo 3 3 2 2 2" xfId="347"/>
    <cellStyle name="Cálculo 3 3 2 2 3" xfId="348"/>
    <cellStyle name="Cálculo 3 3 2 2 4" xfId="349"/>
    <cellStyle name="Cálculo 3 3 2 2 5" xfId="350"/>
    <cellStyle name="Cálculo 3 3 2 2 6" xfId="351"/>
    <cellStyle name="Cálculo 3 3 2 3" xfId="352"/>
    <cellStyle name="Cálculo 3 3 2 4" xfId="353"/>
    <cellStyle name="Cálculo 3 3 2 5" xfId="354"/>
    <cellStyle name="Cálculo 3 3 2 6" xfId="355"/>
    <cellStyle name="Cálculo 3 3 2 7" xfId="356"/>
    <cellStyle name="Cálculo 3 3 3" xfId="357"/>
    <cellStyle name="Cálculo 3 3 3 2" xfId="358"/>
    <cellStyle name="Cálculo 3 3 3 2 2" xfId="359"/>
    <cellStyle name="Cálculo 3 3 3 2 3" xfId="360"/>
    <cellStyle name="Cálculo 3 3 3 2 4" xfId="361"/>
    <cellStyle name="Cálculo 3 3 3 2 5" xfId="362"/>
    <cellStyle name="Cálculo 3 3 3 2 6" xfId="363"/>
    <cellStyle name="Cálculo 3 3 3 3" xfId="364"/>
    <cellStyle name="Cálculo 3 3 3 4" xfId="365"/>
    <cellStyle name="Cálculo 3 3 3 5" xfId="366"/>
    <cellStyle name="Cálculo 3 3 3 6" xfId="367"/>
    <cellStyle name="Cálculo 3 3 3 7" xfId="368"/>
    <cellStyle name="Cálculo 3 3 4" xfId="369"/>
    <cellStyle name="Cálculo 3 3 4 2" xfId="370"/>
    <cellStyle name="Cálculo 3 3 4 3" xfId="371"/>
    <cellStyle name="Cálculo 3 3 4 4" xfId="372"/>
    <cellStyle name="Cálculo 3 3 4 5" xfId="373"/>
    <cellStyle name="Cálculo 3 3 4 6" xfId="374"/>
    <cellStyle name="Cálculo 3 3 5" xfId="375"/>
    <cellStyle name="Cálculo 3 3 5 2" xfId="376"/>
    <cellStyle name="Cálculo 3 3 5 3" xfId="377"/>
    <cellStyle name="Cálculo 3 3 5 4" xfId="378"/>
    <cellStyle name="Cálculo 3 3 5 5" xfId="379"/>
    <cellStyle name="Cálculo 3 3 5 6" xfId="380"/>
    <cellStyle name="Cálculo 3 3 6" xfId="381"/>
    <cellStyle name="Cálculo 3 3 7" xfId="382"/>
    <cellStyle name="Cálculo 3 3 8" xfId="383"/>
    <cellStyle name="Cálculo 3 3 9" xfId="384"/>
    <cellStyle name="Cálculo 3 4" xfId="141"/>
    <cellStyle name="Cálculo 3 4 2" xfId="385"/>
    <cellStyle name="Cálculo 3 4 2 2" xfId="386"/>
    <cellStyle name="Cálculo 3 4 2 2 2" xfId="387"/>
    <cellStyle name="Cálculo 3 4 2 2 3" xfId="388"/>
    <cellStyle name="Cálculo 3 4 2 2 4" xfId="389"/>
    <cellStyle name="Cálculo 3 4 2 2 5" xfId="390"/>
    <cellStyle name="Cálculo 3 4 2 2 6" xfId="391"/>
    <cellStyle name="Cálculo 3 4 2 3" xfId="392"/>
    <cellStyle name="Cálculo 3 4 2 4" xfId="393"/>
    <cellStyle name="Cálculo 3 4 2 5" xfId="394"/>
    <cellStyle name="Cálculo 3 4 2 6" xfId="395"/>
    <cellStyle name="Cálculo 3 4 2 7" xfId="396"/>
    <cellStyle name="Cálculo 3 4 3" xfId="397"/>
    <cellStyle name="Cálculo 3 4 3 2" xfId="398"/>
    <cellStyle name="Cálculo 3 4 3 2 2" xfId="399"/>
    <cellStyle name="Cálculo 3 4 3 2 3" xfId="400"/>
    <cellStyle name="Cálculo 3 4 3 2 4" xfId="401"/>
    <cellStyle name="Cálculo 3 4 3 2 5" xfId="402"/>
    <cellStyle name="Cálculo 3 4 3 2 6" xfId="403"/>
    <cellStyle name="Cálculo 3 4 3 3" xfId="404"/>
    <cellStyle name="Cálculo 3 4 3 4" xfId="405"/>
    <cellStyle name="Cálculo 3 4 3 5" xfId="406"/>
    <cellStyle name="Cálculo 3 4 3 6" xfId="407"/>
    <cellStyle name="Cálculo 3 4 3 7" xfId="408"/>
    <cellStyle name="Cálculo 3 4 4" xfId="409"/>
    <cellStyle name="Cálculo 3 4 4 2" xfId="410"/>
    <cellStyle name="Cálculo 3 4 4 3" xfId="411"/>
    <cellStyle name="Cálculo 3 4 4 4" xfId="412"/>
    <cellStyle name="Cálculo 3 4 4 5" xfId="413"/>
    <cellStyle name="Cálculo 3 4 4 6" xfId="414"/>
    <cellStyle name="Cálculo 3 4 5" xfId="415"/>
    <cellStyle name="Cálculo 3 4 6" xfId="416"/>
    <cellStyle name="Cálculo 3 4 7" xfId="417"/>
    <cellStyle name="Cálculo 3 4 8" xfId="418"/>
    <cellStyle name="Cálculo 3 4 9" xfId="419"/>
    <cellStyle name="Cálculo 3 5" xfId="420"/>
    <cellStyle name="Cálculo 3 5 2" xfId="421"/>
    <cellStyle name="Cálculo 3 5 2 2" xfId="422"/>
    <cellStyle name="Cálculo 3 5 2 3" xfId="423"/>
    <cellStyle name="Cálculo 3 5 2 4" xfId="424"/>
    <cellStyle name="Cálculo 3 5 2 5" xfId="425"/>
    <cellStyle name="Cálculo 3 5 2 6" xfId="426"/>
    <cellStyle name="Cálculo 3 5 3" xfId="427"/>
    <cellStyle name="Cálculo 3 5 4" xfId="428"/>
    <cellStyle name="Cálculo 3 5 5" xfId="429"/>
    <cellStyle name="Cálculo 3 5 6" xfId="430"/>
    <cellStyle name="Cálculo 3 5 7" xfId="431"/>
    <cellStyle name="Cálculo 3 6" xfId="432"/>
    <cellStyle name="Cálculo 3 6 2" xfId="433"/>
    <cellStyle name="Cálculo 3 6 2 2" xfId="434"/>
    <cellStyle name="Cálculo 3 6 2 3" xfId="435"/>
    <cellStyle name="Cálculo 3 6 2 4" xfId="436"/>
    <cellStyle name="Cálculo 3 6 2 5" xfId="437"/>
    <cellStyle name="Cálculo 3 6 2 6" xfId="438"/>
    <cellStyle name="Cálculo 3 6 3" xfId="439"/>
    <cellStyle name="Cálculo 3 6 4" xfId="440"/>
    <cellStyle name="Cálculo 3 6 5" xfId="441"/>
    <cellStyle name="Cálculo 3 6 6" xfId="442"/>
    <cellStyle name="Cálculo 3 6 7" xfId="443"/>
    <cellStyle name="Cálculo 3 7" xfId="444"/>
    <cellStyle name="Cálculo 3 7 2" xfId="445"/>
    <cellStyle name="Cálculo 3 7 3" xfId="446"/>
    <cellStyle name="Cálculo 3 7 4" xfId="447"/>
    <cellStyle name="Cálculo 3 7 5" xfId="448"/>
    <cellStyle name="Cálculo 3 7 6" xfId="449"/>
    <cellStyle name="Cálculo 3 8" xfId="450"/>
    <cellStyle name="Cálculo 3 9" xfId="451"/>
    <cellStyle name="Celda de comprobación 2" xfId="30"/>
    <cellStyle name="Celda de comprobación 3" xfId="89"/>
    <cellStyle name="Celda vinculada 2" xfId="31"/>
    <cellStyle name="Encabezado 4 2" xfId="32"/>
    <cellStyle name="Encabezado 4 3" xfId="90"/>
    <cellStyle name="Énfasis1 2" xfId="33"/>
    <cellStyle name="Énfasis1 3" xfId="91"/>
    <cellStyle name="Énfasis2 2" xfId="34"/>
    <cellStyle name="Énfasis2 3" xfId="92"/>
    <cellStyle name="Énfasis3 2" xfId="35"/>
    <cellStyle name="Énfasis3 3" xfId="93"/>
    <cellStyle name="Énfasis4 2" xfId="36"/>
    <cellStyle name="Énfasis4 3" xfId="94"/>
    <cellStyle name="Énfasis5 2" xfId="37"/>
    <cellStyle name="Énfasis5 3" xfId="95"/>
    <cellStyle name="Énfasis6 2" xfId="38"/>
    <cellStyle name="Énfasis6 3" xfId="96"/>
    <cellStyle name="Entrada 2" xfId="39"/>
    <cellStyle name="Entrada 2 10" xfId="452"/>
    <cellStyle name="Entrada 2 11" xfId="453"/>
    <cellStyle name="Entrada 2 12" xfId="454"/>
    <cellStyle name="Entrada 2 2" xfId="124"/>
    <cellStyle name="Entrada 2 2 10" xfId="455"/>
    <cellStyle name="Entrada 2 2 2" xfId="456"/>
    <cellStyle name="Entrada 2 2 2 2" xfId="457"/>
    <cellStyle name="Entrada 2 2 2 2 2" xfId="458"/>
    <cellStyle name="Entrada 2 2 2 2 3" xfId="459"/>
    <cellStyle name="Entrada 2 2 2 2 4" xfId="460"/>
    <cellStyle name="Entrada 2 2 2 2 5" xfId="461"/>
    <cellStyle name="Entrada 2 2 2 2 6" xfId="462"/>
    <cellStyle name="Entrada 2 2 2 3" xfId="463"/>
    <cellStyle name="Entrada 2 2 2 4" xfId="464"/>
    <cellStyle name="Entrada 2 2 2 5" xfId="465"/>
    <cellStyle name="Entrada 2 2 2 6" xfId="466"/>
    <cellStyle name="Entrada 2 2 2 7" xfId="467"/>
    <cellStyle name="Entrada 2 2 3" xfId="468"/>
    <cellStyle name="Entrada 2 2 3 2" xfId="469"/>
    <cellStyle name="Entrada 2 2 3 2 2" xfId="470"/>
    <cellStyle name="Entrada 2 2 3 2 3" xfId="471"/>
    <cellStyle name="Entrada 2 2 3 2 4" xfId="472"/>
    <cellStyle name="Entrada 2 2 3 2 5" xfId="473"/>
    <cellStyle name="Entrada 2 2 3 2 6" xfId="474"/>
    <cellStyle name="Entrada 2 2 3 3" xfId="475"/>
    <cellStyle name="Entrada 2 2 3 4" xfId="476"/>
    <cellStyle name="Entrada 2 2 3 5" xfId="477"/>
    <cellStyle name="Entrada 2 2 3 6" xfId="478"/>
    <cellStyle name="Entrada 2 2 3 7" xfId="479"/>
    <cellStyle name="Entrada 2 2 4" xfId="480"/>
    <cellStyle name="Entrada 2 2 4 2" xfId="481"/>
    <cellStyle name="Entrada 2 2 4 3" xfId="482"/>
    <cellStyle name="Entrada 2 2 4 4" xfId="483"/>
    <cellStyle name="Entrada 2 2 4 5" xfId="484"/>
    <cellStyle name="Entrada 2 2 4 6" xfId="485"/>
    <cellStyle name="Entrada 2 2 5" xfId="486"/>
    <cellStyle name="Entrada 2 2 5 2" xfId="487"/>
    <cellStyle name="Entrada 2 2 5 3" xfId="488"/>
    <cellStyle name="Entrada 2 2 5 4" xfId="489"/>
    <cellStyle name="Entrada 2 2 5 5" xfId="490"/>
    <cellStyle name="Entrada 2 2 5 6" xfId="491"/>
    <cellStyle name="Entrada 2 2 6" xfId="492"/>
    <cellStyle name="Entrada 2 2 7" xfId="493"/>
    <cellStyle name="Entrada 2 2 8" xfId="494"/>
    <cellStyle name="Entrada 2 2 9" xfId="495"/>
    <cellStyle name="Entrada 2 3" xfId="126"/>
    <cellStyle name="Entrada 2 3 10" xfId="496"/>
    <cellStyle name="Entrada 2 3 2" xfId="497"/>
    <cellStyle name="Entrada 2 3 2 2" xfId="498"/>
    <cellStyle name="Entrada 2 3 2 2 2" xfId="499"/>
    <cellStyle name="Entrada 2 3 2 2 3" xfId="500"/>
    <cellStyle name="Entrada 2 3 2 2 4" xfId="501"/>
    <cellStyle name="Entrada 2 3 2 2 5" xfId="502"/>
    <cellStyle name="Entrada 2 3 2 2 6" xfId="503"/>
    <cellStyle name="Entrada 2 3 2 3" xfId="504"/>
    <cellStyle name="Entrada 2 3 2 4" xfId="505"/>
    <cellStyle name="Entrada 2 3 2 5" xfId="506"/>
    <cellStyle name="Entrada 2 3 2 6" xfId="507"/>
    <cellStyle name="Entrada 2 3 2 7" xfId="508"/>
    <cellStyle name="Entrada 2 3 3" xfId="509"/>
    <cellStyle name="Entrada 2 3 3 2" xfId="510"/>
    <cellStyle name="Entrada 2 3 3 2 2" xfId="511"/>
    <cellStyle name="Entrada 2 3 3 2 3" xfId="512"/>
    <cellStyle name="Entrada 2 3 3 2 4" xfId="513"/>
    <cellStyle name="Entrada 2 3 3 2 5" xfId="514"/>
    <cellStyle name="Entrada 2 3 3 2 6" xfId="515"/>
    <cellStyle name="Entrada 2 3 3 3" xfId="516"/>
    <cellStyle name="Entrada 2 3 3 4" xfId="517"/>
    <cellStyle name="Entrada 2 3 3 5" xfId="518"/>
    <cellStyle name="Entrada 2 3 3 6" xfId="519"/>
    <cellStyle name="Entrada 2 3 3 7" xfId="520"/>
    <cellStyle name="Entrada 2 3 4" xfId="521"/>
    <cellStyle name="Entrada 2 3 4 2" xfId="522"/>
    <cellStyle name="Entrada 2 3 4 3" xfId="523"/>
    <cellStyle name="Entrada 2 3 4 4" xfId="524"/>
    <cellStyle name="Entrada 2 3 4 5" xfId="525"/>
    <cellStyle name="Entrada 2 3 4 6" xfId="526"/>
    <cellStyle name="Entrada 2 3 5" xfId="527"/>
    <cellStyle name="Entrada 2 3 5 2" xfId="528"/>
    <cellStyle name="Entrada 2 3 5 3" xfId="529"/>
    <cellStyle name="Entrada 2 3 5 4" xfId="530"/>
    <cellStyle name="Entrada 2 3 5 5" xfId="531"/>
    <cellStyle name="Entrada 2 3 5 6" xfId="532"/>
    <cellStyle name="Entrada 2 3 6" xfId="533"/>
    <cellStyle name="Entrada 2 3 7" xfId="534"/>
    <cellStyle name="Entrada 2 3 8" xfId="535"/>
    <cellStyle name="Entrada 2 3 9" xfId="536"/>
    <cellStyle name="Entrada 2 4" xfId="137"/>
    <cellStyle name="Entrada 2 4 2" xfId="537"/>
    <cellStyle name="Entrada 2 4 2 2" xfId="538"/>
    <cellStyle name="Entrada 2 4 2 2 2" xfId="539"/>
    <cellStyle name="Entrada 2 4 2 2 3" xfId="540"/>
    <cellStyle name="Entrada 2 4 2 2 4" xfId="541"/>
    <cellStyle name="Entrada 2 4 2 2 5" xfId="542"/>
    <cellStyle name="Entrada 2 4 2 2 6" xfId="543"/>
    <cellStyle name="Entrada 2 4 2 3" xfId="544"/>
    <cellStyle name="Entrada 2 4 2 4" xfId="545"/>
    <cellStyle name="Entrada 2 4 2 5" xfId="546"/>
    <cellStyle name="Entrada 2 4 2 6" xfId="547"/>
    <cellStyle name="Entrada 2 4 2 7" xfId="548"/>
    <cellStyle name="Entrada 2 4 3" xfId="549"/>
    <cellStyle name="Entrada 2 4 3 2" xfId="550"/>
    <cellStyle name="Entrada 2 4 3 2 2" xfId="551"/>
    <cellStyle name="Entrada 2 4 3 2 3" xfId="552"/>
    <cellStyle name="Entrada 2 4 3 2 4" xfId="553"/>
    <cellStyle name="Entrada 2 4 3 2 5" xfId="554"/>
    <cellStyle name="Entrada 2 4 3 2 6" xfId="555"/>
    <cellStyle name="Entrada 2 4 3 3" xfId="556"/>
    <cellStyle name="Entrada 2 4 3 4" xfId="557"/>
    <cellStyle name="Entrada 2 4 3 5" xfId="558"/>
    <cellStyle name="Entrada 2 4 3 6" xfId="559"/>
    <cellStyle name="Entrada 2 4 3 7" xfId="560"/>
    <cellStyle name="Entrada 2 4 4" xfId="561"/>
    <cellStyle name="Entrada 2 4 4 2" xfId="562"/>
    <cellStyle name="Entrada 2 4 4 3" xfId="563"/>
    <cellStyle name="Entrada 2 4 4 4" xfId="564"/>
    <cellStyle name="Entrada 2 4 4 5" xfId="565"/>
    <cellStyle name="Entrada 2 4 4 6" xfId="566"/>
    <cellStyle name="Entrada 2 4 5" xfId="567"/>
    <cellStyle name="Entrada 2 4 6" xfId="568"/>
    <cellStyle name="Entrada 2 4 7" xfId="569"/>
    <cellStyle name="Entrada 2 4 8" xfId="570"/>
    <cellStyle name="Entrada 2 4 9" xfId="571"/>
    <cellStyle name="Entrada 2 5" xfId="572"/>
    <cellStyle name="Entrada 2 5 2" xfId="573"/>
    <cellStyle name="Entrada 2 5 2 2" xfId="574"/>
    <cellStyle name="Entrada 2 5 2 3" xfId="575"/>
    <cellStyle name="Entrada 2 5 2 4" xfId="576"/>
    <cellStyle name="Entrada 2 5 2 5" xfId="577"/>
    <cellStyle name="Entrada 2 5 2 6" xfId="578"/>
    <cellStyle name="Entrada 2 5 3" xfId="579"/>
    <cellStyle name="Entrada 2 5 4" xfId="580"/>
    <cellStyle name="Entrada 2 5 5" xfId="581"/>
    <cellStyle name="Entrada 2 5 6" xfId="582"/>
    <cellStyle name="Entrada 2 5 7" xfId="583"/>
    <cellStyle name="Entrada 2 6" xfId="584"/>
    <cellStyle name="Entrada 2 6 2" xfId="585"/>
    <cellStyle name="Entrada 2 6 2 2" xfId="586"/>
    <cellStyle name="Entrada 2 6 2 3" xfId="587"/>
    <cellStyle name="Entrada 2 6 2 4" xfId="588"/>
    <cellStyle name="Entrada 2 6 2 5" xfId="589"/>
    <cellStyle name="Entrada 2 6 2 6" xfId="590"/>
    <cellStyle name="Entrada 2 6 3" xfId="591"/>
    <cellStyle name="Entrada 2 6 4" xfId="592"/>
    <cellStyle name="Entrada 2 6 5" xfId="593"/>
    <cellStyle name="Entrada 2 6 6" xfId="594"/>
    <cellStyle name="Entrada 2 6 7" xfId="595"/>
    <cellStyle name="Entrada 2 7" xfId="596"/>
    <cellStyle name="Entrada 2 7 2" xfId="597"/>
    <cellStyle name="Entrada 2 7 3" xfId="598"/>
    <cellStyle name="Entrada 2 7 4" xfId="599"/>
    <cellStyle name="Entrada 2 7 5" xfId="600"/>
    <cellStyle name="Entrada 2 7 6" xfId="601"/>
    <cellStyle name="Entrada 2 8" xfId="602"/>
    <cellStyle name="Entrada 2 9" xfId="603"/>
    <cellStyle name="Entrada 3" xfId="97"/>
    <cellStyle name="Entrada 3 10" xfId="604"/>
    <cellStyle name="Entrada 3 11" xfId="605"/>
    <cellStyle name="Entrada 3 12" xfId="606"/>
    <cellStyle name="Entrada 3 2" xfId="122"/>
    <cellStyle name="Entrada 3 2 10" xfId="607"/>
    <cellStyle name="Entrada 3 2 2" xfId="608"/>
    <cellStyle name="Entrada 3 2 2 2" xfId="609"/>
    <cellStyle name="Entrada 3 2 2 2 2" xfId="610"/>
    <cellStyle name="Entrada 3 2 2 2 3" xfId="611"/>
    <cellStyle name="Entrada 3 2 2 2 4" xfId="612"/>
    <cellStyle name="Entrada 3 2 2 2 5" xfId="613"/>
    <cellStyle name="Entrada 3 2 2 2 6" xfId="614"/>
    <cellStyle name="Entrada 3 2 2 3" xfId="615"/>
    <cellStyle name="Entrada 3 2 2 4" xfId="616"/>
    <cellStyle name="Entrada 3 2 2 5" xfId="617"/>
    <cellStyle name="Entrada 3 2 2 6" xfId="618"/>
    <cellStyle name="Entrada 3 2 2 7" xfId="619"/>
    <cellStyle name="Entrada 3 2 3" xfId="620"/>
    <cellStyle name="Entrada 3 2 3 2" xfId="621"/>
    <cellStyle name="Entrada 3 2 3 2 2" xfId="622"/>
    <cellStyle name="Entrada 3 2 3 2 3" xfId="623"/>
    <cellStyle name="Entrada 3 2 3 2 4" xfId="624"/>
    <cellStyle name="Entrada 3 2 3 2 5" xfId="625"/>
    <cellStyle name="Entrada 3 2 3 2 6" xfId="626"/>
    <cellStyle name="Entrada 3 2 3 3" xfId="627"/>
    <cellStyle name="Entrada 3 2 3 4" xfId="628"/>
    <cellStyle name="Entrada 3 2 3 5" xfId="629"/>
    <cellStyle name="Entrada 3 2 3 6" xfId="630"/>
    <cellStyle name="Entrada 3 2 3 7" xfId="631"/>
    <cellStyle name="Entrada 3 2 4" xfId="632"/>
    <cellStyle name="Entrada 3 2 4 2" xfId="633"/>
    <cellStyle name="Entrada 3 2 4 3" xfId="634"/>
    <cellStyle name="Entrada 3 2 4 4" xfId="635"/>
    <cellStyle name="Entrada 3 2 4 5" xfId="636"/>
    <cellStyle name="Entrada 3 2 4 6" xfId="637"/>
    <cellStyle name="Entrada 3 2 5" xfId="638"/>
    <cellStyle name="Entrada 3 2 5 2" xfId="639"/>
    <cellStyle name="Entrada 3 2 5 3" xfId="640"/>
    <cellStyle name="Entrada 3 2 5 4" xfId="641"/>
    <cellStyle name="Entrada 3 2 5 5" xfId="642"/>
    <cellStyle name="Entrada 3 2 5 6" xfId="643"/>
    <cellStyle name="Entrada 3 2 6" xfId="644"/>
    <cellStyle name="Entrada 3 2 7" xfId="645"/>
    <cellStyle name="Entrada 3 2 8" xfId="646"/>
    <cellStyle name="Entrada 3 2 9" xfId="647"/>
    <cellStyle name="Entrada 3 3" xfId="131"/>
    <cellStyle name="Entrada 3 3 10" xfId="648"/>
    <cellStyle name="Entrada 3 3 2" xfId="649"/>
    <cellStyle name="Entrada 3 3 2 2" xfId="650"/>
    <cellStyle name="Entrada 3 3 2 2 2" xfId="651"/>
    <cellStyle name="Entrada 3 3 2 2 3" xfId="652"/>
    <cellStyle name="Entrada 3 3 2 2 4" xfId="653"/>
    <cellStyle name="Entrada 3 3 2 2 5" xfId="654"/>
    <cellStyle name="Entrada 3 3 2 2 6" xfId="655"/>
    <cellStyle name="Entrada 3 3 2 3" xfId="656"/>
    <cellStyle name="Entrada 3 3 2 4" xfId="657"/>
    <cellStyle name="Entrada 3 3 2 5" xfId="658"/>
    <cellStyle name="Entrada 3 3 2 6" xfId="659"/>
    <cellStyle name="Entrada 3 3 2 7" xfId="660"/>
    <cellStyle name="Entrada 3 3 3" xfId="661"/>
    <cellStyle name="Entrada 3 3 3 2" xfId="662"/>
    <cellStyle name="Entrada 3 3 3 2 2" xfId="663"/>
    <cellStyle name="Entrada 3 3 3 2 3" xfId="664"/>
    <cellStyle name="Entrada 3 3 3 2 4" xfId="665"/>
    <cellStyle name="Entrada 3 3 3 2 5" xfId="666"/>
    <cellStyle name="Entrada 3 3 3 2 6" xfId="667"/>
    <cellStyle name="Entrada 3 3 3 3" xfId="668"/>
    <cellStyle name="Entrada 3 3 3 4" xfId="669"/>
    <cellStyle name="Entrada 3 3 3 5" xfId="670"/>
    <cellStyle name="Entrada 3 3 3 6" xfId="671"/>
    <cellStyle name="Entrada 3 3 3 7" xfId="672"/>
    <cellStyle name="Entrada 3 3 4" xfId="673"/>
    <cellStyle name="Entrada 3 3 4 2" xfId="674"/>
    <cellStyle name="Entrada 3 3 4 3" xfId="675"/>
    <cellStyle name="Entrada 3 3 4 4" xfId="676"/>
    <cellStyle name="Entrada 3 3 4 5" xfId="677"/>
    <cellStyle name="Entrada 3 3 4 6" xfId="678"/>
    <cellStyle name="Entrada 3 3 5" xfId="679"/>
    <cellStyle name="Entrada 3 3 5 2" xfId="680"/>
    <cellStyle name="Entrada 3 3 5 3" xfId="681"/>
    <cellStyle name="Entrada 3 3 5 4" xfId="682"/>
    <cellStyle name="Entrada 3 3 5 5" xfId="683"/>
    <cellStyle name="Entrada 3 3 5 6" xfId="684"/>
    <cellStyle name="Entrada 3 3 6" xfId="685"/>
    <cellStyle name="Entrada 3 3 7" xfId="686"/>
    <cellStyle name="Entrada 3 3 8" xfId="687"/>
    <cellStyle name="Entrada 3 3 9" xfId="688"/>
    <cellStyle name="Entrada 3 4" xfId="142"/>
    <cellStyle name="Entrada 3 4 2" xfId="689"/>
    <cellStyle name="Entrada 3 4 2 2" xfId="690"/>
    <cellStyle name="Entrada 3 4 2 2 2" xfId="691"/>
    <cellStyle name="Entrada 3 4 2 2 3" xfId="692"/>
    <cellStyle name="Entrada 3 4 2 2 4" xfId="693"/>
    <cellStyle name="Entrada 3 4 2 2 5" xfId="694"/>
    <cellStyle name="Entrada 3 4 2 2 6" xfId="695"/>
    <cellStyle name="Entrada 3 4 2 3" xfId="696"/>
    <cellStyle name="Entrada 3 4 2 4" xfId="697"/>
    <cellStyle name="Entrada 3 4 2 5" xfId="698"/>
    <cellStyle name="Entrada 3 4 2 6" xfId="699"/>
    <cellStyle name="Entrada 3 4 2 7" xfId="700"/>
    <cellStyle name="Entrada 3 4 3" xfId="701"/>
    <cellStyle name="Entrada 3 4 3 2" xfId="702"/>
    <cellStyle name="Entrada 3 4 3 2 2" xfId="703"/>
    <cellStyle name="Entrada 3 4 3 2 3" xfId="704"/>
    <cellStyle name="Entrada 3 4 3 2 4" xfId="705"/>
    <cellStyle name="Entrada 3 4 3 2 5" xfId="706"/>
    <cellStyle name="Entrada 3 4 3 2 6" xfId="707"/>
    <cellStyle name="Entrada 3 4 3 3" xfId="708"/>
    <cellStyle name="Entrada 3 4 3 4" xfId="709"/>
    <cellStyle name="Entrada 3 4 3 5" xfId="710"/>
    <cellStyle name="Entrada 3 4 3 6" xfId="711"/>
    <cellStyle name="Entrada 3 4 3 7" xfId="712"/>
    <cellStyle name="Entrada 3 4 4" xfId="713"/>
    <cellStyle name="Entrada 3 4 4 2" xfId="714"/>
    <cellStyle name="Entrada 3 4 4 3" xfId="715"/>
    <cellStyle name="Entrada 3 4 4 4" xfId="716"/>
    <cellStyle name="Entrada 3 4 4 5" xfId="717"/>
    <cellStyle name="Entrada 3 4 4 6" xfId="718"/>
    <cellStyle name="Entrada 3 4 5" xfId="719"/>
    <cellStyle name="Entrada 3 4 6" xfId="720"/>
    <cellStyle name="Entrada 3 4 7" xfId="721"/>
    <cellStyle name="Entrada 3 4 8" xfId="722"/>
    <cellStyle name="Entrada 3 4 9" xfId="723"/>
    <cellStyle name="Entrada 3 5" xfId="724"/>
    <cellStyle name="Entrada 3 5 2" xfId="725"/>
    <cellStyle name="Entrada 3 5 2 2" xfId="726"/>
    <cellStyle name="Entrada 3 5 2 3" xfId="727"/>
    <cellStyle name="Entrada 3 5 2 4" xfId="728"/>
    <cellStyle name="Entrada 3 5 2 5" xfId="729"/>
    <cellStyle name="Entrada 3 5 2 6" xfId="730"/>
    <cellStyle name="Entrada 3 5 3" xfId="731"/>
    <cellStyle name="Entrada 3 5 4" xfId="732"/>
    <cellStyle name="Entrada 3 5 5" xfId="733"/>
    <cellStyle name="Entrada 3 5 6" xfId="734"/>
    <cellStyle name="Entrada 3 5 7" xfId="735"/>
    <cellStyle name="Entrada 3 6" xfId="736"/>
    <cellStyle name="Entrada 3 6 2" xfId="737"/>
    <cellStyle name="Entrada 3 6 2 2" xfId="738"/>
    <cellStyle name="Entrada 3 6 2 3" xfId="739"/>
    <cellStyle name="Entrada 3 6 2 4" xfId="740"/>
    <cellStyle name="Entrada 3 6 2 5" xfId="741"/>
    <cellStyle name="Entrada 3 6 2 6" xfId="742"/>
    <cellStyle name="Entrada 3 6 3" xfId="743"/>
    <cellStyle name="Entrada 3 6 4" xfId="744"/>
    <cellStyle name="Entrada 3 6 5" xfId="745"/>
    <cellStyle name="Entrada 3 6 6" xfId="746"/>
    <cellStyle name="Entrada 3 6 7" xfId="747"/>
    <cellStyle name="Entrada 3 7" xfId="748"/>
    <cellStyle name="Entrada 3 7 2" xfId="749"/>
    <cellStyle name="Entrada 3 7 3" xfId="750"/>
    <cellStyle name="Entrada 3 7 4" xfId="751"/>
    <cellStyle name="Entrada 3 7 5" xfId="752"/>
    <cellStyle name="Entrada 3 7 6" xfId="753"/>
    <cellStyle name="Entrada 3 8" xfId="754"/>
    <cellStyle name="Entrada 3 9" xfId="755"/>
    <cellStyle name="Euro" xfId="98"/>
    <cellStyle name="Euro 2" xfId="110"/>
    <cellStyle name="Excel Built-in Excel Built-in Excel Built-in Normal" xfId="756"/>
    <cellStyle name="Hipervínculo 2" xfId="8"/>
    <cellStyle name="Hipervínculo 2 2" xfId="757"/>
    <cellStyle name="Hipervínculo 3" xfId="51"/>
    <cellStyle name="Hipervínculo 3 2" xfId="758"/>
    <cellStyle name="Hipervínculo 4" xfId="99"/>
    <cellStyle name="Hipervínculo 4 2" xfId="759"/>
    <cellStyle name="Hipervínculo 5" xfId="111"/>
    <cellStyle name="Hipervínculo 6" xfId="112"/>
    <cellStyle name="Hipervínculo 7" xfId="114"/>
    <cellStyle name="Incorrecto 2" xfId="40"/>
    <cellStyle name="Incorrecto 3" xfId="100"/>
    <cellStyle name="Millares [0]" xfId="1854" builtinId="6"/>
    <cellStyle name="Millares 2" xfId="2"/>
    <cellStyle name="Millares 2 2" xfId="57"/>
    <cellStyle name="Millares 2 2 2" xfId="760"/>
    <cellStyle name="Millares 2 3" xfId="761"/>
    <cellStyle name="Millares 3" xfId="3"/>
    <cellStyle name="Millares 3 2" xfId="61"/>
    <cellStyle name="Millares 4" xfId="762"/>
    <cellStyle name="Millares 4 2" xfId="763"/>
    <cellStyle name="Millares 5" xfId="55"/>
    <cellStyle name="Moneda" xfId="1856" builtinId="4"/>
    <cellStyle name="Moneda 2" xfId="764"/>
    <cellStyle name="Moneda 3" xfId="765"/>
    <cellStyle name="Neutral 2" xfId="41"/>
    <cellStyle name="Neutral 3" xfId="101"/>
    <cellStyle name="Normal" xfId="0" builtinId="0"/>
    <cellStyle name="Normal 10" xfId="60"/>
    <cellStyle name="Normal 10 2" xfId="766"/>
    <cellStyle name="Normal 10 2 2" xfId="767"/>
    <cellStyle name="Normal 11" xfId="768"/>
    <cellStyle name="Normal 11 2" xfId="769"/>
    <cellStyle name="Normal 11 2 2" xfId="770"/>
    <cellStyle name="Normal 12" xfId="771"/>
    <cellStyle name="Normal 13" xfId="63"/>
    <cellStyle name="Normal 14" xfId="1855"/>
    <cellStyle name="Normal 2" xfId="1"/>
    <cellStyle name="Normal 2 2" xfId="4"/>
    <cellStyle name="Normal 2 2 2" xfId="772"/>
    <cellStyle name="Normal 2 3" xfId="773"/>
    <cellStyle name="Normal 2 4" xfId="774"/>
    <cellStyle name="Normal 22" xfId="62"/>
    <cellStyle name="Normal 24" xfId="56"/>
    <cellStyle name="Normal 26" xfId="58"/>
    <cellStyle name="Normal 29" xfId="59"/>
    <cellStyle name="Normal 3" xfId="5"/>
    <cellStyle name="Normal 3 2" xfId="775"/>
    <cellStyle name="Normal 3 2 2" xfId="776"/>
    <cellStyle name="Normal 3 2 3" xfId="777"/>
    <cellStyle name="Normal 32" xfId="64"/>
    <cellStyle name="Normal 33" xfId="53"/>
    <cellStyle name="Normal 35" xfId="54"/>
    <cellStyle name="Normal 4" xfId="7"/>
    <cellStyle name="Normal 4 2" xfId="52"/>
    <cellStyle name="Normal 4 2 2" xfId="778"/>
    <cellStyle name="Normal 5" xfId="6"/>
    <cellStyle name="Normal 5 2" xfId="779"/>
    <cellStyle name="Normal 5 2 2" xfId="780"/>
    <cellStyle name="Normal 6" xfId="9"/>
    <cellStyle name="Normal 6 2" xfId="65"/>
    <cellStyle name="Normal 6 2 2" xfId="781"/>
    <cellStyle name="Normal 7" xfId="67"/>
    <cellStyle name="Normal 7 2" xfId="782"/>
    <cellStyle name="Normal 7 2 2" xfId="783"/>
    <cellStyle name="Normal 8" xfId="68"/>
    <cellStyle name="Normal 8 2" xfId="784"/>
    <cellStyle name="Normal 8 2 2" xfId="785"/>
    <cellStyle name="Normal 8 3" xfId="786"/>
    <cellStyle name="Normal 9" xfId="66"/>
    <cellStyle name="Normal 9 2" xfId="787"/>
    <cellStyle name="Normal 9 2 2" xfId="788"/>
    <cellStyle name="Normal 9 3" xfId="789"/>
    <cellStyle name="Notas 2" xfId="42"/>
    <cellStyle name="Notas 2 10" xfId="790"/>
    <cellStyle name="Notas 2 11" xfId="791"/>
    <cellStyle name="Notas 2 12" xfId="792"/>
    <cellStyle name="Notas 2 2" xfId="121"/>
    <cellStyle name="Notas 2 2 10" xfId="793"/>
    <cellStyle name="Notas 2 2 2" xfId="794"/>
    <cellStyle name="Notas 2 2 2 2" xfId="795"/>
    <cellStyle name="Notas 2 2 2 2 2" xfId="796"/>
    <cellStyle name="Notas 2 2 2 2 3" xfId="797"/>
    <cellStyle name="Notas 2 2 2 2 4" xfId="798"/>
    <cellStyle name="Notas 2 2 2 2 5" xfId="799"/>
    <cellStyle name="Notas 2 2 2 2 6" xfId="800"/>
    <cellStyle name="Notas 2 2 2 3" xfId="801"/>
    <cellStyle name="Notas 2 2 2 4" xfId="802"/>
    <cellStyle name="Notas 2 2 2 5" xfId="803"/>
    <cellStyle name="Notas 2 2 2 6" xfId="804"/>
    <cellStyle name="Notas 2 2 2 7" xfId="805"/>
    <cellStyle name="Notas 2 2 3" xfId="806"/>
    <cellStyle name="Notas 2 2 3 2" xfId="807"/>
    <cellStyle name="Notas 2 2 3 2 2" xfId="808"/>
    <cellStyle name="Notas 2 2 3 2 3" xfId="809"/>
    <cellStyle name="Notas 2 2 3 2 4" xfId="810"/>
    <cellStyle name="Notas 2 2 3 2 5" xfId="811"/>
    <cellStyle name="Notas 2 2 3 2 6" xfId="812"/>
    <cellStyle name="Notas 2 2 3 3" xfId="813"/>
    <cellStyle name="Notas 2 2 3 4" xfId="814"/>
    <cellStyle name="Notas 2 2 3 5" xfId="815"/>
    <cellStyle name="Notas 2 2 3 6" xfId="816"/>
    <cellStyle name="Notas 2 2 3 7" xfId="817"/>
    <cellStyle name="Notas 2 2 4" xfId="818"/>
    <cellStyle name="Notas 2 2 4 2" xfId="819"/>
    <cellStyle name="Notas 2 2 4 3" xfId="820"/>
    <cellStyle name="Notas 2 2 4 4" xfId="821"/>
    <cellStyle name="Notas 2 2 4 5" xfId="822"/>
    <cellStyle name="Notas 2 2 4 6" xfId="823"/>
    <cellStyle name="Notas 2 2 5" xfId="824"/>
    <cellStyle name="Notas 2 2 5 2" xfId="825"/>
    <cellStyle name="Notas 2 2 5 3" xfId="826"/>
    <cellStyle name="Notas 2 2 5 4" xfId="827"/>
    <cellStyle name="Notas 2 2 5 5" xfId="828"/>
    <cellStyle name="Notas 2 2 5 6" xfId="829"/>
    <cellStyle name="Notas 2 2 6" xfId="830"/>
    <cellStyle name="Notas 2 2 7" xfId="831"/>
    <cellStyle name="Notas 2 2 8" xfId="832"/>
    <cellStyle name="Notas 2 2 9" xfId="833"/>
    <cellStyle name="Notas 2 3" xfId="125"/>
    <cellStyle name="Notas 2 3 10" xfId="834"/>
    <cellStyle name="Notas 2 3 2" xfId="835"/>
    <cellStyle name="Notas 2 3 2 2" xfId="836"/>
    <cellStyle name="Notas 2 3 2 2 2" xfId="837"/>
    <cellStyle name="Notas 2 3 2 2 3" xfId="838"/>
    <cellStyle name="Notas 2 3 2 2 4" xfId="839"/>
    <cellStyle name="Notas 2 3 2 2 5" xfId="840"/>
    <cellStyle name="Notas 2 3 2 2 6" xfId="841"/>
    <cellStyle name="Notas 2 3 2 3" xfId="842"/>
    <cellStyle name="Notas 2 3 2 4" xfId="843"/>
    <cellStyle name="Notas 2 3 2 5" xfId="844"/>
    <cellStyle name="Notas 2 3 2 6" xfId="845"/>
    <cellStyle name="Notas 2 3 2 7" xfId="846"/>
    <cellStyle name="Notas 2 3 3" xfId="847"/>
    <cellStyle name="Notas 2 3 3 2" xfId="848"/>
    <cellStyle name="Notas 2 3 3 2 2" xfId="849"/>
    <cellStyle name="Notas 2 3 3 2 3" xfId="850"/>
    <cellStyle name="Notas 2 3 3 2 4" xfId="851"/>
    <cellStyle name="Notas 2 3 3 2 5" xfId="852"/>
    <cellStyle name="Notas 2 3 3 2 6" xfId="853"/>
    <cellStyle name="Notas 2 3 3 3" xfId="854"/>
    <cellStyle name="Notas 2 3 3 4" xfId="855"/>
    <cellStyle name="Notas 2 3 3 5" xfId="856"/>
    <cellStyle name="Notas 2 3 3 6" xfId="857"/>
    <cellStyle name="Notas 2 3 3 7" xfId="858"/>
    <cellStyle name="Notas 2 3 4" xfId="859"/>
    <cellStyle name="Notas 2 3 4 2" xfId="860"/>
    <cellStyle name="Notas 2 3 4 3" xfId="861"/>
    <cellStyle name="Notas 2 3 4 4" xfId="862"/>
    <cellStyle name="Notas 2 3 4 5" xfId="863"/>
    <cellStyle name="Notas 2 3 4 6" xfId="864"/>
    <cellStyle name="Notas 2 3 5" xfId="865"/>
    <cellStyle name="Notas 2 3 5 2" xfId="866"/>
    <cellStyle name="Notas 2 3 5 3" xfId="867"/>
    <cellStyle name="Notas 2 3 5 4" xfId="868"/>
    <cellStyle name="Notas 2 3 5 5" xfId="869"/>
    <cellStyle name="Notas 2 3 5 6" xfId="870"/>
    <cellStyle name="Notas 2 3 6" xfId="871"/>
    <cellStyle name="Notas 2 3 7" xfId="872"/>
    <cellStyle name="Notas 2 3 8" xfId="873"/>
    <cellStyle name="Notas 2 3 9" xfId="874"/>
    <cellStyle name="Notas 2 4" xfId="138"/>
    <cellStyle name="Notas 2 4 2" xfId="875"/>
    <cellStyle name="Notas 2 4 2 2" xfId="876"/>
    <cellStyle name="Notas 2 4 2 2 2" xfId="877"/>
    <cellStyle name="Notas 2 4 2 2 3" xfId="878"/>
    <cellStyle name="Notas 2 4 2 2 4" xfId="879"/>
    <cellStyle name="Notas 2 4 2 2 5" xfId="880"/>
    <cellStyle name="Notas 2 4 2 2 6" xfId="881"/>
    <cellStyle name="Notas 2 4 2 3" xfId="882"/>
    <cellStyle name="Notas 2 4 2 4" xfId="883"/>
    <cellStyle name="Notas 2 4 2 5" xfId="884"/>
    <cellStyle name="Notas 2 4 2 6" xfId="885"/>
    <cellStyle name="Notas 2 4 2 7" xfId="886"/>
    <cellStyle name="Notas 2 4 3" xfId="887"/>
    <cellStyle name="Notas 2 4 3 2" xfId="888"/>
    <cellStyle name="Notas 2 4 3 2 2" xfId="889"/>
    <cellStyle name="Notas 2 4 3 2 3" xfId="890"/>
    <cellStyle name="Notas 2 4 3 2 4" xfId="891"/>
    <cellStyle name="Notas 2 4 3 2 5" xfId="892"/>
    <cellStyle name="Notas 2 4 3 2 6" xfId="893"/>
    <cellStyle name="Notas 2 4 3 3" xfId="894"/>
    <cellStyle name="Notas 2 4 3 4" xfId="895"/>
    <cellStyle name="Notas 2 4 3 5" xfId="896"/>
    <cellStyle name="Notas 2 4 3 6" xfId="897"/>
    <cellStyle name="Notas 2 4 3 7" xfId="898"/>
    <cellStyle name="Notas 2 4 4" xfId="899"/>
    <cellStyle name="Notas 2 4 4 2" xfId="900"/>
    <cellStyle name="Notas 2 4 4 3" xfId="901"/>
    <cellStyle name="Notas 2 4 4 4" xfId="902"/>
    <cellStyle name="Notas 2 4 4 5" xfId="903"/>
    <cellStyle name="Notas 2 4 4 6" xfId="904"/>
    <cellStyle name="Notas 2 4 5" xfId="905"/>
    <cellStyle name="Notas 2 4 6" xfId="906"/>
    <cellStyle name="Notas 2 4 7" xfId="907"/>
    <cellStyle name="Notas 2 4 8" xfId="908"/>
    <cellStyle name="Notas 2 4 9" xfId="909"/>
    <cellStyle name="Notas 2 5" xfId="910"/>
    <cellStyle name="Notas 2 5 2" xfId="911"/>
    <cellStyle name="Notas 2 5 2 2" xfId="912"/>
    <cellStyle name="Notas 2 5 2 3" xfId="913"/>
    <cellStyle name="Notas 2 5 2 4" xfId="914"/>
    <cellStyle name="Notas 2 5 2 5" xfId="915"/>
    <cellStyle name="Notas 2 5 2 6" xfId="916"/>
    <cellStyle name="Notas 2 5 3" xfId="917"/>
    <cellStyle name="Notas 2 5 4" xfId="918"/>
    <cellStyle name="Notas 2 5 5" xfId="919"/>
    <cellStyle name="Notas 2 5 6" xfId="920"/>
    <cellStyle name="Notas 2 5 7" xfId="921"/>
    <cellStyle name="Notas 2 6" xfId="922"/>
    <cellStyle name="Notas 2 6 2" xfId="923"/>
    <cellStyle name="Notas 2 6 2 2" xfId="924"/>
    <cellStyle name="Notas 2 6 2 3" xfId="925"/>
    <cellStyle name="Notas 2 6 2 4" xfId="926"/>
    <cellStyle name="Notas 2 6 2 5" xfId="927"/>
    <cellStyle name="Notas 2 6 2 6" xfId="928"/>
    <cellStyle name="Notas 2 6 3" xfId="929"/>
    <cellStyle name="Notas 2 6 4" xfId="930"/>
    <cellStyle name="Notas 2 6 5" xfId="931"/>
    <cellStyle name="Notas 2 6 6" xfId="932"/>
    <cellStyle name="Notas 2 6 7" xfId="933"/>
    <cellStyle name="Notas 2 7" xfId="934"/>
    <cellStyle name="Notas 2 7 2" xfId="935"/>
    <cellStyle name="Notas 2 7 3" xfId="936"/>
    <cellStyle name="Notas 2 7 4" xfId="937"/>
    <cellStyle name="Notas 2 7 5" xfId="938"/>
    <cellStyle name="Notas 2 7 6" xfId="939"/>
    <cellStyle name="Notas 2 8" xfId="940"/>
    <cellStyle name="Notas 2 9" xfId="941"/>
    <cellStyle name="Notas 3" xfId="102"/>
    <cellStyle name="Notas 3 10" xfId="942"/>
    <cellStyle name="Notas 3 11" xfId="943"/>
    <cellStyle name="Notas 3 12" xfId="944"/>
    <cellStyle name="Notas 3 2" xfId="120"/>
    <cellStyle name="Notas 3 2 10" xfId="945"/>
    <cellStyle name="Notas 3 2 2" xfId="946"/>
    <cellStyle name="Notas 3 2 2 2" xfId="947"/>
    <cellStyle name="Notas 3 2 2 2 2" xfId="948"/>
    <cellStyle name="Notas 3 2 2 2 3" xfId="949"/>
    <cellStyle name="Notas 3 2 2 2 4" xfId="950"/>
    <cellStyle name="Notas 3 2 2 2 5" xfId="951"/>
    <cellStyle name="Notas 3 2 2 2 6" xfId="952"/>
    <cellStyle name="Notas 3 2 2 3" xfId="953"/>
    <cellStyle name="Notas 3 2 2 4" xfId="954"/>
    <cellStyle name="Notas 3 2 2 5" xfId="955"/>
    <cellStyle name="Notas 3 2 2 6" xfId="956"/>
    <cellStyle name="Notas 3 2 2 7" xfId="957"/>
    <cellStyle name="Notas 3 2 3" xfId="958"/>
    <cellStyle name="Notas 3 2 3 2" xfId="959"/>
    <cellStyle name="Notas 3 2 3 2 2" xfId="960"/>
    <cellStyle name="Notas 3 2 3 2 3" xfId="961"/>
    <cellStyle name="Notas 3 2 3 2 4" xfId="962"/>
    <cellStyle name="Notas 3 2 3 2 5" xfId="963"/>
    <cellStyle name="Notas 3 2 3 2 6" xfId="964"/>
    <cellStyle name="Notas 3 2 3 3" xfId="965"/>
    <cellStyle name="Notas 3 2 3 4" xfId="966"/>
    <cellStyle name="Notas 3 2 3 5" xfId="967"/>
    <cellStyle name="Notas 3 2 3 6" xfId="968"/>
    <cellStyle name="Notas 3 2 3 7" xfId="969"/>
    <cellStyle name="Notas 3 2 4" xfId="970"/>
    <cellStyle name="Notas 3 2 4 2" xfId="971"/>
    <cellStyle name="Notas 3 2 4 3" xfId="972"/>
    <cellStyle name="Notas 3 2 4 4" xfId="973"/>
    <cellStyle name="Notas 3 2 4 5" xfId="974"/>
    <cellStyle name="Notas 3 2 4 6" xfId="975"/>
    <cellStyle name="Notas 3 2 5" xfId="976"/>
    <cellStyle name="Notas 3 2 5 2" xfId="977"/>
    <cellStyle name="Notas 3 2 5 3" xfId="978"/>
    <cellStyle name="Notas 3 2 5 4" xfId="979"/>
    <cellStyle name="Notas 3 2 5 5" xfId="980"/>
    <cellStyle name="Notas 3 2 5 6" xfId="981"/>
    <cellStyle name="Notas 3 2 6" xfId="982"/>
    <cellStyle name="Notas 3 2 7" xfId="983"/>
    <cellStyle name="Notas 3 2 8" xfId="984"/>
    <cellStyle name="Notas 3 2 9" xfId="985"/>
    <cellStyle name="Notas 3 3" xfId="132"/>
    <cellStyle name="Notas 3 3 10" xfId="986"/>
    <cellStyle name="Notas 3 3 2" xfId="987"/>
    <cellStyle name="Notas 3 3 2 2" xfId="988"/>
    <cellStyle name="Notas 3 3 2 2 2" xfId="989"/>
    <cellStyle name="Notas 3 3 2 2 3" xfId="990"/>
    <cellStyle name="Notas 3 3 2 2 4" xfId="991"/>
    <cellStyle name="Notas 3 3 2 2 5" xfId="992"/>
    <cellStyle name="Notas 3 3 2 2 6" xfId="993"/>
    <cellStyle name="Notas 3 3 2 3" xfId="994"/>
    <cellStyle name="Notas 3 3 2 4" xfId="995"/>
    <cellStyle name="Notas 3 3 2 5" xfId="996"/>
    <cellStyle name="Notas 3 3 2 6" xfId="997"/>
    <cellStyle name="Notas 3 3 2 7" xfId="998"/>
    <cellStyle name="Notas 3 3 3" xfId="999"/>
    <cellStyle name="Notas 3 3 3 2" xfId="1000"/>
    <cellStyle name="Notas 3 3 3 2 2" xfId="1001"/>
    <cellStyle name="Notas 3 3 3 2 3" xfId="1002"/>
    <cellStyle name="Notas 3 3 3 2 4" xfId="1003"/>
    <cellStyle name="Notas 3 3 3 2 5" xfId="1004"/>
    <cellStyle name="Notas 3 3 3 2 6" xfId="1005"/>
    <cellStyle name="Notas 3 3 3 3" xfId="1006"/>
    <cellStyle name="Notas 3 3 3 4" xfId="1007"/>
    <cellStyle name="Notas 3 3 3 5" xfId="1008"/>
    <cellStyle name="Notas 3 3 3 6" xfId="1009"/>
    <cellStyle name="Notas 3 3 3 7" xfId="1010"/>
    <cellStyle name="Notas 3 3 4" xfId="1011"/>
    <cellStyle name="Notas 3 3 4 2" xfId="1012"/>
    <cellStyle name="Notas 3 3 4 3" xfId="1013"/>
    <cellStyle name="Notas 3 3 4 4" xfId="1014"/>
    <cellStyle name="Notas 3 3 4 5" xfId="1015"/>
    <cellStyle name="Notas 3 3 4 6" xfId="1016"/>
    <cellStyle name="Notas 3 3 5" xfId="1017"/>
    <cellStyle name="Notas 3 3 5 2" xfId="1018"/>
    <cellStyle name="Notas 3 3 5 3" xfId="1019"/>
    <cellStyle name="Notas 3 3 5 4" xfId="1020"/>
    <cellStyle name="Notas 3 3 5 5" xfId="1021"/>
    <cellStyle name="Notas 3 3 5 6" xfId="1022"/>
    <cellStyle name="Notas 3 3 6" xfId="1023"/>
    <cellStyle name="Notas 3 3 7" xfId="1024"/>
    <cellStyle name="Notas 3 3 8" xfId="1025"/>
    <cellStyle name="Notas 3 3 9" xfId="1026"/>
    <cellStyle name="Notas 3 4" xfId="143"/>
    <cellStyle name="Notas 3 4 2" xfId="1027"/>
    <cellStyle name="Notas 3 4 2 2" xfId="1028"/>
    <cellStyle name="Notas 3 4 2 2 2" xfId="1029"/>
    <cellStyle name="Notas 3 4 2 2 3" xfId="1030"/>
    <cellStyle name="Notas 3 4 2 2 4" xfId="1031"/>
    <cellStyle name="Notas 3 4 2 2 5" xfId="1032"/>
    <cellStyle name="Notas 3 4 2 2 6" xfId="1033"/>
    <cellStyle name="Notas 3 4 2 3" xfId="1034"/>
    <cellStyle name="Notas 3 4 2 4" xfId="1035"/>
    <cellStyle name="Notas 3 4 2 5" xfId="1036"/>
    <cellStyle name="Notas 3 4 2 6" xfId="1037"/>
    <cellStyle name="Notas 3 4 2 7" xfId="1038"/>
    <cellStyle name="Notas 3 4 3" xfId="1039"/>
    <cellStyle name="Notas 3 4 3 2" xfId="1040"/>
    <cellStyle name="Notas 3 4 3 2 2" xfId="1041"/>
    <cellStyle name="Notas 3 4 3 2 3" xfId="1042"/>
    <cellStyle name="Notas 3 4 3 2 4" xfId="1043"/>
    <cellStyle name="Notas 3 4 3 2 5" xfId="1044"/>
    <cellStyle name="Notas 3 4 3 2 6" xfId="1045"/>
    <cellStyle name="Notas 3 4 3 3" xfId="1046"/>
    <cellStyle name="Notas 3 4 3 4" xfId="1047"/>
    <cellStyle name="Notas 3 4 3 5" xfId="1048"/>
    <cellStyle name="Notas 3 4 3 6" xfId="1049"/>
    <cellStyle name="Notas 3 4 3 7" xfId="1050"/>
    <cellStyle name="Notas 3 4 4" xfId="1051"/>
    <cellStyle name="Notas 3 4 4 2" xfId="1052"/>
    <cellStyle name="Notas 3 4 4 3" xfId="1053"/>
    <cellStyle name="Notas 3 4 4 4" xfId="1054"/>
    <cellStyle name="Notas 3 4 4 5" xfId="1055"/>
    <cellStyle name="Notas 3 4 4 6" xfId="1056"/>
    <cellStyle name="Notas 3 4 5" xfId="1057"/>
    <cellStyle name="Notas 3 4 6" xfId="1058"/>
    <cellStyle name="Notas 3 4 7" xfId="1059"/>
    <cellStyle name="Notas 3 4 8" xfId="1060"/>
    <cellStyle name="Notas 3 4 9" xfId="1061"/>
    <cellStyle name="Notas 3 5" xfId="1062"/>
    <cellStyle name="Notas 3 5 2" xfId="1063"/>
    <cellStyle name="Notas 3 5 2 2" xfId="1064"/>
    <cellStyle name="Notas 3 5 2 3" xfId="1065"/>
    <cellStyle name="Notas 3 5 2 4" xfId="1066"/>
    <cellStyle name="Notas 3 5 2 5" xfId="1067"/>
    <cellStyle name="Notas 3 5 2 6" xfId="1068"/>
    <cellStyle name="Notas 3 5 3" xfId="1069"/>
    <cellStyle name="Notas 3 5 4" xfId="1070"/>
    <cellStyle name="Notas 3 5 5" xfId="1071"/>
    <cellStyle name="Notas 3 5 6" xfId="1072"/>
    <cellStyle name="Notas 3 5 7" xfId="1073"/>
    <cellStyle name="Notas 3 6" xfId="1074"/>
    <cellStyle name="Notas 3 6 2" xfId="1075"/>
    <cellStyle name="Notas 3 6 2 2" xfId="1076"/>
    <cellStyle name="Notas 3 6 2 3" xfId="1077"/>
    <cellStyle name="Notas 3 6 2 4" xfId="1078"/>
    <cellStyle name="Notas 3 6 2 5" xfId="1079"/>
    <cellStyle name="Notas 3 6 2 6" xfId="1080"/>
    <cellStyle name="Notas 3 6 3" xfId="1081"/>
    <cellStyle name="Notas 3 6 4" xfId="1082"/>
    <cellStyle name="Notas 3 6 5" xfId="1083"/>
    <cellStyle name="Notas 3 6 6" xfId="1084"/>
    <cellStyle name="Notas 3 6 7" xfId="1085"/>
    <cellStyle name="Notas 3 7" xfId="1086"/>
    <cellStyle name="Notas 3 7 2" xfId="1087"/>
    <cellStyle name="Notas 3 7 3" xfId="1088"/>
    <cellStyle name="Notas 3 7 4" xfId="1089"/>
    <cellStyle name="Notas 3 7 5" xfId="1090"/>
    <cellStyle name="Notas 3 7 6" xfId="1091"/>
    <cellStyle name="Notas 3 8" xfId="1092"/>
    <cellStyle name="Notas 3 9" xfId="1093"/>
    <cellStyle name="Notas 4" xfId="109"/>
    <cellStyle name="Notas 4 10" xfId="1094"/>
    <cellStyle name="Notas 4 11" xfId="1095"/>
    <cellStyle name="Notas 4 12" xfId="1096"/>
    <cellStyle name="Notas 4 2" xfId="118"/>
    <cellStyle name="Notas 4 2 10" xfId="1097"/>
    <cellStyle name="Notas 4 2 2" xfId="1098"/>
    <cellStyle name="Notas 4 2 2 2" xfId="1099"/>
    <cellStyle name="Notas 4 2 2 2 2" xfId="1100"/>
    <cellStyle name="Notas 4 2 2 2 3" xfId="1101"/>
    <cellStyle name="Notas 4 2 2 2 4" xfId="1102"/>
    <cellStyle name="Notas 4 2 2 2 5" xfId="1103"/>
    <cellStyle name="Notas 4 2 2 2 6" xfId="1104"/>
    <cellStyle name="Notas 4 2 2 3" xfId="1105"/>
    <cellStyle name="Notas 4 2 2 4" xfId="1106"/>
    <cellStyle name="Notas 4 2 2 5" xfId="1107"/>
    <cellStyle name="Notas 4 2 2 6" xfId="1108"/>
    <cellStyle name="Notas 4 2 2 7" xfId="1109"/>
    <cellStyle name="Notas 4 2 3" xfId="1110"/>
    <cellStyle name="Notas 4 2 3 2" xfId="1111"/>
    <cellStyle name="Notas 4 2 3 2 2" xfId="1112"/>
    <cellStyle name="Notas 4 2 3 2 3" xfId="1113"/>
    <cellStyle name="Notas 4 2 3 2 4" xfId="1114"/>
    <cellStyle name="Notas 4 2 3 2 5" xfId="1115"/>
    <cellStyle name="Notas 4 2 3 2 6" xfId="1116"/>
    <cellStyle name="Notas 4 2 3 3" xfId="1117"/>
    <cellStyle name="Notas 4 2 3 4" xfId="1118"/>
    <cellStyle name="Notas 4 2 3 5" xfId="1119"/>
    <cellStyle name="Notas 4 2 3 6" xfId="1120"/>
    <cellStyle name="Notas 4 2 3 7" xfId="1121"/>
    <cellStyle name="Notas 4 2 4" xfId="1122"/>
    <cellStyle name="Notas 4 2 4 2" xfId="1123"/>
    <cellStyle name="Notas 4 2 4 3" xfId="1124"/>
    <cellStyle name="Notas 4 2 4 4" xfId="1125"/>
    <cellStyle name="Notas 4 2 4 5" xfId="1126"/>
    <cellStyle name="Notas 4 2 4 6" xfId="1127"/>
    <cellStyle name="Notas 4 2 5" xfId="1128"/>
    <cellStyle name="Notas 4 2 5 2" xfId="1129"/>
    <cellStyle name="Notas 4 2 5 3" xfId="1130"/>
    <cellStyle name="Notas 4 2 5 4" xfId="1131"/>
    <cellStyle name="Notas 4 2 5 5" xfId="1132"/>
    <cellStyle name="Notas 4 2 5 6" xfId="1133"/>
    <cellStyle name="Notas 4 2 6" xfId="1134"/>
    <cellStyle name="Notas 4 2 7" xfId="1135"/>
    <cellStyle name="Notas 4 2 8" xfId="1136"/>
    <cellStyle name="Notas 4 2 9" xfId="1137"/>
    <cellStyle name="Notas 4 3" xfId="135"/>
    <cellStyle name="Notas 4 3 10" xfId="1138"/>
    <cellStyle name="Notas 4 3 2" xfId="1139"/>
    <cellStyle name="Notas 4 3 2 2" xfId="1140"/>
    <cellStyle name="Notas 4 3 2 2 2" xfId="1141"/>
    <cellStyle name="Notas 4 3 2 2 3" xfId="1142"/>
    <cellStyle name="Notas 4 3 2 2 4" xfId="1143"/>
    <cellStyle name="Notas 4 3 2 2 5" xfId="1144"/>
    <cellStyle name="Notas 4 3 2 2 6" xfId="1145"/>
    <cellStyle name="Notas 4 3 2 3" xfId="1146"/>
    <cellStyle name="Notas 4 3 2 4" xfId="1147"/>
    <cellStyle name="Notas 4 3 2 5" xfId="1148"/>
    <cellStyle name="Notas 4 3 2 6" xfId="1149"/>
    <cellStyle name="Notas 4 3 2 7" xfId="1150"/>
    <cellStyle name="Notas 4 3 3" xfId="1151"/>
    <cellStyle name="Notas 4 3 3 2" xfId="1152"/>
    <cellStyle name="Notas 4 3 3 2 2" xfId="1153"/>
    <cellStyle name="Notas 4 3 3 2 3" xfId="1154"/>
    <cellStyle name="Notas 4 3 3 2 4" xfId="1155"/>
    <cellStyle name="Notas 4 3 3 2 5" xfId="1156"/>
    <cellStyle name="Notas 4 3 3 2 6" xfId="1157"/>
    <cellStyle name="Notas 4 3 3 3" xfId="1158"/>
    <cellStyle name="Notas 4 3 3 4" xfId="1159"/>
    <cellStyle name="Notas 4 3 3 5" xfId="1160"/>
    <cellStyle name="Notas 4 3 3 6" xfId="1161"/>
    <cellStyle name="Notas 4 3 3 7" xfId="1162"/>
    <cellStyle name="Notas 4 3 4" xfId="1163"/>
    <cellStyle name="Notas 4 3 4 2" xfId="1164"/>
    <cellStyle name="Notas 4 3 4 3" xfId="1165"/>
    <cellStyle name="Notas 4 3 4 4" xfId="1166"/>
    <cellStyle name="Notas 4 3 4 5" xfId="1167"/>
    <cellStyle name="Notas 4 3 4 6" xfId="1168"/>
    <cellStyle name="Notas 4 3 5" xfId="1169"/>
    <cellStyle name="Notas 4 3 5 2" xfId="1170"/>
    <cellStyle name="Notas 4 3 5 3" xfId="1171"/>
    <cellStyle name="Notas 4 3 5 4" xfId="1172"/>
    <cellStyle name="Notas 4 3 5 5" xfId="1173"/>
    <cellStyle name="Notas 4 3 5 6" xfId="1174"/>
    <cellStyle name="Notas 4 3 6" xfId="1175"/>
    <cellStyle name="Notas 4 3 7" xfId="1176"/>
    <cellStyle name="Notas 4 3 8" xfId="1177"/>
    <cellStyle name="Notas 4 3 9" xfId="1178"/>
    <cellStyle name="Notas 4 4" xfId="146"/>
    <cellStyle name="Notas 4 4 2" xfId="1179"/>
    <cellStyle name="Notas 4 4 2 2" xfId="1180"/>
    <cellStyle name="Notas 4 4 2 2 2" xfId="1181"/>
    <cellStyle name="Notas 4 4 2 2 3" xfId="1182"/>
    <cellStyle name="Notas 4 4 2 2 4" xfId="1183"/>
    <cellStyle name="Notas 4 4 2 2 5" xfId="1184"/>
    <cellStyle name="Notas 4 4 2 2 6" xfId="1185"/>
    <cellStyle name="Notas 4 4 2 3" xfId="1186"/>
    <cellStyle name="Notas 4 4 2 4" xfId="1187"/>
    <cellStyle name="Notas 4 4 2 5" xfId="1188"/>
    <cellStyle name="Notas 4 4 2 6" xfId="1189"/>
    <cellStyle name="Notas 4 4 2 7" xfId="1190"/>
    <cellStyle name="Notas 4 4 3" xfId="1191"/>
    <cellStyle name="Notas 4 4 3 2" xfId="1192"/>
    <cellStyle name="Notas 4 4 3 2 2" xfId="1193"/>
    <cellStyle name="Notas 4 4 3 2 3" xfId="1194"/>
    <cellStyle name="Notas 4 4 3 2 4" xfId="1195"/>
    <cellStyle name="Notas 4 4 3 2 5" xfId="1196"/>
    <cellStyle name="Notas 4 4 3 2 6" xfId="1197"/>
    <cellStyle name="Notas 4 4 3 3" xfId="1198"/>
    <cellStyle name="Notas 4 4 3 4" xfId="1199"/>
    <cellStyle name="Notas 4 4 3 5" xfId="1200"/>
    <cellStyle name="Notas 4 4 3 6" xfId="1201"/>
    <cellStyle name="Notas 4 4 3 7" xfId="1202"/>
    <cellStyle name="Notas 4 4 4" xfId="1203"/>
    <cellStyle name="Notas 4 4 4 2" xfId="1204"/>
    <cellStyle name="Notas 4 4 4 3" xfId="1205"/>
    <cellStyle name="Notas 4 4 4 4" xfId="1206"/>
    <cellStyle name="Notas 4 4 4 5" xfId="1207"/>
    <cellStyle name="Notas 4 4 4 6" xfId="1208"/>
    <cellStyle name="Notas 4 4 5" xfId="1209"/>
    <cellStyle name="Notas 4 4 6" xfId="1210"/>
    <cellStyle name="Notas 4 4 7" xfId="1211"/>
    <cellStyle name="Notas 4 4 8" xfId="1212"/>
    <cellStyle name="Notas 4 4 9" xfId="1213"/>
    <cellStyle name="Notas 4 5" xfId="1214"/>
    <cellStyle name="Notas 4 5 2" xfId="1215"/>
    <cellStyle name="Notas 4 5 2 2" xfId="1216"/>
    <cellStyle name="Notas 4 5 2 3" xfId="1217"/>
    <cellStyle name="Notas 4 5 2 4" xfId="1218"/>
    <cellStyle name="Notas 4 5 2 5" xfId="1219"/>
    <cellStyle name="Notas 4 5 2 6" xfId="1220"/>
    <cellStyle name="Notas 4 5 3" xfId="1221"/>
    <cellStyle name="Notas 4 5 4" xfId="1222"/>
    <cellStyle name="Notas 4 5 5" xfId="1223"/>
    <cellStyle name="Notas 4 5 6" xfId="1224"/>
    <cellStyle name="Notas 4 5 7" xfId="1225"/>
    <cellStyle name="Notas 4 6" xfId="1226"/>
    <cellStyle name="Notas 4 6 2" xfId="1227"/>
    <cellStyle name="Notas 4 6 2 2" xfId="1228"/>
    <cellStyle name="Notas 4 6 2 3" xfId="1229"/>
    <cellStyle name="Notas 4 6 2 4" xfId="1230"/>
    <cellStyle name="Notas 4 6 2 5" xfId="1231"/>
    <cellStyle name="Notas 4 6 2 6" xfId="1232"/>
    <cellStyle name="Notas 4 6 3" xfId="1233"/>
    <cellStyle name="Notas 4 6 4" xfId="1234"/>
    <cellStyle name="Notas 4 6 5" xfId="1235"/>
    <cellStyle name="Notas 4 6 6" xfId="1236"/>
    <cellStyle name="Notas 4 6 7" xfId="1237"/>
    <cellStyle name="Notas 4 7" xfId="1238"/>
    <cellStyle name="Notas 4 7 2" xfId="1239"/>
    <cellStyle name="Notas 4 7 3" xfId="1240"/>
    <cellStyle name="Notas 4 7 4" xfId="1241"/>
    <cellStyle name="Notas 4 7 5" xfId="1242"/>
    <cellStyle name="Notas 4 7 6" xfId="1243"/>
    <cellStyle name="Notas 4 8" xfId="1244"/>
    <cellStyle name="Notas 4 9" xfId="1245"/>
    <cellStyle name="Porcentaje" xfId="147" builtinId="5"/>
    <cellStyle name="Salida 2" xfId="43"/>
    <cellStyle name="Salida 2 10" xfId="1246"/>
    <cellStyle name="Salida 2 11" xfId="1247"/>
    <cellStyle name="Salida 2 12" xfId="1248"/>
    <cellStyle name="Salida 2 2" xfId="117"/>
    <cellStyle name="Salida 2 2 10" xfId="1249"/>
    <cellStyle name="Salida 2 2 2" xfId="1250"/>
    <cellStyle name="Salida 2 2 2 2" xfId="1251"/>
    <cellStyle name="Salida 2 2 2 2 2" xfId="1252"/>
    <cellStyle name="Salida 2 2 2 2 3" xfId="1253"/>
    <cellStyle name="Salida 2 2 2 2 4" xfId="1254"/>
    <cellStyle name="Salida 2 2 2 2 5" xfId="1255"/>
    <cellStyle name="Salida 2 2 2 2 6" xfId="1256"/>
    <cellStyle name="Salida 2 2 2 3" xfId="1257"/>
    <cellStyle name="Salida 2 2 2 4" xfId="1258"/>
    <cellStyle name="Salida 2 2 2 5" xfId="1259"/>
    <cellStyle name="Salida 2 2 2 6" xfId="1260"/>
    <cellStyle name="Salida 2 2 2 7" xfId="1261"/>
    <cellStyle name="Salida 2 2 3" xfId="1262"/>
    <cellStyle name="Salida 2 2 3 2" xfId="1263"/>
    <cellStyle name="Salida 2 2 3 2 2" xfId="1264"/>
    <cellStyle name="Salida 2 2 3 2 3" xfId="1265"/>
    <cellStyle name="Salida 2 2 3 2 4" xfId="1266"/>
    <cellStyle name="Salida 2 2 3 2 5" xfId="1267"/>
    <cellStyle name="Salida 2 2 3 2 6" xfId="1268"/>
    <cellStyle name="Salida 2 2 3 3" xfId="1269"/>
    <cellStyle name="Salida 2 2 3 4" xfId="1270"/>
    <cellStyle name="Salida 2 2 3 5" xfId="1271"/>
    <cellStyle name="Salida 2 2 3 6" xfId="1272"/>
    <cellStyle name="Salida 2 2 3 7" xfId="1273"/>
    <cellStyle name="Salida 2 2 4" xfId="1274"/>
    <cellStyle name="Salida 2 2 4 2" xfId="1275"/>
    <cellStyle name="Salida 2 2 4 3" xfId="1276"/>
    <cellStyle name="Salida 2 2 4 4" xfId="1277"/>
    <cellStyle name="Salida 2 2 4 5" xfId="1278"/>
    <cellStyle name="Salida 2 2 4 6" xfId="1279"/>
    <cellStyle name="Salida 2 2 5" xfId="1280"/>
    <cellStyle name="Salida 2 2 5 2" xfId="1281"/>
    <cellStyle name="Salida 2 2 5 3" xfId="1282"/>
    <cellStyle name="Salida 2 2 5 4" xfId="1283"/>
    <cellStyle name="Salida 2 2 5 5" xfId="1284"/>
    <cellStyle name="Salida 2 2 5 6" xfId="1285"/>
    <cellStyle name="Salida 2 2 6" xfId="1286"/>
    <cellStyle name="Salida 2 2 7" xfId="1287"/>
    <cellStyle name="Salida 2 2 8" xfId="1288"/>
    <cellStyle name="Salida 2 2 9" xfId="1289"/>
    <cellStyle name="Salida 2 3" xfId="128"/>
    <cellStyle name="Salida 2 3 10" xfId="1290"/>
    <cellStyle name="Salida 2 3 2" xfId="1291"/>
    <cellStyle name="Salida 2 3 2 2" xfId="1292"/>
    <cellStyle name="Salida 2 3 2 2 2" xfId="1293"/>
    <cellStyle name="Salida 2 3 2 2 3" xfId="1294"/>
    <cellStyle name="Salida 2 3 2 2 4" xfId="1295"/>
    <cellStyle name="Salida 2 3 2 2 5" xfId="1296"/>
    <cellStyle name="Salida 2 3 2 2 6" xfId="1297"/>
    <cellStyle name="Salida 2 3 2 3" xfId="1298"/>
    <cellStyle name="Salida 2 3 2 4" xfId="1299"/>
    <cellStyle name="Salida 2 3 2 5" xfId="1300"/>
    <cellStyle name="Salida 2 3 2 6" xfId="1301"/>
    <cellStyle name="Salida 2 3 2 7" xfId="1302"/>
    <cellStyle name="Salida 2 3 3" xfId="1303"/>
    <cellStyle name="Salida 2 3 3 2" xfId="1304"/>
    <cellStyle name="Salida 2 3 3 2 2" xfId="1305"/>
    <cellStyle name="Salida 2 3 3 2 3" xfId="1306"/>
    <cellStyle name="Salida 2 3 3 2 4" xfId="1307"/>
    <cellStyle name="Salida 2 3 3 2 5" xfId="1308"/>
    <cellStyle name="Salida 2 3 3 2 6" xfId="1309"/>
    <cellStyle name="Salida 2 3 3 3" xfId="1310"/>
    <cellStyle name="Salida 2 3 3 4" xfId="1311"/>
    <cellStyle name="Salida 2 3 3 5" xfId="1312"/>
    <cellStyle name="Salida 2 3 3 6" xfId="1313"/>
    <cellStyle name="Salida 2 3 3 7" xfId="1314"/>
    <cellStyle name="Salida 2 3 4" xfId="1315"/>
    <cellStyle name="Salida 2 3 4 2" xfId="1316"/>
    <cellStyle name="Salida 2 3 4 3" xfId="1317"/>
    <cellStyle name="Salida 2 3 4 4" xfId="1318"/>
    <cellStyle name="Salida 2 3 4 5" xfId="1319"/>
    <cellStyle name="Salida 2 3 4 6" xfId="1320"/>
    <cellStyle name="Salida 2 3 5" xfId="1321"/>
    <cellStyle name="Salida 2 3 5 2" xfId="1322"/>
    <cellStyle name="Salida 2 3 5 3" xfId="1323"/>
    <cellStyle name="Salida 2 3 5 4" xfId="1324"/>
    <cellStyle name="Salida 2 3 5 5" xfId="1325"/>
    <cellStyle name="Salida 2 3 5 6" xfId="1326"/>
    <cellStyle name="Salida 2 3 6" xfId="1327"/>
    <cellStyle name="Salida 2 3 7" xfId="1328"/>
    <cellStyle name="Salida 2 3 8" xfId="1329"/>
    <cellStyle name="Salida 2 3 9" xfId="1330"/>
    <cellStyle name="Salida 2 4" xfId="139"/>
    <cellStyle name="Salida 2 4 2" xfId="1331"/>
    <cellStyle name="Salida 2 4 2 2" xfId="1332"/>
    <cellStyle name="Salida 2 4 2 2 2" xfId="1333"/>
    <cellStyle name="Salida 2 4 2 2 3" xfId="1334"/>
    <cellStyle name="Salida 2 4 2 2 4" xfId="1335"/>
    <cellStyle name="Salida 2 4 2 2 5" xfId="1336"/>
    <cellStyle name="Salida 2 4 2 2 6" xfId="1337"/>
    <cellStyle name="Salida 2 4 2 3" xfId="1338"/>
    <cellStyle name="Salida 2 4 2 4" xfId="1339"/>
    <cellStyle name="Salida 2 4 2 5" xfId="1340"/>
    <cellStyle name="Salida 2 4 2 6" xfId="1341"/>
    <cellStyle name="Salida 2 4 2 7" xfId="1342"/>
    <cellStyle name="Salida 2 4 3" xfId="1343"/>
    <cellStyle name="Salida 2 4 3 2" xfId="1344"/>
    <cellStyle name="Salida 2 4 3 2 2" xfId="1345"/>
    <cellStyle name="Salida 2 4 3 2 3" xfId="1346"/>
    <cellStyle name="Salida 2 4 3 2 4" xfId="1347"/>
    <cellStyle name="Salida 2 4 3 2 5" xfId="1348"/>
    <cellStyle name="Salida 2 4 3 2 6" xfId="1349"/>
    <cellStyle name="Salida 2 4 3 3" xfId="1350"/>
    <cellStyle name="Salida 2 4 3 4" xfId="1351"/>
    <cellStyle name="Salida 2 4 3 5" xfId="1352"/>
    <cellStyle name="Salida 2 4 3 6" xfId="1353"/>
    <cellStyle name="Salida 2 4 3 7" xfId="1354"/>
    <cellStyle name="Salida 2 4 4" xfId="1355"/>
    <cellStyle name="Salida 2 4 4 2" xfId="1356"/>
    <cellStyle name="Salida 2 4 4 3" xfId="1357"/>
    <cellStyle name="Salida 2 4 4 4" xfId="1358"/>
    <cellStyle name="Salida 2 4 4 5" xfId="1359"/>
    <cellStyle name="Salida 2 4 4 6" xfId="1360"/>
    <cellStyle name="Salida 2 4 5" xfId="1361"/>
    <cellStyle name="Salida 2 4 6" xfId="1362"/>
    <cellStyle name="Salida 2 4 7" xfId="1363"/>
    <cellStyle name="Salida 2 4 8" xfId="1364"/>
    <cellStyle name="Salida 2 4 9" xfId="1365"/>
    <cellStyle name="Salida 2 5" xfId="1366"/>
    <cellStyle name="Salida 2 5 2" xfId="1367"/>
    <cellStyle name="Salida 2 5 2 2" xfId="1368"/>
    <cellStyle name="Salida 2 5 2 3" xfId="1369"/>
    <cellStyle name="Salida 2 5 2 4" xfId="1370"/>
    <cellStyle name="Salida 2 5 2 5" xfId="1371"/>
    <cellStyle name="Salida 2 5 2 6" xfId="1372"/>
    <cellStyle name="Salida 2 5 3" xfId="1373"/>
    <cellStyle name="Salida 2 5 4" xfId="1374"/>
    <cellStyle name="Salida 2 5 5" xfId="1375"/>
    <cellStyle name="Salida 2 5 6" xfId="1376"/>
    <cellStyle name="Salida 2 5 7" xfId="1377"/>
    <cellStyle name="Salida 2 6" xfId="1378"/>
    <cellStyle name="Salida 2 6 2" xfId="1379"/>
    <cellStyle name="Salida 2 6 2 2" xfId="1380"/>
    <cellStyle name="Salida 2 6 2 3" xfId="1381"/>
    <cellStyle name="Salida 2 6 2 4" xfId="1382"/>
    <cellStyle name="Salida 2 6 2 5" xfId="1383"/>
    <cellStyle name="Salida 2 6 2 6" xfId="1384"/>
    <cellStyle name="Salida 2 6 3" xfId="1385"/>
    <cellStyle name="Salida 2 6 4" xfId="1386"/>
    <cellStyle name="Salida 2 6 5" xfId="1387"/>
    <cellStyle name="Salida 2 6 6" xfId="1388"/>
    <cellStyle name="Salida 2 6 7" xfId="1389"/>
    <cellStyle name="Salida 2 7" xfId="1390"/>
    <cellStyle name="Salida 2 7 2" xfId="1391"/>
    <cellStyle name="Salida 2 7 3" xfId="1392"/>
    <cellStyle name="Salida 2 7 4" xfId="1393"/>
    <cellStyle name="Salida 2 7 5" xfId="1394"/>
    <cellStyle name="Salida 2 7 6" xfId="1395"/>
    <cellStyle name="Salida 2 8" xfId="1396"/>
    <cellStyle name="Salida 2 9" xfId="1397"/>
    <cellStyle name="Salida 3" xfId="103"/>
    <cellStyle name="Salida 3 10" xfId="1398"/>
    <cellStyle name="Salida 3 11" xfId="1399"/>
    <cellStyle name="Salida 3 12" xfId="1400"/>
    <cellStyle name="Salida 3 2" xfId="123"/>
    <cellStyle name="Salida 3 2 10" xfId="1401"/>
    <cellStyle name="Salida 3 2 2" xfId="1402"/>
    <cellStyle name="Salida 3 2 2 2" xfId="1403"/>
    <cellStyle name="Salida 3 2 2 2 2" xfId="1404"/>
    <cellStyle name="Salida 3 2 2 2 3" xfId="1405"/>
    <cellStyle name="Salida 3 2 2 2 4" xfId="1406"/>
    <cellStyle name="Salida 3 2 2 2 5" xfId="1407"/>
    <cellStyle name="Salida 3 2 2 2 6" xfId="1408"/>
    <cellStyle name="Salida 3 2 2 3" xfId="1409"/>
    <cellStyle name="Salida 3 2 2 4" xfId="1410"/>
    <cellStyle name="Salida 3 2 2 5" xfId="1411"/>
    <cellStyle name="Salida 3 2 2 6" xfId="1412"/>
    <cellStyle name="Salida 3 2 2 7" xfId="1413"/>
    <cellStyle name="Salida 3 2 3" xfId="1414"/>
    <cellStyle name="Salida 3 2 3 2" xfId="1415"/>
    <cellStyle name="Salida 3 2 3 2 2" xfId="1416"/>
    <cellStyle name="Salida 3 2 3 2 3" xfId="1417"/>
    <cellStyle name="Salida 3 2 3 2 4" xfId="1418"/>
    <cellStyle name="Salida 3 2 3 2 5" xfId="1419"/>
    <cellStyle name="Salida 3 2 3 2 6" xfId="1420"/>
    <cellStyle name="Salida 3 2 3 3" xfId="1421"/>
    <cellStyle name="Salida 3 2 3 4" xfId="1422"/>
    <cellStyle name="Salida 3 2 3 5" xfId="1423"/>
    <cellStyle name="Salida 3 2 3 6" xfId="1424"/>
    <cellStyle name="Salida 3 2 3 7" xfId="1425"/>
    <cellStyle name="Salida 3 2 4" xfId="1426"/>
    <cellStyle name="Salida 3 2 4 2" xfId="1427"/>
    <cellStyle name="Salida 3 2 4 3" xfId="1428"/>
    <cellStyle name="Salida 3 2 4 4" xfId="1429"/>
    <cellStyle name="Salida 3 2 4 5" xfId="1430"/>
    <cellStyle name="Salida 3 2 4 6" xfId="1431"/>
    <cellStyle name="Salida 3 2 5" xfId="1432"/>
    <cellStyle name="Salida 3 2 5 2" xfId="1433"/>
    <cellStyle name="Salida 3 2 5 3" xfId="1434"/>
    <cellStyle name="Salida 3 2 5 4" xfId="1435"/>
    <cellStyle name="Salida 3 2 5 5" xfId="1436"/>
    <cellStyle name="Salida 3 2 5 6" xfId="1437"/>
    <cellStyle name="Salida 3 2 6" xfId="1438"/>
    <cellStyle name="Salida 3 2 7" xfId="1439"/>
    <cellStyle name="Salida 3 2 8" xfId="1440"/>
    <cellStyle name="Salida 3 2 9" xfId="1441"/>
    <cellStyle name="Salida 3 3" xfId="133"/>
    <cellStyle name="Salida 3 3 10" xfId="1442"/>
    <cellStyle name="Salida 3 3 2" xfId="1443"/>
    <cellStyle name="Salida 3 3 2 2" xfId="1444"/>
    <cellStyle name="Salida 3 3 2 2 2" xfId="1445"/>
    <cellStyle name="Salida 3 3 2 2 3" xfId="1446"/>
    <cellStyle name="Salida 3 3 2 2 4" xfId="1447"/>
    <cellStyle name="Salida 3 3 2 2 5" xfId="1448"/>
    <cellStyle name="Salida 3 3 2 2 6" xfId="1449"/>
    <cellStyle name="Salida 3 3 2 3" xfId="1450"/>
    <cellStyle name="Salida 3 3 2 4" xfId="1451"/>
    <cellStyle name="Salida 3 3 2 5" xfId="1452"/>
    <cellStyle name="Salida 3 3 2 6" xfId="1453"/>
    <cellStyle name="Salida 3 3 2 7" xfId="1454"/>
    <cellStyle name="Salida 3 3 3" xfId="1455"/>
    <cellStyle name="Salida 3 3 3 2" xfId="1456"/>
    <cellStyle name="Salida 3 3 3 2 2" xfId="1457"/>
    <cellStyle name="Salida 3 3 3 2 3" xfId="1458"/>
    <cellStyle name="Salida 3 3 3 2 4" xfId="1459"/>
    <cellStyle name="Salida 3 3 3 2 5" xfId="1460"/>
    <cellStyle name="Salida 3 3 3 2 6" xfId="1461"/>
    <cellStyle name="Salida 3 3 3 3" xfId="1462"/>
    <cellStyle name="Salida 3 3 3 4" xfId="1463"/>
    <cellStyle name="Salida 3 3 3 5" xfId="1464"/>
    <cellStyle name="Salida 3 3 3 6" xfId="1465"/>
    <cellStyle name="Salida 3 3 3 7" xfId="1466"/>
    <cellStyle name="Salida 3 3 4" xfId="1467"/>
    <cellStyle name="Salida 3 3 4 2" xfId="1468"/>
    <cellStyle name="Salida 3 3 4 3" xfId="1469"/>
    <cellStyle name="Salida 3 3 4 4" xfId="1470"/>
    <cellStyle name="Salida 3 3 4 5" xfId="1471"/>
    <cellStyle name="Salida 3 3 4 6" xfId="1472"/>
    <cellStyle name="Salida 3 3 5" xfId="1473"/>
    <cellStyle name="Salida 3 3 5 2" xfId="1474"/>
    <cellStyle name="Salida 3 3 5 3" xfId="1475"/>
    <cellStyle name="Salida 3 3 5 4" xfId="1476"/>
    <cellStyle name="Salida 3 3 5 5" xfId="1477"/>
    <cellStyle name="Salida 3 3 5 6" xfId="1478"/>
    <cellStyle name="Salida 3 3 6" xfId="1479"/>
    <cellStyle name="Salida 3 3 7" xfId="1480"/>
    <cellStyle name="Salida 3 3 8" xfId="1481"/>
    <cellStyle name="Salida 3 3 9" xfId="1482"/>
    <cellStyle name="Salida 3 4" xfId="144"/>
    <cellStyle name="Salida 3 4 2" xfId="1483"/>
    <cellStyle name="Salida 3 4 2 2" xfId="1484"/>
    <cellStyle name="Salida 3 4 2 2 2" xfId="1485"/>
    <cellStyle name="Salida 3 4 2 2 3" xfId="1486"/>
    <cellStyle name="Salida 3 4 2 2 4" xfId="1487"/>
    <cellStyle name="Salida 3 4 2 2 5" xfId="1488"/>
    <cellStyle name="Salida 3 4 2 2 6" xfId="1489"/>
    <cellStyle name="Salida 3 4 2 3" xfId="1490"/>
    <cellStyle name="Salida 3 4 2 4" xfId="1491"/>
    <cellStyle name="Salida 3 4 2 5" xfId="1492"/>
    <cellStyle name="Salida 3 4 2 6" xfId="1493"/>
    <cellStyle name="Salida 3 4 2 7" xfId="1494"/>
    <cellStyle name="Salida 3 4 3" xfId="1495"/>
    <cellStyle name="Salida 3 4 3 2" xfId="1496"/>
    <cellStyle name="Salida 3 4 3 2 2" xfId="1497"/>
    <cellStyle name="Salida 3 4 3 2 3" xfId="1498"/>
    <cellStyle name="Salida 3 4 3 2 4" xfId="1499"/>
    <cellStyle name="Salida 3 4 3 2 5" xfId="1500"/>
    <cellStyle name="Salida 3 4 3 2 6" xfId="1501"/>
    <cellStyle name="Salida 3 4 3 3" xfId="1502"/>
    <cellStyle name="Salida 3 4 3 4" xfId="1503"/>
    <cellStyle name="Salida 3 4 3 5" xfId="1504"/>
    <cellStyle name="Salida 3 4 3 6" xfId="1505"/>
    <cellStyle name="Salida 3 4 3 7" xfId="1506"/>
    <cellStyle name="Salida 3 4 4" xfId="1507"/>
    <cellStyle name="Salida 3 4 4 2" xfId="1508"/>
    <cellStyle name="Salida 3 4 4 3" xfId="1509"/>
    <cellStyle name="Salida 3 4 4 4" xfId="1510"/>
    <cellStyle name="Salida 3 4 4 5" xfId="1511"/>
    <cellStyle name="Salida 3 4 4 6" xfId="1512"/>
    <cellStyle name="Salida 3 4 5" xfId="1513"/>
    <cellStyle name="Salida 3 4 6" xfId="1514"/>
    <cellStyle name="Salida 3 4 7" xfId="1515"/>
    <cellStyle name="Salida 3 4 8" xfId="1516"/>
    <cellStyle name="Salida 3 4 9" xfId="1517"/>
    <cellStyle name="Salida 3 5" xfId="1518"/>
    <cellStyle name="Salida 3 5 2" xfId="1519"/>
    <cellStyle name="Salida 3 5 2 2" xfId="1520"/>
    <cellStyle name="Salida 3 5 2 3" xfId="1521"/>
    <cellStyle name="Salida 3 5 2 4" xfId="1522"/>
    <cellStyle name="Salida 3 5 2 5" xfId="1523"/>
    <cellStyle name="Salida 3 5 2 6" xfId="1524"/>
    <cellStyle name="Salida 3 5 3" xfId="1525"/>
    <cellStyle name="Salida 3 5 4" xfId="1526"/>
    <cellStyle name="Salida 3 5 5" xfId="1527"/>
    <cellStyle name="Salida 3 5 6" xfId="1528"/>
    <cellStyle name="Salida 3 5 7" xfId="1529"/>
    <cellStyle name="Salida 3 6" xfId="1530"/>
    <cellStyle name="Salida 3 6 2" xfId="1531"/>
    <cellStyle name="Salida 3 6 2 2" xfId="1532"/>
    <cellStyle name="Salida 3 6 2 3" xfId="1533"/>
    <cellStyle name="Salida 3 6 2 4" xfId="1534"/>
    <cellStyle name="Salida 3 6 2 5" xfId="1535"/>
    <cellStyle name="Salida 3 6 2 6" xfId="1536"/>
    <cellStyle name="Salida 3 6 3" xfId="1537"/>
    <cellStyle name="Salida 3 6 4" xfId="1538"/>
    <cellStyle name="Salida 3 6 5" xfId="1539"/>
    <cellStyle name="Salida 3 6 6" xfId="1540"/>
    <cellStyle name="Salida 3 6 7" xfId="1541"/>
    <cellStyle name="Salida 3 7" xfId="1542"/>
    <cellStyle name="Salida 3 7 2" xfId="1543"/>
    <cellStyle name="Salida 3 7 3" xfId="1544"/>
    <cellStyle name="Salida 3 7 4" xfId="1545"/>
    <cellStyle name="Salida 3 7 5" xfId="1546"/>
    <cellStyle name="Salida 3 7 6" xfId="1547"/>
    <cellStyle name="Salida 3 8" xfId="1548"/>
    <cellStyle name="Salida 3 9" xfId="1549"/>
    <cellStyle name="Texto de advertencia 2" xfId="44"/>
    <cellStyle name="Texto explicativo 2" xfId="45"/>
    <cellStyle name="Título 1 2" xfId="46"/>
    <cellStyle name="Título 1 3" xfId="105"/>
    <cellStyle name="Título 2 2" xfId="47"/>
    <cellStyle name="Título 2 3" xfId="106"/>
    <cellStyle name="Título 3 2" xfId="48"/>
    <cellStyle name="Título 3 3" xfId="107"/>
    <cellStyle name="Título 4" xfId="49"/>
    <cellStyle name="Título 5" xfId="104"/>
    <cellStyle name="Total 2" xfId="50"/>
    <cellStyle name="Total 2 10" xfId="1550"/>
    <cellStyle name="Total 2 11" xfId="1551"/>
    <cellStyle name="Total 2 12" xfId="1552"/>
    <cellStyle name="Total 2 2" xfId="113"/>
    <cellStyle name="Total 2 2 10" xfId="1553"/>
    <cellStyle name="Total 2 2 2" xfId="1554"/>
    <cellStyle name="Total 2 2 2 2" xfId="1555"/>
    <cellStyle name="Total 2 2 2 2 2" xfId="1556"/>
    <cellStyle name="Total 2 2 2 2 3" xfId="1557"/>
    <cellStyle name="Total 2 2 2 2 4" xfId="1558"/>
    <cellStyle name="Total 2 2 2 2 5" xfId="1559"/>
    <cellStyle name="Total 2 2 2 2 6" xfId="1560"/>
    <cellStyle name="Total 2 2 2 3" xfId="1561"/>
    <cellStyle name="Total 2 2 2 4" xfId="1562"/>
    <cellStyle name="Total 2 2 2 5" xfId="1563"/>
    <cellStyle name="Total 2 2 2 6" xfId="1564"/>
    <cellStyle name="Total 2 2 2 7" xfId="1565"/>
    <cellStyle name="Total 2 2 3" xfId="1566"/>
    <cellStyle name="Total 2 2 3 2" xfId="1567"/>
    <cellStyle name="Total 2 2 3 2 2" xfId="1568"/>
    <cellStyle name="Total 2 2 3 2 3" xfId="1569"/>
    <cellStyle name="Total 2 2 3 2 4" xfId="1570"/>
    <cellStyle name="Total 2 2 3 2 5" xfId="1571"/>
    <cellStyle name="Total 2 2 3 2 6" xfId="1572"/>
    <cellStyle name="Total 2 2 3 3" xfId="1573"/>
    <cellStyle name="Total 2 2 3 4" xfId="1574"/>
    <cellStyle name="Total 2 2 3 5" xfId="1575"/>
    <cellStyle name="Total 2 2 3 6" xfId="1576"/>
    <cellStyle name="Total 2 2 3 7" xfId="1577"/>
    <cellStyle name="Total 2 2 4" xfId="1578"/>
    <cellStyle name="Total 2 2 4 2" xfId="1579"/>
    <cellStyle name="Total 2 2 4 3" xfId="1580"/>
    <cellStyle name="Total 2 2 4 4" xfId="1581"/>
    <cellStyle name="Total 2 2 4 5" xfId="1582"/>
    <cellStyle name="Total 2 2 4 6" xfId="1583"/>
    <cellStyle name="Total 2 2 5" xfId="1584"/>
    <cellStyle name="Total 2 2 5 2" xfId="1585"/>
    <cellStyle name="Total 2 2 5 3" xfId="1586"/>
    <cellStyle name="Total 2 2 5 4" xfId="1587"/>
    <cellStyle name="Total 2 2 5 5" xfId="1588"/>
    <cellStyle name="Total 2 2 5 6" xfId="1589"/>
    <cellStyle name="Total 2 2 6" xfId="1590"/>
    <cellStyle name="Total 2 2 7" xfId="1591"/>
    <cellStyle name="Total 2 2 8" xfId="1592"/>
    <cellStyle name="Total 2 2 9" xfId="1593"/>
    <cellStyle name="Total 2 3" xfId="129"/>
    <cellStyle name="Total 2 3 10" xfId="1594"/>
    <cellStyle name="Total 2 3 2" xfId="1595"/>
    <cellStyle name="Total 2 3 2 2" xfId="1596"/>
    <cellStyle name="Total 2 3 2 2 2" xfId="1597"/>
    <cellStyle name="Total 2 3 2 2 3" xfId="1598"/>
    <cellStyle name="Total 2 3 2 2 4" xfId="1599"/>
    <cellStyle name="Total 2 3 2 2 5" xfId="1600"/>
    <cellStyle name="Total 2 3 2 2 6" xfId="1601"/>
    <cellStyle name="Total 2 3 2 3" xfId="1602"/>
    <cellStyle name="Total 2 3 2 4" xfId="1603"/>
    <cellStyle name="Total 2 3 2 5" xfId="1604"/>
    <cellStyle name="Total 2 3 2 6" xfId="1605"/>
    <cellStyle name="Total 2 3 2 7" xfId="1606"/>
    <cellStyle name="Total 2 3 3" xfId="1607"/>
    <cellStyle name="Total 2 3 3 2" xfId="1608"/>
    <cellStyle name="Total 2 3 3 2 2" xfId="1609"/>
    <cellStyle name="Total 2 3 3 2 3" xfId="1610"/>
    <cellStyle name="Total 2 3 3 2 4" xfId="1611"/>
    <cellStyle name="Total 2 3 3 2 5" xfId="1612"/>
    <cellStyle name="Total 2 3 3 2 6" xfId="1613"/>
    <cellStyle name="Total 2 3 3 3" xfId="1614"/>
    <cellStyle name="Total 2 3 3 4" xfId="1615"/>
    <cellStyle name="Total 2 3 3 5" xfId="1616"/>
    <cellStyle name="Total 2 3 3 6" xfId="1617"/>
    <cellStyle name="Total 2 3 3 7" xfId="1618"/>
    <cellStyle name="Total 2 3 4" xfId="1619"/>
    <cellStyle name="Total 2 3 4 2" xfId="1620"/>
    <cellStyle name="Total 2 3 4 3" xfId="1621"/>
    <cellStyle name="Total 2 3 4 4" xfId="1622"/>
    <cellStyle name="Total 2 3 4 5" xfId="1623"/>
    <cellStyle name="Total 2 3 4 6" xfId="1624"/>
    <cellStyle name="Total 2 3 5" xfId="1625"/>
    <cellStyle name="Total 2 3 5 2" xfId="1626"/>
    <cellStyle name="Total 2 3 5 3" xfId="1627"/>
    <cellStyle name="Total 2 3 5 4" xfId="1628"/>
    <cellStyle name="Total 2 3 5 5" xfId="1629"/>
    <cellStyle name="Total 2 3 5 6" xfId="1630"/>
    <cellStyle name="Total 2 3 6" xfId="1631"/>
    <cellStyle name="Total 2 3 7" xfId="1632"/>
    <cellStyle name="Total 2 3 8" xfId="1633"/>
    <cellStyle name="Total 2 3 9" xfId="1634"/>
    <cellStyle name="Total 2 4" xfId="140"/>
    <cellStyle name="Total 2 4 2" xfId="1635"/>
    <cellStyle name="Total 2 4 2 2" xfId="1636"/>
    <cellStyle name="Total 2 4 2 2 2" xfId="1637"/>
    <cellStyle name="Total 2 4 2 2 3" xfId="1638"/>
    <cellStyle name="Total 2 4 2 2 4" xfId="1639"/>
    <cellStyle name="Total 2 4 2 2 5" xfId="1640"/>
    <cellStyle name="Total 2 4 2 2 6" xfId="1641"/>
    <cellStyle name="Total 2 4 2 3" xfId="1642"/>
    <cellStyle name="Total 2 4 2 4" xfId="1643"/>
    <cellStyle name="Total 2 4 2 5" xfId="1644"/>
    <cellStyle name="Total 2 4 2 6" xfId="1645"/>
    <cellStyle name="Total 2 4 2 7" xfId="1646"/>
    <cellStyle name="Total 2 4 3" xfId="1647"/>
    <cellStyle name="Total 2 4 3 2" xfId="1648"/>
    <cellStyle name="Total 2 4 3 2 2" xfId="1649"/>
    <cellStyle name="Total 2 4 3 2 3" xfId="1650"/>
    <cellStyle name="Total 2 4 3 2 4" xfId="1651"/>
    <cellStyle name="Total 2 4 3 2 5" xfId="1652"/>
    <cellStyle name="Total 2 4 3 2 6" xfId="1653"/>
    <cellStyle name="Total 2 4 3 3" xfId="1654"/>
    <cellStyle name="Total 2 4 3 4" xfId="1655"/>
    <cellStyle name="Total 2 4 3 5" xfId="1656"/>
    <cellStyle name="Total 2 4 3 6" xfId="1657"/>
    <cellStyle name="Total 2 4 3 7" xfId="1658"/>
    <cellStyle name="Total 2 4 4" xfId="1659"/>
    <cellStyle name="Total 2 4 4 2" xfId="1660"/>
    <cellStyle name="Total 2 4 4 3" xfId="1661"/>
    <cellStyle name="Total 2 4 4 4" xfId="1662"/>
    <cellStyle name="Total 2 4 4 5" xfId="1663"/>
    <cellStyle name="Total 2 4 4 6" xfId="1664"/>
    <cellStyle name="Total 2 4 5" xfId="1665"/>
    <cellStyle name="Total 2 4 6" xfId="1666"/>
    <cellStyle name="Total 2 4 7" xfId="1667"/>
    <cellStyle name="Total 2 4 8" xfId="1668"/>
    <cellStyle name="Total 2 4 9" xfId="1669"/>
    <cellStyle name="Total 2 5" xfId="1670"/>
    <cellStyle name="Total 2 5 2" xfId="1671"/>
    <cellStyle name="Total 2 5 2 2" xfId="1672"/>
    <cellStyle name="Total 2 5 2 3" xfId="1673"/>
    <cellStyle name="Total 2 5 2 4" xfId="1674"/>
    <cellStyle name="Total 2 5 2 5" xfId="1675"/>
    <cellStyle name="Total 2 5 2 6" xfId="1676"/>
    <cellStyle name="Total 2 5 3" xfId="1677"/>
    <cellStyle name="Total 2 5 4" xfId="1678"/>
    <cellStyle name="Total 2 5 5" xfId="1679"/>
    <cellStyle name="Total 2 5 6" xfId="1680"/>
    <cellStyle name="Total 2 5 7" xfId="1681"/>
    <cellStyle name="Total 2 6" xfId="1682"/>
    <cellStyle name="Total 2 6 2" xfId="1683"/>
    <cellStyle name="Total 2 6 2 2" xfId="1684"/>
    <cellStyle name="Total 2 6 2 3" xfId="1685"/>
    <cellStyle name="Total 2 6 2 4" xfId="1686"/>
    <cellStyle name="Total 2 6 2 5" xfId="1687"/>
    <cellStyle name="Total 2 6 2 6" xfId="1688"/>
    <cellStyle name="Total 2 6 3" xfId="1689"/>
    <cellStyle name="Total 2 6 4" xfId="1690"/>
    <cellStyle name="Total 2 6 5" xfId="1691"/>
    <cellStyle name="Total 2 6 6" xfId="1692"/>
    <cellStyle name="Total 2 6 7" xfId="1693"/>
    <cellStyle name="Total 2 7" xfId="1694"/>
    <cellStyle name="Total 2 7 2" xfId="1695"/>
    <cellStyle name="Total 2 7 3" xfId="1696"/>
    <cellStyle name="Total 2 7 4" xfId="1697"/>
    <cellStyle name="Total 2 7 5" xfId="1698"/>
    <cellStyle name="Total 2 7 6" xfId="1699"/>
    <cellStyle name="Total 2 8" xfId="1700"/>
    <cellStyle name="Total 2 9" xfId="1701"/>
    <cellStyle name="Total 3" xfId="108"/>
    <cellStyle name="Total 3 10" xfId="1702"/>
    <cellStyle name="Total 3 11" xfId="1703"/>
    <cellStyle name="Total 3 12" xfId="1704"/>
    <cellStyle name="Total 3 2" xfId="116"/>
    <cellStyle name="Total 3 2 10" xfId="1705"/>
    <cellStyle name="Total 3 2 2" xfId="1706"/>
    <cellStyle name="Total 3 2 2 2" xfId="1707"/>
    <cellStyle name="Total 3 2 2 2 2" xfId="1708"/>
    <cellStyle name="Total 3 2 2 2 3" xfId="1709"/>
    <cellStyle name="Total 3 2 2 2 4" xfId="1710"/>
    <cellStyle name="Total 3 2 2 2 5" xfId="1711"/>
    <cellStyle name="Total 3 2 2 2 6" xfId="1712"/>
    <cellStyle name="Total 3 2 2 3" xfId="1713"/>
    <cellStyle name="Total 3 2 2 4" xfId="1714"/>
    <cellStyle name="Total 3 2 2 5" xfId="1715"/>
    <cellStyle name="Total 3 2 2 6" xfId="1716"/>
    <cellStyle name="Total 3 2 2 7" xfId="1717"/>
    <cellStyle name="Total 3 2 3" xfId="1718"/>
    <cellStyle name="Total 3 2 3 2" xfId="1719"/>
    <cellStyle name="Total 3 2 3 2 2" xfId="1720"/>
    <cellStyle name="Total 3 2 3 2 3" xfId="1721"/>
    <cellStyle name="Total 3 2 3 2 4" xfId="1722"/>
    <cellStyle name="Total 3 2 3 2 5" xfId="1723"/>
    <cellStyle name="Total 3 2 3 2 6" xfId="1724"/>
    <cellStyle name="Total 3 2 3 3" xfId="1725"/>
    <cellStyle name="Total 3 2 3 4" xfId="1726"/>
    <cellStyle name="Total 3 2 3 5" xfId="1727"/>
    <cellStyle name="Total 3 2 3 6" xfId="1728"/>
    <cellStyle name="Total 3 2 3 7" xfId="1729"/>
    <cellStyle name="Total 3 2 4" xfId="1730"/>
    <cellStyle name="Total 3 2 4 2" xfId="1731"/>
    <cellStyle name="Total 3 2 4 3" xfId="1732"/>
    <cellStyle name="Total 3 2 4 4" xfId="1733"/>
    <cellStyle name="Total 3 2 4 5" xfId="1734"/>
    <cellStyle name="Total 3 2 4 6" xfId="1735"/>
    <cellStyle name="Total 3 2 5" xfId="1736"/>
    <cellStyle name="Total 3 2 5 2" xfId="1737"/>
    <cellStyle name="Total 3 2 5 3" xfId="1738"/>
    <cellStyle name="Total 3 2 5 4" xfId="1739"/>
    <cellStyle name="Total 3 2 5 5" xfId="1740"/>
    <cellStyle name="Total 3 2 5 6" xfId="1741"/>
    <cellStyle name="Total 3 2 6" xfId="1742"/>
    <cellStyle name="Total 3 2 7" xfId="1743"/>
    <cellStyle name="Total 3 2 8" xfId="1744"/>
    <cellStyle name="Total 3 2 9" xfId="1745"/>
    <cellStyle name="Total 3 3" xfId="134"/>
    <cellStyle name="Total 3 3 10" xfId="1746"/>
    <cellStyle name="Total 3 3 2" xfId="1747"/>
    <cellStyle name="Total 3 3 2 2" xfId="1748"/>
    <cellStyle name="Total 3 3 2 2 2" xfId="1749"/>
    <cellStyle name="Total 3 3 2 2 3" xfId="1750"/>
    <cellStyle name="Total 3 3 2 2 4" xfId="1751"/>
    <cellStyle name="Total 3 3 2 2 5" xfId="1752"/>
    <cellStyle name="Total 3 3 2 2 6" xfId="1753"/>
    <cellStyle name="Total 3 3 2 3" xfId="1754"/>
    <cellStyle name="Total 3 3 2 4" xfId="1755"/>
    <cellStyle name="Total 3 3 2 5" xfId="1756"/>
    <cellStyle name="Total 3 3 2 6" xfId="1757"/>
    <cellStyle name="Total 3 3 2 7" xfId="1758"/>
    <cellStyle name="Total 3 3 3" xfId="1759"/>
    <cellStyle name="Total 3 3 3 2" xfId="1760"/>
    <cellStyle name="Total 3 3 3 2 2" xfId="1761"/>
    <cellStyle name="Total 3 3 3 2 3" xfId="1762"/>
    <cellStyle name="Total 3 3 3 2 4" xfId="1763"/>
    <cellStyle name="Total 3 3 3 2 5" xfId="1764"/>
    <cellStyle name="Total 3 3 3 2 6" xfId="1765"/>
    <cellStyle name="Total 3 3 3 3" xfId="1766"/>
    <cellStyle name="Total 3 3 3 4" xfId="1767"/>
    <cellStyle name="Total 3 3 3 5" xfId="1768"/>
    <cellStyle name="Total 3 3 3 6" xfId="1769"/>
    <cellStyle name="Total 3 3 3 7" xfId="1770"/>
    <cellStyle name="Total 3 3 4" xfId="1771"/>
    <cellStyle name="Total 3 3 4 2" xfId="1772"/>
    <cellStyle name="Total 3 3 4 3" xfId="1773"/>
    <cellStyle name="Total 3 3 4 4" xfId="1774"/>
    <cellStyle name="Total 3 3 4 5" xfId="1775"/>
    <cellStyle name="Total 3 3 4 6" xfId="1776"/>
    <cellStyle name="Total 3 3 5" xfId="1777"/>
    <cellStyle name="Total 3 3 5 2" xfId="1778"/>
    <cellStyle name="Total 3 3 5 3" xfId="1779"/>
    <cellStyle name="Total 3 3 5 4" xfId="1780"/>
    <cellStyle name="Total 3 3 5 5" xfId="1781"/>
    <cellStyle name="Total 3 3 5 6" xfId="1782"/>
    <cellStyle name="Total 3 3 6" xfId="1783"/>
    <cellStyle name="Total 3 3 7" xfId="1784"/>
    <cellStyle name="Total 3 3 8" xfId="1785"/>
    <cellStyle name="Total 3 3 9" xfId="1786"/>
    <cellStyle name="Total 3 4" xfId="145"/>
    <cellStyle name="Total 3 4 2" xfId="1787"/>
    <cellStyle name="Total 3 4 2 2" xfId="1788"/>
    <cellStyle name="Total 3 4 2 2 2" xfId="1789"/>
    <cellStyle name="Total 3 4 2 2 3" xfId="1790"/>
    <cellStyle name="Total 3 4 2 2 4" xfId="1791"/>
    <cellStyle name="Total 3 4 2 2 5" xfId="1792"/>
    <cellStyle name="Total 3 4 2 2 6" xfId="1793"/>
    <cellStyle name="Total 3 4 2 3" xfId="1794"/>
    <cellStyle name="Total 3 4 2 4" xfId="1795"/>
    <cellStyle name="Total 3 4 2 5" xfId="1796"/>
    <cellStyle name="Total 3 4 2 6" xfId="1797"/>
    <cellStyle name="Total 3 4 2 7" xfId="1798"/>
    <cellStyle name="Total 3 4 3" xfId="1799"/>
    <cellStyle name="Total 3 4 3 2" xfId="1800"/>
    <cellStyle name="Total 3 4 3 2 2" xfId="1801"/>
    <cellStyle name="Total 3 4 3 2 3" xfId="1802"/>
    <cellStyle name="Total 3 4 3 2 4" xfId="1803"/>
    <cellStyle name="Total 3 4 3 2 5" xfId="1804"/>
    <cellStyle name="Total 3 4 3 2 6" xfId="1805"/>
    <cellStyle name="Total 3 4 3 3" xfId="1806"/>
    <cellStyle name="Total 3 4 3 4" xfId="1807"/>
    <cellStyle name="Total 3 4 3 5" xfId="1808"/>
    <cellStyle name="Total 3 4 3 6" xfId="1809"/>
    <cellStyle name="Total 3 4 3 7" xfId="1810"/>
    <cellStyle name="Total 3 4 4" xfId="1811"/>
    <cellStyle name="Total 3 4 4 2" xfId="1812"/>
    <cellStyle name="Total 3 4 4 3" xfId="1813"/>
    <cellStyle name="Total 3 4 4 4" xfId="1814"/>
    <cellStyle name="Total 3 4 4 5" xfId="1815"/>
    <cellStyle name="Total 3 4 4 6" xfId="1816"/>
    <cellStyle name="Total 3 4 5" xfId="1817"/>
    <cellStyle name="Total 3 4 6" xfId="1818"/>
    <cellStyle name="Total 3 4 7" xfId="1819"/>
    <cellStyle name="Total 3 4 8" xfId="1820"/>
    <cellStyle name="Total 3 4 9" xfId="1821"/>
    <cellStyle name="Total 3 5" xfId="1822"/>
    <cellStyle name="Total 3 5 2" xfId="1823"/>
    <cellStyle name="Total 3 5 2 2" xfId="1824"/>
    <cellStyle name="Total 3 5 2 3" xfId="1825"/>
    <cellStyle name="Total 3 5 2 4" xfId="1826"/>
    <cellStyle name="Total 3 5 2 5" xfId="1827"/>
    <cellStyle name="Total 3 5 2 6" xfId="1828"/>
    <cellStyle name="Total 3 5 3" xfId="1829"/>
    <cellStyle name="Total 3 5 4" xfId="1830"/>
    <cellStyle name="Total 3 5 5" xfId="1831"/>
    <cellStyle name="Total 3 5 6" xfId="1832"/>
    <cellStyle name="Total 3 5 7" xfId="1833"/>
    <cellStyle name="Total 3 6" xfId="1834"/>
    <cellStyle name="Total 3 6 2" xfId="1835"/>
    <cellStyle name="Total 3 6 2 2" xfId="1836"/>
    <cellStyle name="Total 3 6 2 3" xfId="1837"/>
    <cellStyle name="Total 3 6 2 4" xfId="1838"/>
    <cellStyle name="Total 3 6 2 5" xfId="1839"/>
    <cellStyle name="Total 3 6 2 6" xfId="1840"/>
    <cellStyle name="Total 3 6 3" xfId="1841"/>
    <cellStyle name="Total 3 6 4" xfId="1842"/>
    <cellStyle name="Total 3 6 5" xfId="1843"/>
    <cellStyle name="Total 3 6 6" xfId="1844"/>
    <cellStyle name="Total 3 6 7" xfId="1845"/>
    <cellStyle name="Total 3 7" xfId="1846"/>
    <cellStyle name="Total 3 7 2" xfId="1847"/>
    <cellStyle name="Total 3 7 3" xfId="1848"/>
    <cellStyle name="Total 3 7 4" xfId="1849"/>
    <cellStyle name="Total 3 7 5" xfId="1850"/>
    <cellStyle name="Total 3 7 6" xfId="1851"/>
    <cellStyle name="Total 3 8" xfId="1852"/>
    <cellStyle name="Total 3 9" xfId="1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627065</xdr:colOff>
      <xdr:row>3</xdr:row>
      <xdr:rowOff>30280</xdr:rowOff>
    </xdr:to>
    <xdr:pic>
      <xdr:nvPicPr>
        <xdr:cNvPr id="4" name="Imagen 3" descr="SPT_2745">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922465" cy="43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ramirez\Downloads\8%20Superintendencia%20Delegada%20de%20Trans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s>
    <sheetDataSet>
      <sheetData sheetId="0">
        <row r="19">
          <cell r="N19">
            <v>175</v>
          </cell>
          <cell r="Q19">
            <v>175</v>
          </cell>
          <cell r="T19">
            <v>175</v>
          </cell>
          <cell r="W19">
            <v>175</v>
          </cell>
        </row>
        <row r="22">
          <cell r="N22">
            <v>4</v>
          </cell>
          <cell r="Q22">
            <v>1</v>
          </cell>
          <cell r="T22">
            <v>1</v>
          </cell>
          <cell r="W22">
            <v>1</v>
          </cell>
        </row>
        <row r="23">
          <cell r="N23">
            <v>0</v>
          </cell>
          <cell r="Q23">
            <v>0</v>
          </cell>
          <cell r="T23">
            <v>400</v>
          </cell>
          <cell r="W23">
            <v>400</v>
          </cell>
        </row>
        <row r="25">
          <cell r="N25">
            <v>0</v>
          </cell>
          <cell r="Q25">
            <v>2</v>
          </cell>
          <cell r="T25">
            <v>4</v>
          </cell>
          <cell r="W25">
            <v>4</v>
          </cell>
        </row>
        <row r="30">
          <cell r="N30">
            <v>0</v>
          </cell>
          <cell r="Q30">
            <v>1</v>
          </cell>
          <cell r="T30">
            <v>1</v>
          </cell>
          <cell r="W30">
            <v>1</v>
          </cell>
        </row>
        <row r="37">
          <cell r="M37">
            <v>0.9</v>
          </cell>
          <cell r="O37">
            <v>0.4</v>
          </cell>
          <cell r="Q37">
            <v>0.05</v>
          </cell>
          <cell r="T37">
            <v>0.2</v>
          </cell>
          <cell r="W37">
            <v>0.25</v>
          </cell>
        </row>
        <row r="42">
          <cell r="N42">
            <v>0</v>
          </cell>
          <cell r="Q42">
            <v>0</v>
          </cell>
          <cell r="T42">
            <v>0</v>
          </cell>
          <cell r="W42">
            <v>1</v>
          </cell>
        </row>
        <row r="127">
          <cell r="Q127">
            <v>3512</v>
          </cell>
          <cell r="T127">
            <v>3512</v>
          </cell>
          <cell r="W127">
            <v>3512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XEW132"/>
  <sheetViews>
    <sheetView tabSelected="1" topLeftCell="K1" zoomScaleNormal="100" workbookViewId="0">
      <selection activeCell="K3" sqref="K3"/>
    </sheetView>
  </sheetViews>
  <sheetFormatPr baseColWidth="10" defaultColWidth="24.5703125" defaultRowHeight="15" outlineLevelRow="1" outlineLevelCol="2" x14ac:dyDescent="0.25"/>
  <cols>
    <col min="1" max="2" width="24.5703125" style="20"/>
    <col min="3" max="3" width="24.5703125" style="18"/>
    <col min="4" max="4" width="11.5703125" style="19" customWidth="1"/>
    <col min="5" max="5" width="10.42578125" style="19" customWidth="1"/>
    <col min="6" max="6" width="24.5703125" style="18"/>
    <col min="7" max="7" width="9.42578125" style="18" customWidth="1"/>
    <col min="8" max="9" width="12.85546875" style="18" customWidth="1"/>
    <col min="10" max="10" width="20.5703125" style="18" customWidth="1"/>
    <col min="11" max="12" width="24.5703125" style="18"/>
    <col min="13" max="13" width="16.140625" style="18" customWidth="1"/>
    <col min="14" max="18" width="24.5703125" style="18" hidden="1" customWidth="1" outlineLevel="1"/>
    <col min="19" max="20" width="24.5703125" style="90" hidden="1" customWidth="1" outlineLevel="1"/>
    <col min="21" max="21" width="14.140625" style="90" hidden="1" customWidth="1" outlineLevel="1"/>
    <col min="22" max="22" width="16.42578125" style="18" hidden="1" customWidth="1" outlineLevel="1"/>
    <col min="23" max="23" width="12.140625" style="18" hidden="1" customWidth="1" outlineLevel="1"/>
    <col min="24" max="24" width="13.7109375" style="18" hidden="1" customWidth="1" outlineLevel="1"/>
    <col min="25" max="25" width="17" style="18" customWidth="1" collapsed="1"/>
    <col min="26" max="26" width="16.140625" style="18" customWidth="1"/>
    <col min="27" max="27" width="8.28515625" style="18" customWidth="1"/>
    <col min="28" max="28" width="9.140625" style="14" hidden="1" customWidth="1" outlineLevel="2"/>
    <col min="29" max="29" width="12" style="14" hidden="1" customWidth="1" outlineLevel="2"/>
    <col min="30" max="30" width="12" style="14" hidden="1" customWidth="1" outlineLevel="2" collapsed="1"/>
    <col min="31" max="31" width="9.85546875" style="14" hidden="1" customWidth="1" outlineLevel="2"/>
    <col min="32" max="32" width="24.5703125" style="14" hidden="1" customWidth="1" outlineLevel="2"/>
    <col min="33" max="33" width="73" style="14" hidden="1" customWidth="1" outlineLevel="2"/>
    <col min="34" max="35" width="24.5703125" style="14" hidden="1" customWidth="1" outlineLevel="1"/>
    <col min="36" max="36" width="9.42578125" style="14" hidden="1" customWidth="1" outlineLevel="1"/>
    <col min="37" max="37" width="8" style="14" hidden="1" customWidth="1" outlineLevel="1"/>
    <col min="38" max="38" width="8.5703125" style="14" hidden="1" customWidth="1" outlineLevel="1"/>
    <col min="39" max="39" width="8.140625" style="14" hidden="1" customWidth="1" outlineLevel="1"/>
    <col min="40" max="40" width="24.5703125" style="14" collapsed="1"/>
    <col min="41" max="85" width="24.5703125" style="14"/>
    <col min="86" max="16384" width="24.5703125" style="7"/>
  </cols>
  <sheetData>
    <row r="1" spans="1:85" ht="15" customHeight="1" x14ac:dyDescent="0.25">
      <c r="H1" s="39" t="s">
        <v>0</v>
      </c>
      <c r="I1" s="40"/>
      <c r="J1" s="40"/>
      <c r="V1" s="18" t="s">
        <v>566</v>
      </c>
      <c r="AS1" s="14" t="s">
        <v>1123</v>
      </c>
    </row>
    <row r="2" spans="1:85" ht="11.25" customHeight="1" thickBot="1" x14ac:dyDescent="0.3">
      <c r="C2" s="16" t="s">
        <v>1</v>
      </c>
      <c r="H2" s="24" t="s">
        <v>2</v>
      </c>
      <c r="I2" s="25" t="s">
        <v>3</v>
      </c>
      <c r="J2" s="41" t="s">
        <v>4</v>
      </c>
      <c r="S2" s="91"/>
      <c r="T2" s="91"/>
      <c r="U2" s="91"/>
      <c r="AS2" s="14" t="s">
        <v>40</v>
      </c>
    </row>
    <row r="3" spans="1:85" s="13" customFormat="1" ht="12" x14ac:dyDescent="0.2">
      <c r="A3" s="18"/>
      <c r="B3" s="18"/>
      <c r="C3" s="18"/>
      <c r="D3" s="19"/>
      <c r="E3" s="19"/>
      <c r="F3" s="15"/>
      <c r="G3" s="18"/>
      <c r="H3" s="35">
        <v>0</v>
      </c>
      <c r="I3" s="36">
        <v>0.65</v>
      </c>
      <c r="J3" s="42" t="s">
        <v>5</v>
      </c>
      <c r="K3" s="15"/>
      <c r="L3" s="15"/>
      <c r="M3" s="15"/>
      <c r="N3" s="15"/>
      <c r="O3" s="15"/>
      <c r="P3" s="15"/>
      <c r="Q3" s="15"/>
      <c r="R3" s="15"/>
      <c r="S3" s="15"/>
      <c r="T3" s="15"/>
      <c r="U3" s="15"/>
      <c r="V3" s="18"/>
      <c r="W3" s="18"/>
      <c r="X3" s="18"/>
      <c r="Y3" s="18"/>
      <c r="Z3" s="18"/>
      <c r="AA3" s="18"/>
      <c r="AB3" s="15"/>
      <c r="AC3" s="15"/>
      <c r="AD3" s="15"/>
      <c r="AE3" s="15"/>
      <c r="AF3" s="15"/>
      <c r="AG3" s="15"/>
      <c r="AH3" s="15"/>
      <c r="AI3" s="15"/>
      <c r="AJ3" s="15"/>
      <c r="AK3" s="15"/>
      <c r="AL3" s="15"/>
      <c r="AM3" s="15"/>
      <c r="AN3" s="15"/>
      <c r="AO3" s="15"/>
      <c r="AP3" s="15"/>
      <c r="AQ3" s="15"/>
      <c r="AR3" s="15"/>
      <c r="AS3" s="117" t="s">
        <v>1124</v>
      </c>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row>
    <row r="4" spans="1:85" s="13" customFormat="1" ht="24.75" thickBot="1" x14ac:dyDescent="0.25">
      <c r="A4" s="18"/>
      <c r="B4" s="18"/>
      <c r="C4" s="18"/>
      <c r="D4" s="19"/>
      <c r="E4" s="19"/>
      <c r="F4" s="15"/>
      <c r="G4" s="18"/>
      <c r="H4" s="21">
        <v>0.65010000000000001</v>
      </c>
      <c r="I4" s="1">
        <v>0.85</v>
      </c>
      <c r="J4" s="43" t="s">
        <v>6</v>
      </c>
      <c r="K4" s="15"/>
      <c r="L4" s="15"/>
      <c r="M4" s="15"/>
      <c r="N4" s="15"/>
      <c r="O4" s="15"/>
      <c r="P4" s="15"/>
      <c r="Q4" s="15"/>
      <c r="R4" s="15"/>
      <c r="S4" s="15"/>
      <c r="T4" s="15"/>
      <c r="U4" s="15"/>
      <c r="V4" s="18"/>
      <c r="W4" s="18"/>
      <c r="X4" s="18"/>
      <c r="Y4" s="18"/>
      <c r="Z4" s="18"/>
      <c r="AA4" s="18"/>
      <c r="AB4" s="15"/>
      <c r="AC4" s="15"/>
      <c r="AD4" s="15"/>
      <c r="AE4" s="15"/>
      <c r="AF4" s="15"/>
      <c r="AG4" s="15"/>
      <c r="AH4" s="15"/>
      <c r="AI4" s="15"/>
      <c r="AJ4" s="15"/>
      <c r="AK4" s="15"/>
      <c r="AL4" s="15"/>
      <c r="AM4" s="15"/>
      <c r="AN4" s="15"/>
      <c r="AO4" s="15"/>
      <c r="AP4" s="15"/>
      <c r="AQ4" s="15"/>
      <c r="AR4" s="15"/>
      <c r="AS4" s="117" t="s">
        <v>51</v>
      </c>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row>
    <row r="5" spans="1:85" s="13" customFormat="1" ht="12" customHeight="1" thickBot="1" x14ac:dyDescent="0.25">
      <c r="A5" s="18"/>
      <c r="B5" s="18"/>
      <c r="C5" s="18"/>
      <c r="D5" s="19"/>
      <c r="E5" s="19"/>
      <c r="F5" s="15"/>
      <c r="G5" s="18"/>
      <c r="H5" s="26">
        <v>0.85009999999999997</v>
      </c>
      <c r="I5" s="27">
        <v>1</v>
      </c>
      <c r="J5" s="44" t="s">
        <v>7</v>
      </c>
      <c r="K5" s="15"/>
      <c r="L5" s="15"/>
      <c r="M5" s="15"/>
      <c r="N5" s="131" t="s">
        <v>562</v>
      </c>
      <c r="O5" s="133"/>
      <c r="P5" s="133"/>
      <c r="Q5" s="133"/>
      <c r="R5" s="133"/>
      <c r="S5" s="133"/>
      <c r="T5" s="133"/>
      <c r="U5" s="133"/>
      <c r="V5" s="134"/>
      <c r="W5" s="134"/>
      <c r="X5" s="134"/>
      <c r="Y5" s="135"/>
      <c r="Z5" s="135"/>
      <c r="AA5" s="136"/>
      <c r="AB5" s="131" t="s">
        <v>579</v>
      </c>
      <c r="AC5" s="132"/>
      <c r="AD5" s="131" t="s">
        <v>580</v>
      </c>
      <c r="AE5" s="132"/>
      <c r="AF5" s="131" t="s">
        <v>581</v>
      </c>
      <c r="AG5" s="132"/>
      <c r="AH5" s="131" t="s">
        <v>582</v>
      </c>
      <c r="AI5" s="132"/>
      <c r="AJ5" s="128" t="s">
        <v>583</v>
      </c>
      <c r="AK5" s="129"/>
      <c r="AL5" s="129"/>
      <c r="AM5" s="130"/>
      <c r="AN5" s="15"/>
      <c r="AO5" s="15"/>
      <c r="AP5" s="15"/>
      <c r="AQ5" s="15"/>
      <c r="AR5" s="15"/>
      <c r="AS5" s="117" t="s">
        <v>89</v>
      </c>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row>
    <row r="6" spans="1:85" s="5" customFormat="1" ht="54.75" customHeight="1" thickBot="1" x14ac:dyDescent="0.3">
      <c r="A6" s="45" t="s">
        <v>8</v>
      </c>
      <c r="B6" s="46" t="s">
        <v>9</v>
      </c>
      <c r="C6" s="46" t="s">
        <v>10</v>
      </c>
      <c r="D6" s="47" t="s">
        <v>11</v>
      </c>
      <c r="E6" s="47" t="s">
        <v>12</v>
      </c>
      <c r="F6" s="46" t="s">
        <v>13</v>
      </c>
      <c r="G6" s="46" t="s">
        <v>14</v>
      </c>
      <c r="H6" s="46" t="s">
        <v>425</v>
      </c>
      <c r="I6" s="46" t="s">
        <v>426</v>
      </c>
      <c r="J6" s="46" t="s">
        <v>427</v>
      </c>
      <c r="K6" s="46" t="s">
        <v>428</v>
      </c>
      <c r="L6" s="46" t="s">
        <v>429</v>
      </c>
      <c r="M6" s="46" t="s">
        <v>563</v>
      </c>
      <c r="N6" s="55" t="s">
        <v>567</v>
      </c>
      <c r="O6" s="55" t="s">
        <v>568</v>
      </c>
      <c r="P6" s="55" t="s">
        <v>569</v>
      </c>
      <c r="Q6" s="55" t="s">
        <v>570</v>
      </c>
      <c r="R6" s="55" t="s">
        <v>571</v>
      </c>
      <c r="S6" s="96" t="s">
        <v>572</v>
      </c>
      <c r="T6" s="55" t="s">
        <v>808</v>
      </c>
      <c r="U6" s="96" t="s">
        <v>810</v>
      </c>
      <c r="V6" s="55" t="s">
        <v>573</v>
      </c>
      <c r="W6" s="55" t="s">
        <v>574</v>
      </c>
      <c r="X6" s="55" t="s">
        <v>575</v>
      </c>
      <c r="Y6" s="55" t="s">
        <v>576</v>
      </c>
      <c r="Z6" s="55" t="s">
        <v>577</v>
      </c>
      <c r="AA6" s="55" t="s">
        <v>578</v>
      </c>
      <c r="AB6" s="46" t="s">
        <v>564</v>
      </c>
      <c r="AC6" s="48" t="s">
        <v>565</v>
      </c>
      <c r="AD6" s="46" t="s">
        <v>564</v>
      </c>
      <c r="AE6" s="48" t="s">
        <v>565</v>
      </c>
      <c r="AF6" s="46" t="s">
        <v>564</v>
      </c>
      <c r="AG6" s="48" t="s">
        <v>565</v>
      </c>
      <c r="AH6" s="46" t="s">
        <v>564</v>
      </c>
      <c r="AI6" s="48" t="s">
        <v>565</v>
      </c>
      <c r="AJ6" s="46" t="s">
        <v>584</v>
      </c>
      <c r="AK6" s="46" t="s">
        <v>585</v>
      </c>
      <c r="AL6" s="46" t="s">
        <v>586</v>
      </c>
      <c r="AM6" s="46" t="s">
        <v>587</v>
      </c>
      <c r="AN6" s="16"/>
      <c r="AO6" s="16"/>
      <c r="AP6" s="16"/>
      <c r="AQ6" s="16"/>
      <c r="AR6" s="16"/>
      <c r="AS6" s="118" t="s">
        <v>16</v>
      </c>
      <c r="AT6" s="118"/>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row>
    <row r="7" spans="1:85" s="53" customFormat="1" ht="41.25" customHeight="1" thickBot="1" x14ac:dyDescent="0.3">
      <c r="A7" s="50"/>
      <c r="B7" s="51"/>
      <c r="C7" s="51"/>
      <c r="D7" s="52"/>
      <c r="E7" s="52"/>
      <c r="F7" s="51"/>
      <c r="G7" s="51"/>
      <c r="H7" s="51"/>
      <c r="I7" s="51"/>
      <c r="J7" s="51"/>
      <c r="K7" s="51"/>
      <c r="L7" s="51"/>
      <c r="M7" s="51"/>
      <c r="N7" s="56"/>
      <c r="O7" s="56"/>
      <c r="P7" s="56"/>
      <c r="Q7" s="56"/>
      <c r="R7" s="56"/>
      <c r="S7" s="56"/>
      <c r="T7" s="56"/>
      <c r="U7" s="56"/>
      <c r="V7" s="56"/>
      <c r="W7" s="56"/>
      <c r="X7" s="56"/>
      <c r="Y7" s="56"/>
      <c r="Z7" s="56"/>
      <c r="AA7" s="51"/>
      <c r="AB7" s="51"/>
      <c r="AC7" s="51"/>
      <c r="AD7" s="51"/>
      <c r="AE7" s="51"/>
      <c r="AF7" s="51"/>
      <c r="AG7" s="51"/>
      <c r="AH7" s="51"/>
      <c r="AI7" s="51"/>
      <c r="AJ7" s="51"/>
      <c r="AK7" s="51"/>
      <c r="AL7" s="51"/>
      <c r="AM7" s="51"/>
      <c r="AN7" s="54"/>
      <c r="AO7" s="54"/>
      <c r="AP7" s="54"/>
      <c r="AQ7" s="54"/>
      <c r="AR7" s="54"/>
      <c r="AS7" s="118" t="s">
        <v>1125</v>
      </c>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row>
    <row r="8" spans="1:85" s="5" customFormat="1" ht="34.5" customHeight="1" thickBot="1" x14ac:dyDescent="0.3">
      <c r="A8" s="57" t="s">
        <v>8</v>
      </c>
      <c r="B8" s="58" t="s">
        <v>9</v>
      </c>
      <c r="C8" s="58" t="s">
        <v>10</v>
      </c>
      <c r="D8" s="59" t="s">
        <v>11</v>
      </c>
      <c r="E8" s="59" t="s">
        <v>12</v>
      </c>
      <c r="F8" s="58" t="s">
        <v>13</v>
      </c>
      <c r="G8" s="58" t="s">
        <v>14</v>
      </c>
      <c r="H8" s="58" t="s">
        <v>425</v>
      </c>
      <c r="I8" s="58" t="s">
        <v>426</v>
      </c>
      <c r="J8" s="58" t="s">
        <v>427</v>
      </c>
      <c r="K8" s="58" t="s">
        <v>428</v>
      </c>
      <c r="L8" s="58" t="s">
        <v>429</v>
      </c>
      <c r="M8" s="58" t="s">
        <v>563</v>
      </c>
      <c r="N8" s="58" t="s">
        <v>567</v>
      </c>
      <c r="O8" s="58" t="s">
        <v>568</v>
      </c>
      <c r="P8" s="58" t="s">
        <v>569</v>
      </c>
      <c r="Q8" s="58" t="s">
        <v>588</v>
      </c>
      <c r="R8" s="58" t="s">
        <v>571</v>
      </c>
      <c r="S8" s="96" t="s">
        <v>572</v>
      </c>
      <c r="T8" s="93" t="s">
        <v>808</v>
      </c>
      <c r="U8" s="96" t="s">
        <v>810</v>
      </c>
      <c r="V8" s="92" t="s">
        <v>573</v>
      </c>
      <c r="W8" s="58" t="s">
        <v>574</v>
      </c>
      <c r="X8" s="58" t="s">
        <v>575</v>
      </c>
      <c r="Y8" s="119" t="s">
        <v>576</v>
      </c>
      <c r="Z8" s="119" t="s">
        <v>577</v>
      </c>
      <c r="AA8" s="119" t="s">
        <v>578</v>
      </c>
      <c r="AB8" s="58" t="s">
        <v>564</v>
      </c>
      <c r="AC8" s="60" t="s">
        <v>565</v>
      </c>
      <c r="AD8" s="58" t="s">
        <v>564</v>
      </c>
      <c r="AE8" s="60" t="s">
        <v>565</v>
      </c>
      <c r="AF8" s="58" t="s">
        <v>564</v>
      </c>
      <c r="AG8" s="60" t="s">
        <v>565</v>
      </c>
      <c r="AH8" s="58" t="s">
        <v>564</v>
      </c>
      <c r="AI8" s="60" t="s">
        <v>565</v>
      </c>
      <c r="AJ8" s="58" t="s">
        <v>584</v>
      </c>
      <c r="AK8" s="58" t="s">
        <v>585</v>
      </c>
      <c r="AL8" s="58" t="s">
        <v>586</v>
      </c>
      <c r="AM8" s="60" t="s">
        <v>587</v>
      </c>
      <c r="AN8" s="16"/>
      <c r="AO8" s="16"/>
      <c r="AP8" s="16"/>
      <c r="AQ8" s="16"/>
      <c r="AR8" s="16"/>
      <c r="AS8" s="118" t="s">
        <v>21</v>
      </c>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row>
    <row r="9" spans="1:85" ht="56.25" customHeight="1" outlineLevel="1" x14ac:dyDescent="0.2">
      <c r="A9" s="61" t="s">
        <v>15</v>
      </c>
      <c r="B9" s="62" t="s">
        <v>18</v>
      </c>
      <c r="C9" s="63" t="s">
        <v>19</v>
      </c>
      <c r="D9" s="64">
        <v>42736</v>
      </c>
      <c r="E9" s="64">
        <v>43100</v>
      </c>
      <c r="F9" s="65" t="s">
        <v>20</v>
      </c>
      <c r="G9" s="63" t="s">
        <v>21</v>
      </c>
      <c r="H9" s="76" t="s">
        <v>17</v>
      </c>
      <c r="I9" s="66" t="s">
        <v>487</v>
      </c>
      <c r="J9" s="66" t="s">
        <v>475</v>
      </c>
      <c r="K9" s="65" t="s">
        <v>22</v>
      </c>
      <c r="L9" s="65" t="s">
        <v>23</v>
      </c>
      <c r="M9" s="63">
        <v>700</v>
      </c>
      <c r="N9" s="63">
        <f>'[1]POA 2017'!$N$19</f>
        <v>175</v>
      </c>
      <c r="O9" s="63">
        <v>233</v>
      </c>
      <c r="P9" s="86">
        <f>+O9/N9</f>
        <v>1.3314285714285714</v>
      </c>
      <c r="Q9" s="63">
        <f>'[1]POA 2017'!$Q$19</f>
        <v>175</v>
      </c>
      <c r="R9" s="63">
        <v>242</v>
      </c>
      <c r="S9" s="86">
        <f>+R9/Q9</f>
        <v>1.3828571428571428</v>
      </c>
      <c r="T9" s="63">
        <f>+R9+O9</f>
        <v>475</v>
      </c>
      <c r="U9" s="94">
        <f>+T9/(N9+Q9)</f>
        <v>1.3571428571428572</v>
      </c>
      <c r="V9" s="63">
        <f>'[1]POA 2017'!$T$19</f>
        <v>175</v>
      </c>
      <c r="W9" s="63">
        <v>57</v>
      </c>
      <c r="X9" s="103">
        <f t="shared" ref="X9:X70" si="0">+W9/V9</f>
        <v>0.32571428571428573</v>
      </c>
      <c r="Y9" s="120">
        <f>'[1]POA 2017'!$W$19</f>
        <v>175</v>
      </c>
      <c r="Z9" s="120">
        <v>5000</v>
      </c>
      <c r="AA9" s="121">
        <f t="shared" ref="AA9:AA70" si="1">+Z9/Y9</f>
        <v>28.571428571428573</v>
      </c>
      <c r="AB9" s="62"/>
      <c r="AC9" s="62" t="s">
        <v>512</v>
      </c>
      <c r="AD9" s="62" t="s">
        <v>675</v>
      </c>
      <c r="AE9" s="62"/>
      <c r="AF9" s="62"/>
      <c r="AG9" s="62" t="s">
        <v>865</v>
      </c>
      <c r="AH9" s="62" t="s">
        <v>1112</v>
      </c>
      <c r="AI9" s="62" t="s">
        <v>1113</v>
      </c>
      <c r="AJ9" s="49">
        <f>O9/M9</f>
        <v>0.33285714285714285</v>
      </c>
      <c r="AK9" s="49">
        <f>R9/M9</f>
        <v>0.3457142857142857</v>
      </c>
      <c r="AL9" s="49">
        <f>X9/M9</f>
        <v>4.6530612244897963E-4</v>
      </c>
      <c r="AM9" s="87">
        <f>Z9/M9</f>
        <v>7.1428571428571432</v>
      </c>
    </row>
    <row r="10" spans="1:85" ht="188.25" customHeight="1" x14ac:dyDescent="0.2">
      <c r="A10" s="22" t="s">
        <v>15</v>
      </c>
      <c r="B10" s="9" t="s">
        <v>24</v>
      </c>
      <c r="C10" s="2" t="s">
        <v>25</v>
      </c>
      <c r="D10" s="4">
        <v>42736</v>
      </c>
      <c r="E10" s="4">
        <v>43099</v>
      </c>
      <c r="F10" s="2" t="s">
        <v>812</v>
      </c>
      <c r="G10" s="2" t="s">
        <v>26</v>
      </c>
      <c r="H10" s="2" t="s">
        <v>27</v>
      </c>
      <c r="I10" s="2" t="s">
        <v>476</v>
      </c>
      <c r="J10" s="2" t="s">
        <v>430</v>
      </c>
      <c r="K10" s="2" t="s">
        <v>634</v>
      </c>
      <c r="L10" s="2" t="s">
        <v>635</v>
      </c>
      <c r="M10" s="2">
        <v>3</v>
      </c>
      <c r="N10" s="2">
        <v>2</v>
      </c>
      <c r="O10" s="2">
        <v>2</v>
      </c>
      <c r="P10" s="8">
        <f t="shared" ref="P10:P70" si="2">+O10/N10</f>
        <v>1</v>
      </c>
      <c r="Q10" s="2">
        <v>0</v>
      </c>
      <c r="R10" s="2">
        <v>0</v>
      </c>
      <c r="S10" s="8">
        <v>1</v>
      </c>
      <c r="T10" s="2">
        <f t="shared" ref="T10:T73" si="3">+R10+O10</f>
        <v>2</v>
      </c>
      <c r="U10" s="68">
        <f>+T10/(N10+Q10)</f>
        <v>1</v>
      </c>
      <c r="V10" s="2">
        <v>18</v>
      </c>
      <c r="W10" s="2">
        <v>18</v>
      </c>
      <c r="X10" s="8">
        <v>1</v>
      </c>
      <c r="Y10" s="122">
        <v>1</v>
      </c>
      <c r="Z10" s="122">
        <v>1</v>
      </c>
      <c r="AA10" s="123">
        <f t="shared" si="1"/>
        <v>1</v>
      </c>
      <c r="AB10" s="9" t="s">
        <v>755</v>
      </c>
      <c r="AC10" s="9" t="s">
        <v>756</v>
      </c>
      <c r="AD10" s="9" t="s">
        <v>758</v>
      </c>
      <c r="AE10" s="9" t="s">
        <v>758</v>
      </c>
      <c r="AF10" s="9" t="s">
        <v>963</v>
      </c>
      <c r="AG10" s="9" t="s">
        <v>964</v>
      </c>
      <c r="AH10" s="9" t="s">
        <v>1127</v>
      </c>
      <c r="AI10" s="9" t="s">
        <v>1128</v>
      </c>
      <c r="AJ10" s="84">
        <f t="shared" ref="AJ10:AJ40" si="4">O10/M10</f>
        <v>0.66666666666666663</v>
      </c>
      <c r="AK10" s="84">
        <f t="shared" ref="AK10:AK40" si="5">R10/M10</f>
        <v>0</v>
      </c>
      <c r="AL10" s="84">
        <f t="shared" ref="AL10:AL40" si="6">X10/M10</f>
        <v>0.33333333333333331</v>
      </c>
      <c r="AM10" s="88">
        <f t="shared" ref="AM10:AM40" si="7">Z10/M10</f>
        <v>0.33333333333333331</v>
      </c>
    </row>
    <row r="11" spans="1:85" ht="122.25" customHeight="1" thickBot="1" x14ac:dyDescent="0.25">
      <c r="A11" s="22" t="s">
        <v>15</v>
      </c>
      <c r="B11" s="9" t="s">
        <v>18</v>
      </c>
      <c r="C11" s="9" t="s">
        <v>28</v>
      </c>
      <c r="D11" s="4">
        <v>42736</v>
      </c>
      <c r="E11" s="4">
        <v>43100</v>
      </c>
      <c r="F11" s="2" t="s">
        <v>29</v>
      </c>
      <c r="G11" s="79" t="s">
        <v>30</v>
      </c>
      <c r="H11" s="2" t="s">
        <v>17</v>
      </c>
      <c r="I11" s="28" t="s">
        <v>477</v>
      </c>
      <c r="J11" s="28" t="s">
        <v>478</v>
      </c>
      <c r="K11" s="2" t="s">
        <v>31</v>
      </c>
      <c r="L11" s="8" t="s">
        <v>32</v>
      </c>
      <c r="M11" s="2">
        <v>4</v>
      </c>
      <c r="N11" s="2">
        <v>1</v>
      </c>
      <c r="O11" s="2">
        <v>1</v>
      </c>
      <c r="P11" s="68">
        <f t="shared" si="2"/>
        <v>1</v>
      </c>
      <c r="Q11" s="2">
        <v>1</v>
      </c>
      <c r="R11" s="2">
        <v>1</v>
      </c>
      <c r="S11" s="8">
        <f>+R11/Q11</f>
        <v>1</v>
      </c>
      <c r="T11" s="2">
        <f t="shared" si="3"/>
        <v>2</v>
      </c>
      <c r="U11" s="68">
        <f t="shared" ref="U11:U73" si="8">+T11/(N11+Q11)</f>
        <v>1</v>
      </c>
      <c r="V11" s="2">
        <v>1</v>
      </c>
      <c r="W11" s="2">
        <v>2</v>
      </c>
      <c r="X11" s="68">
        <f t="shared" si="0"/>
        <v>2</v>
      </c>
      <c r="Y11" s="122">
        <v>1</v>
      </c>
      <c r="Z11" s="122">
        <v>1</v>
      </c>
      <c r="AA11" s="123">
        <f t="shared" si="1"/>
        <v>1</v>
      </c>
      <c r="AB11" s="9" t="s">
        <v>786</v>
      </c>
      <c r="AC11" s="37" t="s">
        <v>787</v>
      </c>
      <c r="AD11" s="9" t="s">
        <v>802</v>
      </c>
      <c r="AE11" s="37" t="s">
        <v>803</v>
      </c>
      <c r="AF11" s="9" t="s">
        <v>881</v>
      </c>
      <c r="AG11" s="9" t="s">
        <v>882</v>
      </c>
      <c r="AH11" s="9" t="s">
        <v>1037</v>
      </c>
      <c r="AI11" s="9" t="s">
        <v>1038</v>
      </c>
      <c r="AJ11" s="84">
        <f t="shared" si="4"/>
        <v>0.25</v>
      </c>
      <c r="AK11" s="84">
        <f t="shared" si="5"/>
        <v>0.25</v>
      </c>
      <c r="AL11" s="84">
        <f t="shared" si="6"/>
        <v>0.5</v>
      </c>
      <c r="AM11" s="88">
        <f t="shared" si="7"/>
        <v>0.25</v>
      </c>
    </row>
    <row r="12" spans="1:85" ht="408.75" customHeight="1" thickBot="1" x14ac:dyDescent="0.25">
      <c r="A12" s="22" t="s">
        <v>15</v>
      </c>
      <c r="B12" s="9" t="s">
        <v>18</v>
      </c>
      <c r="C12" s="9" t="s">
        <v>28</v>
      </c>
      <c r="D12" s="4">
        <v>42736</v>
      </c>
      <c r="E12" s="4">
        <v>43100</v>
      </c>
      <c r="F12" s="2" t="s">
        <v>33</v>
      </c>
      <c r="G12" s="2" t="s">
        <v>21</v>
      </c>
      <c r="H12" s="2" t="s">
        <v>17</v>
      </c>
      <c r="I12" s="28" t="s">
        <v>477</v>
      </c>
      <c r="J12" s="28" t="s">
        <v>475</v>
      </c>
      <c r="K12" s="9" t="s">
        <v>31</v>
      </c>
      <c r="L12" s="8" t="s">
        <v>32</v>
      </c>
      <c r="M12" s="2">
        <v>7</v>
      </c>
      <c r="N12" s="2">
        <f>'[1]POA 2017'!$N$22</f>
        <v>4</v>
      </c>
      <c r="O12" s="2">
        <v>6</v>
      </c>
      <c r="P12" s="8">
        <f t="shared" si="2"/>
        <v>1.5</v>
      </c>
      <c r="Q12" s="2">
        <f>'[1]POA 2017'!$Q$22</f>
        <v>1</v>
      </c>
      <c r="R12" s="2">
        <v>17</v>
      </c>
      <c r="S12" s="8">
        <f t="shared" ref="S12:S69" si="9">+R12/Q12</f>
        <v>17</v>
      </c>
      <c r="T12" s="2">
        <f t="shared" si="3"/>
        <v>23</v>
      </c>
      <c r="U12" s="68">
        <f t="shared" si="8"/>
        <v>4.5999999999999996</v>
      </c>
      <c r="V12" s="2">
        <f>'[1]POA 2017'!$T$22</f>
        <v>1</v>
      </c>
      <c r="W12" s="2">
        <v>8</v>
      </c>
      <c r="X12" s="103">
        <f>+W12/V12</f>
        <v>8</v>
      </c>
      <c r="Y12" s="122">
        <f>'[1]POA 2017'!$W$22</f>
        <v>1</v>
      </c>
      <c r="Z12" s="122">
        <v>15</v>
      </c>
      <c r="AA12" s="123">
        <f t="shared" si="1"/>
        <v>15</v>
      </c>
      <c r="AB12" s="9" t="s">
        <v>513</v>
      </c>
      <c r="AC12" s="12" t="s">
        <v>514</v>
      </c>
      <c r="AD12" s="9" t="s">
        <v>513</v>
      </c>
      <c r="AE12" s="12" t="s">
        <v>676</v>
      </c>
      <c r="AF12" s="9" t="s">
        <v>513</v>
      </c>
      <c r="AG12" s="12" t="s">
        <v>866</v>
      </c>
      <c r="AH12" s="9" t="s">
        <v>513</v>
      </c>
      <c r="AI12" s="12" t="s">
        <v>1130</v>
      </c>
      <c r="AJ12" s="84">
        <f t="shared" si="4"/>
        <v>0.8571428571428571</v>
      </c>
      <c r="AK12" s="84">
        <f t="shared" si="5"/>
        <v>2.4285714285714284</v>
      </c>
      <c r="AL12" s="84">
        <f t="shared" si="6"/>
        <v>1.1428571428571428</v>
      </c>
      <c r="AM12" s="88">
        <f t="shared" si="7"/>
        <v>2.1428571428571428</v>
      </c>
    </row>
    <row r="13" spans="1:85" ht="56.25" customHeight="1" thickBot="1" x14ac:dyDescent="0.25">
      <c r="A13" s="22" t="s">
        <v>15</v>
      </c>
      <c r="B13" s="9" t="s">
        <v>18</v>
      </c>
      <c r="C13" s="2" t="s">
        <v>34</v>
      </c>
      <c r="D13" s="4">
        <v>42747</v>
      </c>
      <c r="E13" s="4">
        <v>43100</v>
      </c>
      <c r="F13" s="8" t="s">
        <v>35</v>
      </c>
      <c r="G13" s="2" t="s">
        <v>21</v>
      </c>
      <c r="H13" s="2" t="s">
        <v>17</v>
      </c>
      <c r="I13" s="28" t="s">
        <v>477</v>
      </c>
      <c r="J13" s="28" t="s">
        <v>475</v>
      </c>
      <c r="K13" s="8" t="s">
        <v>36</v>
      </c>
      <c r="L13" s="8" t="s">
        <v>37</v>
      </c>
      <c r="M13" s="2">
        <v>800</v>
      </c>
      <c r="N13" s="2">
        <f>'[1]POA 2017'!$N$23</f>
        <v>0</v>
      </c>
      <c r="O13" s="2">
        <v>0</v>
      </c>
      <c r="P13" s="8">
        <v>1</v>
      </c>
      <c r="Q13" s="2">
        <f>'[1]POA 2017'!$Q$23</f>
        <v>0</v>
      </c>
      <c r="R13" s="2"/>
      <c r="S13" s="8">
        <v>1</v>
      </c>
      <c r="T13" s="2">
        <f t="shared" si="3"/>
        <v>0</v>
      </c>
      <c r="U13" s="68" t="s">
        <v>811</v>
      </c>
      <c r="V13" s="2">
        <f>'[1]POA 2017'!$T$23</f>
        <v>400</v>
      </c>
      <c r="W13" s="2"/>
      <c r="X13" s="103">
        <f t="shared" si="0"/>
        <v>0</v>
      </c>
      <c r="Y13" s="122">
        <f>'[1]POA 2017'!$W$23</f>
        <v>400</v>
      </c>
      <c r="Z13" s="122">
        <v>815</v>
      </c>
      <c r="AA13" s="123">
        <f t="shared" si="1"/>
        <v>2.0375000000000001</v>
      </c>
      <c r="AB13" s="9"/>
      <c r="AC13" s="12" t="s">
        <v>515</v>
      </c>
      <c r="AD13" s="9"/>
      <c r="AE13" s="12" t="s">
        <v>677</v>
      </c>
      <c r="AF13" s="9"/>
      <c r="AG13" s="12" t="s">
        <v>677</v>
      </c>
      <c r="AH13" s="9"/>
      <c r="AI13" s="12" t="s">
        <v>1131</v>
      </c>
      <c r="AJ13" s="84">
        <f>O13/M13</f>
        <v>0</v>
      </c>
      <c r="AK13" s="84">
        <f>R13/M13</f>
        <v>0</v>
      </c>
      <c r="AL13" s="84">
        <f t="shared" si="6"/>
        <v>0</v>
      </c>
      <c r="AM13" s="88">
        <f t="shared" si="7"/>
        <v>1.01875</v>
      </c>
    </row>
    <row r="14" spans="1:85" ht="219" customHeight="1" thickBot="1" x14ac:dyDescent="0.25">
      <c r="A14" s="72" t="s">
        <v>15</v>
      </c>
      <c r="B14" s="9" t="s">
        <v>18</v>
      </c>
      <c r="C14" s="2" t="s">
        <v>38</v>
      </c>
      <c r="D14" s="4">
        <v>42736</v>
      </c>
      <c r="E14" s="4">
        <v>43100</v>
      </c>
      <c r="F14" s="2" t="s">
        <v>39</v>
      </c>
      <c r="G14" s="2" t="s">
        <v>40</v>
      </c>
      <c r="H14" s="9" t="s">
        <v>41</v>
      </c>
      <c r="I14" s="2" t="s">
        <v>981</v>
      </c>
      <c r="J14" s="2" t="s">
        <v>431</v>
      </c>
      <c r="K14" s="2" t="s">
        <v>42</v>
      </c>
      <c r="L14" s="2" t="s">
        <v>43</v>
      </c>
      <c r="M14" s="2">
        <v>14</v>
      </c>
      <c r="N14" s="2">
        <v>8</v>
      </c>
      <c r="O14" s="2">
        <v>8</v>
      </c>
      <c r="P14" s="68">
        <f t="shared" si="2"/>
        <v>1</v>
      </c>
      <c r="Q14" s="2">
        <v>4</v>
      </c>
      <c r="R14" s="2">
        <v>4</v>
      </c>
      <c r="S14" s="68">
        <f t="shared" si="9"/>
        <v>1</v>
      </c>
      <c r="T14" s="2">
        <f t="shared" si="3"/>
        <v>12</v>
      </c>
      <c r="U14" s="68">
        <f t="shared" si="8"/>
        <v>1</v>
      </c>
      <c r="V14" s="2">
        <v>2</v>
      </c>
      <c r="W14" s="2">
        <v>2</v>
      </c>
      <c r="X14" s="103">
        <f t="shared" si="0"/>
        <v>1</v>
      </c>
      <c r="Y14" s="122">
        <v>2</v>
      </c>
      <c r="Z14" s="122">
        <v>6</v>
      </c>
      <c r="AA14" s="123">
        <f t="shared" si="1"/>
        <v>3</v>
      </c>
      <c r="AB14" s="9" t="s">
        <v>405</v>
      </c>
      <c r="AC14" s="9" t="s">
        <v>405</v>
      </c>
      <c r="AD14" s="9" t="s">
        <v>714</v>
      </c>
      <c r="AE14" s="9" t="s">
        <v>715</v>
      </c>
      <c r="AF14" s="104" t="s">
        <v>908</v>
      </c>
      <c r="AG14" s="104" t="s">
        <v>909</v>
      </c>
      <c r="AH14" s="104" t="s">
        <v>1064</v>
      </c>
      <c r="AI14" s="114" t="s">
        <v>1065</v>
      </c>
      <c r="AJ14" s="84">
        <f t="shared" si="4"/>
        <v>0.5714285714285714</v>
      </c>
      <c r="AK14" s="84">
        <f t="shared" si="5"/>
        <v>0.2857142857142857</v>
      </c>
      <c r="AL14" s="84">
        <f t="shared" si="6"/>
        <v>7.1428571428571425E-2</v>
      </c>
      <c r="AM14" s="88">
        <f t="shared" si="7"/>
        <v>0.42857142857142855</v>
      </c>
    </row>
    <row r="15" spans="1:85" ht="89.25" customHeight="1" thickBot="1" x14ac:dyDescent="0.25">
      <c r="A15" s="22" t="s">
        <v>15</v>
      </c>
      <c r="B15" s="9" t="s">
        <v>44</v>
      </c>
      <c r="C15" s="9" t="s">
        <v>45</v>
      </c>
      <c r="D15" s="4">
        <v>42767</v>
      </c>
      <c r="E15" s="4">
        <v>43100</v>
      </c>
      <c r="F15" s="8" t="s">
        <v>46</v>
      </c>
      <c r="G15" s="2" t="s">
        <v>21</v>
      </c>
      <c r="H15" s="2" t="s">
        <v>17</v>
      </c>
      <c r="I15" s="28" t="s">
        <v>477</v>
      </c>
      <c r="J15" s="28" t="s">
        <v>475</v>
      </c>
      <c r="K15" s="2" t="s">
        <v>47</v>
      </c>
      <c r="L15" s="2" t="s">
        <v>48</v>
      </c>
      <c r="M15" s="2">
        <v>10</v>
      </c>
      <c r="N15" s="2">
        <f>'[1]POA 2017'!$N$25</f>
        <v>0</v>
      </c>
      <c r="O15" s="2">
        <v>0</v>
      </c>
      <c r="P15" s="8">
        <v>1</v>
      </c>
      <c r="Q15" s="2">
        <f>'[1]POA 2017'!$Q$25</f>
        <v>2</v>
      </c>
      <c r="R15" s="2">
        <v>2</v>
      </c>
      <c r="S15" s="68">
        <f t="shared" si="9"/>
        <v>1</v>
      </c>
      <c r="T15" s="2">
        <f t="shared" si="3"/>
        <v>2</v>
      </c>
      <c r="U15" s="68">
        <f t="shared" si="8"/>
        <v>1</v>
      </c>
      <c r="V15" s="2">
        <f>'[1]POA 2017'!$T$25</f>
        <v>4</v>
      </c>
      <c r="W15" s="2">
        <v>493</v>
      </c>
      <c r="X15" s="103">
        <f>+W15/V15/100</f>
        <v>1.2324999999999999</v>
      </c>
      <c r="Y15" s="122">
        <f>'[1]POA 2017'!$W$25</f>
        <v>4</v>
      </c>
      <c r="Z15" s="122">
        <v>0</v>
      </c>
      <c r="AA15" s="124">
        <v>1</v>
      </c>
      <c r="AB15" s="9" t="s">
        <v>813</v>
      </c>
      <c r="AC15" s="9" t="s">
        <v>814</v>
      </c>
      <c r="AD15" s="9" t="s">
        <v>813</v>
      </c>
      <c r="AE15" s="9" t="s">
        <v>815</v>
      </c>
      <c r="AF15" s="9"/>
      <c r="AG15" s="9" t="s">
        <v>867</v>
      </c>
      <c r="AH15" s="9"/>
      <c r="AI15" s="9" t="s">
        <v>1132</v>
      </c>
      <c r="AJ15" s="84">
        <f t="shared" si="4"/>
        <v>0</v>
      </c>
      <c r="AK15" s="84">
        <f t="shared" si="5"/>
        <v>0.2</v>
      </c>
      <c r="AL15" s="84">
        <f t="shared" si="6"/>
        <v>0.12325</v>
      </c>
      <c r="AM15" s="88">
        <f t="shared" si="7"/>
        <v>0</v>
      </c>
    </row>
    <row r="16" spans="1:85" ht="56.25" customHeight="1" thickBot="1" x14ac:dyDescent="0.25">
      <c r="A16" s="22" t="s">
        <v>15</v>
      </c>
      <c r="B16" s="9" t="s">
        <v>44</v>
      </c>
      <c r="C16" s="2" t="s">
        <v>49</v>
      </c>
      <c r="D16" s="4">
        <v>42736</v>
      </c>
      <c r="E16" s="4">
        <v>43100</v>
      </c>
      <c r="F16" s="2" t="s">
        <v>50</v>
      </c>
      <c r="G16" s="2" t="s">
        <v>51</v>
      </c>
      <c r="H16" s="2" t="s">
        <v>52</v>
      </c>
      <c r="I16" s="2" t="s">
        <v>977</v>
      </c>
      <c r="J16" s="2" t="s">
        <v>432</v>
      </c>
      <c r="K16" s="2" t="s">
        <v>53</v>
      </c>
      <c r="L16" s="2" t="s">
        <v>1161</v>
      </c>
      <c r="M16" s="2">
        <v>11</v>
      </c>
      <c r="N16" s="2">
        <v>2</v>
      </c>
      <c r="O16" s="2">
        <v>2</v>
      </c>
      <c r="P16" s="67">
        <f t="shared" si="2"/>
        <v>1</v>
      </c>
      <c r="Q16" s="2">
        <v>3</v>
      </c>
      <c r="R16" s="2">
        <v>3</v>
      </c>
      <c r="S16" s="68">
        <f t="shared" si="9"/>
        <v>1</v>
      </c>
      <c r="T16" s="2">
        <f t="shared" si="3"/>
        <v>5</v>
      </c>
      <c r="U16" s="68">
        <f t="shared" si="8"/>
        <v>1</v>
      </c>
      <c r="V16" s="2">
        <v>3</v>
      </c>
      <c r="W16" s="2">
        <v>3</v>
      </c>
      <c r="X16" s="103">
        <f t="shared" si="0"/>
        <v>1</v>
      </c>
      <c r="Y16" s="122">
        <v>3</v>
      </c>
      <c r="Z16" s="122">
        <v>3</v>
      </c>
      <c r="AA16" s="123">
        <f t="shared" si="1"/>
        <v>1</v>
      </c>
      <c r="AB16" s="9" t="s">
        <v>483</v>
      </c>
      <c r="AC16" s="9" t="s">
        <v>531</v>
      </c>
      <c r="AD16" s="9" t="s">
        <v>753</v>
      </c>
      <c r="AE16" s="9" t="s">
        <v>754</v>
      </c>
      <c r="AF16" s="9" t="s">
        <v>902</v>
      </c>
      <c r="AG16" s="9" t="s">
        <v>903</v>
      </c>
      <c r="AH16" s="9" t="s">
        <v>1095</v>
      </c>
      <c r="AI16" s="9" t="s">
        <v>1096</v>
      </c>
      <c r="AJ16" s="84">
        <f t="shared" si="4"/>
        <v>0.18181818181818182</v>
      </c>
      <c r="AK16" s="84">
        <f t="shared" si="5"/>
        <v>0.27272727272727271</v>
      </c>
      <c r="AL16" s="84">
        <f t="shared" si="6"/>
        <v>9.0909090909090912E-2</v>
      </c>
      <c r="AM16" s="88">
        <f t="shared" si="7"/>
        <v>0.27272727272727271</v>
      </c>
    </row>
    <row r="17" spans="1:39" ht="84.75" customHeight="1" thickBot="1" x14ac:dyDescent="0.25">
      <c r="A17" s="22" t="s">
        <v>15</v>
      </c>
      <c r="B17" s="9" t="s">
        <v>55</v>
      </c>
      <c r="C17" s="2" t="s">
        <v>56</v>
      </c>
      <c r="D17" s="4">
        <v>42736</v>
      </c>
      <c r="E17" s="4">
        <v>42947</v>
      </c>
      <c r="F17" s="2" t="s">
        <v>57</v>
      </c>
      <c r="G17" s="2" t="s">
        <v>51</v>
      </c>
      <c r="H17" s="2" t="s">
        <v>973</v>
      </c>
      <c r="I17" s="2" t="s">
        <v>58</v>
      </c>
      <c r="J17" s="2" t="s">
        <v>433</v>
      </c>
      <c r="K17" s="2" t="s">
        <v>59</v>
      </c>
      <c r="L17" s="2" t="s">
        <v>60</v>
      </c>
      <c r="M17" s="2">
        <v>139</v>
      </c>
      <c r="N17" s="2">
        <v>15</v>
      </c>
      <c r="O17" s="2">
        <v>15</v>
      </c>
      <c r="P17" s="68">
        <f>+O17/N17</f>
        <v>1</v>
      </c>
      <c r="Q17" s="2">
        <v>110</v>
      </c>
      <c r="R17" s="2">
        <v>100</v>
      </c>
      <c r="S17" s="68">
        <f>+R17/Q17</f>
        <v>0.90909090909090906</v>
      </c>
      <c r="T17" s="2">
        <f t="shared" si="3"/>
        <v>115</v>
      </c>
      <c r="U17" s="68">
        <f t="shared" si="8"/>
        <v>0.92</v>
      </c>
      <c r="V17" s="2">
        <v>10</v>
      </c>
      <c r="W17" s="2">
        <v>10</v>
      </c>
      <c r="X17" s="103">
        <f t="shared" si="0"/>
        <v>1</v>
      </c>
      <c r="Y17" s="122">
        <v>4</v>
      </c>
      <c r="Z17" s="122">
        <v>4</v>
      </c>
      <c r="AA17" s="123">
        <f t="shared" si="1"/>
        <v>1</v>
      </c>
      <c r="AB17" s="9" t="s">
        <v>553</v>
      </c>
      <c r="AC17" s="9" t="s">
        <v>541</v>
      </c>
      <c r="AD17" s="9" t="s">
        <v>553</v>
      </c>
      <c r="AE17" s="9" t="s">
        <v>645</v>
      </c>
      <c r="AF17" s="9" t="s">
        <v>848</v>
      </c>
      <c r="AG17" s="9" t="s">
        <v>645</v>
      </c>
      <c r="AH17" s="9" t="s">
        <v>1000</v>
      </c>
      <c r="AI17" s="9" t="s">
        <v>1001</v>
      </c>
      <c r="AJ17" s="84">
        <f t="shared" si="4"/>
        <v>0.1079136690647482</v>
      </c>
      <c r="AK17" s="84">
        <f t="shared" si="5"/>
        <v>0.71942446043165464</v>
      </c>
      <c r="AL17" s="84">
        <f t="shared" si="6"/>
        <v>7.1942446043165471E-3</v>
      </c>
      <c r="AM17" s="88">
        <f t="shared" si="7"/>
        <v>2.8776978417266189E-2</v>
      </c>
    </row>
    <row r="18" spans="1:39" ht="117" customHeight="1" thickBot="1" x14ac:dyDescent="0.25">
      <c r="A18" s="22" t="s">
        <v>15</v>
      </c>
      <c r="B18" s="9" t="s">
        <v>55</v>
      </c>
      <c r="C18" s="2" t="s">
        <v>61</v>
      </c>
      <c r="D18" s="4">
        <v>42736</v>
      </c>
      <c r="E18" s="4">
        <v>43100</v>
      </c>
      <c r="F18" s="2" t="s">
        <v>62</v>
      </c>
      <c r="G18" s="2" t="s">
        <v>51</v>
      </c>
      <c r="H18" s="2" t="s">
        <v>973</v>
      </c>
      <c r="I18" s="2" t="s">
        <v>58</v>
      </c>
      <c r="J18" s="2" t="s">
        <v>433</v>
      </c>
      <c r="K18" s="2" t="s">
        <v>63</v>
      </c>
      <c r="L18" s="2" t="s">
        <v>64</v>
      </c>
      <c r="M18" s="2">
        <v>1</v>
      </c>
      <c r="N18" s="2">
        <v>0.25</v>
      </c>
      <c r="O18" s="2">
        <v>0.5</v>
      </c>
      <c r="P18" s="68">
        <f t="shared" ref="P18" si="10">+O18/N18</f>
        <v>2</v>
      </c>
      <c r="Q18" s="2">
        <v>0.25</v>
      </c>
      <c r="R18" s="2">
        <v>0</v>
      </c>
      <c r="S18" s="68">
        <f t="shared" ref="S18" si="11">+R18/Q18</f>
        <v>0</v>
      </c>
      <c r="T18" s="2">
        <f t="shared" si="3"/>
        <v>0.5</v>
      </c>
      <c r="U18" s="68">
        <f t="shared" si="8"/>
        <v>1</v>
      </c>
      <c r="V18" s="2">
        <v>0.25</v>
      </c>
      <c r="W18" s="2">
        <v>0</v>
      </c>
      <c r="X18" s="103">
        <f t="shared" si="0"/>
        <v>0</v>
      </c>
      <c r="Y18" s="122">
        <v>0.25</v>
      </c>
      <c r="Z18" s="122">
        <v>0</v>
      </c>
      <c r="AA18" s="123">
        <f t="shared" si="1"/>
        <v>0</v>
      </c>
      <c r="AB18" s="9" t="s">
        <v>540</v>
      </c>
      <c r="AC18" s="9" t="s">
        <v>541</v>
      </c>
      <c r="AD18" s="9" t="s">
        <v>646</v>
      </c>
      <c r="AE18" s="9" t="s">
        <v>647</v>
      </c>
      <c r="AF18" s="9" t="s">
        <v>646</v>
      </c>
      <c r="AG18" s="9" t="s">
        <v>647</v>
      </c>
      <c r="AH18" s="9" t="s">
        <v>1002</v>
      </c>
      <c r="AI18" s="9" t="s">
        <v>647</v>
      </c>
      <c r="AJ18" s="84">
        <f t="shared" si="4"/>
        <v>0.5</v>
      </c>
      <c r="AK18" s="84">
        <f t="shared" si="5"/>
        <v>0</v>
      </c>
      <c r="AL18" s="84">
        <f t="shared" si="6"/>
        <v>0</v>
      </c>
      <c r="AM18" s="88">
        <f t="shared" si="7"/>
        <v>0</v>
      </c>
    </row>
    <row r="19" spans="1:39" ht="120.75" customHeight="1" thickBot="1" x14ac:dyDescent="0.25">
      <c r="A19" s="22" t="s">
        <v>15</v>
      </c>
      <c r="B19" s="9" t="s">
        <v>55</v>
      </c>
      <c r="C19" s="37" t="s">
        <v>65</v>
      </c>
      <c r="D19" s="4">
        <v>42736</v>
      </c>
      <c r="E19" s="4">
        <v>43100</v>
      </c>
      <c r="F19" s="8" t="s">
        <v>66</v>
      </c>
      <c r="G19" s="2" t="s">
        <v>30</v>
      </c>
      <c r="H19" s="2" t="s">
        <v>67</v>
      </c>
      <c r="I19" s="28" t="s">
        <v>477</v>
      </c>
      <c r="J19" s="28" t="s">
        <v>478</v>
      </c>
      <c r="K19" s="8" t="s">
        <v>66</v>
      </c>
      <c r="L19" s="8" t="s">
        <v>66</v>
      </c>
      <c r="M19" s="2">
        <v>4</v>
      </c>
      <c r="N19" s="2">
        <v>1</v>
      </c>
      <c r="O19" s="2">
        <v>1</v>
      </c>
      <c r="P19" s="67">
        <f t="shared" si="2"/>
        <v>1</v>
      </c>
      <c r="Q19" s="2">
        <v>1</v>
      </c>
      <c r="R19" s="2">
        <v>4</v>
      </c>
      <c r="S19" s="8">
        <f t="shared" si="9"/>
        <v>4</v>
      </c>
      <c r="T19" s="2">
        <f t="shared" si="3"/>
        <v>5</v>
      </c>
      <c r="U19" s="68">
        <f t="shared" si="8"/>
        <v>2.5</v>
      </c>
      <c r="V19" s="2">
        <v>1</v>
      </c>
      <c r="W19" s="2">
        <v>1</v>
      </c>
      <c r="X19" s="103">
        <f t="shared" si="0"/>
        <v>1</v>
      </c>
      <c r="Y19" s="122">
        <v>1</v>
      </c>
      <c r="Z19" s="122">
        <v>1</v>
      </c>
      <c r="AA19" s="123">
        <f t="shared" si="1"/>
        <v>1</v>
      </c>
      <c r="AB19" s="9" t="s">
        <v>788</v>
      </c>
      <c r="AC19" s="9" t="s">
        <v>789</v>
      </c>
      <c r="AD19" s="9" t="s">
        <v>804</v>
      </c>
      <c r="AE19" s="9" t="s">
        <v>789</v>
      </c>
      <c r="AF19" s="9" t="s">
        <v>883</v>
      </c>
      <c r="AG19" s="9" t="s">
        <v>884</v>
      </c>
      <c r="AH19" s="112" t="s">
        <v>1039</v>
      </c>
      <c r="AI19" s="112" t="s">
        <v>1040</v>
      </c>
      <c r="AJ19" s="84">
        <f t="shared" si="4"/>
        <v>0.25</v>
      </c>
      <c r="AK19" s="84">
        <f t="shared" si="5"/>
        <v>1</v>
      </c>
      <c r="AL19" s="84">
        <f t="shared" si="6"/>
        <v>0.25</v>
      </c>
      <c r="AM19" s="88">
        <f t="shared" si="7"/>
        <v>0.25</v>
      </c>
    </row>
    <row r="20" spans="1:39" ht="56.25" customHeight="1" thickBot="1" x14ac:dyDescent="0.25">
      <c r="A20" s="22" t="s">
        <v>15</v>
      </c>
      <c r="B20" s="9" t="s">
        <v>55</v>
      </c>
      <c r="C20" s="37" t="s">
        <v>65</v>
      </c>
      <c r="D20" s="4">
        <v>42736</v>
      </c>
      <c r="E20" s="4">
        <v>43100</v>
      </c>
      <c r="F20" s="8" t="s">
        <v>66</v>
      </c>
      <c r="G20" s="2" t="s">
        <v>21</v>
      </c>
      <c r="H20" s="2" t="s">
        <v>17</v>
      </c>
      <c r="I20" s="28" t="s">
        <v>477</v>
      </c>
      <c r="J20" s="28" t="s">
        <v>475</v>
      </c>
      <c r="K20" s="8" t="s">
        <v>66</v>
      </c>
      <c r="L20" s="8" t="s">
        <v>66</v>
      </c>
      <c r="M20" s="2">
        <v>1</v>
      </c>
      <c r="N20" s="2">
        <f>'[1]POA 2017'!$N$30</f>
        <v>0</v>
      </c>
      <c r="O20" s="2">
        <v>1</v>
      </c>
      <c r="P20" s="8">
        <v>1</v>
      </c>
      <c r="Q20" s="2">
        <f>'[1]POA 2017'!$Q$30</f>
        <v>1</v>
      </c>
      <c r="R20" s="2">
        <v>1</v>
      </c>
      <c r="S20" s="68">
        <f t="shared" si="9"/>
        <v>1</v>
      </c>
      <c r="T20" s="2">
        <f t="shared" si="3"/>
        <v>2</v>
      </c>
      <c r="U20" s="68">
        <f t="shared" si="8"/>
        <v>2</v>
      </c>
      <c r="V20" s="2">
        <f>'[1]POA 2017'!$T$30</f>
        <v>1</v>
      </c>
      <c r="W20" s="2">
        <v>1</v>
      </c>
      <c r="X20" s="103">
        <f t="shared" si="0"/>
        <v>1</v>
      </c>
      <c r="Y20" s="122">
        <f>'[1]POA 2017'!$W$30</f>
        <v>1</v>
      </c>
      <c r="Z20" s="122">
        <v>1</v>
      </c>
      <c r="AA20" s="123">
        <f t="shared" si="1"/>
        <v>1</v>
      </c>
      <c r="AB20" s="9"/>
      <c r="AC20" s="9" t="s">
        <v>516</v>
      </c>
      <c r="AD20" s="9"/>
      <c r="AE20" s="9" t="s">
        <v>516</v>
      </c>
      <c r="AF20" s="9"/>
      <c r="AG20" s="9" t="s">
        <v>516</v>
      </c>
      <c r="AH20" s="9"/>
      <c r="AI20" s="9" t="s">
        <v>516</v>
      </c>
      <c r="AJ20" s="84">
        <f t="shared" si="4"/>
        <v>1</v>
      </c>
      <c r="AK20" s="84">
        <f t="shared" si="5"/>
        <v>1</v>
      </c>
      <c r="AL20" s="84">
        <f t="shared" si="6"/>
        <v>1</v>
      </c>
      <c r="AM20" s="88">
        <f t="shared" si="7"/>
        <v>1</v>
      </c>
    </row>
    <row r="21" spans="1:39" ht="56.25" customHeight="1" thickBot="1" x14ac:dyDescent="0.25">
      <c r="A21" s="22" t="s">
        <v>15</v>
      </c>
      <c r="B21" s="9" t="s">
        <v>69</v>
      </c>
      <c r="C21" s="9" t="s">
        <v>70</v>
      </c>
      <c r="D21" s="4">
        <v>42736</v>
      </c>
      <c r="E21" s="4">
        <v>43100</v>
      </c>
      <c r="F21" s="2" t="s">
        <v>71</v>
      </c>
      <c r="G21" s="2" t="s">
        <v>16</v>
      </c>
      <c r="H21" s="2" t="s">
        <v>67</v>
      </c>
      <c r="I21" s="28" t="s">
        <v>477</v>
      </c>
      <c r="J21" s="28" t="s">
        <v>474</v>
      </c>
      <c r="K21" s="2" t="s">
        <v>71</v>
      </c>
      <c r="L21" s="2" t="s">
        <v>71</v>
      </c>
      <c r="M21" s="2">
        <v>18</v>
      </c>
      <c r="N21" s="2">
        <v>18</v>
      </c>
      <c r="O21" s="2">
        <v>18</v>
      </c>
      <c r="P21" s="67">
        <f t="shared" si="2"/>
        <v>1</v>
      </c>
      <c r="Q21" s="2"/>
      <c r="R21" s="2"/>
      <c r="S21" s="8">
        <v>1</v>
      </c>
      <c r="T21" s="2">
        <f t="shared" si="3"/>
        <v>18</v>
      </c>
      <c r="U21" s="68">
        <f t="shared" si="8"/>
        <v>1</v>
      </c>
      <c r="V21" s="2"/>
      <c r="W21" s="2"/>
      <c r="X21" s="103">
        <v>1</v>
      </c>
      <c r="Y21" s="122">
        <v>0</v>
      </c>
      <c r="Z21" s="122">
        <v>0</v>
      </c>
      <c r="AA21" s="122">
        <v>0</v>
      </c>
      <c r="AB21" s="9" t="s">
        <v>504</v>
      </c>
      <c r="AC21" s="28" t="s">
        <v>505</v>
      </c>
      <c r="AD21" s="9" t="s">
        <v>725</v>
      </c>
      <c r="AE21" s="28" t="s">
        <v>726</v>
      </c>
      <c r="AF21" s="97" t="s">
        <v>876</v>
      </c>
      <c r="AG21" s="97" t="s">
        <v>877</v>
      </c>
      <c r="AH21" s="9"/>
      <c r="AI21" s="28"/>
      <c r="AJ21" s="84">
        <f t="shared" si="4"/>
        <v>1</v>
      </c>
      <c r="AK21" s="84">
        <f t="shared" si="5"/>
        <v>0</v>
      </c>
      <c r="AL21" s="84">
        <f t="shared" si="6"/>
        <v>5.5555555555555552E-2</v>
      </c>
      <c r="AM21" s="88">
        <f t="shared" si="7"/>
        <v>0</v>
      </c>
    </row>
    <row r="22" spans="1:39" ht="83.25" customHeight="1" thickBot="1" x14ac:dyDescent="0.25">
      <c r="A22" s="22" t="s">
        <v>15</v>
      </c>
      <c r="B22" s="9" t="s">
        <v>69</v>
      </c>
      <c r="C22" s="9" t="s">
        <v>70</v>
      </c>
      <c r="D22" s="4">
        <v>42736</v>
      </c>
      <c r="E22" s="4">
        <v>43100</v>
      </c>
      <c r="F22" s="2" t="s">
        <v>71</v>
      </c>
      <c r="G22" s="2" t="s">
        <v>30</v>
      </c>
      <c r="H22" s="2" t="s">
        <v>67</v>
      </c>
      <c r="I22" s="28" t="s">
        <v>477</v>
      </c>
      <c r="J22" s="28" t="s">
        <v>478</v>
      </c>
      <c r="K22" s="2" t="s">
        <v>71</v>
      </c>
      <c r="L22" s="2" t="s">
        <v>71</v>
      </c>
      <c r="M22" s="2">
        <v>101</v>
      </c>
      <c r="N22" s="2">
        <v>26</v>
      </c>
      <c r="O22" s="2">
        <v>99</v>
      </c>
      <c r="P22" s="67">
        <f t="shared" si="2"/>
        <v>3.8076923076923075</v>
      </c>
      <c r="Q22" s="2">
        <v>25</v>
      </c>
      <c r="R22" s="2">
        <v>0</v>
      </c>
      <c r="S22" s="2">
        <f t="shared" si="9"/>
        <v>0</v>
      </c>
      <c r="T22" s="2">
        <f t="shared" si="3"/>
        <v>99</v>
      </c>
      <c r="U22" s="68">
        <f t="shared" si="8"/>
        <v>1.9411764705882353</v>
      </c>
      <c r="V22" s="2">
        <v>25</v>
      </c>
      <c r="W22" s="2">
        <v>99</v>
      </c>
      <c r="X22" s="103">
        <f t="shared" si="0"/>
        <v>3.96</v>
      </c>
      <c r="Y22" s="122">
        <v>25</v>
      </c>
      <c r="Z22" s="122">
        <v>101</v>
      </c>
      <c r="AA22" s="123">
        <f t="shared" si="1"/>
        <v>4.04</v>
      </c>
      <c r="AB22" s="37" t="s">
        <v>790</v>
      </c>
      <c r="AC22" s="89" t="s">
        <v>791</v>
      </c>
      <c r="AD22" s="9"/>
      <c r="AE22" s="89" t="s">
        <v>805</v>
      </c>
      <c r="AF22" s="137" t="s">
        <v>885</v>
      </c>
      <c r="AG22" s="9" t="s">
        <v>886</v>
      </c>
      <c r="AH22" s="9" t="s">
        <v>1041</v>
      </c>
      <c r="AI22" s="9" t="s">
        <v>1042</v>
      </c>
      <c r="AJ22" s="84">
        <f t="shared" si="4"/>
        <v>0.98019801980198018</v>
      </c>
      <c r="AK22" s="84">
        <f t="shared" si="5"/>
        <v>0</v>
      </c>
      <c r="AL22" s="84">
        <f t="shared" si="6"/>
        <v>3.9207920792079208E-2</v>
      </c>
      <c r="AM22" s="88">
        <f t="shared" si="7"/>
        <v>1</v>
      </c>
    </row>
    <row r="23" spans="1:39" ht="56.25" customHeight="1" thickBot="1" x14ac:dyDescent="0.25">
      <c r="A23" s="22" t="s">
        <v>15</v>
      </c>
      <c r="B23" s="9" t="s">
        <v>69</v>
      </c>
      <c r="C23" s="9" t="s">
        <v>70</v>
      </c>
      <c r="D23" s="4">
        <v>42736</v>
      </c>
      <c r="E23" s="4">
        <v>43100</v>
      </c>
      <c r="F23" s="2" t="s">
        <v>71</v>
      </c>
      <c r="G23" s="2" t="s">
        <v>21</v>
      </c>
      <c r="H23" s="2" t="s">
        <v>17</v>
      </c>
      <c r="I23" s="28" t="s">
        <v>477</v>
      </c>
      <c r="J23" s="28" t="s">
        <v>475</v>
      </c>
      <c r="K23" s="2" t="s">
        <v>71</v>
      </c>
      <c r="L23" s="2" t="s">
        <v>71</v>
      </c>
      <c r="M23" s="2"/>
      <c r="N23" s="2">
        <v>3</v>
      </c>
      <c r="O23" s="2">
        <v>3</v>
      </c>
      <c r="P23" s="67">
        <f t="shared" si="2"/>
        <v>1</v>
      </c>
      <c r="Q23" s="2">
        <v>0</v>
      </c>
      <c r="R23" s="2">
        <v>2</v>
      </c>
      <c r="S23" s="8">
        <v>1</v>
      </c>
      <c r="T23" s="2">
        <f t="shared" si="3"/>
        <v>5</v>
      </c>
      <c r="U23" s="68">
        <f t="shared" si="8"/>
        <v>1.6666666666666667</v>
      </c>
      <c r="V23" s="2">
        <v>0</v>
      </c>
      <c r="W23" s="2">
        <v>1</v>
      </c>
      <c r="X23" s="103">
        <v>1</v>
      </c>
      <c r="Y23" s="122">
        <v>0</v>
      </c>
      <c r="Z23" s="122">
        <v>0</v>
      </c>
      <c r="AA23" s="124">
        <v>0</v>
      </c>
      <c r="AB23" s="9"/>
      <c r="AC23" s="9" t="s">
        <v>517</v>
      </c>
      <c r="AD23" s="9"/>
      <c r="AE23" s="9" t="s">
        <v>678</v>
      </c>
      <c r="AF23" s="9"/>
      <c r="AG23" s="9" t="s">
        <v>868</v>
      </c>
      <c r="AH23" s="9"/>
      <c r="AI23" s="9" t="s">
        <v>1133</v>
      </c>
      <c r="AJ23" s="84" t="e">
        <f t="shared" si="4"/>
        <v>#DIV/0!</v>
      </c>
      <c r="AK23" s="84" t="e">
        <f t="shared" si="5"/>
        <v>#DIV/0!</v>
      </c>
      <c r="AL23" s="84" t="e">
        <f t="shared" si="6"/>
        <v>#DIV/0!</v>
      </c>
      <c r="AM23" s="88" t="e">
        <f t="shared" si="7"/>
        <v>#DIV/0!</v>
      </c>
    </row>
    <row r="24" spans="1:39" ht="56.25" customHeight="1" thickBot="1" x14ac:dyDescent="0.25">
      <c r="A24" s="22" t="s">
        <v>15</v>
      </c>
      <c r="B24" s="9" t="s">
        <v>69</v>
      </c>
      <c r="C24" s="2" t="s">
        <v>72</v>
      </c>
      <c r="D24" s="4">
        <v>42767</v>
      </c>
      <c r="E24" s="4">
        <v>43100</v>
      </c>
      <c r="F24" s="10" t="s">
        <v>73</v>
      </c>
      <c r="G24" s="2" t="s">
        <v>21</v>
      </c>
      <c r="H24" s="2" t="s">
        <v>17</v>
      </c>
      <c r="I24" s="28" t="s">
        <v>477</v>
      </c>
      <c r="J24" s="28" t="s">
        <v>475</v>
      </c>
      <c r="K24" s="10" t="s">
        <v>74</v>
      </c>
      <c r="L24" s="10" t="s">
        <v>74</v>
      </c>
      <c r="M24" s="8">
        <v>1</v>
      </c>
      <c r="N24" s="2">
        <v>1</v>
      </c>
      <c r="O24" s="2">
        <v>1</v>
      </c>
      <c r="P24" s="67">
        <f t="shared" si="2"/>
        <v>1</v>
      </c>
      <c r="Q24" s="2">
        <v>0</v>
      </c>
      <c r="R24" s="2">
        <v>0</v>
      </c>
      <c r="S24" s="8">
        <v>1</v>
      </c>
      <c r="T24" s="2">
        <f t="shared" si="3"/>
        <v>1</v>
      </c>
      <c r="U24" s="68">
        <f>+T24/(N24+Q24)</f>
        <v>1</v>
      </c>
      <c r="V24" s="2">
        <v>0</v>
      </c>
      <c r="W24" s="2">
        <v>0</v>
      </c>
      <c r="X24" s="103">
        <v>1</v>
      </c>
      <c r="Y24" s="122">
        <v>0</v>
      </c>
      <c r="Z24" s="122">
        <v>0</v>
      </c>
      <c r="AA24" s="124">
        <v>1</v>
      </c>
      <c r="AB24" s="9"/>
      <c r="AC24" s="9" t="s">
        <v>518</v>
      </c>
      <c r="AD24" s="9"/>
      <c r="AE24" s="9" t="s">
        <v>679</v>
      </c>
      <c r="AF24" s="9"/>
      <c r="AG24" s="9" t="s">
        <v>869</v>
      </c>
      <c r="AH24" s="9"/>
      <c r="AI24" s="9" t="s">
        <v>869</v>
      </c>
      <c r="AJ24" s="84">
        <f t="shared" si="4"/>
        <v>1</v>
      </c>
      <c r="AK24" s="84">
        <f t="shared" si="5"/>
        <v>0</v>
      </c>
      <c r="AL24" s="84">
        <f t="shared" si="6"/>
        <v>1</v>
      </c>
      <c r="AM24" s="88">
        <f t="shared" si="7"/>
        <v>0</v>
      </c>
    </row>
    <row r="25" spans="1:39" ht="56.25" customHeight="1" thickBot="1" x14ac:dyDescent="0.25">
      <c r="A25" s="22" t="s">
        <v>15</v>
      </c>
      <c r="B25" s="9" t="s">
        <v>75</v>
      </c>
      <c r="C25" s="2" t="s">
        <v>76</v>
      </c>
      <c r="D25" s="4">
        <v>42736</v>
      </c>
      <c r="E25" s="4">
        <v>42916</v>
      </c>
      <c r="F25" s="2" t="s">
        <v>77</v>
      </c>
      <c r="G25" s="2" t="s">
        <v>16</v>
      </c>
      <c r="H25" s="2" t="s">
        <v>78</v>
      </c>
      <c r="I25" s="28" t="s">
        <v>479</v>
      </c>
      <c r="J25" s="28" t="s">
        <v>439</v>
      </c>
      <c r="K25" s="2" t="s">
        <v>79</v>
      </c>
      <c r="L25" s="2" t="s">
        <v>80</v>
      </c>
      <c r="M25" s="2">
        <v>4</v>
      </c>
      <c r="N25" s="2">
        <v>4</v>
      </c>
      <c r="O25" s="2">
        <v>4</v>
      </c>
      <c r="P25" s="67">
        <f t="shared" si="2"/>
        <v>1</v>
      </c>
      <c r="Q25" s="2">
        <v>0</v>
      </c>
      <c r="R25" s="2">
        <v>0</v>
      </c>
      <c r="S25" s="8">
        <v>1</v>
      </c>
      <c r="T25" s="2">
        <f t="shared" si="3"/>
        <v>4</v>
      </c>
      <c r="U25" s="68">
        <f t="shared" si="8"/>
        <v>1</v>
      </c>
      <c r="V25" s="2"/>
      <c r="W25" s="2"/>
      <c r="X25" s="103">
        <v>1</v>
      </c>
      <c r="Y25" s="122">
        <v>0</v>
      </c>
      <c r="Z25" s="122">
        <v>0</v>
      </c>
      <c r="AA25" s="122">
        <v>0</v>
      </c>
      <c r="AB25" s="9" t="s">
        <v>506</v>
      </c>
      <c r="AC25" s="28" t="s">
        <v>507</v>
      </c>
      <c r="AD25" s="9"/>
      <c r="AE25" s="28" t="s">
        <v>727</v>
      </c>
      <c r="AF25" s="9"/>
      <c r="AG25" s="28" t="s">
        <v>727</v>
      </c>
      <c r="AH25" s="9" t="s">
        <v>605</v>
      </c>
      <c r="AI25" s="28" t="s">
        <v>727</v>
      </c>
      <c r="AJ25" s="84">
        <f t="shared" si="4"/>
        <v>1</v>
      </c>
      <c r="AK25" s="84">
        <f t="shared" si="5"/>
        <v>0</v>
      </c>
      <c r="AL25" s="84">
        <f t="shared" si="6"/>
        <v>0.25</v>
      </c>
      <c r="AM25" s="88">
        <f t="shared" si="7"/>
        <v>0</v>
      </c>
    </row>
    <row r="26" spans="1:39" ht="56.25" customHeight="1" thickBot="1" x14ac:dyDescent="0.25">
      <c r="A26" s="22" t="s">
        <v>15</v>
      </c>
      <c r="B26" s="9" t="s">
        <v>75</v>
      </c>
      <c r="C26" s="2" t="s">
        <v>76</v>
      </c>
      <c r="D26" s="4">
        <v>42736</v>
      </c>
      <c r="E26" s="4">
        <v>42916</v>
      </c>
      <c r="F26" s="2" t="s">
        <v>81</v>
      </c>
      <c r="G26" s="2" t="s">
        <v>30</v>
      </c>
      <c r="H26" s="2" t="s">
        <v>78</v>
      </c>
      <c r="I26" s="28" t="s">
        <v>480</v>
      </c>
      <c r="J26" s="28" t="s">
        <v>435</v>
      </c>
      <c r="K26" s="2" t="s">
        <v>79</v>
      </c>
      <c r="L26" s="2" t="s">
        <v>80</v>
      </c>
      <c r="M26" s="2">
        <v>1</v>
      </c>
      <c r="N26" s="2">
        <v>0</v>
      </c>
      <c r="O26" s="2">
        <v>0</v>
      </c>
      <c r="P26" s="8">
        <v>1</v>
      </c>
      <c r="Q26" s="2">
        <v>0</v>
      </c>
      <c r="R26" s="2">
        <v>0</v>
      </c>
      <c r="S26" s="8">
        <v>1</v>
      </c>
      <c r="T26" s="2">
        <f t="shared" si="3"/>
        <v>0</v>
      </c>
      <c r="U26" s="68" t="s">
        <v>811</v>
      </c>
      <c r="V26" s="2"/>
      <c r="W26" s="2">
        <v>1</v>
      </c>
      <c r="X26" s="103">
        <v>1</v>
      </c>
      <c r="Y26" s="122">
        <v>1</v>
      </c>
      <c r="Z26" s="122">
        <v>1</v>
      </c>
      <c r="AA26" s="123">
        <f t="shared" si="1"/>
        <v>1</v>
      </c>
      <c r="AB26" s="9" t="s">
        <v>792</v>
      </c>
      <c r="AC26" s="9"/>
      <c r="AD26" s="9" t="s">
        <v>792</v>
      </c>
      <c r="AE26" s="9"/>
      <c r="AF26" s="9" t="s">
        <v>887</v>
      </c>
      <c r="AG26" s="9" t="s">
        <v>888</v>
      </c>
      <c r="AH26" s="9" t="s">
        <v>1043</v>
      </c>
      <c r="AI26" s="9" t="s">
        <v>1044</v>
      </c>
      <c r="AJ26" s="84">
        <f t="shared" si="4"/>
        <v>0</v>
      </c>
      <c r="AK26" s="84">
        <f t="shared" si="5"/>
        <v>0</v>
      </c>
      <c r="AL26" s="84">
        <f t="shared" si="6"/>
        <v>1</v>
      </c>
      <c r="AM26" s="88">
        <f t="shared" si="7"/>
        <v>1</v>
      </c>
    </row>
    <row r="27" spans="1:39" ht="56.25" customHeight="1" thickBot="1" x14ac:dyDescent="0.25">
      <c r="A27" s="22" t="s">
        <v>15</v>
      </c>
      <c r="B27" s="9" t="s">
        <v>75</v>
      </c>
      <c r="C27" s="2" t="s">
        <v>76</v>
      </c>
      <c r="D27" s="4">
        <v>42736</v>
      </c>
      <c r="E27" s="4">
        <v>42916</v>
      </c>
      <c r="F27" s="2" t="s">
        <v>82</v>
      </c>
      <c r="G27" s="2" t="s">
        <v>21</v>
      </c>
      <c r="H27" s="2" t="s">
        <v>78</v>
      </c>
      <c r="I27" s="28" t="s">
        <v>477</v>
      </c>
      <c r="J27" s="28" t="s">
        <v>475</v>
      </c>
      <c r="K27" s="2" t="s">
        <v>79</v>
      </c>
      <c r="L27" s="2" t="s">
        <v>80</v>
      </c>
      <c r="M27" s="8">
        <f>'[1]POA 2017'!$M$37</f>
        <v>0.9</v>
      </c>
      <c r="N27" s="8">
        <v>0.4</v>
      </c>
      <c r="O27" s="8">
        <f>'[1]POA 2017'!$O$37</f>
        <v>0.4</v>
      </c>
      <c r="P27" s="67">
        <f t="shared" si="2"/>
        <v>1</v>
      </c>
      <c r="Q27" s="8">
        <f>'[1]POA 2017'!$Q$37</f>
        <v>0.05</v>
      </c>
      <c r="R27" s="2">
        <v>0</v>
      </c>
      <c r="S27" s="2">
        <f t="shared" si="9"/>
        <v>0</v>
      </c>
      <c r="T27" s="2">
        <f t="shared" si="3"/>
        <v>0.4</v>
      </c>
      <c r="U27" s="68">
        <f t="shared" si="8"/>
        <v>0.88888888888888895</v>
      </c>
      <c r="V27" s="8">
        <f>'[1]POA 2017'!$T$37</f>
        <v>0.2</v>
      </c>
      <c r="W27" s="2">
        <v>0</v>
      </c>
      <c r="X27" s="103">
        <f t="shared" si="0"/>
        <v>0</v>
      </c>
      <c r="Y27" s="124">
        <f>'[1]POA 2017'!$W$37</f>
        <v>0.25</v>
      </c>
      <c r="Z27" s="122">
        <v>0</v>
      </c>
      <c r="AA27" s="122">
        <f t="shared" si="1"/>
        <v>0</v>
      </c>
      <c r="AB27" s="9" t="s">
        <v>519</v>
      </c>
      <c r="AC27" s="9" t="s">
        <v>520</v>
      </c>
      <c r="AD27" s="9"/>
      <c r="AE27" s="9"/>
      <c r="AF27" s="9"/>
      <c r="AG27" s="9"/>
      <c r="AH27" s="9"/>
      <c r="AI27" s="9"/>
      <c r="AJ27" s="84">
        <f t="shared" si="4"/>
        <v>0.44444444444444448</v>
      </c>
      <c r="AK27" s="84">
        <f t="shared" si="5"/>
        <v>0</v>
      </c>
      <c r="AL27" s="84">
        <f t="shared" si="6"/>
        <v>0</v>
      </c>
      <c r="AM27" s="88">
        <f t="shared" si="7"/>
        <v>0</v>
      </c>
    </row>
    <row r="28" spans="1:39" ht="63" customHeight="1" thickBot="1" x14ac:dyDescent="0.25">
      <c r="A28" s="22" t="s">
        <v>15</v>
      </c>
      <c r="B28" s="9" t="s">
        <v>75</v>
      </c>
      <c r="C28" s="9" t="s">
        <v>83</v>
      </c>
      <c r="D28" s="4">
        <v>42736</v>
      </c>
      <c r="E28" s="4">
        <v>43100</v>
      </c>
      <c r="F28" s="2" t="s">
        <v>84</v>
      </c>
      <c r="G28" s="2" t="s">
        <v>16</v>
      </c>
      <c r="H28" s="2" t="s">
        <v>78</v>
      </c>
      <c r="I28" s="28" t="s">
        <v>479</v>
      </c>
      <c r="J28" s="28" t="s">
        <v>434</v>
      </c>
      <c r="K28" s="2" t="s">
        <v>85</v>
      </c>
      <c r="L28" s="2" t="s">
        <v>86</v>
      </c>
      <c r="M28" s="2">
        <v>1</v>
      </c>
      <c r="N28" s="2">
        <v>1</v>
      </c>
      <c r="O28" s="2">
        <v>1</v>
      </c>
      <c r="P28" s="67">
        <f t="shared" si="2"/>
        <v>1</v>
      </c>
      <c r="Q28" s="2">
        <v>0</v>
      </c>
      <c r="R28" s="2">
        <v>0</v>
      </c>
      <c r="S28" s="8">
        <v>1</v>
      </c>
      <c r="T28" s="2">
        <f t="shared" si="3"/>
        <v>1</v>
      </c>
      <c r="U28" s="68">
        <f t="shared" si="8"/>
        <v>1</v>
      </c>
      <c r="V28" s="2"/>
      <c r="W28" s="2"/>
      <c r="X28" s="103">
        <v>1</v>
      </c>
      <c r="Y28" s="122">
        <v>1</v>
      </c>
      <c r="Z28" s="122">
        <v>1</v>
      </c>
      <c r="AA28" s="123">
        <f t="shared" si="1"/>
        <v>1</v>
      </c>
      <c r="AB28" s="9" t="s">
        <v>508</v>
      </c>
      <c r="AC28" s="28" t="s">
        <v>511</v>
      </c>
      <c r="AD28" s="9"/>
      <c r="AE28" s="28" t="s">
        <v>605</v>
      </c>
      <c r="AF28" s="7" t="s">
        <v>878</v>
      </c>
      <c r="AG28" s="7" t="s">
        <v>879</v>
      </c>
      <c r="AH28" s="9" t="s">
        <v>1106</v>
      </c>
      <c r="AI28" s="28" t="s">
        <v>1107</v>
      </c>
      <c r="AJ28" s="84">
        <f t="shared" si="4"/>
        <v>1</v>
      </c>
      <c r="AK28" s="84">
        <f t="shared" si="5"/>
        <v>0</v>
      </c>
      <c r="AL28" s="84">
        <f t="shared" si="6"/>
        <v>1</v>
      </c>
      <c r="AM28" s="88">
        <f t="shared" si="7"/>
        <v>1</v>
      </c>
    </row>
    <row r="29" spans="1:39" ht="56.25" customHeight="1" thickBot="1" x14ac:dyDescent="0.25">
      <c r="A29" s="22" t="s">
        <v>15</v>
      </c>
      <c r="B29" s="9" t="s">
        <v>75</v>
      </c>
      <c r="C29" s="9" t="s">
        <v>83</v>
      </c>
      <c r="D29" s="4">
        <v>42736</v>
      </c>
      <c r="E29" s="4">
        <v>43100</v>
      </c>
      <c r="F29" s="2" t="s">
        <v>84</v>
      </c>
      <c r="G29" s="2" t="s">
        <v>30</v>
      </c>
      <c r="H29" s="2" t="s">
        <v>78</v>
      </c>
      <c r="I29" s="28" t="s">
        <v>480</v>
      </c>
      <c r="J29" s="28" t="s">
        <v>435</v>
      </c>
      <c r="K29" s="2" t="s">
        <v>85</v>
      </c>
      <c r="L29" s="2" t="s">
        <v>86</v>
      </c>
      <c r="M29" s="2">
        <v>1</v>
      </c>
      <c r="N29" s="2">
        <v>0</v>
      </c>
      <c r="O29" s="2">
        <v>0</v>
      </c>
      <c r="P29" s="8">
        <v>1</v>
      </c>
      <c r="Q29" s="2">
        <v>0</v>
      </c>
      <c r="R29" s="2">
        <v>0</v>
      </c>
      <c r="S29" s="8">
        <v>1</v>
      </c>
      <c r="T29" s="2">
        <f t="shared" si="3"/>
        <v>0</v>
      </c>
      <c r="U29" s="68" t="s">
        <v>811</v>
      </c>
      <c r="V29" s="2"/>
      <c r="W29" s="2">
        <v>1</v>
      </c>
      <c r="X29" s="103">
        <v>1</v>
      </c>
      <c r="Y29" s="122">
        <v>1</v>
      </c>
      <c r="Z29" s="122">
        <v>1</v>
      </c>
      <c r="AA29" s="123">
        <f t="shared" si="1"/>
        <v>1</v>
      </c>
      <c r="AB29" s="9"/>
      <c r="AC29" s="9"/>
      <c r="AD29" s="9"/>
      <c r="AE29" s="9"/>
      <c r="AF29" s="9" t="s">
        <v>889</v>
      </c>
      <c r="AG29" s="9" t="s">
        <v>890</v>
      </c>
      <c r="AH29" s="9" t="s">
        <v>1045</v>
      </c>
      <c r="AI29" s="9" t="s">
        <v>1046</v>
      </c>
      <c r="AJ29" s="84">
        <f t="shared" si="4"/>
        <v>0</v>
      </c>
      <c r="AK29" s="84">
        <f t="shared" si="5"/>
        <v>0</v>
      </c>
      <c r="AL29" s="84">
        <f t="shared" si="6"/>
        <v>1</v>
      </c>
      <c r="AM29" s="88">
        <f t="shared" si="7"/>
        <v>1</v>
      </c>
    </row>
    <row r="30" spans="1:39" ht="56.25" customHeight="1" thickBot="1" x14ac:dyDescent="0.25">
      <c r="A30" s="22" t="s">
        <v>15</v>
      </c>
      <c r="B30" s="9" t="s">
        <v>75</v>
      </c>
      <c r="C30" s="9" t="s">
        <v>83</v>
      </c>
      <c r="D30" s="4">
        <v>42736</v>
      </c>
      <c r="E30" s="4">
        <v>43100</v>
      </c>
      <c r="F30" s="2" t="s">
        <v>84</v>
      </c>
      <c r="G30" s="2" t="s">
        <v>21</v>
      </c>
      <c r="H30" s="2" t="s">
        <v>78</v>
      </c>
      <c r="I30" s="2" t="s">
        <v>68</v>
      </c>
      <c r="J30" s="2" t="s">
        <v>436</v>
      </c>
      <c r="K30" s="2" t="s">
        <v>85</v>
      </c>
      <c r="L30" s="2" t="s">
        <v>86</v>
      </c>
      <c r="M30" s="2">
        <v>1</v>
      </c>
      <c r="N30" s="2">
        <f>'[1]POA 2017'!$N$42</f>
        <v>0</v>
      </c>
      <c r="O30" s="2">
        <v>0</v>
      </c>
      <c r="P30" s="8">
        <v>1</v>
      </c>
      <c r="Q30" s="2">
        <f>'[1]POA 2017'!$Q$42</f>
        <v>0</v>
      </c>
      <c r="R30" s="2">
        <v>1</v>
      </c>
      <c r="S30" s="8">
        <v>1</v>
      </c>
      <c r="T30" s="2">
        <f t="shared" si="3"/>
        <v>1</v>
      </c>
      <c r="U30" s="68">
        <v>1</v>
      </c>
      <c r="V30" s="2">
        <f>'[1]POA 2017'!$T$42</f>
        <v>0</v>
      </c>
      <c r="W30" s="2">
        <v>0</v>
      </c>
      <c r="X30" s="103">
        <v>1</v>
      </c>
      <c r="Y30" s="122">
        <f>'[1]POA 2017'!$W$42</f>
        <v>1</v>
      </c>
      <c r="Z30" s="122">
        <v>0</v>
      </c>
      <c r="AA30" s="122">
        <f t="shared" si="1"/>
        <v>0</v>
      </c>
      <c r="AB30" s="9"/>
      <c r="AC30" s="9" t="s">
        <v>521</v>
      </c>
      <c r="AD30" s="9" t="s">
        <v>680</v>
      </c>
      <c r="AE30" s="9" t="s">
        <v>681</v>
      </c>
      <c r="AF30" s="9"/>
      <c r="AG30" s="9"/>
      <c r="AH30" s="9"/>
      <c r="AI30" s="9" t="s">
        <v>521</v>
      </c>
      <c r="AJ30" s="84">
        <f t="shared" si="4"/>
        <v>0</v>
      </c>
      <c r="AK30" s="84">
        <f t="shared" si="5"/>
        <v>1</v>
      </c>
      <c r="AL30" s="84">
        <f t="shared" si="6"/>
        <v>1</v>
      </c>
      <c r="AM30" s="88">
        <f t="shared" si="7"/>
        <v>0</v>
      </c>
    </row>
    <row r="31" spans="1:39" ht="86.25" customHeight="1" thickBot="1" x14ac:dyDescent="0.25">
      <c r="A31" s="22" t="s">
        <v>15</v>
      </c>
      <c r="B31" s="9" t="s">
        <v>75</v>
      </c>
      <c r="C31" s="2" t="s">
        <v>87</v>
      </c>
      <c r="D31" s="4">
        <v>42736</v>
      </c>
      <c r="E31" s="4">
        <v>43100</v>
      </c>
      <c r="F31" s="2" t="s">
        <v>88</v>
      </c>
      <c r="G31" s="2" t="s">
        <v>89</v>
      </c>
      <c r="H31" s="2" t="s">
        <v>90</v>
      </c>
      <c r="I31" s="2" t="s">
        <v>484</v>
      </c>
      <c r="J31" s="2" t="s">
        <v>437</v>
      </c>
      <c r="K31" s="2" t="s">
        <v>91</v>
      </c>
      <c r="L31" s="2" t="s">
        <v>91</v>
      </c>
      <c r="M31" s="2">
        <v>1</v>
      </c>
      <c r="N31" s="2">
        <v>0</v>
      </c>
      <c r="O31" s="2">
        <v>0</v>
      </c>
      <c r="P31" s="8">
        <v>1</v>
      </c>
      <c r="Q31" s="2">
        <v>0.2</v>
      </c>
      <c r="R31" s="2">
        <v>0</v>
      </c>
      <c r="S31" s="2">
        <f t="shared" si="9"/>
        <v>0</v>
      </c>
      <c r="T31" s="2">
        <f t="shared" si="3"/>
        <v>0</v>
      </c>
      <c r="U31" s="68">
        <f t="shared" si="8"/>
        <v>0</v>
      </c>
      <c r="V31" s="2">
        <v>0.3</v>
      </c>
      <c r="W31" s="2">
        <v>0.3</v>
      </c>
      <c r="X31" s="103">
        <f t="shared" si="0"/>
        <v>1</v>
      </c>
      <c r="Y31" s="122">
        <v>0.5</v>
      </c>
      <c r="Z31" s="122">
        <v>0.5</v>
      </c>
      <c r="AA31" s="123">
        <f t="shared" si="1"/>
        <v>1</v>
      </c>
      <c r="AB31" s="9" t="s">
        <v>596</v>
      </c>
      <c r="AC31" s="9" t="s">
        <v>597</v>
      </c>
      <c r="AD31" s="9" t="s">
        <v>685</v>
      </c>
      <c r="AE31" s="9" t="s">
        <v>686</v>
      </c>
      <c r="AF31" s="9" t="s">
        <v>939</v>
      </c>
      <c r="AG31" s="9"/>
      <c r="AH31" s="9" t="s">
        <v>1029</v>
      </c>
      <c r="AI31" s="9" t="s">
        <v>1030</v>
      </c>
      <c r="AJ31" s="84">
        <f t="shared" si="4"/>
        <v>0</v>
      </c>
      <c r="AK31" s="84">
        <f t="shared" si="5"/>
        <v>0</v>
      </c>
      <c r="AL31" s="84">
        <f t="shared" si="6"/>
        <v>1</v>
      </c>
      <c r="AM31" s="88">
        <f t="shared" si="7"/>
        <v>0.5</v>
      </c>
    </row>
    <row r="32" spans="1:39" ht="92.25" customHeight="1" thickBot="1" x14ac:dyDescent="0.25">
      <c r="A32" s="22" t="s">
        <v>15</v>
      </c>
      <c r="B32" s="9" t="s">
        <v>92</v>
      </c>
      <c r="C32" s="3" t="s">
        <v>93</v>
      </c>
      <c r="D32" s="4">
        <v>42736</v>
      </c>
      <c r="E32" s="4">
        <v>43100</v>
      </c>
      <c r="F32" s="2" t="s">
        <v>94</v>
      </c>
      <c r="G32" s="2" t="s">
        <v>89</v>
      </c>
      <c r="H32" s="2" t="s">
        <v>90</v>
      </c>
      <c r="I32" s="2" t="s">
        <v>485</v>
      </c>
      <c r="J32" s="2" t="s">
        <v>438</v>
      </c>
      <c r="K32" s="2" t="s">
        <v>95</v>
      </c>
      <c r="L32" s="2" t="s">
        <v>96</v>
      </c>
      <c r="M32" s="2">
        <v>2</v>
      </c>
      <c r="N32" s="2">
        <v>0.5</v>
      </c>
      <c r="O32" s="2">
        <v>0</v>
      </c>
      <c r="P32" s="2">
        <f t="shared" si="2"/>
        <v>0</v>
      </c>
      <c r="Q32" s="2">
        <v>0.5</v>
      </c>
      <c r="R32" s="2">
        <v>0.5</v>
      </c>
      <c r="S32" s="68">
        <f>+R32/Q32</f>
        <v>1</v>
      </c>
      <c r="T32" s="2">
        <f t="shared" si="3"/>
        <v>0.5</v>
      </c>
      <c r="U32" s="68">
        <f>+T32/(N32+Q32)</f>
        <v>0.5</v>
      </c>
      <c r="V32" s="68">
        <v>1</v>
      </c>
      <c r="W32" s="2">
        <v>0.5</v>
      </c>
      <c r="X32" s="103">
        <f>+W32/V32</f>
        <v>0.5</v>
      </c>
      <c r="Y32" s="122">
        <v>1</v>
      </c>
      <c r="Z32" s="122">
        <v>0</v>
      </c>
      <c r="AA32" s="122">
        <f t="shared" si="1"/>
        <v>0</v>
      </c>
      <c r="AB32" s="9" t="s">
        <v>598</v>
      </c>
      <c r="AC32" s="9" t="s">
        <v>599</v>
      </c>
      <c r="AD32" s="34" t="s">
        <v>687</v>
      </c>
      <c r="AE32" s="9" t="s">
        <v>688</v>
      </c>
      <c r="AF32" s="9" t="s">
        <v>940</v>
      </c>
      <c r="AG32" s="9" t="s">
        <v>941</v>
      </c>
      <c r="AH32" s="9" t="s">
        <v>1031</v>
      </c>
      <c r="AI32" s="9" t="s">
        <v>1032</v>
      </c>
      <c r="AJ32" s="84">
        <f t="shared" si="4"/>
        <v>0</v>
      </c>
      <c r="AK32" s="84">
        <f t="shared" si="5"/>
        <v>0.25</v>
      </c>
      <c r="AL32" s="84">
        <f t="shared" si="6"/>
        <v>0.25</v>
      </c>
      <c r="AM32" s="88">
        <f t="shared" si="7"/>
        <v>0</v>
      </c>
    </row>
    <row r="33" spans="1:85" ht="123" customHeight="1" thickBot="1" x14ac:dyDescent="0.25">
      <c r="A33" s="22" t="s">
        <v>15</v>
      </c>
      <c r="B33" s="9" t="s">
        <v>92</v>
      </c>
      <c r="C33" s="3" t="s">
        <v>97</v>
      </c>
      <c r="D33" s="4">
        <v>42736</v>
      </c>
      <c r="E33" s="4">
        <v>43100</v>
      </c>
      <c r="F33" s="2" t="s">
        <v>98</v>
      </c>
      <c r="G33" s="2" t="s">
        <v>89</v>
      </c>
      <c r="H33" s="2" t="s">
        <v>99</v>
      </c>
      <c r="I33" s="2" t="s">
        <v>486</v>
      </c>
      <c r="J33" s="2" t="s">
        <v>600</v>
      </c>
      <c r="K33" s="2" t="s">
        <v>100</v>
      </c>
      <c r="L33" s="2" t="s">
        <v>817</v>
      </c>
      <c r="M33" s="8">
        <v>1</v>
      </c>
      <c r="N33" s="2">
        <v>8616</v>
      </c>
      <c r="O33" s="2">
        <v>8616</v>
      </c>
      <c r="P33" s="8">
        <f t="shared" si="2"/>
        <v>1</v>
      </c>
      <c r="Q33" s="2">
        <v>21030</v>
      </c>
      <c r="R33" s="2">
        <v>21030</v>
      </c>
      <c r="S33" s="8">
        <f t="shared" si="9"/>
        <v>1</v>
      </c>
      <c r="T33" s="2">
        <f t="shared" si="3"/>
        <v>29646</v>
      </c>
      <c r="U33" s="68">
        <f t="shared" si="8"/>
        <v>1</v>
      </c>
      <c r="V33" s="100">
        <v>19854</v>
      </c>
      <c r="W33" s="2">
        <v>19854</v>
      </c>
      <c r="X33" s="103">
        <f t="shared" si="0"/>
        <v>1</v>
      </c>
      <c r="Y33" s="122">
        <v>25895</v>
      </c>
      <c r="Z33" s="122">
        <v>25895</v>
      </c>
      <c r="AA33" s="123">
        <f t="shared" si="1"/>
        <v>1</v>
      </c>
      <c r="AB33" s="9" t="s">
        <v>602</v>
      </c>
      <c r="AC33" s="9" t="s">
        <v>818</v>
      </c>
      <c r="AD33" s="80" t="s">
        <v>691</v>
      </c>
      <c r="AE33" s="80" t="s">
        <v>692</v>
      </c>
      <c r="AF33" s="9" t="s">
        <v>960</v>
      </c>
      <c r="AG33" s="9" t="s">
        <v>818</v>
      </c>
      <c r="AH33" s="80" t="s">
        <v>1150</v>
      </c>
      <c r="AI33" s="78" t="s">
        <v>818</v>
      </c>
      <c r="AJ33" s="84">
        <f t="shared" si="4"/>
        <v>8616</v>
      </c>
      <c r="AK33" s="84">
        <f t="shared" si="5"/>
        <v>21030</v>
      </c>
      <c r="AL33" s="84">
        <f t="shared" si="6"/>
        <v>1</v>
      </c>
      <c r="AM33" s="88">
        <f t="shared" si="7"/>
        <v>25895</v>
      </c>
    </row>
    <row r="34" spans="1:85" ht="63" customHeight="1" thickBot="1" x14ac:dyDescent="0.25">
      <c r="A34" s="22" t="s">
        <v>15</v>
      </c>
      <c r="B34" s="9" t="s">
        <v>102</v>
      </c>
      <c r="C34" s="2" t="s">
        <v>103</v>
      </c>
      <c r="D34" s="4">
        <v>42747</v>
      </c>
      <c r="E34" s="4">
        <v>43100</v>
      </c>
      <c r="F34" s="10" t="s">
        <v>104</v>
      </c>
      <c r="G34" s="2" t="s">
        <v>21</v>
      </c>
      <c r="H34" s="2" t="s">
        <v>17</v>
      </c>
      <c r="I34" s="2" t="s">
        <v>487</v>
      </c>
      <c r="J34" s="28" t="s">
        <v>475</v>
      </c>
      <c r="K34" s="10" t="s">
        <v>105</v>
      </c>
      <c r="L34" s="10" t="s">
        <v>106</v>
      </c>
      <c r="M34" s="8">
        <v>1</v>
      </c>
      <c r="N34" s="10">
        <v>25</v>
      </c>
      <c r="O34" s="2">
        <v>423</v>
      </c>
      <c r="P34" s="67">
        <f t="shared" si="2"/>
        <v>16.920000000000002</v>
      </c>
      <c r="Q34" s="2">
        <v>0</v>
      </c>
      <c r="R34" s="2">
        <v>875</v>
      </c>
      <c r="S34" s="8">
        <v>1</v>
      </c>
      <c r="T34" s="2">
        <f t="shared" si="3"/>
        <v>1298</v>
      </c>
      <c r="U34" s="68">
        <f t="shared" si="8"/>
        <v>51.92</v>
      </c>
      <c r="V34" s="2">
        <v>882</v>
      </c>
      <c r="W34" s="2">
        <v>882</v>
      </c>
      <c r="X34" s="103">
        <f t="shared" si="0"/>
        <v>1</v>
      </c>
      <c r="Y34" s="122">
        <v>1508</v>
      </c>
      <c r="Z34" s="122">
        <v>1508</v>
      </c>
      <c r="AA34" s="123">
        <f t="shared" si="1"/>
        <v>1</v>
      </c>
      <c r="AB34" s="9" t="s">
        <v>522</v>
      </c>
      <c r="AC34" s="9" t="s">
        <v>523</v>
      </c>
      <c r="AD34" s="9" t="s">
        <v>522</v>
      </c>
      <c r="AE34" s="9" t="s">
        <v>778</v>
      </c>
      <c r="AF34" s="9" t="s">
        <v>522</v>
      </c>
      <c r="AG34" s="9" t="s">
        <v>965</v>
      </c>
      <c r="AH34" s="9" t="s">
        <v>522</v>
      </c>
      <c r="AI34" s="9" t="s">
        <v>1114</v>
      </c>
      <c r="AJ34" s="84">
        <f t="shared" si="4"/>
        <v>423</v>
      </c>
      <c r="AK34" s="84">
        <f t="shared" si="5"/>
        <v>875</v>
      </c>
      <c r="AL34" s="84">
        <f t="shared" si="6"/>
        <v>1</v>
      </c>
      <c r="AM34" s="88">
        <f t="shared" si="7"/>
        <v>1508</v>
      </c>
    </row>
    <row r="35" spans="1:85" ht="103.5" customHeight="1" thickBot="1" x14ac:dyDescent="0.25">
      <c r="A35" s="23" t="s">
        <v>101</v>
      </c>
      <c r="B35" s="9" t="s">
        <v>107</v>
      </c>
      <c r="C35" s="3" t="s">
        <v>108</v>
      </c>
      <c r="D35" s="4">
        <v>42795</v>
      </c>
      <c r="E35" s="4">
        <v>43100</v>
      </c>
      <c r="F35" s="11" t="s">
        <v>109</v>
      </c>
      <c r="G35" s="2" t="s">
        <v>51</v>
      </c>
      <c r="H35" s="2" t="s">
        <v>973</v>
      </c>
      <c r="I35" s="2" t="s">
        <v>110</v>
      </c>
      <c r="J35" s="2" t="s">
        <v>433</v>
      </c>
      <c r="K35" s="11" t="s">
        <v>111</v>
      </c>
      <c r="L35" s="11" t="s">
        <v>112</v>
      </c>
      <c r="M35" s="2">
        <v>82</v>
      </c>
      <c r="N35" s="2">
        <v>22</v>
      </c>
      <c r="O35" s="2">
        <v>22</v>
      </c>
      <c r="P35" s="68">
        <f t="shared" si="2"/>
        <v>1</v>
      </c>
      <c r="Q35" s="2">
        <v>20</v>
      </c>
      <c r="R35" s="2">
        <v>3</v>
      </c>
      <c r="S35" s="68">
        <f t="shared" si="9"/>
        <v>0.15</v>
      </c>
      <c r="T35" s="2">
        <f t="shared" si="3"/>
        <v>25</v>
      </c>
      <c r="U35" s="68">
        <f t="shared" si="8"/>
        <v>0.59523809523809523</v>
      </c>
      <c r="V35" s="2">
        <v>20</v>
      </c>
      <c r="W35" s="2">
        <v>2</v>
      </c>
      <c r="X35" s="103">
        <f t="shared" si="0"/>
        <v>0.1</v>
      </c>
      <c r="Y35" s="122">
        <v>20</v>
      </c>
      <c r="Z35" s="122">
        <v>2</v>
      </c>
      <c r="AA35" s="123">
        <f t="shared" si="1"/>
        <v>0.1</v>
      </c>
      <c r="AB35" s="9" t="s">
        <v>542</v>
      </c>
      <c r="AC35" s="9" t="s">
        <v>543</v>
      </c>
      <c r="AD35" s="9" t="s">
        <v>648</v>
      </c>
      <c r="AE35" s="9" t="s">
        <v>649</v>
      </c>
      <c r="AF35" s="9" t="s">
        <v>849</v>
      </c>
      <c r="AG35" s="9" t="s">
        <v>850</v>
      </c>
      <c r="AH35" s="9" t="s">
        <v>1003</v>
      </c>
      <c r="AI35" s="9" t="s">
        <v>1004</v>
      </c>
      <c r="AJ35" s="84">
        <f t="shared" si="4"/>
        <v>0.26829268292682928</v>
      </c>
      <c r="AK35" s="84">
        <f t="shared" si="5"/>
        <v>3.6585365853658534E-2</v>
      </c>
      <c r="AL35" s="84">
        <f t="shared" si="6"/>
        <v>1.2195121951219512E-3</v>
      </c>
      <c r="AM35" s="88">
        <f t="shared" si="7"/>
        <v>2.4390243902439025E-2</v>
      </c>
    </row>
    <row r="36" spans="1:85" ht="69" customHeight="1" thickBot="1" x14ac:dyDescent="0.25">
      <c r="A36" s="23" t="s">
        <v>101</v>
      </c>
      <c r="B36" s="9" t="s">
        <v>113</v>
      </c>
      <c r="C36" s="3" t="s">
        <v>114</v>
      </c>
      <c r="D36" s="4">
        <v>42767</v>
      </c>
      <c r="E36" s="4">
        <v>42916</v>
      </c>
      <c r="F36" s="11" t="s">
        <v>115</v>
      </c>
      <c r="G36" s="2" t="s">
        <v>51</v>
      </c>
      <c r="H36" s="2" t="s">
        <v>973</v>
      </c>
      <c r="I36" s="2" t="s">
        <v>116</v>
      </c>
      <c r="J36" s="2" t="s">
        <v>433</v>
      </c>
      <c r="K36" s="11" t="s">
        <v>117</v>
      </c>
      <c r="L36" s="11" t="s">
        <v>118</v>
      </c>
      <c r="M36" s="2">
        <v>2</v>
      </c>
      <c r="N36" s="2">
        <v>0.5</v>
      </c>
      <c r="O36" s="2">
        <v>2</v>
      </c>
      <c r="P36" s="68">
        <f t="shared" si="2"/>
        <v>4</v>
      </c>
      <c r="Q36" s="2">
        <v>0.5</v>
      </c>
      <c r="R36" s="2">
        <v>0</v>
      </c>
      <c r="S36" s="68">
        <f>+R36/Q36</f>
        <v>0</v>
      </c>
      <c r="T36" s="2">
        <f t="shared" si="3"/>
        <v>2</v>
      </c>
      <c r="U36" s="68">
        <f t="shared" si="8"/>
        <v>2</v>
      </c>
      <c r="V36" s="2">
        <v>0.5</v>
      </c>
      <c r="W36" s="2">
        <v>0.05</v>
      </c>
      <c r="X36" s="103">
        <f t="shared" si="0"/>
        <v>0.1</v>
      </c>
      <c r="Y36" s="122">
        <v>0.5</v>
      </c>
      <c r="Z36" s="122">
        <v>1</v>
      </c>
      <c r="AA36" s="123">
        <f t="shared" si="1"/>
        <v>2</v>
      </c>
      <c r="AB36" s="9" t="s">
        <v>554</v>
      </c>
      <c r="AC36" s="9" t="s">
        <v>555</v>
      </c>
      <c r="AD36" s="9" t="s">
        <v>650</v>
      </c>
      <c r="AE36" s="9" t="s">
        <v>651</v>
      </c>
      <c r="AF36" s="9" t="s">
        <v>851</v>
      </c>
      <c r="AG36" s="9" t="s">
        <v>852</v>
      </c>
      <c r="AH36" s="9" t="s">
        <v>1005</v>
      </c>
      <c r="AI36" s="9" t="s">
        <v>1006</v>
      </c>
      <c r="AJ36" s="84">
        <f t="shared" si="4"/>
        <v>1</v>
      </c>
      <c r="AK36" s="84">
        <f t="shared" si="5"/>
        <v>0</v>
      </c>
      <c r="AL36" s="84">
        <f t="shared" si="6"/>
        <v>0.05</v>
      </c>
      <c r="AM36" s="88">
        <f t="shared" si="7"/>
        <v>0.5</v>
      </c>
    </row>
    <row r="37" spans="1:85" ht="56.25" customHeight="1" thickBot="1" x14ac:dyDescent="0.25">
      <c r="A37" s="23" t="s">
        <v>101</v>
      </c>
      <c r="B37" s="9" t="s">
        <v>113</v>
      </c>
      <c r="C37" s="2" t="s">
        <v>119</v>
      </c>
      <c r="D37" s="4">
        <v>42767</v>
      </c>
      <c r="E37" s="4">
        <v>43069</v>
      </c>
      <c r="F37" s="11" t="s">
        <v>120</v>
      </c>
      <c r="G37" s="2" t="s">
        <v>51</v>
      </c>
      <c r="H37" s="2" t="s">
        <v>973</v>
      </c>
      <c r="I37" s="2" t="s">
        <v>116</v>
      </c>
      <c r="J37" s="2" t="s">
        <v>433</v>
      </c>
      <c r="K37" s="11" t="s">
        <v>121</v>
      </c>
      <c r="L37" s="11" t="s">
        <v>122</v>
      </c>
      <c r="M37" s="2">
        <v>1</v>
      </c>
      <c r="N37" s="2">
        <v>0.25</v>
      </c>
      <c r="O37" s="2">
        <v>0.5</v>
      </c>
      <c r="P37" s="68">
        <f t="shared" si="2"/>
        <v>2</v>
      </c>
      <c r="Q37" s="2">
        <v>0.25</v>
      </c>
      <c r="R37" s="2">
        <v>0.25</v>
      </c>
      <c r="S37" s="68">
        <f t="shared" si="9"/>
        <v>1</v>
      </c>
      <c r="T37" s="2">
        <f t="shared" si="3"/>
        <v>0.75</v>
      </c>
      <c r="U37" s="68">
        <f t="shared" si="8"/>
        <v>1.5</v>
      </c>
      <c r="V37" s="2">
        <v>0.25</v>
      </c>
      <c r="W37" s="2">
        <v>0.5</v>
      </c>
      <c r="X37" s="103">
        <f t="shared" si="0"/>
        <v>2</v>
      </c>
      <c r="Y37" s="122">
        <v>0.25</v>
      </c>
      <c r="Z37" s="122">
        <v>0.25</v>
      </c>
      <c r="AA37" s="123">
        <f t="shared" si="1"/>
        <v>1</v>
      </c>
      <c r="AB37" s="9" t="s">
        <v>544</v>
      </c>
      <c r="AC37" s="9" t="s">
        <v>545</v>
      </c>
      <c r="AD37" s="9" t="s">
        <v>652</v>
      </c>
      <c r="AE37" s="9" t="s">
        <v>647</v>
      </c>
      <c r="AF37" s="9" t="s">
        <v>853</v>
      </c>
      <c r="AG37" s="9" t="s">
        <v>854</v>
      </c>
      <c r="AH37" s="9" t="s">
        <v>1007</v>
      </c>
      <c r="AI37" s="9" t="s">
        <v>1008</v>
      </c>
      <c r="AJ37" s="84">
        <f t="shared" si="4"/>
        <v>0.5</v>
      </c>
      <c r="AK37" s="84">
        <f t="shared" si="5"/>
        <v>0.25</v>
      </c>
      <c r="AL37" s="84">
        <f t="shared" si="6"/>
        <v>2</v>
      </c>
      <c r="AM37" s="88">
        <f t="shared" si="7"/>
        <v>0.25</v>
      </c>
    </row>
    <row r="38" spans="1:85" ht="56.25" customHeight="1" thickBot="1" x14ac:dyDescent="0.25">
      <c r="A38" s="23" t="s">
        <v>101</v>
      </c>
      <c r="B38" s="9" t="s">
        <v>123</v>
      </c>
      <c r="C38" s="2" t="s">
        <v>125</v>
      </c>
      <c r="D38" s="4">
        <v>42767</v>
      </c>
      <c r="E38" s="4">
        <v>42825</v>
      </c>
      <c r="F38" s="11" t="s">
        <v>126</v>
      </c>
      <c r="G38" s="2" t="s">
        <v>51</v>
      </c>
      <c r="H38" s="2" t="s">
        <v>973</v>
      </c>
      <c r="I38" s="2" t="s">
        <v>116</v>
      </c>
      <c r="J38" s="2" t="s">
        <v>433</v>
      </c>
      <c r="K38" s="11" t="s">
        <v>127</v>
      </c>
      <c r="L38" s="11" t="s">
        <v>127</v>
      </c>
      <c r="M38" s="2">
        <v>1</v>
      </c>
      <c r="N38" s="2">
        <v>1</v>
      </c>
      <c r="O38" s="2">
        <v>1</v>
      </c>
      <c r="P38" s="68">
        <f t="shared" si="2"/>
        <v>1</v>
      </c>
      <c r="Q38" s="2">
        <v>0</v>
      </c>
      <c r="R38" s="2">
        <v>0</v>
      </c>
      <c r="S38" s="68">
        <v>1</v>
      </c>
      <c r="T38" s="2">
        <f t="shared" si="3"/>
        <v>1</v>
      </c>
      <c r="U38" s="68">
        <f t="shared" si="8"/>
        <v>1</v>
      </c>
      <c r="V38" s="2">
        <v>0</v>
      </c>
      <c r="W38" s="2">
        <v>0</v>
      </c>
      <c r="X38" s="103">
        <v>1</v>
      </c>
      <c r="Y38" s="122">
        <v>0</v>
      </c>
      <c r="Z38" s="122">
        <v>0</v>
      </c>
      <c r="AA38" s="123">
        <v>1</v>
      </c>
      <c r="AB38" s="9" t="s">
        <v>546</v>
      </c>
      <c r="AC38" s="9" t="s">
        <v>541</v>
      </c>
      <c r="AD38" s="9" t="s">
        <v>653</v>
      </c>
      <c r="AE38" s="9" t="s">
        <v>654</v>
      </c>
      <c r="AF38" s="9" t="s">
        <v>855</v>
      </c>
      <c r="AG38" s="9" t="s">
        <v>856</v>
      </c>
      <c r="AH38" s="9" t="s">
        <v>1009</v>
      </c>
      <c r="AI38" s="9" t="s">
        <v>1010</v>
      </c>
      <c r="AJ38" s="84">
        <f t="shared" si="4"/>
        <v>1</v>
      </c>
      <c r="AK38" s="84">
        <f t="shared" si="5"/>
        <v>0</v>
      </c>
      <c r="AL38" s="84">
        <f t="shared" si="6"/>
        <v>1</v>
      </c>
      <c r="AM38" s="88">
        <f t="shared" si="7"/>
        <v>0</v>
      </c>
    </row>
    <row r="39" spans="1:85" ht="56.25" customHeight="1" thickBot="1" x14ac:dyDescent="0.25">
      <c r="A39" s="23" t="s">
        <v>101</v>
      </c>
      <c r="B39" s="9" t="s">
        <v>123</v>
      </c>
      <c r="C39" s="2" t="s">
        <v>128</v>
      </c>
      <c r="D39" s="4">
        <v>42767</v>
      </c>
      <c r="E39" s="4">
        <v>42825</v>
      </c>
      <c r="F39" s="11" t="s">
        <v>129</v>
      </c>
      <c r="G39" s="2" t="s">
        <v>51</v>
      </c>
      <c r="H39" s="2" t="s">
        <v>973</v>
      </c>
      <c r="I39" s="2" t="s">
        <v>116</v>
      </c>
      <c r="J39" s="2" t="s">
        <v>433</v>
      </c>
      <c r="K39" s="11" t="s">
        <v>129</v>
      </c>
      <c r="L39" s="11" t="s">
        <v>129</v>
      </c>
      <c r="M39" s="2">
        <v>1</v>
      </c>
      <c r="N39" s="2">
        <v>0.25</v>
      </c>
      <c r="O39" s="2">
        <v>1</v>
      </c>
      <c r="P39" s="68">
        <f t="shared" si="2"/>
        <v>4</v>
      </c>
      <c r="Q39" s="2">
        <v>0.25</v>
      </c>
      <c r="R39" s="2">
        <v>0</v>
      </c>
      <c r="S39" s="68">
        <f t="shared" si="9"/>
        <v>0</v>
      </c>
      <c r="T39" s="2">
        <f t="shared" si="3"/>
        <v>1</v>
      </c>
      <c r="U39" s="68">
        <f t="shared" si="8"/>
        <v>2</v>
      </c>
      <c r="V39" s="2">
        <v>0.25</v>
      </c>
      <c r="W39" s="2">
        <v>0</v>
      </c>
      <c r="X39" s="103">
        <f t="shared" si="0"/>
        <v>0</v>
      </c>
      <c r="Y39" s="122">
        <v>0.25</v>
      </c>
      <c r="Z39" s="122">
        <v>0.25</v>
      </c>
      <c r="AA39" s="123">
        <f t="shared" si="1"/>
        <v>1</v>
      </c>
      <c r="AB39" s="9" t="s">
        <v>547</v>
      </c>
      <c r="AC39" s="9" t="s">
        <v>541</v>
      </c>
      <c r="AD39" s="9" t="s">
        <v>547</v>
      </c>
      <c r="AE39" s="9" t="s">
        <v>654</v>
      </c>
      <c r="AF39" s="9" t="s">
        <v>855</v>
      </c>
      <c r="AG39" s="9" t="s">
        <v>856</v>
      </c>
      <c r="AH39" s="9" t="s">
        <v>1011</v>
      </c>
      <c r="AI39" s="9" t="s">
        <v>1010</v>
      </c>
      <c r="AJ39" s="84">
        <f t="shared" si="4"/>
        <v>1</v>
      </c>
      <c r="AK39" s="84">
        <f t="shared" si="5"/>
        <v>0</v>
      </c>
      <c r="AL39" s="84">
        <f t="shared" si="6"/>
        <v>0</v>
      </c>
      <c r="AM39" s="88">
        <f t="shared" si="7"/>
        <v>0.25</v>
      </c>
    </row>
    <row r="40" spans="1:85" ht="56.25" customHeight="1" thickBot="1" x14ac:dyDescent="0.25">
      <c r="A40" s="23" t="s">
        <v>101</v>
      </c>
      <c r="B40" s="9" t="s">
        <v>123</v>
      </c>
      <c r="C40" s="2" t="s">
        <v>130</v>
      </c>
      <c r="D40" s="4">
        <v>42826</v>
      </c>
      <c r="E40" s="4">
        <v>42916</v>
      </c>
      <c r="F40" s="11" t="s">
        <v>131</v>
      </c>
      <c r="G40" s="2" t="s">
        <v>51</v>
      </c>
      <c r="H40" s="2" t="s">
        <v>973</v>
      </c>
      <c r="I40" s="2" t="s">
        <v>116</v>
      </c>
      <c r="J40" s="2" t="s">
        <v>433</v>
      </c>
      <c r="K40" s="11" t="s">
        <v>131</v>
      </c>
      <c r="L40" s="11" t="s">
        <v>133</v>
      </c>
      <c r="M40" s="2">
        <v>1</v>
      </c>
      <c r="N40" s="2">
        <v>0.25</v>
      </c>
      <c r="O40" s="2">
        <v>1</v>
      </c>
      <c r="P40" s="68">
        <f t="shared" si="2"/>
        <v>4</v>
      </c>
      <c r="Q40" s="2">
        <v>0.25</v>
      </c>
      <c r="R40" s="2">
        <v>0</v>
      </c>
      <c r="S40" s="68">
        <f t="shared" si="9"/>
        <v>0</v>
      </c>
      <c r="T40" s="2">
        <f t="shared" si="3"/>
        <v>1</v>
      </c>
      <c r="U40" s="68">
        <f t="shared" si="8"/>
        <v>2</v>
      </c>
      <c r="V40" s="2">
        <v>0.25</v>
      </c>
      <c r="W40" s="2">
        <v>0.5</v>
      </c>
      <c r="X40" s="103">
        <f t="shared" si="0"/>
        <v>2</v>
      </c>
      <c r="Y40" s="122">
        <v>0.25</v>
      </c>
      <c r="Z40" s="122">
        <v>0.25</v>
      </c>
      <c r="AA40" s="123">
        <f t="shared" si="1"/>
        <v>1</v>
      </c>
      <c r="AB40" s="9" t="s">
        <v>548</v>
      </c>
      <c r="AC40" s="9" t="s">
        <v>541</v>
      </c>
      <c r="AD40" s="9" t="s">
        <v>655</v>
      </c>
      <c r="AE40" s="9" t="s">
        <v>656</v>
      </c>
      <c r="AF40" s="9" t="s">
        <v>857</v>
      </c>
      <c r="AG40" s="9" t="s">
        <v>858</v>
      </c>
      <c r="AH40" s="9" t="s">
        <v>1012</v>
      </c>
      <c r="AI40" s="9" t="s">
        <v>1013</v>
      </c>
      <c r="AJ40" s="84">
        <f t="shared" si="4"/>
        <v>1</v>
      </c>
      <c r="AK40" s="84">
        <f t="shared" si="5"/>
        <v>0</v>
      </c>
      <c r="AL40" s="84">
        <f t="shared" si="6"/>
        <v>2</v>
      </c>
      <c r="AM40" s="88">
        <f t="shared" si="7"/>
        <v>0.25</v>
      </c>
    </row>
    <row r="41" spans="1:85" s="6" customFormat="1" ht="56.25" customHeight="1" thickBot="1" x14ac:dyDescent="0.25">
      <c r="A41" s="23" t="s">
        <v>101</v>
      </c>
      <c r="B41" s="9" t="s">
        <v>132</v>
      </c>
      <c r="C41" s="2" t="s">
        <v>134</v>
      </c>
      <c r="D41" s="4">
        <v>42795</v>
      </c>
      <c r="E41" s="4">
        <v>43008</v>
      </c>
      <c r="F41" s="11" t="s">
        <v>135</v>
      </c>
      <c r="G41" s="2" t="s">
        <v>51</v>
      </c>
      <c r="H41" s="2" t="s">
        <v>973</v>
      </c>
      <c r="I41" s="2" t="s">
        <v>116</v>
      </c>
      <c r="J41" s="2" t="s">
        <v>433</v>
      </c>
      <c r="K41" s="11" t="s">
        <v>135</v>
      </c>
      <c r="L41" s="11" t="s">
        <v>135</v>
      </c>
      <c r="M41" s="2">
        <v>2</v>
      </c>
      <c r="N41" s="2">
        <v>0.5</v>
      </c>
      <c r="O41" s="2">
        <v>1</v>
      </c>
      <c r="P41" s="68">
        <f t="shared" si="2"/>
        <v>2</v>
      </c>
      <c r="Q41" s="2">
        <v>0.5</v>
      </c>
      <c r="R41" s="2">
        <v>0.5</v>
      </c>
      <c r="S41" s="68">
        <f t="shared" si="9"/>
        <v>1</v>
      </c>
      <c r="T41" s="2">
        <f t="shared" si="3"/>
        <v>1.5</v>
      </c>
      <c r="U41" s="68">
        <f t="shared" si="8"/>
        <v>1.5</v>
      </c>
      <c r="V41" s="2">
        <v>0.5</v>
      </c>
      <c r="W41" s="2">
        <v>0.2</v>
      </c>
      <c r="X41" s="103">
        <f t="shared" si="0"/>
        <v>0.4</v>
      </c>
      <c r="Y41" s="122">
        <v>0.5</v>
      </c>
      <c r="Z41" s="122">
        <v>0.3</v>
      </c>
      <c r="AA41" s="123">
        <f t="shared" si="1"/>
        <v>0.6</v>
      </c>
      <c r="AB41" s="9" t="s">
        <v>556</v>
      </c>
      <c r="AC41" s="9" t="s">
        <v>557</v>
      </c>
      <c r="AD41" s="9" t="s">
        <v>657</v>
      </c>
      <c r="AE41" s="9" t="s">
        <v>658</v>
      </c>
      <c r="AF41" s="9" t="s">
        <v>859</v>
      </c>
      <c r="AG41" s="9" t="s">
        <v>860</v>
      </c>
      <c r="AH41" s="9" t="s">
        <v>1014</v>
      </c>
      <c r="AI41" s="9" t="s">
        <v>1015</v>
      </c>
      <c r="AJ41" s="84">
        <f t="shared" ref="AJ41:AJ72" si="12">O41/M41</f>
        <v>0.5</v>
      </c>
      <c r="AK41" s="84">
        <f t="shared" ref="AK41:AK72" si="13">R41/M41</f>
        <v>0.25</v>
      </c>
      <c r="AL41" s="84">
        <f t="shared" ref="AL41:AL72" si="14">X41/M41</f>
        <v>0.2</v>
      </c>
      <c r="AM41" s="88">
        <f t="shared" ref="AM41:AM72" si="15">Z41/M41</f>
        <v>0.15</v>
      </c>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row>
    <row r="42" spans="1:85" ht="56.25" customHeight="1" thickBot="1" x14ac:dyDescent="0.25">
      <c r="A42" s="23" t="s">
        <v>101</v>
      </c>
      <c r="B42" s="9" t="s">
        <v>132</v>
      </c>
      <c r="C42" s="9" t="s">
        <v>136</v>
      </c>
      <c r="D42" s="4">
        <v>42736</v>
      </c>
      <c r="E42" s="4">
        <v>43100</v>
      </c>
      <c r="F42" s="2" t="s">
        <v>137</v>
      </c>
      <c r="G42" s="2" t="s">
        <v>51</v>
      </c>
      <c r="H42" s="2" t="s">
        <v>52</v>
      </c>
      <c r="I42" s="2" t="s">
        <v>977</v>
      </c>
      <c r="J42" s="2" t="s">
        <v>440</v>
      </c>
      <c r="K42" s="2" t="s">
        <v>138</v>
      </c>
      <c r="L42" s="2" t="s">
        <v>488</v>
      </c>
      <c r="M42" s="2">
        <v>4</v>
      </c>
      <c r="N42" s="2">
        <v>1</v>
      </c>
      <c r="O42" s="2">
        <v>1</v>
      </c>
      <c r="P42" s="67">
        <f t="shared" si="2"/>
        <v>1</v>
      </c>
      <c r="Q42" s="2">
        <v>1</v>
      </c>
      <c r="R42" s="2">
        <v>1</v>
      </c>
      <c r="S42" s="68">
        <f t="shared" si="9"/>
        <v>1</v>
      </c>
      <c r="T42" s="2">
        <f t="shared" si="3"/>
        <v>2</v>
      </c>
      <c r="U42" s="68">
        <f t="shared" si="8"/>
        <v>1</v>
      </c>
      <c r="V42" s="2">
        <v>1</v>
      </c>
      <c r="W42" s="2">
        <v>1</v>
      </c>
      <c r="X42" s="103">
        <f t="shared" si="0"/>
        <v>1</v>
      </c>
      <c r="Y42" s="122">
        <v>1</v>
      </c>
      <c r="Z42" s="122">
        <v>1</v>
      </c>
      <c r="AA42" s="123">
        <f t="shared" si="1"/>
        <v>1</v>
      </c>
      <c r="AB42" s="9" t="s">
        <v>418</v>
      </c>
      <c r="AC42" s="9"/>
      <c r="AD42" s="9" t="s">
        <v>724</v>
      </c>
      <c r="AE42" s="9" t="s">
        <v>723</v>
      </c>
      <c r="AF42" s="9" t="s">
        <v>904</v>
      </c>
      <c r="AG42" s="9" t="s">
        <v>723</v>
      </c>
      <c r="AH42" s="9" t="s">
        <v>1097</v>
      </c>
      <c r="AI42" s="9" t="s">
        <v>1098</v>
      </c>
      <c r="AJ42" s="84">
        <f t="shared" si="12"/>
        <v>0.25</v>
      </c>
      <c r="AK42" s="84">
        <f t="shared" si="13"/>
        <v>0.25</v>
      </c>
      <c r="AL42" s="84">
        <f t="shared" si="14"/>
        <v>0.25</v>
      </c>
      <c r="AM42" s="88">
        <f t="shared" si="15"/>
        <v>0.25</v>
      </c>
    </row>
    <row r="43" spans="1:85" ht="69" customHeight="1" thickBot="1" x14ac:dyDescent="0.25">
      <c r="A43" s="23" t="s">
        <v>101</v>
      </c>
      <c r="B43" s="9" t="s">
        <v>139</v>
      </c>
      <c r="C43" s="2" t="s">
        <v>140</v>
      </c>
      <c r="D43" s="4">
        <v>42736</v>
      </c>
      <c r="E43" s="4">
        <v>43069</v>
      </c>
      <c r="F43" s="2" t="s">
        <v>141</v>
      </c>
      <c r="G43" s="2" t="s">
        <v>51</v>
      </c>
      <c r="H43" s="2" t="s">
        <v>973</v>
      </c>
      <c r="I43" s="2" t="s">
        <v>58</v>
      </c>
      <c r="J43" s="2" t="s">
        <v>433</v>
      </c>
      <c r="K43" s="2" t="s">
        <v>142</v>
      </c>
      <c r="L43" s="2" t="s">
        <v>143</v>
      </c>
      <c r="M43" s="2">
        <v>2</v>
      </c>
      <c r="N43" s="2">
        <v>0.5</v>
      </c>
      <c r="O43" s="2">
        <v>1</v>
      </c>
      <c r="P43" s="68">
        <f t="shared" si="2"/>
        <v>2</v>
      </c>
      <c r="Q43" s="2">
        <v>0.5</v>
      </c>
      <c r="R43" s="2">
        <v>0</v>
      </c>
      <c r="S43" s="68">
        <f t="shared" si="9"/>
        <v>0</v>
      </c>
      <c r="T43" s="2">
        <f t="shared" si="3"/>
        <v>1</v>
      </c>
      <c r="U43" s="68">
        <f t="shared" si="8"/>
        <v>1</v>
      </c>
      <c r="V43" s="2">
        <v>0.5</v>
      </c>
      <c r="W43" s="2">
        <v>0.4</v>
      </c>
      <c r="X43" s="103">
        <f t="shared" si="0"/>
        <v>0.8</v>
      </c>
      <c r="Y43" s="122">
        <v>0.5</v>
      </c>
      <c r="Z43" s="122">
        <v>0.25</v>
      </c>
      <c r="AA43" s="123">
        <f t="shared" si="1"/>
        <v>0.5</v>
      </c>
      <c r="AB43" s="9" t="s">
        <v>558</v>
      </c>
      <c r="AC43" s="9" t="s">
        <v>559</v>
      </c>
      <c r="AD43" s="9" t="s">
        <v>659</v>
      </c>
      <c r="AE43" s="9" t="s">
        <v>660</v>
      </c>
      <c r="AF43" s="9" t="s">
        <v>861</v>
      </c>
      <c r="AG43" s="9" t="s">
        <v>862</v>
      </c>
      <c r="AH43" s="9" t="s">
        <v>1016</v>
      </c>
      <c r="AI43" s="9" t="s">
        <v>862</v>
      </c>
      <c r="AJ43" s="84">
        <f t="shared" si="12"/>
        <v>0.5</v>
      </c>
      <c r="AK43" s="84">
        <f t="shared" si="13"/>
        <v>0</v>
      </c>
      <c r="AL43" s="84">
        <f t="shared" si="14"/>
        <v>0.4</v>
      </c>
      <c r="AM43" s="88">
        <f t="shared" si="15"/>
        <v>0.125</v>
      </c>
    </row>
    <row r="44" spans="1:85" ht="56.25" customHeight="1" thickBot="1" x14ac:dyDescent="0.25">
      <c r="A44" s="23" t="s">
        <v>101</v>
      </c>
      <c r="B44" s="9" t="s">
        <v>144</v>
      </c>
      <c r="C44" s="3" t="s">
        <v>145</v>
      </c>
      <c r="D44" s="4">
        <v>42795</v>
      </c>
      <c r="E44" s="4">
        <v>42977</v>
      </c>
      <c r="F44" s="11" t="s">
        <v>146</v>
      </c>
      <c r="G44" s="2" t="s">
        <v>51</v>
      </c>
      <c r="H44" s="2" t="s">
        <v>973</v>
      </c>
      <c r="I44" s="2" t="s">
        <v>116</v>
      </c>
      <c r="J44" s="2" t="s">
        <v>433</v>
      </c>
      <c r="K44" s="11" t="s">
        <v>147</v>
      </c>
      <c r="L44" s="11" t="s">
        <v>148</v>
      </c>
      <c r="M44" s="2">
        <v>2</v>
      </c>
      <c r="N44" s="2">
        <v>0.5</v>
      </c>
      <c r="O44" s="2">
        <v>1</v>
      </c>
      <c r="P44" s="68">
        <f t="shared" si="2"/>
        <v>2</v>
      </c>
      <c r="Q44" s="2">
        <v>0.5</v>
      </c>
      <c r="R44" s="2">
        <v>0.5</v>
      </c>
      <c r="S44" s="68">
        <f t="shared" si="9"/>
        <v>1</v>
      </c>
      <c r="T44" s="2">
        <f t="shared" si="3"/>
        <v>1.5</v>
      </c>
      <c r="U44" s="68">
        <f t="shared" si="8"/>
        <v>1.5</v>
      </c>
      <c r="V44" s="2">
        <v>0.5</v>
      </c>
      <c r="W44" s="2">
        <v>0</v>
      </c>
      <c r="X44" s="103">
        <f t="shared" ref="X44" si="16">+W44/V44</f>
        <v>0</v>
      </c>
      <c r="Y44" s="122">
        <v>0.5</v>
      </c>
      <c r="Z44" s="122">
        <v>0</v>
      </c>
      <c r="AA44" s="123">
        <f t="shared" si="1"/>
        <v>0</v>
      </c>
      <c r="AB44" s="9" t="s">
        <v>549</v>
      </c>
      <c r="AC44" s="9" t="s">
        <v>541</v>
      </c>
      <c r="AD44" s="9" t="s">
        <v>661</v>
      </c>
      <c r="AE44" s="9" t="s">
        <v>662</v>
      </c>
      <c r="AF44" s="9" t="s">
        <v>863</v>
      </c>
      <c r="AG44" s="9" t="s">
        <v>864</v>
      </c>
      <c r="AH44" s="9" t="s">
        <v>1017</v>
      </c>
      <c r="AI44" s="9" t="s">
        <v>353</v>
      </c>
      <c r="AJ44" s="84">
        <f t="shared" si="12"/>
        <v>0.5</v>
      </c>
      <c r="AK44" s="84">
        <f t="shared" si="13"/>
        <v>0.25</v>
      </c>
      <c r="AL44" s="84">
        <f t="shared" si="14"/>
        <v>0</v>
      </c>
      <c r="AM44" s="88">
        <f t="shared" si="15"/>
        <v>0</v>
      </c>
    </row>
    <row r="45" spans="1:85" ht="56.25" customHeight="1" thickBot="1" x14ac:dyDescent="0.25">
      <c r="A45" s="23" t="s">
        <v>149</v>
      </c>
      <c r="B45" s="9" t="s">
        <v>150</v>
      </c>
      <c r="C45" s="3" t="s">
        <v>152</v>
      </c>
      <c r="D45" s="4">
        <v>42736</v>
      </c>
      <c r="E45" s="4">
        <v>43100</v>
      </c>
      <c r="F45" s="2" t="s">
        <v>153</v>
      </c>
      <c r="G45" s="2" t="s">
        <v>89</v>
      </c>
      <c r="H45" s="2" t="s">
        <v>154</v>
      </c>
      <c r="I45" s="2" t="s">
        <v>155</v>
      </c>
      <c r="J45" s="2" t="s">
        <v>489</v>
      </c>
      <c r="K45" s="2" t="s">
        <v>156</v>
      </c>
      <c r="L45" s="2" t="s">
        <v>157</v>
      </c>
      <c r="M45" s="2">
        <v>3</v>
      </c>
      <c r="N45" s="2">
        <v>0</v>
      </c>
      <c r="O45" s="2">
        <v>0</v>
      </c>
      <c r="P45" s="68">
        <v>1</v>
      </c>
      <c r="Q45" s="2">
        <v>1</v>
      </c>
      <c r="R45" s="2">
        <v>1</v>
      </c>
      <c r="S45" s="68">
        <f t="shared" si="9"/>
        <v>1</v>
      </c>
      <c r="T45" s="2">
        <f t="shared" si="3"/>
        <v>1</v>
      </c>
      <c r="U45" s="68">
        <f t="shared" si="8"/>
        <v>1</v>
      </c>
      <c r="V45" s="2">
        <v>1</v>
      </c>
      <c r="W45" s="2">
        <v>0.5</v>
      </c>
      <c r="X45" s="103">
        <f t="shared" si="0"/>
        <v>0.5</v>
      </c>
      <c r="Y45" s="122">
        <v>1</v>
      </c>
      <c r="Z45" s="122">
        <v>1</v>
      </c>
      <c r="AA45" s="123">
        <f t="shared" si="1"/>
        <v>1</v>
      </c>
      <c r="AB45" s="2" t="s">
        <v>353</v>
      </c>
      <c r="AC45" s="12" t="s">
        <v>364</v>
      </c>
      <c r="AD45" s="9" t="s">
        <v>665</v>
      </c>
      <c r="AE45" s="9" t="s">
        <v>666</v>
      </c>
      <c r="AF45" s="9" t="s">
        <v>819</v>
      </c>
      <c r="AG45" s="9" t="s">
        <v>820</v>
      </c>
      <c r="AH45" s="9" t="s">
        <v>1061</v>
      </c>
      <c r="AI45" s="9"/>
      <c r="AJ45" s="84">
        <f t="shared" si="12"/>
        <v>0</v>
      </c>
      <c r="AK45" s="84">
        <f t="shared" si="13"/>
        <v>0.33333333333333331</v>
      </c>
      <c r="AL45" s="84">
        <f t="shared" si="14"/>
        <v>0.16666666666666666</v>
      </c>
      <c r="AM45" s="88">
        <f t="shared" si="15"/>
        <v>0.33333333333333331</v>
      </c>
    </row>
    <row r="46" spans="1:85" ht="56.25" customHeight="1" thickBot="1" x14ac:dyDescent="0.25">
      <c r="A46" s="23" t="s">
        <v>149</v>
      </c>
      <c r="B46" s="9" t="s">
        <v>165</v>
      </c>
      <c r="C46" s="2" t="s">
        <v>166</v>
      </c>
      <c r="D46" s="4">
        <v>42736</v>
      </c>
      <c r="E46" s="4">
        <v>42825</v>
      </c>
      <c r="F46" s="2" t="s">
        <v>167</v>
      </c>
      <c r="G46" s="2" t="s">
        <v>51</v>
      </c>
      <c r="H46" s="2" t="s">
        <v>973</v>
      </c>
      <c r="I46" s="2" t="s">
        <v>58</v>
      </c>
      <c r="J46" s="2" t="s">
        <v>433</v>
      </c>
      <c r="K46" s="2" t="s">
        <v>168</v>
      </c>
      <c r="L46" s="2" t="s">
        <v>169</v>
      </c>
      <c r="M46" s="2">
        <v>2</v>
      </c>
      <c r="N46" s="2">
        <v>0.5</v>
      </c>
      <c r="O46" s="2">
        <v>1</v>
      </c>
      <c r="P46" s="68">
        <f t="shared" si="2"/>
        <v>2</v>
      </c>
      <c r="Q46" s="2">
        <v>0.5</v>
      </c>
      <c r="R46" s="2">
        <v>0.5</v>
      </c>
      <c r="S46" s="68">
        <f t="shared" si="9"/>
        <v>1</v>
      </c>
      <c r="T46" s="2">
        <f t="shared" si="3"/>
        <v>1.5</v>
      </c>
      <c r="U46" s="68">
        <f t="shared" si="8"/>
        <v>1.5</v>
      </c>
      <c r="V46" s="2">
        <v>0.5</v>
      </c>
      <c r="W46" s="2">
        <v>0.5</v>
      </c>
      <c r="X46" s="103">
        <f t="shared" si="0"/>
        <v>1</v>
      </c>
      <c r="Y46" s="122">
        <v>0.5</v>
      </c>
      <c r="Z46" s="122">
        <v>0.5</v>
      </c>
      <c r="AA46" s="123">
        <f t="shared" si="1"/>
        <v>1</v>
      </c>
      <c r="AB46" s="9" t="s">
        <v>560</v>
      </c>
      <c r="AC46" s="9" t="s">
        <v>541</v>
      </c>
      <c r="AD46" s="9" t="s">
        <v>663</v>
      </c>
      <c r="AE46" s="9" t="s">
        <v>664</v>
      </c>
      <c r="AF46" s="9" t="s">
        <v>663</v>
      </c>
      <c r="AG46" s="9" t="s">
        <v>664</v>
      </c>
      <c r="AH46" s="9" t="s">
        <v>1018</v>
      </c>
      <c r="AI46" s="9" t="s">
        <v>1019</v>
      </c>
      <c r="AJ46" s="84">
        <f t="shared" si="12"/>
        <v>0.5</v>
      </c>
      <c r="AK46" s="84">
        <f t="shared" si="13"/>
        <v>0.25</v>
      </c>
      <c r="AL46" s="84">
        <f t="shared" si="14"/>
        <v>0.5</v>
      </c>
      <c r="AM46" s="88">
        <f t="shared" si="15"/>
        <v>0.25</v>
      </c>
    </row>
    <row r="47" spans="1:85" ht="56.25" customHeight="1" thickBot="1" x14ac:dyDescent="0.25">
      <c r="A47" s="23" t="s">
        <v>170</v>
      </c>
      <c r="B47" s="9" t="s">
        <v>171</v>
      </c>
      <c r="C47" s="3" t="s">
        <v>172</v>
      </c>
      <c r="D47" s="4">
        <v>42736</v>
      </c>
      <c r="E47" s="4">
        <v>43100</v>
      </c>
      <c r="F47" s="2" t="s">
        <v>173</v>
      </c>
      <c r="G47" s="2" t="s">
        <v>89</v>
      </c>
      <c r="H47" s="2" t="s">
        <v>154</v>
      </c>
      <c r="I47" s="2" t="s">
        <v>975</v>
      </c>
      <c r="J47" s="2" t="s">
        <v>489</v>
      </c>
      <c r="K47" s="2" t="s">
        <v>174</v>
      </c>
      <c r="L47" s="2" t="s">
        <v>175</v>
      </c>
      <c r="M47" s="2">
        <v>100</v>
      </c>
      <c r="N47" s="2">
        <v>0</v>
      </c>
      <c r="O47" s="2">
        <v>0</v>
      </c>
      <c r="P47" s="68">
        <v>1</v>
      </c>
      <c r="Q47" s="2">
        <v>20</v>
      </c>
      <c r="R47" s="2">
        <v>20</v>
      </c>
      <c r="S47" s="68">
        <f t="shared" si="9"/>
        <v>1</v>
      </c>
      <c r="T47" s="2">
        <f t="shared" si="3"/>
        <v>20</v>
      </c>
      <c r="U47" s="68">
        <f t="shared" si="8"/>
        <v>1</v>
      </c>
      <c r="V47" s="2">
        <v>40</v>
      </c>
      <c r="W47" s="2">
        <v>40</v>
      </c>
      <c r="X47" s="103">
        <f t="shared" si="0"/>
        <v>1</v>
      </c>
      <c r="Y47" s="122">
        <v>40</v>
      </c>
      <c r="Z47" s="122">
        <v>40</v>
      </c>
      <c r="AA47" s="123">
        <f t="shared" si="1"/>
        <v>1</v>
      </c>
      <c r="AB47" s="9" t="s">
        <v>353</v>
      </c>
      <c r="AC47" s="9" t="s">
        <v>365</v>
      </c>
      <c r="AD47" s="9" t="s">
        <v>667</v>
      </c>
      <c r="AE47" s="9" t="s">
        <v>668</v>
      </c>
      <c r="AF47" s="9" t="s">
        <v>821</v>
      </c>
      <c r="AG47" s="9" t="s">
        <v>822</v>
      </c>
      <c r="AH47" s="9" t="s">
        <v>1062</v>
      </c>
      <c r="AI47" s="9"/>
      <c r="AJ47" s="84">
        <f t="shared" si="12"/>
        <v>0</v>
      </c>
      <c r="AK47" s="84">
        <f t="shared" si="13"/>
        <v>0.2</v>
      </c>
      <c r="AL47" s="84">
        <f t="shared" si="14"/>
        <v>0.01</v>
      </c>
      <c r="AM47" s="88">
        <f t="shared" si="15"/>
        <v>0.4</v>
      </c>
    </row>
    <row r="48" spans="1:85" ht="56.25" customHeight="1" thickBot="1" x14ac:dyDescent="0.25">
      <c r="A48" s="23" t="s">
        <v>170</v>
      </c>
      <c r="B48" s="9" t="s">
        <v>171</v>
      </c>
      <c r="C48" s="3" t="s">
        <v>176</v>
      </c>
      <c r="D48" s="4">
        <v>42736</v>
      </c>
      <c r="E48" s="4">
        <v>43100</v>
      </c>
      <c r="F48" s="2" t="s">
        <v>177</v>
      </c>
      <c r="G48" s="2" t="s">
        <v>89</v>
      </c>
      <c r="H48" s="2" t="s">
        <v>154</v>
      </c>
      <c r="I48" s="2" t="s">
        <v>155</v>
      </c>
      <c r="J48" s="2" t="s">
        <v>489</v>
      </c>
      <c r="K48" s="2" t="s">
        <v>178</v>
      </c>
      <c r="L48" s="2" t="s">
        <v>179</v>
      </c>
      <c r="M48" s="2">
        <v>70</v>
      </c>
      <c r="N48" s="2">
        <v>20</v>
      </c>
      <c r="O48" s="2">
        <v>20</v>
      </c>
      <c r="P48" s="68">
        <f t="shared" si="2"/>
        <v>1</v>
      </c>
      <c r="Q48" s="2">
        <v>15</v>
      </c>
      <c r="R48" s="2">
        <v>15</v>
      </c>
      <c r="S48" s="68">
        <f t="shared" si="9"/>
        <v>1</v>
      </c>
      <c r="T48" s="2">
        <f t="shared" si="3"/>
        <v>35</v>
      </c>
      <c r="U48" s="68">
        <f t="shared" si="8"/>
        <v>1</v>
      </c>
      <c r="V48" s="2">
        <v>15</v>
      </c>
      <c r="W48" s="2">
        <v>13</v>
      </c>
      <c r="X48" s="103">
        <f t="shared" si="0"/>
        <v>0.8666666666666667</v>
      </c>
      <c r="Y48" s="122">
        <v>20</v>
      </c>
      <c r="Z48" s="122">
        <v>20</v>
      </c>
      <c r="AA48" s="123">
        <f t="shared" si="1"/>
        <v>1</v>
      </c>
      <c r="AB48" s="9" t="s">
        <v>366</v>
      </c>
      <c r="AC48" s="9" t="s">
        <v>367</v>
      </c>
      <c r="AD48" s="9" t="s">
        <v>669</v>
      </c>
      <c r="AE48" s="9" t="s">
        <v>670</v>
      </c>
      <c r="AF48" s="9" t="s">
        <v>669</v>
      </c>
      <c r="AG48" s="9" t="s">
        <v>823</v>
      </c>
      <c r="AH48" s="9" t="s">
        <v>1063</v>
      </c>
      <c r="AI48" s="9"/>
      <c r="AJ48" s="84">
        <f t="shared" si="12"/>
        <v>0.2857142857142857</v>
      </c>
      <c r="AK48" s="84">
        <f t="shared" si="13"/>
        <v>0.21428571428571427</v>
      </c>
      <c r="AL48" s="84">
        <f t="shared" si="14"/>
        <v>1.2380952380952381E-2</v>
      </c>
      <c r="AM48" s="88">
        <f t="shared" si="15"/>
        <v>0.2857142857142857</v>
      </c>
    </row>
    <row r="49" spans="1:16377" ht="100.5" customHeight="1" thickBot="1" x14ac:dyDescent="0.25">
      <c r="A49" s="23" t="s">
        <v>170</v>
      </c>
      <c r="B49" s="9" t="s">
        <v>180</v>
      </c>
      <c r="C49" s="2" t="s">
        <v>181</v>
      </c>
      <c r="D49" s="4">
        <v>42767</v>
      </c>
      <c r="E49" s="4">
        <v>43008</v>
      </c>
      <c r="F49" s="2" t="s">
        <v>182</v>
      </c>
      <c r="G49" s="2" t="s">
        <v>89</v>
      </c>
      <c r="H49" s="2" t="s">
        <v>183</v>
      </c>
      <c r="I49" s="2" t="s">
        <v>983</v>
      </c>
      <c r="J49" s="2" t="s">
        <v>624</v>
      </c>
      <c r="K49" s="2" t="s">
        <v>184</v>
      </c>
      <c r="L49" s="2" t="s">
        <v>185</v>
      </c>
      <c r="M49" s="2">
        <v>26</v>
      </c>
      <c r="N49" s="73">
        <v>0</v>
      </c>
      <c r="O49" s="2">
        <v>0</v>
      </c>
      <c r="P49" s="68" t="s">
        <v>811</v>
      </c>
      <c r="Q49" s="73">
        <v>0</v>
      </c>
      <c r="R49" s="2">
        <v>0</v>
      </c>
      <c r="S49" s="8" t="s">
        <v>811</v>
      </c>
      <c r="T49" s="2">
        <f t="shared" si="3"/>
        <v>0</v>
      </c>
      <c r="U49" s="68" t="s">
        <v>811</v>
      </c>
      <c r="V49" s="73">
        <v>13</v>
      </c>
      <c r="W49" s="2">
        <v>26</v>
      </c>
      <c r="X49" s="103">
        <f t="shared" si="0"/>
        <v>2</v>
      </c>
      <c r="Y49" s="125">
        <v>13</v>
      </c>
      <c r="Z49" s="122">
        <v>13</v>
      </c>
      <c r="AA49" s="123">
        <f t="shared" si="1"/>
        <v>1</v>
      </c>
      <c r="AB49" s="9"/>
      <c r="AC49" s="9"/>
      <c r="AD49" s="9" t="s">
        <v>638</v>
      </c>
      <c r="AE49" s="9"/>
      <c r="AF49" s="12" t="s">
        <v>840</v>
      </c>
      <c r="AG49" s="9"/>
      <c r="AH49" s="9" t="s">
        <v>1074</v>
      </c>
      <c r="AI49" s="9"/>
      <c r="AJ49" s="84">
        <f t="shared" si="12"/>
        <v>0</v>
      </c>
      <c r="AK49" s="84">
        <f t="shared" si="13"/>
        <v>0</v>
      </c>
      <c r="AL49" s="84">
        <f t="shared" si="14"/>
        <v>7.6923076923076927E-2</v>
      </c>
      <c r="AM49" s="88">
        <f t="shared" si="15"/>
        <v>0.5</v>
      </c>
    </row>
    <row r="50" spans="1:16377" ht="347.25" customHeight="1" thickBot="1" x14ac:dyDescent="0.25">
      <c r="A50" s="72" t="s">
        <v>170</v>
      </c>
      <c r="B50" s="9" t="s">
        <v>180</v>
      </c>
      <c r="C50" s="9" t="s">
        <v>186</v>
      </c>
      <c r="D50" s="4">
        <v>42736</v>
      </c>
      <c r="E50" s="4">
        <v>43100</v>
      </c>
      <c r="F50" s="2" t="s">
        <v>187</v>
      </c>
      <c r="G50" s="2" t="s">
        <v>40</v>
      </c>
      <c r="H50" s="9" t="s">
        <v>41</v>
      </c>
      <c r="I50" s="2" t="s">
        <v>981</v>
      </c>
      <c r="J50" s="2" t="s">
        <v>431</v>
      </c>
      <c r="K50" s="2" t="s">
        <v>188</v>
      </c>
      <c r="L50" s="2" t="s">
        <v>189</v>
      </c>
      <c r="M50" s="2">
        <v>20</v>
      </c>
      <c r="N50" s="2">
        <v>3</v>
      </c>
      <c r="O50" s="2">
        <v>3</v>
      </c>
      <c r="P50" s="8">
        <f t="shared" si="2"/>
        <v>1</v>
      </c>
      <c r="Q50" s="2">
        <v>4</v>
      </c>
      <c r="R50" s="2">
        <v>4</v>
      </c>
      <c r="S50" s="68">
        <f t="shared" si="9"/>
        <v>1</v>
      </c>
      <c r="T50" s="2">
        <f t="shared" si="3"/>
        <v>7</v>
      </c>
      <c r="U50" s="68">
        <f t="shared" si="8"/>
        <v>1</v>
      </c>
      <c r="V50" s="2">
        <v>7</v>
      </c>
      <c r="W50" s="2">
        <v>6</v>
      </c>
      <c r="X50" s="103">
        <f t="shared" si="0"/>
        <v>0.8571428571428571</v>
      </c>
      <c r="Y50" s="122">
        <v>5</v>
      </c>
      <c r="Z50" s="122">
        <v>7</v>
      </c>
      <c r="AA50" s="123">
        <f t="shared" si="1"/>
        <v>1.4</v>
      </c>
      <c r="AB50" s="9" t="s">
        <v>406</v>
      </c>
      <c r="AC50" s="9" t="s">
        <v>407</v>
      </c>
      <c r="AD50" s="9" t="s">
        <v>716</v>
      </c>
      <c r="AE50" s="9" t="s">
        <v>717</v>
      </c>
      <c r="AF50" s="104" t="s">
        <v>910</v>
      </c>
      <c r="AG50" s="104" t="s">
        <v>911</v>
      </c>
      <c r="AH50" s="104" t="s">
        <v>1066</v>
      </c>
      <c r="AI50" s="114" t="s">
        <v>1067</v>
      </c>
      <c r="AJ50" s="84">
        <f t="shared" si="12"/>
        <v>0.15</v>
      </c>
      <c r="AK50" s="84">
        <f t="shared" si="13"/>
        <v>0.2</v>
      </c>
      <c r="AL50" s="84">
        <f t="shared" si="14"/>
        <v>4.2857142857142858E-2</v>
      </c>
      <c r="AM50" s="88">
        <f t="shared" si="15"/>
        <v>0.35</v>
      </c>
    </row>
    <row r="51" spans="1:16377" ht="263.25" customHeight="1" thickBot="1" x14ac:dyDescent="0.25">
      <c r="A51" s="72" t="s">
        <v>170</v>
      </c>
      <c r="B51" s="9" t="s">
        <v>180</v>
      </c>
      <c r="C51" s="2" t="s">
        <v>190</v>
      </c>
      <c r="D51" s="4">
        <v>42736</v>
      </c>
      <c r="E51" s="4">
        <v>43100</v>
      </c>
      <c r="F51" s="2" t="s">
        <v>191</v>
      </c>
      <c r="G51" s="2" t="s">
        <v>40</v>
      </c>
      <c r="H51" s="9" t="s">
        <v>41</v>
      </c>
      <c r="I51" s="2" t="s">
        <v>981</v>
      </c>
      <c r="J51" s="2" t="s">
        <v>431</v>
      </c>
      <c r="K51" s="2" t="s">
        <v>42</v>
      </c>
      <c r="L51" s="2" t="s">
        <v>43</v>
      </c>
      <c r="M51" s="2">
        <v>24</v>
      </c>
      <c r="N51" s="2">
        <v>10</v>
      </c>
      <c r="O51" s="2">
        <v>10</v>
      </c>
      <c r="P51" s="8">
        <f t="shared" si="2"/>
        <v>1</v>
      </c>
      <c r="Q51" s="2">
        <v>5</v>
      </c>
      <c r="R51" s="2">
        <v>5</v>
      </c>
      <c r="S51" s="68">
        <f t="shared" si="9"/>
        <v>1</v>
      </c>
      <c r="T51" s="2">
        <f t="shared" si="3"/>
        <v>15</v>
      </c>
      <c r="U51" s="68">
        <f t="shared" si="8"/>
        <v>1</v>
      </c>
      <c r="V51" s="2">
        <v>5</v>
      </c>
      <c r="W51" s="2">
        <v>5</v>
      </c>
      <c r="X51" s="103">
        <f t="shared" si="0"/>
        <v>1</v>
      </c>
      <c r="Y51" s="122">
        <v>4</v>
      </c>
      <c r="Z51" s="122">
        <v>4</v>
      </c>
      <c r="AA51" s="123">
        <f t="shared" si="1"/>
        <v>1</v>
      </c>
      <c r="AB51" s="9" t="s">
        <v>408</v>
      </c>
      <c r="AC51" s="9" t="s">
        <v>409</v>
      </c>
      <c r="AD51" s="9" t="s">
        <v>718</v>
      </c>
      <c r="AE51" s="9" t="s">
        <v>409</v>
      </c>
      <c r="AF51" s="104" t="s">
        <v>912</v>
      </c>
      <c r="AG51" s="104" t="s">
        <v>913</v>
      </c>
      <c r="AH51" s="104" t="s">
        <v>1068</v>
      </c>
      <c r="AI51" s="114" t="s">
        <v>1069</v>
      </c>
      <c r="AJ51" s="84">
        <f t="shared" si="12"/>
        <v>0.41666666666666669</v>
      </c>
      <c r="AK51" s="84">
        <f t="shared" si="13"/>
        <v>0.20833333333333334</v>
      </c>
      <c r="AL51" s="84">
        <f t="shared" si="14"/>
        <v>4.1666666666666664E-2</v>
      </c>
      <c r="AM51" s="88">
        <f t="shared" si="15"/>
        <v>0.16666666666666666</v>
      </c>
    </row>
    <row r="52" spans="1:16377" ht="213.75" customHeight="1" thickBot="1" x14ac:dyDescent="0.25">
      <c r="A52" s="72" t="s">
        <v>170</v>
      </c>
      <c r="B52" s="9" t="s">
        <v>180</v>
      </c>
      <c r="C52" s="2" t="s">
        <v>192</v>
      </c>
      <c r="D52" s="4">
        <v>42736</v>
      </c>
      <c r="E52" s="4">
        <v>43100</v>
      </c>
      <c r="F52" s="2" t="s">
        <v>193</v>
      </c>
      <c r="G52" s="2" t="s">
        <v>40</v>
      </c>
      <c r="H52" s="9" t="s">
        <v>41</v>
      </c>
      <c r="I52" s="2" t="s">
        <v>981</v>
      </c>
      <c r="J52" s="2" t="s">
        <v>445</v>
      </c>
      <c r="K52" s="2" t="s">
        <v>194</v>
      </c>
      <c r="L52" s="2" t="s">
        <v>195</v>
      </c>
      <c r="M52" s="2">
        <v>15</v>
      </c>
      <c r="N52" s="2">
        <v>3</v>
      </c>
      <c r="O52" s="2">
        <v>3</v>
      </c>
      <c r="P52" s="8">
        <f t="shared" si="2"/>
        <v>1</v>
      </c>
      <c r="Q52" s="2">
        <v>4</v>
      </c>
      <c r="R52" s="2">
        <v>4</v>
      </c>
      <c r="S52" s="68">
        <f t="shared" si="9"/>
        <v>1</v>
      </c>
      <c r="T52" s="2">
        <f t="shared" si="3"/>
        <v>7</v>
      </c>
      <c r="U52" s="68">
        <f t="shared" si="8"/>
        <v>1</v>
      </c>
      <c r="V52" s="2">
        <v>4</v>
      </c>
      <c r="W52" s="2">
        <v>0</v>
      </c>
      <c r="X52" s="103">
        <f t="shared" si="0"/>
        <v>0</v>
      </c>
      <c r="Y52" s="122">
        <v>4</v>
      </c>
      <c r="Z52" s="122">
        <v>3.5</v>
      </c>
      <c r="AA52" s="123">
        <f t="shared" si="1"/>
        <v>0.875</v>
      </c>
      <c r="AB52" s="9" t="s">
        <v>410</v>
      </c>
      <c r="AC52" s="9" t="s">
        <v>411</v>
      </c>
      <c r="AD52" s="9" t="s">
        <v>719</v>
      </c>
      <c r="AE52" s="9" t="s">
        <v>720</v>
      </c>
      <c r="AF52" s="104" t="s">
        <v>914</v>
      </c>
      <c r="AG52" s="104" t="s">
        <v>915</v>
      </c>
      <c r="AH52" s="104" t="s">
        <v>1064</v>
      </c>
      <c r="AI52" s="114" t="s">
        <v>1065</v>
      </c>
      <c r="AJ52" s="84">
        <f t="shared" si="12"/>
        <v>0.2</v>
      </c>
      <c r="AK52" s="84">
        <f t="shared" si="13"/>
        <v>0.26666666666666666</v>
      </c>
      <c r="AL52" s="84">
        <f t="shared" si="14"/>
        <v>0</v>
      </c>
      <c r="AM52" s="88">
        <f t="shared" si="15"/>
        <v>0.23333333333333334</v>
      </c>
    </row>
    <row r="53" spans="1:16377" ht="56.25" customHeight="1" thickBot="1" x14ac:dyDescent="0.25">
      <c r="A53" s="23" t="s">
        <v>170</v>
      </c>
      <c r="B53" s="9" t="s">
        <v>180</v>
      </c>
      <c r="C53" s="2" t="s">
        <v>197</v>
      </c>
      <c r="D53" s="4">
        <v>42767</v>
      </c>
      <c r="E53" s="4">
        <v>43099</v>
      </c>
      <c r="F53" s="2" t="s">
        <v>198</v>
      </c>
      <c r="G53" s="2" t="s">
        <v>89</v>
      </c>
      <c r="H53" s="2" t="s">
        <v>183</v>
      </c>
      <c r="I53" s="2" t="s">
        <v>983</v>
      </c>
      <c r="J53" s="2" t="s">
        <v>444</v>
      </c>
      <c r="K53" s="2" t="s">
        <v>199</v>
      </c>
      <c r="L53" s="2" t="s">
        <v>200</v>
      </c>
      <c r="M53" s="2">
        <v>2</v>
      </c>
      <c r="N53" s="2">
        <v>1</v>
      </c>
      <c r="O53" s="2">
        <v>1</v>
      </c>
      <c r="P53" s="68">
        <f t="shared" si="2"/>
        <v>1</v>
      </c>
      <c r="Q53" s="2">
        <v>0</v>
      </c>
      <c r="R53" s="2">
        <v>0</v>
      </c>
      <c r="S53" s="8">
        <v>1</v>
      </c>
      <c r="T53" s="2">
        <f t="shared" si="3"/>
        <v>1</v>
      </c>
      <c r="U53" s="68">
        <f t="shared" si="8"/>
        <v>1</v>
      </c>
      <c r="V53" s="73">
        <v>1</v>
      </c>
      <c r="W53" s="2">
        <v>0</v>
      </c>
      <c r="X53" s="103">
        <f t="shared" si="0"/>
        <v>0</v>
      </c>
      <c r="Y53" s="122">
        <v>1</v>
      </c>
      <c r="Z53" s="122">
        <v>1</v>
      </c>
      <c r="AA53" s="123">
        <f t="shared" si="1"/>
        <v>1</v>
      </c>
      <c r="AB53" s="9" t="s">
        <v>376</v>
      </c>
      <c r="AC53" s="9"/>
      <c r="AD53" s="9" t="s">
        <v>638</v>
      </c>
      <c r="AE53" s="9"/>
      <c r="AF53" s="12"/>
      <c r="AG53" s="9" t="s">
        <v>841</v>
      </c>
      <c r="AH53" s="9" t="s">
        <v>1075</v>
      </c>
      <c r="AI53" s="9"/>
      <c r="AJ53" s="84">
        <f t="shared" si="12"/>
        <v>0.5</v>
      </c>
      <c r="AK53" s="84">
        <f t="shared" si="13"/>
        <v>0</v>
      </c>
      <c r="AL53" s="84">
        <f t="shared" si="14"/>
        <v>0</v>
      </c>
      <c r="AM53" s="88">
        <f t="shared" si="15"/>
        <v>0.5</v>
      </c>
    </row>
    <row r="54" spans="1:16377" ht="122.25" customHeight="1" thickBot="1" x14ac:dyDescent="0.25">
      <c r="A54" s="23" t="s">
        <v>170</v>
      </c>
      <c r="B54" s="9" t="s">
        <v>180</v>
      </c>
      <c r="C54" s="2" t="s">
        <v>201</v>
      </c>
      <c r="D54" s="4">
        <v>42736</v>
      </c>
      <c r="E54" s="4">
        <v>43099</v>
      </c>
      <c r="F54" s="2" t="s">
        <v>202</v>
      </c>
      <c r="G54" s="2" t="s">
        <v>89</v>
      </c>
      <c r="H54" s="2" t="s">
        <v>183</v>
      </c>
      <c r="I54" s="2" t="s">
        <v>985</v>
      </c>
      <c r="J54" s="2" t="s">
        <v>624</v>
      </c>
      <c r="K54" s="2" t="s">
        <v>203</v>
      </c>
      <c r="L54" s="2" t="s">
        <v>204</v>
      </c>
      <c r="M54" s="2">
        <v>8</v>
      </c>
      <c r="N54" s="2">
        <v>0</v>
      </c>
      <c r="O54" s="2">
        <v>0</v>
      </c>
      <c r="P54" s="68">
        <v>1</v>
      </c>
      <c r="Q54" s="73">
        <v>1</v>
      </c>
      <c r="R54" s="2">
        <v>1</v>
      </c>
      <c r="S54" s="68">
        <f t="shared" si="9"/>
        <v>1</v>
      </c>
      <c r="T54" s="2">
        <f t="shared" si="3"/>
        <v>1</v>
      </c>
      <c r="U54" s="68">
        <f t="shared" si="8"/>
        <v>1</v>
      </c>
      <c r="V54" s="73">
        <v>3</v>
      </c>
      <c r="W54" s="2">
        <v>3</v>
      </c>
      <c r="X54" s="103">
        <f t="shared" si="0"/>
        <v>1</v>
      </c>
      <c r="Y54" s="125">
        <v>4</v>
      </c>
      <c r="Z54" s="122">
        <v>4</v>
      </c>
      <c r="AA54" s="123">
        <f t="shared" si="1"/>
        <v>1</v>
      </c>
      <c r="AB54" s="9" t="s">
        <v>377</v>
      </c>
      <c r="AC54" s="9"/>
      <c r="AD54" s="9" t="s">
        <v>639</v>
      </c>
      <c r="AE54" s="9"/>
      <c r="AF54" s="12" t="s">
        <v>842</v>
      </c>
      <c r="AG54" s="9"/>
      <c r="AH54" s="9" t="s">
        <v>1076</v>
      </c>
      <c r="AI54" s="9"/>
      <c r="AJ54" s="84">
        <f t="shared" si="12"/>
        <v>0</v>
      </c>
      <c r="AK54" s="84">
        <f t="shared" si="13"/>
        <v>0.125</v>
      </c>
      <c r="AL54" s="84">
        <f t="shared" si="14"/>
        <v>0.125</v>
      </c>
      <c r="AM54" s="88">
        <f t="shared" si="15"/>
        <v>0.5</v>
      </c>
    </row>
    <row r="55" spans="1:16377" ht="113.25" customHeight="1" thickBot="1" x14ac:dyDescent="0.25">
      <c r="A55" s="23" t="s">
        <v>170</v>
      </c>
      <c r="B55" s="9" t="s">
        <v>180</v>
      </c>
      <c r="C55" s="2" t="s">
        <v>206</v>
      </c>
      <c r="D55" s="4">
        <v>42736</v>
      </c>
      <c r="E55" s="4">
        <v>43099</v>
      </c>
      <c r="F55" s="2" t="s">
        <v>207</v>
      </c>
      <c r="G55" s="2" t="s">
        <v>89</v>
      </c>
      <c r="H55" s="2" t="s">
        <v>183</v>
      </c>
      <c r="I55" s="2" t="s">
        <v>983</v>
      </c>
      <c r="J55" s="2" t="s">
        <v>624</v>
      </c>
      <c r="K55" s="2" t="s">
        <v>208</v>
      </c>
      <c r="L55" s="2" t="s">
        <v>209</v>
      </c>
      <c r="M55" s="2">
        <v>10</v>
      </c>
      <c r="N55" s="73">
        <v>4</v>
      </c>
      <c r="O55" s="2">
        <v>5</v>
      </c>
      <c r="P55" s="68">
        <f t="shared" si="2"/>
        <v>1.25</v>
      </c>
      <c r="Q55" s="73">
        <v>2</v>
      </c>
      <c r="R55" s="2">
        <v>6</v>
      </c>
      <c r="S55" s="68">
        <f t="shared" si="9"/>
        <v>3</v>
      </c>
      <c r="T55" s="2">
        <f t="shared" si="3"/>
        <v>11</v>
      </c>
      <c r="U55" s="68">
        <f t="shared" si="8"/>
        <v>1.8333333333333333</v>
      </c>
      <c r="V55" s="73">
        <v>2</v>
      </c>
      <c r="W55" s="2">
        <v>6</v>
      </c>
      <c r="X55" s="103">
        <f t="shared" si="0"/>
        <v>3</v>
      </c>
      <c r="Y55" s="125">
        <v>2</v>
      </c>
      <c r="Z55" s="122">
        <v>2</v>
      </c>
      <c r="AA55" s="123">
        <f t="shared" si="1"/>
        <v>1</v>
      </c>
      <c r="AB55" s="9" t="s">
        <v>378</v>
      </c>
      <c r="AC55" s="9"/>
      <c r="AD55" s="9" t="s">
        <v>640</v>
      </c>
      <c r="AE55" s="9"/>
      <c r="AF55" s="95" t="s">
        <v>843</v>
      </c>
      <c r="AG55" s="9"/>
      <c r="AH55" s="9" t="s">
        <v>1077</v>
      </c>
      <c r="AI55" s="9"/>
      <c r="AJ55" s="84">
        <f t="shared" si="12"/>
        <v>0.5</v>
      </c>
      <c r="AK55" s="84">
        <f t="shared" si="13"/>
        <v>0.6</v>
      </c>
      <c r="AL55" s="84">
        <f t="shared" si="14"/>
        <v>0.3</v>
      </c>
      <c r="AM55" s="88">
        <f t="shared" si="15"/>
        <v>0.2</v>
      </c>
    </row>
    <row r="56" spans="1:16377" ht="127.5" customHeight="1" thickBot="1" x14ac:dyDescent="0.25">
      <c r="A56" s="23" t="s">
        <v>170</v>
      </c>
      <c r="B56" s="9" t="s">
        <v>180</v>
      </c>
      <c r="C56" s="2" t="s">
        <v>210</v>
      </c>
      <c r="D56" s="4">
        <v>42767</v>
      </c>
      <c r="E56" s="4">
        <v>43099</v>
      </c>
      <c r="F56" s="2" t="s">
        <v>211</v>
      </c>
      <c r="G56" s="2" t="s">
        <v>89</v>
      </c>
      <c r="H56" s="2" t="s">
        <v>183</v>
      </c>
      <c r="I56" s="2" t="s">
        <v>983</v>
      </c>
      <c r="J56" s="2" t="s">
        <v>625</v>
      </c>
      <c r="K56" s="3" t="s">
        <v>212</v>
      </c>
      <c r="L56" s="3" t="s">
        <v>213</v>
      </c>
      <c r="M56" s="2">
        <v>448</v>
      </c>
      <c r="N56" s="2">
        <v>0</v>
      </c>
      <c r="O56" s="2">
        <v>0</v>
      </c>
      <c r="P56" s="68">
        <v>1</v>
      </c>
      <c r="Q56" s="73">
        <v>88</v>
      </c>
      <c r="R56" s="2">
        <v>130</v>
      </c>
      <c r="S56" s="68">
        <f t="shared" si="9"/>
        <v>1.4772727272727273</v>
      </c>
      <c r="T56" s="2">
        <f t="shared" si="3"/>
        <v>130</v>
      </c>
      <c r="U56" s="68">
        <f t="shared" si="8"/>
        <v>1.4772727272727273</v>
      </c>
      <c r="V56" s="73">
        <v>180</v>
      </c>
      <c r="W56" s="2">
        <v>318</v>
      </c>
      <c r="X56" s="103">
        <f t="shared" si="0"/>
        <v>1.7666666666666666</v>
      </c>
      <c r="Y56" s="125">
        <v>180</v>
      </c>
      <c r="Z56" s="122">
        <v>180</v>
      </c>
      <c r="AA56" s="123">
        <f t="shared" si="1"/>
        <v>1</v>
      </c>
      <c r="AB56" s="9"/>
      <c r="AC56" s="9" t="s">
        <v>402</v>
      </c>
      <c r="AD56" s="9" t="s">
        <v>641</v>
      </c>
      <c r="AE56" s="9"/>
      <c r="AF56" s="95" t="s">
        <v>844</v>
      </c>
      <c r="AG56" s="9"/>
      <c r="AH56" s="9" t="s">
        <v>1078</v>
      </c>
      <c r="AI56" s="9"/>
      <c r="AJ56" s="84">
        <f t="shared" si="12"/>
        <v>0</v>
      </c>
      <c r="AK56" s="84">
        <f t="shared" si="13"/>
        <v>0.29017857142857145</v>
      </c>
      <c r="AL56" s="84">
        <f t="shared" si="14"/>
        <v>3.9434523809523808E-3</v>
      </c>
      <c r="AM56" s="88">
        <f t="shared" si="15"/>
        <v>0.4017857142857143</v>
      </c>
    </row>
    <row r="57" spans="1:16377" ht="94.5" customHeight="1" thickBot="1" x14ac:dyDescent="0.25">
      <c r="A57" s="23" t="s">
        <v>589</v>
      </c>
      <c r="B57" s="9" t="s">
        <v>180</v>
      </c>
      <c r="C57" s="9" t="s">
        <v>214</v>
      </c>
      <c r="D57" s="4">
        <v>42736</v>
      </c>
      <c r="E57" s="4">
        <v>43100</v>
      </c>
      <c r="F57" s="2" t="s">
        <v>215</v>
      </c>
      <c r="G57" s="2" t="s">
        <v>51</v>
      </c>
      <c r="H57" s="2" t="s">
        <v>52</v>
      </c>
      <c r="I57" s="2" t="s">
        <v>977</v>
      </c>
      <c r="J57" s="2" t="s">
        <v>446</v>
      </c>
      <c r="K57" s="2" t="s">
        <v>216</v>
      </c>
      <c r="L57" s="2" t="s">
        <v>217</v>
      </c>
      <c r="M57" s="2">
        <v>2</v>
      </c>
      <c r="N57" s="2">
        <v>0.5</v>
      </c>
      <c r="O57" s="2">
        <v>0.8</v>
      </c>
      <c r="P57" s="68">
        <f t="shared" si="2"/>
        <v>1.6</v>
      </c>
      <c r="Q57" s="2">
        <v>0.5</v>
      </c>
      <c r="R57" s="2">
        <v>0.35</v>
      </c>
      <c r="S57" s="68">
        <f t="shared" si="9"/>
        <v>0.7</v>
      </c>
      <c r="T57" s="2">
        <f t="shared" si="3"/>
        <v>1.1499999999999999</v>
      </c>
      <c r="U57" s="68">
        <f t="shared" si="8"/>
        <v>1.1499999999999999</v>
      </c>
      <c r="V57" s="2">
        <v>0.5</v>
      </c>
      <c r="W57" s="2">
        <v>0.35</v>
      </c>
      <c r="X57" s="103">
        <v>0.62</v>
      </c>
      <c r="Y57" s="122">
        <v>0.5</v>
      </c>
      <c r="Z57" s="122">
        <v>0.377</v>
      </c>
      <c r="AA57" s="123">
        <f t="shared" si="1"/>
        <v>0.754</v>
      </c>
      <c r="AB57" s="9" t="s">
        <v>421</v>
      </c>
      <c r="AC57" s="9" t="s">
        <v>422</v>
      </c>
      <c r="AD57" s="9" t="s">
        <v>735</v>
      </c>
      <c r="AE57" s="9" t="s">
        <v>736</v>
      </c>
      <c r="AF57" s="9" t="s">
        <v>735</v>
      </c>
      <c r="AG57" s="9" t="s">
        <v>873</v>
      </c>
      <c r="AH57" s="9" t="s">
        <v>1099</v>
      </c>
      <c r="AI57" s="9" t="s">
        <v>1100</v>
      </c>
      <c r="AJ57" s="84">
        <f t="shared" si="12"/>
        <v>0.4</v>
      </c>
      <c r="AK57" s="84">
        <f t="shared" si="13"/>
        <v>0.17499999999999999</v>
      </c>
      <c r="AL57" s="84">
        <f t="shared" si="14"/>
        <v>0.31</v>
      </c>
      <c r="AM57" s="88">
        <f t="shared" si="15"/>
        <v>0.1885</v>
      </c>
    </row>
    <row r="58" spans="1:16377" ht="56.25" customHeight="1" thickBot="1" x14ac:dyDescent="0.25">
      <c r="A58" s="23" t="s">
        <v>170</v>
      </c>
      <c r="B58" s="9" t="s">
        <v>218</v>
      </c>
      <c r="C58" s="2" t="s">
        <v>219</v>
      </c>
      <c r="D58" s="4">
        <v>42736</v>
      </c>
      <c r="E58" s="4">
        <v>42916</v>
      </c>
      <c r="F58" s="2" t="s">
        <v>220</v>
      </c>
      <c r="G58" s="2" t="s">
        <v>89</v>
      </c>
      <c r="H58" s="2" t="s">
        <v>196</v>
      </c>
      <c r="I58" s="2" t="s">
        <v>978</v>
      </c>
      <c r="J58" s="2" t="s">
        <v>447</v>
      </c>
      <c r="K58" s="2" t="s">
        <v>221</v>
      </c>
      <c r="L58" s="2" t="s">
        <v>222</v>
      </c>
      <c r="M58" s="2">
        <v>6</v>
      </c>
      <c r="N58" s="2">
        <v>0</v>
      </c>
      <c r="O58" s="2">
        <v>0</v>
      </c>
      <c r="P58" s="8">
        <v>1</v>
      </c>
      <c r="Q58" s="2">
        <v>2</v>
      </c>
      <c r="R58" s="2">
        <v>0</v>
      </c>
      <c r="S58" s="2">
        <f t="shared" si="9"/>
        <v>0</v>
      </c>
      <c r="T58" s="2">
        <f t="shared" si="3"/>
        <v>0</v>
      </c>
      <c r="U58" s="68">
        <f t="shared" si="8"/>
        <v>0</v>
      </c>
      <c r="V58" s="2">
        <v>2</v>
      </c>
      <c r="W58" s="2">
        <v>2</v>
      </c>
      <c r="X58" s="103">
        <f t="shared" si="0"/>
        <v>1</v>
      </c>
      <c r="Y58" s="122">
        <v>2</v>
      </c>
      <c r="Z58" s="122">
        <v>6</v>
      </c>
      <c r="AA58" s="123">
        <f t="shared" si="1"/>
        <v>3</v>
      </c>
      <c r="AB58" s="9" t="s">
        <v>353</v>
      </c>
      <c r="AC58" s="9"/>
      <c r="AD58" s="9" t="s">
        <v>353</v>
      </c>
      <c r="AE58" s="9"/>
      <c r="AF58" s="9"/>
      <c r="AG58" s="9"/>
      <c r="AH58" s="9" t="s">
        <v>1022</v>
      </c>
      <c r="AI58" s="9" t="s">
        <v>1023</v>
      </c>
      <c r="AJ58" s="84">
        <f t="shared" si="12"/>
        <v>0</v>
      </c>
      <c r="AK58" s="84">
        <f t="shared" si="13"/>
        <v>0</v>
      </c>
      <c r="AL58" s="84">
        <f t="shared" si="14"/>
        <v>0.16666666666666666</v>
      </c>
      <c r="AM58" s="88">
        <f t="shared" si="15"/>
        <v>1</v>
      </c>
    </row>
    <row r="59" spans="1:16377" ht="56.25" customHeight="1" thickBot="1" x14ac:dyDescent="0.25">
      <c r="A59" s="23" t="s">
        <v>170</v>
      </c>
      <c r="B59" s="9" t="s">
        <v>218</v>
      </c>
      <c r="C59" s="2" t="s">
        <v>223</v>
      </c>
      <c r="D59" s="4">
        <v>42736</v>
      </c>
      <c r="E59" s="4">
        <v>43100</v>
      </c>
      <c r="F59" s="2" t="s">
        <v>224</v>
      </c>
      <c r="G59" s="2" t="s">
        <v>205</v>
      </c>
      <c r="H59" s="2" t="s">
        <v>225</v>
      </c>
      <c r="I59" s="2" t="s">
        <v>976</v>
      </c>
      <c r="J59" s="2" t="s">
        <v>448</v>
      </c>
      <c r="K59" s="2" t="s">
        <v>226</v>
      </c>
      <c r="L59" s="2" t="s">
        <v>227</v>
      </c>
      <c r="M59" s="2">
        <v>9000</v>
      </c>
      <c r="N59" s="2">
        <v>2250</v>
      </c>
      <c r="O59" s="2">
        <v>2308</v>
      </c>
      <c r="P59" s="68">
        <f t="shared" si="2"/>
        <v>1.0257777777777777</v>
      </c>
      <c r="Q59" s="2">
        <v>2250</v>
      </c>
      <c r="R59" s="2">
        <v>5377</v>
      </c>
      <c r="S59" s="68">
        <f t="shared" si="9"/>
        <v>2.3897777777777778</v>
      </c>
      <c r="T59" s="2">
        <f t="shared" si="3"/>
        <v>7685</v>
      </c>
      <c r="U59" s="68">
        <f t="shared" si="8"/>
        <v>1.7077777777777778</v>
      </c>
      <c r="V59" s="2">
        <v>2250</v>
      </c>
      <c r="W59" s="2">
        <v>9949</v>
      </c>
      <c r="X59" s="103">
        <f t="shared" si="0"/>
        <v>4.4217777777777778</v>
      </c>
      <c r="Y59" s="122">
        <v>2250</v>
      </c>
      <c r="Z59" s="122">
        <v>11419</v>
      </c>
      <c r="AA59" s="123">
        <f t="shared" si="1"/>
        <v>5.0751111111111111</v>
      </c>
      <c r="AB59" s="9"/>
      <c r="AC59" s="9"/>
      <c r="AD59" s="9" t="s">
        <v>739</v>
      </c>
      <c r="AE59" s="9" t="s">
        <v>740</v>
      </c>
      <c r="AF59" s="9" t="s">
        <v>828</v>
      </c>
      <c r="AG59" s="9" t="s">
        <v>829</v>
      </c>
      <c r="AH59" s="9" t="s">
        <v>1134</v>
      </c>
      <c r="AI59" s="9" t="s">
        <v>1135</v>
      </c>
      <c r="AJ59" s="84">
        <f t="shared" si="12"/>
        <v>0.25644444444444442</v>
      </c>
      <c r="AK59" s="84">
        <f t="shared" si="13"/>
        <v>0.59744444444444444</v>
      </c>
      <c r="AL59" s="84">
        <f t="shared" si="14"/>
        <v>4.9130864197530861E-4</v>
      </c>
      <c r="AM59" s="88">
        <f t="shared" si="15"/>
        <v>1.2687777777777778</v>
      </c>
    </row>
    <row r="60" spans="1:16377" ht="56.25" customHeight="1" thickBot="1" x14ac:dyDescent="0.25">
      <c r="A60" s="23" t="s">
        <v>170</v>
      </c>
      <c r="B60" s="9" t="s">
        <v>218</v>
      </c>
      <c r="C60" s="12" t="s">
        <v>228</v>
      </c>
      <c r="D60" s="4">
        <v>42736</v>
      </c>
      <c r="E60" s="4">
        <v>43100</v>
      </c>
      <c r="F60" s="2" t="s">
        <v>137</v>
      </c>
      <c r="G60" s="2" t="s">
        <v>51</v>
      </c>
      <c r="H60" s="2" t="s">
        <v>52</v>
      </c>
      <c r="I60" s="2" t="s">
        <v>977</v>
      </c>
      <c r="J60" s="2" t="s">
        <v>872</v>
      </c>
      <c r="K60" s="2" t="s">
        <v>229</v>
      </c>
      <c r="L60" s="2" t="s">
        <v>54</v>
      </c>
      <c r="M60" s="2">
        <v>4</v>
      </c>
      <c r="N60" s="2">
        <v>1</v>
      </c>
      <c r="O60" s="2">
        <v>1</v>
      </c>
      <c r="P60" s="8">
        <f t="shared" si="2"/>
        <v>1</v>
      </c>
      <c r="Q60" s="2">
        <v>1</v>
      </c>
      <c r="R60" s="2">
        <v>1</v>
      </c>
      <c r="S60" s="68">
        <f t="shared" si="9"/>
        <v>1</v>
      </c>
      <c r="T60" s="2">
        <f t="shared" si="3"/>
        <v>2</v>
      </c>
      <c r="U60" s="68">
        <f t="shared" si="8"/>
        <v>1</v>
      </c>
      <c r="V60" s="2">
        <v>1</v>
      </c>
      <c r="W60" s="2">
        <v>1</v>
      </c>
      <c r="X60" s="103">
        <f t="shared" si="0"/>
        <v>1</v>
      </c>
      <c r="Y60" s="122">
        <v>1</v>
      </c>
      <c r="Z60" s="122">
        <v>1</v>
      </c>
      <c r="AA60" s="123">
        <f t="shared" si="1"/>
        <v>1</v>
      </c>
      <c r="AB60" s="9" t="s">
        <v>419</v>
      </c>
      <c r="AC60" s="9"/>
      <c r="AD60" s="9" t="s">
        <v>749</v>
      </c>
      <c r="AE60" s="9"/>
      <c r="AF60" s="9" t="s">
        <v>905</v>
      </c>
      <c r="AG60" s="9" t="s">
        <v>906</v>
      </c>
      <c r="AH60" s="9"/>
      <c r="AI60" s="9" t="s">
        <v>1101</v>
      </c>
      <c r="AJ60" s="84">
        <f t="shared" si="12"/>
        <v>0.25</v>
      </c>
      <c r="AK60" s="84">
        <f t="shared" si="13"/>
        <v>0.25</v>
      </c>
      <c r="AL60" s="84">
        <f t="shared" si="14"/>
        <v>0.25</v>
      </c>
      <c r="AM60" s="88">
        <f t="shared" si="15"/>
        <v>0.25</v>
      </c>
    </row>
    <row r="61" spans="1:16377" ht="56.25" customHeight="1" thickBot="1" x14ac:dyDescent="0.25">
      <c r="A61" s="23" t="s">
        <v>170</v>
      </c>
      <c r="B61" s="9" t="s">
        <v>218</v>
      </c>
      <c r="C61" s="12" t="s">
        <v>231</v>
      </c>
      <c r="D61" s="4">
        <v>42736</v>
      </c>
      <c r="E61" s="4">
        <v>43100</v>
      </c>
      <c r="F61" s="2" t="s">
        <v>232</v>
      </c>
      <c r="G61" s="2" t="s">
        <v>51</v>
      </c>
      <c r="H61" s="2" t="s">
        <v>52</v>
      </c>
      <c r="I61" s="2" t="s">
        <v>977</v>
      </c>
      <c r="J61" s="2" t="s">
        <v>872</v>
      </c>
      <c r="K61" s="2" t="s">
        <v>233</v>
      </c>
      <c r="L61" s="2" t="s">
        <v>54</v>
      </c>
      <c r="M61" s="2">
        <v>12</v>
      </c>
      <c r="N61" s="2">
        <v>3</v>
      </c>
      <c r="O61" s="2">
        <v>3</v>
      </c>
      <c r="P61" s="8">
        <f t="shared" si="2"/>
        <v>1</v>
      </c>
      <c r="Q61" s="2">
        <v>3</v>
      </c>
      <c r="R61" s="2">
        <v>3</v>
      </c>
      <c r="S61" s="68">
        <f t="shared" si="9"/>
        <v>1</v>
      </c>
      <c r="T61" s="2">
        <f t="shared" si="3"/>
        <v>6</v>
      </c>
      <c r="U61" s="68">
        <f t="shared" si="8"/>
        <v>1</v>
      </c>
      <c r="V61" s="2">
        <v>3</v>
      </c>
      <c r="W61" s="2">
        <v>3</v>
      </c>
      <c r="X61" s="103">
        <f t="shared" si="0"/>
        <v>1</v>
      </c>
      <c r="Y61" s="122">
        <v>3</v>
      </c>
      <c r="Z61" s="122">
        <v>1</v>
      </c>
      <c r="AA61" s="123">
        <f t="shared" si="1"/>
        <v>0.33333333333333331</v>
      </c>
      <c r="AB61" s="9" t="s">
        <v>420</v>
      </c>
      <c r="AC61" s="9"/>
      <c r="AD61" s="9" t="s">
        <v>749</v>
      </c>
      <c r="AE61" s="9"/>
      <c r="AF61" s="9" t="s">
        <v>907</v>
      </c>
      <c r="AG61" s="9" t="s">
        <v>871</v>
      </c>
      <c r="AH61" s="9" t="s">
        <v>1102</v>
      </c>
      <c r="AI61" s="9" t="s">
        <v>1103</v>
      </c>
      <c r="AJ61" s="101">
        <f t="shared" si="12"/>
        <v>0.25</v>
      </c>
      <c r="AK61" s="101">
        <f t="shared" si="13"/>
        <v>0.25</v>
      </c>
      <c r="AL61" s="101">
        <f t="shared" si="14"/>
        <v>8.3333333333333329E-2</v>
      </c>
      <c r="AM61" s="102">
        <f t="shared" si="15"/>
        <v>8.3333333333333329E-2</v>
      </c>
    </row>
    <row r="62" spans="1:16377" ht="56.25" customHeight="1" thickBot="1" x14ac:dyDescent="0.25">
      <c r="A62" s="23" t="s">
        <v>170</v>
      </c>
      <c r="B62" s="9" t="s">
        <v>235</v>
      </c>
      <c r="C62" s="2" t="s">
        <v>236</v>
      </c>
      <c r="D62" s="4">
        <v>42736</v>
      </c>
      <c r="E62" s="4">
        <v>43100</v>
      </c>
      <c r="F62" s="2" t="s">
        <v>237</v>
      </c>
      <c r="G62" s="2" t="s">
        <v>89</v>
      </c>
      <c r="H62" s="2" t="s">
        <v>196</v>
      </c>
      <c r="I62" s="2" t="s">
        <v>978</v>
      </c>
      <c r="J62" s="2" t="s">
        <v>238</v>
      </c>
      <c r="K62" s="2" t="s">
        <v>239</v>
      </c>
      <c r="L62" s="2" t="s">
        <v>240</v>
      </c>
      <c r="M62" s="2">
        <v>3</v>
      </c>
      <c r="N62" s="2">
        <v>3</v>
      </c>
      <c r="O62" s="2">
        <v>5</v>
      </c>
      <c r="P62" s="8">
        <f t="shared" si="2"/>
        <v>1.6666666666666667</v>
      </c>
      <c r="Q62" s="2">
        <v>0</v>
      </c>
      <c r="R62" s="2"/>
      <c r="S62" s="8">
        <v>1</v>
      </c>
      <c r="T62" s="2">
        <f t="shared" si="3"/>
        <v>5</v>
      </c>
      <c r="U62" s="68">
        <f t="shared" si="8"/>
        <v>1.6666666666666667</v>
      </c>
      <c r="V62" s="2">
        <v>0</v>
      </c>
      <c r="W62" s="2">
        <v>3</v>
      </c>
      <c r="X62" s="103">
        <v>1</v>
      </c>
      <c r="Y62" s="122">
        <v>1</v>
      </c>
      <c r="Z62" s="122">
        <v>6</v>
      </c>
      <c r="AA62" s="123">
        <f t="shared" si="1"/>
        <v>6</v>
      </c>
      <c r="AB62" s="12" t="s">
        <v>354</v>
      </c>
      <c r="AC62" s="9" t="s">
        <v>355</v>
      </c>
      <c r="AD62" s="12"/>
      <c r="AE62" s="9"/>
      <c r="AF62" s="12" t="s">
        <v>920</v>
      </c>
      <c r="AG62" s="9" t="s">
        <v>355</v>
      </c>
      <c r="AH62" s="111">
        <v>20175000265983</v>
      </c>
      <c r="AI62" s="9" t="s">
        <v>355</v>
      </c>
      <c r="AJ62" s="84">
        <f t="shared" si="12"/>
        <v>1.6666666666666667</v>
      </c>
      <c r="AK62" s="84">
        <f t="shared" si="13"/>
        <v>0</v>
      </c>
      <c r="AL62" s="84">
        <f t="shared" si="14"/>
        <v>0.33333333333333331</v>
      </c>
      <c r="AM62" s="88">
        <f t="shared" si="15"/>
        <v>2</v>
      </c>
    </row>
    <row r="63" spans="1:16377" s="29" customFormat="1" ht="56.25" customHeight="1" thickBot="1" x14ac:dyDescent="0.25">
      <c r="A63" s="23" t="s">
        <v>170</v>
      </c>
      <c r="B63" s="9" t="s">
        <v>235</v>
      </c>
      <c r="C63" s="2" t="s">
        <v>242</v>
      </c>
      <c r="D63" s="4">
        <v>42736</v>
      </c>
      <c r="E63" s="4">
        <v>43100</v>
      </c>
      <c r="F63" s="2" t="s">
        <v>243</v>
      </c>
      <c r="G63" s="2" t="s">
        <v>89</v>
      </c>
      <c r="H63" s="2" t="s">
        <v>196</v>
      </c>
      <c r="I63" s="2" t="s">
        <v>978</v>
      </c>
      <c r="J63" s="2" t="s">
        <v>491</v>
      </c>
      <c r="K63" s="2" t="s">
        <v>244</v>
      </c>
      <c r="L63" s="2" t="s">
        <v>245</v>
      </c>
      <c r="M63" s="2">
        <v>23</v>
      </c>
      <c r="N63" s="2">
        <v>21</v>
      </c>
      <c r="O63" s="2">
        <v>21</v>
      </c>
      <c r="P63" s="8">
        <f t="shared" si="2"/>
        <v>1</v>
      </c>
      <c r="Q63" s="2">
        <v>2</v>
      </c>
      <c r="R63" s="2">
        <v>4</v>
      </c>
      <c r="S63" s="68">
        <f t="shared" si="9"/>
        <v>2</v>
      </c>
      <c r="T63" s="2">
        <f t="shared" si="3"/>
        <v>25</v>
      </c>
      <c r="U63" s="68">
        <f t="shared" si="8"/>
        <v>1.0869565217391304</v>
      </c>
      <c r="V63" s="2">
        <v>0</v>
      </c>
      <c r="W63" s="2">
        <v>0</v>
      </c>
      <c r="X63" s="103">
        <v>1</v>
      </c>
      <c r="Y63" s="122">
        <v>9</v>
      </c>
      <c r="Z63" s="122">
        <v>9</v>
      </c>
      <c r="AA63" s="123">
        <f>+Z63/Y63</f>
        <v>1</v>
      </c>
      <c r="AB63" s="9" t="s">
        <v>356</v>
      </c>
      <c r="AC63" s="9" t="s">
        <v>357</v>
      </c>
      <c r="AD63" s="9" t="s">
        <v>710</v>
      </c>
      <c r="AE63" s="9" t="s">
        <v>711</v>
      </c>
      <c r="AF63" s="9"/>
      <c r="AG63" s="9"/>
      <c r="AH63" s="9" t="s">
        <v>357</v>
      </c>
      <c r="AI63" s="9" t="s">
        <v>1024</v>
      </c>
      <c r="AJ63" s="84">
        <f t="shared" si="12"/>
        <v>0.91304347826086951</v>
      </c>
      <c r="AK63" s="84">
        <f t="shared" si="13"/>
        <v>0.17391304347826086</v>
      </c>
      <c r="AL63" s="84">
        <f t="shared" si="14"/>
        <v>4.3478260869565216E-2</v>
      </c>
      <c r="AM63" s="88">
        <f t="shared" si="15"/>
        <v>0.39130434782608697</v>
      </c>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row>
    <row r="64" spans="1:16377" s="14" customFormat="1" ht="56.25" customHeight="1" thickBot="1" x14ac:dyDescent="0.25">
      <c r="A64" s="23" t="s">
        <v>170</v>
      </c>
      <c r="B64" s="9" t="s">
        <v>235</v>
      </c>
      <c r="C64" s="2" t="s">
        <v>246</v>
      </c>
      <c r="D64" s="4">
        <v>42736</v>
      </c>
      <c r="E64" s="4">
        <v>43100</v>
      </c>
      <c r="F64" s="2" t="s">
        <v>243</v>
      </c>
      <c r="G64" s="2" t="s">
        <v>89</v>
      </c>
      <c r="H64" s="2" t="s">
        <v>196</v>
      </c>
      <c r="I64" s="2" t="s">
        <v>978</v>
      </c>
      <c r="J64" s="2" t="s">
        <v>449</v>
      </c>
      <c r="K64" s="2" t="s">
        <v>244</v>
      </c>
      <c r="L64" s="2" t="s">
        <v>245</v>
      </c>
      <c r="M64" s="2">
        <v>1200</v>
      </c>
      <c r="N64" s="2">
        <v>754</v>
      </c>
      <c r="O64" s="2">
        <v>780</v>
      </c>
      <c r="P64" s="8">
        <f>+O64/N64</f>
        <v>1.0344827586206897</v>
      </c>
      <c r="Q64" s="2">
        <v>200</v>
      </c>
      <c r="R64" s="2">
        <v>252</v>
      </c>
      <c r="S64" s="68">
        <f t="shared" si="9"/>
        <v>1.26</v>
      </c>
      <c r="T64" s="2">
        <f t="shared" si="3"/>
        <v>1032</v>
      </c>
      <c r="U64" s="68">
        <f t="shared" si="8"/>
        <v>1.0817610062893082</v>
      </c>
      <c r="V64" s="2">
        <v>322</v>
      </c>
      <c r="W64" s="2">
        <v>976</v>
      </c>
      <c r="X64" s="103">
        <f t="shared" si="0"/>
        <v>3.031055900621118</v>
      </c>
      <c r="Y64" s="122">
        <v>1081</v>
      </c>
      <c r="Z64" s="122">
        <v>1081</v>
      </c>
      <c r="AA64" s="123">
        <f t="shared" si="1"/>
        <v>1</v>
      </c>
      <c r="AB64" s="9" t="s">
        <v>358</v>
      </c>
      <c r="AC64" s="9" t="s">
        <v>359</v>
      </c>
      <c r="AD64" s="9" t="s">
        <v>358</v>
      </c>
      <c r="AE64" s="9" t="s">
        <v>359</v>
      </c>
      <c r="AF64" s="29" t="s">
        <v>921</v>
      </c>
      <c r="AG64" s="9" t="s">
        <v>359</v>
      </c>
      <c r="AH64" s="9" t="s">
        <v>359</v>
      </c>
      <c r="AI64" s="9" t="s">
        <v>358</v>
      </c>
      <c r="AJ64" s="84">
        <f t="shared" si="12"/>
        <v>0.65</v>
      </c>
      <c r="AK64" s="84">
        <f t="shared" si="13"/>
        <v>0.21</v>
      </c>
      <c r="AL64" s="84">
        <f t="shared" si="14"/>
        <v>2.5258799171842651E-3</v>
      </c>
      <c r="AM64" s="88">
        <f t="shared" si="15"/>
        <v>0.90083333333333337</v>
      </c>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c r="GF64" s="20"/>
      <c r="GG64" s="20"/>
      <c r="GH64" s="20"/>
      <c r="GI64" s="20"/>
      <c r="GJ64" s="20"/>
      <c r="GK64" s="20"/>
      <c r="GL64" s="20"/>
      <c r="GM64" s="20"/>
      <c r="GN64" s="20"/>
      <c r="GO64" s="20"/>
      <c r="GP64" s="20"/>
      <c r="GQ64" s="20"/>
      <c r="GR64" s="20"/>
      <c r="GS64" s="20"/>
      <c r="GT64" s="20"/>
      <c r="GU64" s="20"/>
      <c r="GV64" s="20"/>
      <c r="GW64" s="20"/>
      <c r="GX64" s="20"/>
      <c r="GY64" s="20"/>
      <c r="GZ64" s="20"/>
      <c r="HA64" s="20"/>
      <c r="HB64" s="20"/>
      <c r="HC64" s="20"/>
      <c r="HD64" s="20"/>
      <c r="HE64" s="20"/>
      <c r="HF64" s="20"/>
      <c r="HG64" s="20"/>
      <c r="HH64" s="20"/>
      <c r="HI64" s="20"/>
      <c r="HJ64" s="20"/>
      <c r="HK64" s="20"/>
      <c r="HL64" s="20"/>
      <c r="HM64" s="20"/>
      <c r="HN64" s="20"/>
      <c r="HO64" s="20"/>
      <c r="HP64" s="20"/>
      <c r="HQ64" s="20"/>
      <c r="HR64" s="20"/>
      <c r="HS64" s="20"/>
      <c r="HT64" s="20"/>
      <c r="HU64" s="20"/>
      <c r="HV64" s="20"/>
      <c r="HW64" s="20"/>
      <c r="HX64" s="20"/>
      <c r="HY64" s="20"/>
      <c r="HZ64" s="20"/>
      <c r="IA64" s="20"/>
      <c r="IB64" s="20"/>
      <c r="IC64" s="20"/>
      <c r="ID64" s="20"/>
      <c r="IE64" s="20"/>
      <c r="IF64" s="20"/>
      <c r="IG64" s="20"/>
      <c r="IH64" s="20"/>
      <c r="II64" s="20"/>
      <c r="IJ64" s="20"/>
      <c r="IK64" s="20"/>
      <c r="IL64" s="20"/>
      <c r="IM64" s="20"/>
      <c r="IN64" s="20"/>
      <c r="IO64" s="20"/>
      <c r="IP64" s="20"/>
      <c r="IQ64" s="20"/>
      <c r="IR64" s="20"/>
      <c r="IS64" s="20"/>
      <c r="IT64" s="20"/>
      <c r="IU64" s="20"/>
      <c r="IV64" s="20"/>
      <c r="IW64" s="20"/>
      <c r="IX64" s="20"/>
      <c r="IY64" s="20"/>
      <c r="IZ64" s="20"/>
      <c r="JA64" s="20"/>
      <c r="JB64" s="20"/>
      <c r="JC64" s="20"/>
      <c r="JD64" s="20"/>
      <c r="JE64" s="20"/>
      <c r="JF64" s="20"/>
      <c r="JG64" s="20"/>
      <c r="JH64" s="20"/>
      <c r="JI64" s="20"/>
      <c r="JJ64" s="20"/>
      <c r="JK64" s="20"/>
      <c r="JL64" s="20"/>
      <c r="JM64" s="20"/>
      <c r="JN64" s="20"/>
      <c r="JO64" s="20"/>
      <c r="JP64" s="20"/>
      <c r="JQ64" s="20"/>
      <c r="JR64" s="20"/>
      <c r="JS64" s="20"/>
      <c r="JT64" s="20"/>
      <c r="JU64" s="20"/>
      <c r="JV64" s="20"/>
      <c r="JW64" s="20"/>
      <c r="JX64" s="20"/>
      <c r="JY64" s="20"/>
      <c r="JZ64" s="20"/>
      <c r="KA64" s="20"/>
      <c r="KB64" s="20"/>
      <c r="KC64" s="20"/>
      <c r="KD64" s="20"/>
      <c r="KE64" s="20"/>
      <c r="KF64" s="20"/>
      <c r="KG64" s="20"/>
      <c r="KH64" s="20"/>
      <c r="KI64" s="20"/>
      <c r="KJ64" s="20"/>
      <c r="KK64" s="20"/>
      <c r="KL64" s="20"/>
      <c r="KM64" s="20"/>
      <c r="KN64" s="20"/>
      <c r="KO64" s="20"/>
      <c r="KP64" s="20"/>
      <c r="KQ64" s="20"/>
      <c r="KR64" s="20"/>
      <c r="KS64" s="20"/>
      <c r="KT64" s="20"/>
      <c r="KU64" s="20"/>
      <c r="KV64" s="20"/>
      <c r="KW64" s="20"/>
      <c r="KX64" s="20"/>
      <c r="KY64" s="20"/>
      <c r="KZ64" s="20"/>
      <c r="LA64" s="20"/>
      <c r="LB64" s="20"/>
      <c r="LC64" s="20"/>
      <c r="LD64" s="20"/>
      <c r="LE64" s="20"/>
      <c r="LF64" s="20"/>
      <c r="LG64" s="20"/>
      <c r="LH64" s="20"/>
      <c r="LI64" s="20"/>
      <c r="LJ64" s="20"/>
      <c r="LK64" s="20"/>
      <c r="LL64" s="20"/>
      <c r="LM64" s="20"/>
      <c r="LN64" s="20"/>
      <c r="LO64" s="20"/>
      <c r="LP64" s="20"/>
      <c r="LQ64" s="20"/>
      <c r="LR64" s="20"/>
      <c r="LS64" s="20"/>
      <c r="LT64" s="20"/>
      <c r="LU64" s="20"/>
      <c r="LV64" s="20"/>
      <c r="LW64" s="20"/>
      <c r="LX64" s="20"/>
      <c r="LY64" s="20"/>
      <c r="LZ64" s="20"/>
      <c r="MA64" s="20"/>
      <c r="MB64" s="20"/>
      <c r="MC64" s="20"/>
      <c r="MD64" s="20"/>
      <c r="ME64" s="20"/>
      <c r="MF64" s="20"/>
      <c r="MG64" s="20"/>
      <c r="MH64" s="20"/>
      <c r="MI64" s="20"/>
      <c r="MJ64" s="20"/>
      <c r="MK64" s="20"/>
      <c r="ML64" s="20"/>
      <c r="MM64" s="20"/>
      <c r="MN64" s="20"/>
      <c r="MO64" s="20"/>
      <c r="MP64" s="20"/>
      <c r="MQ64" s="20"/>
      <c r="MR64" s="20"/>
      <c r="MS64" s="20"/>
      <c r="MT64" s="20"/>
      <c r="MU64" s="20"/>
      <c r="MV64" s="20"/>
      <c r="MW64" s="20"/>
      <c r="MX64" s="20"/>
      <c r="MY64" s="20"/>
      <c r="MZ64" s="20"/>
      <c r="NA64" s="20"/>
      <c r="NB64" s="20"/>
      <c r="NC64" s="20"/>
      <c r="ND64" s="20"/>
      <c r="NE64" s="20"/>
      <c r="NF64" s="20"/>
      <c r="NG64" s="20"/>
      <c r="NH64" s="20"/>
      <c r="NI64" s="20"/>
      <c r="NJ64" s="20"/>
      <c r="NK64" s="20"/>
      <c r="NL64" s="20"/>
      <c r="NM64" s="20"/>
      <c r="NN64" s="20"/>
      <c r="NO64" s="20"/>
      <c r="NP64" s="20"/>
      <c r="NQ64" s="20"/>
      <c r="NR64" s="20"/>
      <c r="NS64" s="20"/>
      <c r="NT64" s="20"/>
      <c r="NU64" s="20"/>
      <c r="NV64" s="20"/>
      <c r="NW64" s="20"/>
      <c r="NX64" s="20"/>
      <c r="NY64" s="20"/>
      <c r="NZ64" s="20"/>
      <c r="OA64" s="20"/>
      <c r="OB64" s="20"/>
      <c r="OC64" s="20"/>
      <c r="OD64" s="20"/>
      <c r="OE64" s="20"/>
      <c r="OF64" s="20"/>
      <c r="OG64" s="20"/>
      <c r="OH64" s="20"/>
      <c r="OI64" s="20"/>
      <c r="OJ64" s="20"/>
      <c r="OK64" s="20"/>
      <c r="OL64" s="20"/>
      <c r="OM64" s="20"/>
      <c r="ON64" s="20"/>
      <c r="OO64" s="20"/>
      <c r="OP64" s="20"/>
      <c r="OQ64" s="20"/>
      <c r="OR64" s="20"/>
      <c r="OS64" s="20"/>
      <c r="OT64" s="20"/>
      <c r="OU64" s="20"/>
      <c r="OV64" s="20"/>
      <c r="OW64" s="20"/>
      <c r="OX64" s="20"/>
      <c r="OY64" s="20"/>
      <c r="OZ64" s="20"/>
      <c r="PA64" s="20"/>
      <c r="PB64" s="20"/>
      <c r="PC64" s="20"/>
      <c r="PD64" s="20"/>
      <c r="PE64" s="20"/>
      <c r="PF64" s="20"/>
      <c r="PG64" s="20"/>
      <c r="PH64" s="20"/>
      <c r="PI64" s="20"/>
      <c r="PJ64" s="20"/>
      <c r="PK64" s="20"/>
      <c r="PL64" s="20"/>
      <c r="PM64" s="20"/>
      <c r="PN64" s="20"/>
      <c r="PO64" s="20"/>
      <c r="PP64" s="20"/>
      <c r="PQ64" s="20"/>
      <c r="PR64" s="20"/>
      <c r="PS64" s="20"/>
      <c r="PT64" s="20"/>
      <c r="PU64" s="20"/>
      <c r="PV64" s="20"/>
      <c r="PW64" s="20"/>
      <c r="PX64" s="20"/>
      <c r="PY64" s="20"/>
      <c r="PZ64" s="20"/>
      <c r="QA64" s="20"/>
      <c r="QB64" s="20"/>
      <c r="QC64" s="20"/>
      <c r="QD64" s="20"/>
      <c r="QE64" s="20"/>
      <c r="QF64" s="20"/>
      <c r="QG64" s="20"/>
      <c r="QH64" s="20"/>
      <c r="QI64" s="20"/>
      <c r="QJ64" s="20"/>
      <c r="QK64" s="20"/>
      <c r="QL64" s="20"/>
      <c r="QM64" s="20"/>
      <c r="QN64" s="20"/>
      <c r="QO64" s="20"/>
      <c r="QP64" s="20"/>
      <c r="QQ64" s="20"/>
      <c r="QR64" s="20"/>
      <c r="QS64" s="20"/>
      <c r="QT64" s="20"/>
      <c r="QU64" s="20"/>
      <c r="QV64" s="20"/>
      <c r="QW64" s="20"/>
      <c r="QX64" s="20"/>
      <c r="QY64" s="20"/>
      <c r="QZ64" s="20"/>
      <c r="RA64" s="20"/>
      <c r="RB64" s="20"/>
      <c r="RC64" s="20"/>
      <c r="RD64" s="20"/>
      <c r="RE64" s="20"/>
      <c r="RF64" s="20"/>
      <c r="RG64" s="20"/>
      <c r="RH64" s="20"/>
      <c r="RI64" s="20"/>
      <c r="RJ64" s="20"/>
      <c r="RK64" s="20"/>
      <c r="RL64" s="20"/>
      <c r="RM64" s="20"/>
      <c r="RN64" s="20"/>
      <c r="RO64" s="20"/>
      <c r="RP64" s="20"/>
      <c r="RQ64" s="20"/>
      <c r="RR64" s="20"/>
      <c r="RS64" s="20"/>
      <c r="RT64" s="20"/>
      <c r="RU64" s="20"/>
      <c r="RV64" s="20"/>
      <c r="RW64" s="20"/>
      <c r="RX64" s="20"/>
      <c r="RY64" s="20"/>
      <c r="RZ64" s="20"/>
      <c r="SA64" s="20"/>
      <c r="SB64" s="20"/>
      <c r="SC64" s="20"/>
      <c r="SD64" s="20"/>
      <c r="SE64" s="20"/>
      <c r="SF64" s="20"/>
      <c r="SG64" s="20"/>
      <c r="SH64" s="20"/>
      <c r="SI64" s="20"/>
      <c r="SJ64" s="20"/>
      <c r="SK64" s="20"/>
      <c r="SL64" s="20"/>
      <c r="SM64" s="20"/>
      <c r="SN64" s="20"/>
      <c r="SO64" s="20"/>
      <c r="SP64" s="20"/>
      <c r="SQ64" s="20"/>
      <c r="SR64" s="20"/>
      <c r="SS64" s="20"/>
      <c r="ST64" s="20"/>
      <c r="SU64" s="20"/>
      <c r="SV64" s="20"/>
      <c r="SW64" s="20"/>
      <c r="SX64" s="20"/>
      <c r="SY64" s="20"/>
      <c r="SZ64" s="20"/>
      <c r="TA64" s="20"/>
      <c r="TB64" s="20"/>
      <c r="TC64" s="20"/>
      <c r="TD64" s="20"/>
      <c r="TE64" s="20"/>
      <c r="TF64" s="20"/>
      <c r="TG64" s="20"/>
      <c r="TH64" s="20"/>
      <c r="TI64" s="20"/>
      <c r="TJ64" s="20"/>
      <c r="TK64" s="20"/>
      <c r="TL64" s="20"/>
      <c r="TM64" s="20"/>
      <c r="TN64" s="20"/>
      <c r="TO64" s="20"/>
      <c r="TP64" s="20"/>
      <c r="TQ64" s="20"/>
      <c r="TR64" s="20"/>
      <c r="TS64" s="20"/>
      <c r="TT64" s="20"/>
      <c r="TU64" s="20"/>
      <c r="TV64" s="20"/>
      <c r="TW64" s="20"/>
      <c r="TX64" s="20"/>
      <c r="TY64" s="20"/>
      <c r="TZ64" s="20"/>
      <c r="UA64" s="20"/>
      <c r="UB64" s="20"/>
      <c r="UC64" s="20"/>
      <c r="UD64" s="20"/>
      <c r="UE64" s="20"/>
      <c r="UF64" s="20"/>
      <c r="UG64" s="20"/>
      <c r="UH64" s="20"/>
      <c r="UI64" s="20"/>
      <c r="UJ64" s="20"/>
      <c r="UK64" s="20"/>
      <c r="UL64" s="20"/>
      <c r="UM64" s="20"/>
      <c r="UN64" s="20"/>
      <c r="UO64" s="20"/>
      <c r="UP64" s="20"/>
      <c r="UQ64" s="20"/>
      <c r="UR64" s="20"/>
      <c r="US64" s="20"/>
      <c r="UT64" s="20"/>
      <c r="UU64" s="20"/>
      <c r="UV64" s="20"/>
      <c r="UW64" s="20"/>
      <c r="UX64" s="20"/>
      <c r="UY64" s="20"/>
      <c r="UZ64" s="20"/>
      <c r="VA64" s="20"/>
      <c r="VB64" s="20"/>
      <c r="VC64" s="20"/>
      <c r="VD64" s="20"/>
      <c r="VE64" s="20"/>
      <c r="VF64" s="20"/>
      <c r="VG64" s="20"/>
      <c r="VH64" s="20"/>
      <c r="VI64" s="20"/>
      <c r="VJ64" s="20"/>
      <c r="VK64" s="20"/>
      <c r="VL64" s="20"/>
      <c r="VM64" s="20"/>
      <c r="VN64" s="20"/>
      <c r="VO64" s="20"/>
      <c r="VP64" s="20"/>
      <c r="VQ64" s="20"/>
      <c r="VR64" s="20"/>
      <c r="VS64" s="20"/>
      <c r="VT64" s="20"/>
      <c r="VU64" s="20"/>
      <c r="VV64" s="20"/>
      <c r="VW64" s="20"/>
      <c r="VX64" s="20"/>
      <c r="VY64" s="20"/>
      <c r="VZ64" s="20"/>
      <c r="WA64" s="20"/>
      <c r="WB64" s="20"/>
      <c r="WC64" s="20"/>
      <c r="WD64" s="20"/>
      <c r="WE64" s="20"/>
      <c r="WF64" s="20"/>
      <c r="WG64" s="20"/>
      <c r="WH64" s="20"/>
      <c r="WI64" s="20"/>
      <c r="WJ64" s="20"/>
      <c r="WK64" s="20"/>
      <c r="WL64" s="20"/>
      <c r="WM64" s="20"/>
      <c r="WN64" s="20"/>
      <c r="WO64" s="20"/>
      <c r="WP64" s="20"/>
      <c r="WQ64" s="20"/>
      <c r="WR64" s="20"/>
      <c r="WS64" s="20"/>
      <c r="WT64" s="20"/>
      <c r="WU64" s="20"/>
      <c r="WV64" s="20"/>
      <c r="WW64" s="20"/>
      <c r="WX64" s="20"/>
      <c r="WY64" s="20"/>
      <c r="WZ64" s="20"/>
      <c r="XA64" s="20"/>
      <c r="XB64" s="20"/>
      <c r="XC64" s="20"/>
      <c r="XD64" s="20"/>
      <c r="XE64" s="20"/>
      <c r="XF64" s="20"/>
      <c r="XG64" s="20"/>
      <c r="XH64" s="20"/>
      <c r="XI64" s="20"/>
      <c r="XJ64" s="20"/>
      <c r="XK64" s="20"/>
      <c r="XL64" s="20"/>
      <c r="XM64" s="20"/>
      <c r="XN64" s="20"/>
      <c r="XO64" s="20"/>
      <c r="XP64" s="20"/>
      <c r="XQ64" s="20"/>
      <c r="XR64" s="20"/>
      <c r="XS64" s="20"/>
      <c r="XT64" s="20"/>
      <c r="XU64" s="20"/>
      <c r="XV64" s="20"/>
      <c r="XW64" s="20"/>
      <c r="XX64" s="20"/>
      <c r="XY64" s="20"/>
      <c r="XZ64" s="20"/>
      <c r="YA64" s="20"/>
      <c r="YB64" s="20"/>
      <c r="YC64" s="20"/>
      <c r="YD64" s="20"/>
      <c r="YE64" s="20"/>
      <c r="YF64" s="20"/>
      <c r="YG64" s="20"/>
      <c r="YH64" s="20"/>
      <c r="YI64" s="20"/>
      <c r="YJ64" s="20"/>
      <c r="YK64" s="20"/>
      <c r="YL64" s="20"/>
      <c r="YM64" s="20"/>
      <c r="YN64" s="20"/>
      <c r="YO64" s="20"/>
      <c r="YP64" s="20"/>
      <c r="YQ64" s="20"/>
      <c r="YR64" s="20"/>
      <c r="YS64" s="20"/>
      <c r="YT64" s="20"/>
      <c r="YU64" s="20"/>
      <c r="YV64" s="20"/>
      <c r="YW64" s="20"/>
      <c r="YX64" s="20"/>
      <c r="YY64" s="20"/>
      <c r="YZ64" s="20"/>
      <c r="ZA64" s="20"/>
      <c r="ZB64" s="20"/>
      <c r="ZC64" s="20"/>
      <c r="ZD64" s="20"/>
      <c r="ZE64" s="20"/>
      <c r="ZF64" s="20"/>
      <c r="ZG64" s="20"/>
      <c r="ZH64" s="20"/>
      <c r="ZI64" s="20"/>
      <c r="ZJ64" s="20"/>
      <c r="ZK64" s="20"/>
      <c r="ZL64" s="20"/>
      <c r="ZM64" s="20"/>
      <c r="ZN64" s="20"/>
      <c r="ZO64" s="20"/>
      <c r="ZP64" s="20"/>
      <c r="ZQ64" s="20"/>
      <c r="ZR64" s="20"/>
      <c r="ZS64" s="20"/>
      <c r="ZT64" s="20"/>
      <c r="ZU64" s="20"/>
      <c r="ZV64" s="20"/>
      <c r="ZW64" s="20"/>
      <c r="ZX64" s="20"/>
      <c r="ZY64" s="20"/>
      <c r="ZZ64" s="20"/>
      <c r="AAA64" s="20"/>
      <c r="AAB64" s="20"/>
      <c r="AAC64" s="20"/>
      <c r="AAD64" s="20"/>
      <c r="AAE64" s="20"/>
      <c r="AAF64" s="20"/>
      <c r="AAG64" s="20"/>
      <c r="AAH64" s="20"/>
      <c r="AAI64" s="20"/>
      <c r="AAJ64" s="20"/>
      <c r="AAK64" s="20"/>
      <c r="AAL64" s="20"/>
      <c r="AAM64" s="20"/>
      <c r="AAN64" s="20"/>
      <c r="AAO64" s="20"/>
      <c r="AAP64" s="20"/>
      <c r="AAQ64" s="20"/>
      <c r="AAR64" s="20"/>
      <c r="AAS64" s="20"/>
      <c r="AAT64" s="20"/>
      <c r="AAU64" s="20"/>
      <c r="AAV64" s="20"/>
      <c r="AAW64" s="20"/>
      <c r="AAX64" s="20"/>
      <c r="AAY64" s="20"/>
      <c r="AAZ64" s="20"/>
      <c r="ABA64" s="20"/>
      <c r="ABB64" s="20"/>
      <c r="ABC64" s="20"/>
      <c r="ABD64" s="20"/>
      <c r="ABE64" s="20"/>
      <c r="ABF64" s="20"/>
      <c r="ABG64" s="20"/>
      <c r="ABH64" s="20"/>
      <c r="ABI64" s="20"/>
      <c r="ABJ64" s="20"/>
      <c r="ABK64" s="20"/>
      <c r="ABL64" s="20"/>
      <c r="ABM64" s="20"/>
      <c r="ABN64" s="20"/>
      <c r="ABO64" s="20"/>
      <c r="ABP64" s="20"/>
      <c r="ABQ64" s="20"/>
      <c r="ABR64" s="20"/>
      <c r="ABS64" s="20"/>
      <c r="ABT64" s="20"/>
      <c r="ABU64" s="20"/>
      <c r="ABV64" s="20"/>
      <c r="ABW64" s="20"/>
      <c r="ABX64" s="20"/>
      <c r="ABY64" s="20"/>
      <c r="ABZ64" s="20"/>
      <c r="ACA64" s="20"/>
      <c r="ACB64" s="20"/>
      <c r="ACC64" s="20"/>
      <c r="ACD64" s="20"/>
      <c r="ACE64" s="20"/>
      <c r="ACF64" s="20"/>
      <c r="ACG64" s="20"/>
      <c r="ACH64" s="20"/>
      <c r="ACI64" s="20"/>
      <c r="ACJ64" s="20"/>
      <c r="ACK64" s="20"/>
      <c r="ACL64" s="20"/>
      <c r="ACM64" s="20"/>
      <c r="ACN64" s="20"/>
      <c r="ACO64" s="20"/>
      <c r="ACP64" s="20"/>
      <c r="ACQ64" s="20"/>
      <c r="ACR64" s="20"/>
      <c r="ACS64" s="20"/>
      <c r="ACT64" s="20"/>
      <c r="ACU64" s="20"/>
      <c r="ACV64" s="20"/>
      <c r="ACW64" s="20"/>
      <c r="ACX64" s="20"/>
      <c r="ACY64" s="20"/>
      <c r="ACZ64" s="20"/>
      <c r="ADA64" s="20"/>
      <c r="ADB64" s="20"/>
      <c r="ADC64" s="20"/>
      <c r="ADD64" s="20"/>
      <c r="ADE64" s="20"/>
      <c r="ADF64" s="20"/>
      <c r="ADG64" s="20"/>
      <c r="ADH64" s="20"/>
      <c r="ADI64" s="20"/>
      <c r="ADJ64" s="20"/>
      <c r="ADK64" s="20"/>
      <c r="ADL64" s="20"/>
      <c r="ADM64" s="20"/>
      <c r="ADN64" s="20"/>
      <c r="ADO64" s="20"/>
      <c r="ADP64" s="20"/>
      <c r="ADQ64" s="20"/>
      <c r="ADR64" s="20"/>
      <c r="ADS64" s="20"/>
      <c r="ADT64" s="20"/>
      <c r="ADU64" s="20"/>
      <c r="ADV64" s="20"/>
      <c r="ADW64" s="20"/>
      <c r="ADX64" s="20"/>
      <c r="ADY64" s="20"/>
      <c r="ADZ64" s="20"/>
      <c r="AEA64" s="20"/>
      <c r="AEB64" s="20"/>
      <c r="AEC64" s="20"/>
      <c r="AED64" s="20"/>
      <c r="AEE64" s="20"/>
      <c r="AEF64" s="20"/>
      <c r="AEG64" s="20"/>
      <c r="AEH64" s="20"/>
      <c r="AEI64" s="20"/>
      <c r="AEJ64" s="20"/>
      <c r="AEK64" s="20"/>
      <c r="AEL64" s="20"/>
      <c r="AEM64" s="20"/>
      <c r="AEN64" s="20"/>
      <c r="AEO64" s="20"/>
      <c r="AEP64" s="20"/>
      <c r="AEQ64" s="20"/>
      <c r="AER64" s="20"/>
      <c r="AES64" s="20"/>
      <c r="AET64" s="20"/>
      <c r="AEU64" s="20"/>
      <c r="AEV64" s="20"/>
      <c r="AEW64" s="20"/>
      <c r="AEX64" s="20"/>
      <c r="AEY64" s="20"/>
      <c r="AEZ64" s="20"/>
      <c r="AFA64" s="20"/>
      <c r="AFB64" s="20"/>
      <c r="AFC64" s="20"/>
      <c r="AFD64" s="20"/>
      <c r="AFE64" s="20"/>
      <c r="AFF64" s="20"/>
      <c r="AFG64" s="20"/>
      <c r="AFH64" s="20"/>
      <c r="AFI64" s="20"/>
      <c r="AFJ64" s="20"/>
      <c r="AFK64" s="20"/>
      <c r="AFL64" s="20"/>
      <c r="AFM64" s="20"/>
      <c r="AFN64" s="20"/>
      <c r="AFO64" s="20"/>
      <c r="AFP64" s="20"/>
      <c r="AFQ64" s="20"/>
      <c r="AFR64" s="20"/>
      <c r="AFS64" s="20"/>
      <c r="AFT64" s="20"/>
      <c r="AFU64" s="20"/>
      <c r="AFV64" s="20"/>
      <c r="AFW64" s="20"/>
      <c r="AFX64" s="20"/>
      <c r="AFY64" s="20"/>
      <c r="AFZ64" s="20"/>
      <c r="AGA64" s="20"/>
      <c r="AGB64" s="20"/>
      <c r="AGC64" s="20"/>
      <c r="AGD64" s="20"/>
      <c r="AGE64" s="20"/>
      <c r="AGF64" s="20"/>
      <c r="AGG64" s="20"/>
      <c r="AGH64" s="20"/>
      <c r="AGI64" s="20"/>
      <c r="AGJ64" s="20"/>
      <c r="AGK64" s="20"/>
      <c r="AGL64" s="20"/>
      <c r="AGM64" s="20"/>
      <c r="AGN64" s="20"/>
      <c r="AGO64" s="20"/>
      <c r="AGP64" s="20"/>
      <c r="AGQ64" s="20"/>
      <c r="AGR64" s="20"/>
      <c r="AGS64" s="20"/>
      <c r="AGT64" s="20"/>
      <c r="AGU64" s="20"/>
      <c r="AGV64" s="20"/>
      <c r="AGW64" s="20"/>
      <c r="AGX64" s="20"/>
      <c r="AGY64" s="20"/>
      <c r="AGZ64" s="20"/>
      <c r="AHA64" s="20"/>
      <c r="AHB64" s="20"/>
      <c r="AHC64" s="20"/>
      <c r="AHD64" s="20"/>
      <c r="AHE64" s="20"/>
      <c r="AHF64" s="20"/>
      <c r="AHG64" s="20"/>
      <c r="AHH64" s="20"/>
      <c r="AHI64" s="20"/>
      <c r="AHJ64" s="20"/>
      <c r="AHK64" s="20"/>
      <c r="AHL64" s="20"/>
      <c r="AHM64" s="20"/>
      <c r="AHN64" s="20"/>
      <c r="AHO64" s="20"/>
      <c r="AHP64" s="20"/>
      <c r="AHQ64" s="20"/>
      <c r="AHR64" s="20"/>
      <c r="AHS64" s="20"/>
      <c r="AHT64" s="20"/>
      <c r="AHU64" s="20"/>
      <c r="AHV64" s="20"/>
      <c r="AHW64" s="20"/>
      <c r="AHX64" s="20"/>
      <c r="AHY64" s="20"/>
      <c r="AHZ64" s="20"/>
      <c r="AIA64" s="20"/>
      <c r="AIB64" s="20"/>
      <c r="AIC64" s="20"/>
      <c r="AID64" s="20"/>
      <c r="AIE64" s="20"/>
      <c r="AIF64" s="20"/>
      <c r="AIG64" s="20"/>
      <c r="AIH64" s="20"/>
      <c r="AII64" s="20"/>
      <c r="AIJ64" s="20"/>
      <c r="AIK64" s="20"/>
      <c r="AIL64" s="20"/>
      <c r="AIM64" s="20"/>
      <c r="AIN64" s="20"/>
      <c r="AIO64" s="20"/>
      <c r="AIP64" s="20"/>
      <c r="AIQ64" s="20"/>
      <c r="AIR64" s="20"/>
      <c r="AIS64" s="20"/>
      <c r="AIT64" s="20"/>
      <c r="AIU64" s="20"/>
      <c r="AIV64" s="20"/>
      <c r="AIW64" s="20"/>
      <c r="AIX64" s="20"/>
      <c r="AIY64" s="20"/>
      <c r="AIZ64" s="20"/>
      <c r="AJA64" s="20"/>
      <c r="AJB64" s="20"/>
      <c r="AJC64" s="20"/>
      <c r="AJD64" s="20"/>
      <c r="AJE64" s="20"/>
      <c r="AJF64" s="20"/>
      <c r="AJG64" s="20"/>
      <c r="AJH64" s="20"/>
      <c r="AJI64" s="20"/>
      <c r="AJJ64" s="20"/>
      <c r="AJK64" s="20"/>
      <c r="AJL64" s="20"/>
      <c r="AJM64" s="20"/>
      <c r="AJN64" s="20"/>
      <c r="AJO64" s="20"/>
      <c r="AJP64" s="20"/>
      <c r="AJQ64" s="20"/>
      <c r="AJR64" s="20"/>
      <c r="AJS64" s="20"/>
      <c r="AJT64" s="20"/>
      <c r="AJU64" s="20"/>
      <c r="AJV64" s="20"/>
      <c r="AJW64" s="20"/>
      <c r="AJX64" s="20"/>
      <c r="AJY64" s="20"/>
      <c r="AJZ64" s="20"/>
      <c r="AKA64" s="20"/>
      <c r="AKB64" s="20"/>
      <c r="AKC64" s="20"/>
      <c r="AKD64" s="20"/>
      <c r="AKE64" s="20"/>
      <c r="AKF64" s="20"/>
      <c r="AKG64" s="20"/>
      <c r="AKH64" s="20"/>
      <c r="AKI64" s="20"/>
      <c r="AKJ64" s="20"/>
      <c r="AKK64" s="20"/>
      <c r="AKL64" s="20"/>
      <c r="AKM64" s="20"/>
      <c r="AKN64" s="20"/>
      <c r="AKO64" s="20"/>
      <c r="AKP64" s="20"/>
      <c r="AKQ64" s="20"/>
      <c r="AKR64" s="20"/>
      <c r="AKS64" s="20"/>
      <c r="AKT64" s="20"/>
      <c r="AKU64" s="20"/>
      <c r="AKV64" s="20"/>
      <c r="AKW64" s="20"/>
      <c r="AKX64" s="20"/>
      <c r="AKY64" s="20"/>
      <c r="AKZ64" s="20"/>
      <c r="ALA64" s="20"/>
      <c r="ALB64" s="20"/>
      <c r="ALC64" s="20"/>
      <c r="ALD64" s="20"/>
      <c r="ALE64" s="20"/>
      <c r="ALF64" s="20"/>
      <c r="ALG64" s="20"/>
      <c r="ALH64" s="20"/>
      <c r="ALI64" s="20"/>
      <c r="ALJ64" s="20"/>
      <c r="ALK64" s="20"/>
      <c r="ALL64" s="20"/>
      <c r="ALM64" s="20"/>
      <c r="ALN64" s="20"/>
      <c r="ALO64" s="20"/>
      <c r="ALP64" s="20"/>
      <c r="ALQ64" s="20"/>
      <c r="ALR64" s="20"/>
      <c r="ALS64" s="20"/>
      <c r="ALT64" s="20"/>
      <c r="ALU64" s="20"/>
      <c r="ALV64" s="20"/>
      <c r="ALW64" s="20"/>
      <c r="ALX64" s="20"/>
      <c r="ALY64" s="20"/>
      <c r="ALZ64" s="20"/>
      <c r="AMA64" s="20"/>
      <c r="AMB64" s="20"/>
      <c r="AMC64" s="20"/>
      <c r="AMD64" s="20"/>
      <c r="AME64" s="20"/>
      <c r="AMF64" s="20"/>
      <c r="AMG64" s="20"/>
      <c r="AMH64" s="20"/>
      <c r="AMI64" s="20"/>
      <c r="AMJ64" s="20"/>
      <c r="AMK64" s="20"/>
      <c r="AML64" s="20"/>
      <c r="AMM64" s="20"/>
      <c r="AMN64" s="20"/>
      <c r="AMO64" s="20"/>
      <c r="AMP64" s="20"/>
      <c r="AMQ64" s="20"/>
      <c r="AMR64" s="20"/>
      <c r="AMS64" s="20"/>
      <c r="AMT64" s="20"/>
      <c r="AMU64" s="20"/>
      <c r="AMV64" s="20"/>
      <c r="AMW64" s="20"/>
      <c r="AMX64" s="20"/>
      <c r="AMY64" s="20"/>
      <c r="AMZ64" s="20"/>
      <c r="ANA64" s="20"/>
      <c r="ANB64" s="20"/>
      <c r="ANC64" s="20"/>
      <c r="AND64" s="20"/>
      <c r="ANE64" s="20"/>
      <c r="ANF64" s="20"/>
      <c r="ANG64" s="20"/>
      <c r="ANH64" s="20"/>
      <c r="ANI64" s="20"/>
      <c r="ANJ64" s="20"/>
      <c r="ANK64" s="20"/>
      <c r="ANL64" s="20"/>
      <c r="ANM64" s="20"/>
      <c r="ANN64" s="20"/>
      <c r="ANO64" s="20"/>
      <c r="ANP64" s="20"/>
      <c r="ANQ64" s="20"/>
      <c r="ANR64" s="20"/>
      <c r="ANS64" s="20"/>
      <c r="ANT64" s="20"/>
      <c r="ANU64" s="20"/>
      <c r="ANV64" s="20"/>
      <c r="ANW64" s="20"/>
      <c r="ANX64" s="20"/>
      <c r="ANY64" s="20"/>
      <c r="ANZ64" s="20"/>
      <c r="AOA64" s="20"/>
      <c r="AOB64" s="20"/>
      <c r="AOC64" s="20"/>
      <c r="AOD64" s="20"/>
      <c r="AOE64" s="20"/>
      <c r="AOF64" s="20"/>
      <c r="AOG64" s="20"/>
      <c r="AOH64" s="20"/>
      <c r="AOI64" s="20"/>
      <c r="AOJ64" s="20"/>
      <c r="AOK64" s="20"/>
      <c r="AOL64" s="20"/>
      <c r="AOM64" s="20"/>
      <c r="AON64" s="20"/>
      <c r="AOO64" s="20"/>
      <c r="AOP64" s="20"/>
      <c r="AOQ64" s="20"/>
      <c r="AOR64" s="20"/>
      <c r="AOS64" s="20"/>
      <c r="AOT64" s="20"/>
      <c r="AOU64" s="20"/>
      <c r="AOV64" s="20"/>
      <c r="AOW64" s="20"/>
      <c r="AOX64" s="20"/>
      <c r="AOY64" s="20"/>
      <c r="AOZ64" s="20"/>
      <c r="APA64" s="20"/>
      <c r="APB64" s="20"/>
      <c r="APC64" s="20"/>
      <c r="APD64" s="20"/>
      <c r="APE64" s="20"/>
      <c r="APF64" s="20"/>
      <c r="APG64" s="20"/>
      <c r="APH64" s="20"/>
      <c r="API64" s="20"/>
      <c r="APJ64" s="20"/>
      <c r="APK64" s="20"/>
      <c r="APL64" s="20"/>
      <c r="APM64" s="20"/>
      <c r="APN64" s="20"/>
      <c r="APO64" s="20"/>
      <c r="APP64" s="20"/>
      <c r="APQ64" s="20"/>
      <c r="APR64" s="20"/>
      <c r="APS64" s="20"/>
      <c r="APT64" s="20"/>
      <c r="APU64" s="20"/>
      <c r="APV64" s="20"/>
      <c r="APW64" s="20"/>
      <c r="APX64" s="20"/>
      <c r="APY64" s="20"/>
      <c r="APZ64" s="20"/>
      <c r="AQA64" s="20"/>
      <c r="AQB64" s="20"/>
      <c r="AQC64" s="20"/>
      <c r="AQD64" s="20"/>
      <c r="AQE64" s="20"/>
      <c r="AQF64" s="20"/>
      <c r="AQG64" s="20"/>
      <c r="AQH64" s="20"/>
      <c r="AQI64" s="20"/>
      <c r="AQJ64" s="20"/>
      <c r="AQK64" s="20"/>
      <c r="AQL64" s="20"/>
      <c r="AQM64" s="20"/>
      <c r="AQN64" s="20"/>
      <c r="AQO64" s="20"/>
      <c r="AQP64" s="20"/>
      <c r="AQQ64" s="20"/>
      <c r="AQR64" s="20"/>
      <c r="AQS64" s="20"/>
      <c r="AQT64" s="20"/>
      <c r="AQU64" s="20"/>
      <c r="AQV64" s="20"/>
      <c r="AQW64" s="20"/>
      <c r="AQX64" s="20"/>
      <c r="AQY64" s="20"/>
      <c r="AQZ64" s="20"/>
      <c r="ARA64" s="20"/>
      <c r="ARB64" s="20"/>
      <c r="ARC64" s="20"/>
      <c r="ARD64" s="20"/>
      <c r="ARE64" s="20"/>
      <c r="ARF64" s="20"/>
      <c r="ARG64" s="20"/>
      <c r="ARH64" s="20"/>
      <c r="ARI64" s="20"/>
      <c r="ARJ64" s="20"/>
      <c r="ARK64" s="20"/>
      <c r="ARL64" s="20"/>
      <c r="ARM64" s="20"/>
      <c r="ARN64" s="20"/>
      <c r="ARO64" s="20"/>
      <c r="ARP64" s="20"/>
      <c r="ARQ64" s="20"/>
      <c r="ARR64" s="20"/>
      <c r="ARS64" s="20"/>
      <c r="ART64" s="20"/>
      <c r="ARU64" s="20"/>
      <c r="ARV64" s="20"/>
      <c r="ARW64" s="20"/>
      <c r="ARX64" s="20"/>
      <c r="ARY64" s="20"/>
      <c r="ARZ64" s="20"/>
      <c r="ASA64" s="20"/>
      <c r="ASB64" s="20"/>
      <c r="ASC64" s="20"/>
      <c r="ASD64" s="20"/>
      <c r="ASE64" s="20"/>
      <c r="ASF64" s="20"/>
      <c r="ASG64" s="20"/>
      <c r="ASH64" s="20"/>
      <c r="ASI64" s="20"/>
      <c r="ASJ64" s="20"/>
      <c r="ASK64" s="20"/>
      <c r="ASL64" s="20"/>
      <c r="ASM64" s="20"/>
      <c r="ASN64" s="20"/>
      <c r="ASO64" s="20"/>
      <c r="ASP64" s="20"/>
      <c r="ASQ64" s="20"/>
      <c r="ASR64" s="20"/>
      <c r="ASS64" s="20"/>
      <c r="AST64" s="20"/>
      <c r="ASU64" s="20"/>
      <c r="ASV64" s="20"/>
      <c r="ASW64" s="20"/>
      <c r="ASX64" s="20"/>
      <c r="ASY64" s="20"/>
      <c r="ASZ64" s="20"/>
      <c r="ATA64" s="20"/>
      <c r="ATB64" s="20"/>
      <c r="ATC64" s="20"/>
      <c r="ATD64" s="20"/>
      <c r="ATE64" s="20"/>
      <c r="ATF64" s="20"/>
      <c r="ATG64" s="20"/>
      <c r="ATH64" s="20"/>
      <c r="ATI64" s="20"/>
      <c r="ATJ64" s="20"/>
      <c r="ATK64" s="20"/>
      <c r="ATL64" s="20"/>
      <c r="ATM64" s="20"/>
      <c r="ATN64" s="20"/>
      <c r="ATO64" s="20"/>
      <c r="ATP64" s="20"/>
      <c r="ATQ64" s="20"/>
      <c r="ATR64" s="20"/>
      <c r="ATS64" s="20"/>
      <c r="ATT64" s="20"/>
      <c r="ATU64" s="20"/>
      <c r="ATV64" s="20"/>
      <c r="ATW64" s="20"/>
      <c r="ATX64" s="20"/>
      <c r="ATY64" s="20"/>
      <c r="ATZ64" s="20"/>
      <c r="AUA64" s="20"/>
      <c r="AUB64" s="20"/>
      <c r="AUC64" s="20"/>
      <c r="AUD64" s="20"/>
      <c r="AUE64" s="20"/>
      <c r="AUF64" s="20"/>
      <c r="AUG64" s="20"/>
      <c r="AUH64" s="20"/>
      <c r="AUI64" s="20"/>
      <c r="AUJ64" s="20"/>
      <c r="AUK64" s="20"/>
      <c r="AUL64" s="20"/>
      <c r="AUM64" s="20"/>
      <c r="AUN64" s="20"/>
      <c r="AUO64" s="20"/>
      <c r="AUP64" s="20"/>
      <c r="AUQ64" s="20"/>
      <c r="AUR64" s="20"/>
      <c r="AUS64" s="20"/>
      <c r="AUT64" s="20"/>
      <c r="AUU64" s="20"/>
      <c r="AUV64" s="20"/>
      <c r="AUW64" s="20"/>
      <c r="AUX64" s="20"/>
      <c r="AUY64" s="20"/>
      <c r="AUZ64" s="20"/>
      <c r="AVA64" s="20"/>
      <c r="AVB64" s="20"/>
      <c r="AVC64" s="20"/>
      <c r="AVD64" s="20"/>
      <c r="AVE64" s="20"/>
      <c r="AVF64" s="20"/>
      <c r="AVG64" s="20"/>
      <c r="AVH64" s="20"/>
      <c r="AVI64" s="20"/>
      <c r="AVJ64" s="20"/>
      <c r="AVK64" s="20"/>
      <c r="AVL64" s="20"/>
      <c r="AVM64" s="20"/>
      <c r="AVN64" s="20"/>
      <c r="AVO64" s="20"/>
      <c r="AVP64" s="20"/>
      <c r="AVQ64" s="20"/>
      <c r="AVR64" s="20"/>
      <c r="AVS64" s="20"/>
      <c r="AVT64" s="20"/>
      <c r="AVU64" s="20"/>
      <c r="AVV64" s="20"/>
      <c r="AVW64" s="20"/>
      <c r="AVX64" s="20"/>
      <c r="AVY64" s="20"/>
      <c r="AVZ64" s="20"/>
      <c r="AWA64" s="20"/>
      <c r="AWB64" s="20"/>
      <c r="AWC64" s="20"/>
      <c r="AWD64" s="20"/>
      <c r="AWE64" s="20"/>
      <c r="AWF64" s="20"/>
      <c r="AWG64" s="20"/>
      <c r="AWH64" s="20"/>
      <c r="AWI64" s="20"/>
      <c r="AWJ64" s="20"/>
      <c r="AWK64" s="20"/>
      <c r="AWL64" s="20"/>
      <c r="AWM64" s="20"/>
      <c r="AWN64" s="20"/>
      <c r="AWO64" s="20"/>
      <c r="AWP64" s="20"/>
      <c r="AWQ64" s="20"/>
      <c r="AWR64" s="20"/>
      <c r="AWS64" s="20"/>
      <c r="AWT64" s="20"/>
      <c r="AWU64" s="20"/>
      <c r="AWV64" s="20"/>
      <c r="AWW64" s="20"/>
      <c r="AWX64" s="20"/>
      <c r="AWY64" s="20"/>
      <c r="AWZ64" s="20"/>
      <c r="AXA64" s="20"/>
      <c r="AXB64" s="20"/>
      <c r="AXC64" s="20"/>
      <c r="AXD64" s="20"/>
      <c r="AXE64" s="20"/>
      <c r="AXF64" s="20"/>
      <c r="AXG64" s="20"/>
      <c r="AXH64" s="20"/>
      <c r="AXI64" s="20"/>
      <c r="AXJ64" s="20"/>
      <c r="AXK64" s="20"/>
      <c r="AXL64" s="20"/>
      <c r="AXM64" s="20"/>
      <c r="AXN64" s="20"/>
      <c r="AXO64" s="20"/>
      <c r="AXP64" s="20"/>
      <c r="AXQ64" s="20"/>
      <c r="AXR64" s="20"/>
      <c r="AXS64" s="20"/>
      <c r="AXT64" s="20"/>
      <c r="AXU64" s="20"/>
      <c r="AXV64" s="20"/>
      <c r="AXW64" s="20"/>
      <c r="AXX64" s="20"/>
      <c r="AXY64" s="20"/>
      <c r="AXZ64" s="20"/>
      <c r="AYA64" s="20"/>
      <c r="AYB64" s="20"/>
      <c r="AYC64" s="20"/>
      <c r="AYD64" s="20"/>
      <c r="AYE64" s="20"/>
      <c r="AYF64" s="20"/>
      <c r="AYG64" s="20"/>
      <c r="AYH64" s="20"/>
      <c r="AYI64" s="20"/>
      <c r="AYJ64" s="20"/>
      <c r="AYK64" s="20"/>
      <c r="AYL64" s="20"/>
      <c r="AYM64" s="20"/>
      <c r="AYN64" s="20"/>
      <c r="AYO64" s="20"/>
      <c r="AYP64" s="20"/>
      <c r="AYQ64" s="20"/>
      <c r="AYR64" s="20"/>
      <c r="AYS64" s="20"/>
      <c r="AYT64" s="20"/>
      <c r="AYU64" s="20"/>
      <c r="AYV64" s="20"/>
      <c r="AYW64" s="20"/>
      <c r="AYX64" s="20"/>
      <c r="AYY64" s="20"/>
      <c r="AYZ64" s="20"/>
      <c r="AZA64" s="20"/>
      <c r="AZB64" s="20"/>
      <c r="AZC64" s="20"/>
      <c r="AZD64" s="20"/>
      <c r="AZE64" s="20"/>
      <c r="AZF64" s="20"/>
      <c r="AZG64" s="20"/>
      <c r="AZH64" s="20"/>
      <c r="AZI64" s="20"/>
      <c r="AZJ64" s="20"/>
      <c r="AZK64" s="20"/>
      <c r="AZL64" s="20"/>
      <c r="AZM64" s="20"/>
      <c r="AZN64" s="20"/>
      <c r="AZO64" s="20"/>
      <c r="AZP64" s="20"/>
      <c r="AZQ64" s="20"/>
      <c r="AZR64" s="20"/>
      <c r="AZS64" s="20"/>
      <c r="AZT64" s="20"/>
      <c r="AZU64" s="20"/>
      <c r="AZV64" s="20"/>
      <c r="AZW64" s="20"/>
      <c r="AZX64" s="20"/>
      <c r="AZY64" s="20"/>
      <c r="AZZ64" s="20"/>
      <c r="BAA64" s="20"/>
      <c r="BAB64" s="20"/>
      <c r="BAC64" s="20"/>
      <c r="BAD64" s="20"/>
      <c r="BAE64" s="20"/>
      <c r="BAF64" s="20"/>
      <c r="BAG64" s="20"/>
      <c r="BAH64" s="20"/>
      <c r="BAI64" s="20"/>
      <c r="BAJ64" s="20"/>
      <c r="BAK64" s="20"/>
      <c r="BAL64" s="20"/>
      <c r="BAM64" s="20"/>
      <c r="BAN64" s="20"/>
      <c r="BAO64" s="20"/>
      <c r="BAP64" s="20"/>
      <c r="BAQ64" s="20"/>
      <c r="BAR64" s="20"/>
      <c r="BAS64" s="20"/>
      <c r="BAT64" s="20"/>
      <c r="BAU64" s="20"/>
      <c r="BAV64" s="20"/>
      <c r="BAW64" s="20"/>
      <c r="BAX64" s="20"/>
      <c r="BAY64" s="20"/>
      <c r="BAZ64" s="20"/>
      <c r="BBA64" s="20"/>
      <c r="BBB64" s="20"/>
      <c r="BBC64" s="20"/>
      <c r="BBD64" s="20"/>
      <c r="BBE64" s="20"/>
      <c r="BBF64" s="20"/>
      <c r="BBG64" s="20"/>
      <c r="BBH64" s="20"/>
      <c r="BBI64" s="20"/>
      <c r="BBJ64" s="20"/>
      <c r="BBK64" s="20"/>
      <c r="BBL64" s="20"/>
      <c r="BBM64" s="20"/>
      <c r="BBN64" s="20"/>
      <c r="BBO64" s="20"/>
      <c r="BBP64" s="20"/>
      <c r="BBQ64" s="20"/>
      <c r="BBR64" s="20"/>
      <c r="BBS64" s="20"/>
      <c r="BBT64" s="20"/>
      <c r="BBU64" s="20"/>
      <c r="BBV64" s="20"/>
      <c r="BBW64" s="20"/>
      <c r="BBX64" s="20"/>
      <c r="BBY64" s="20"/>
      <c r="BBZ64" s="20"/>
      <c r="BCA64" s="20"/>
      <c r="BCB64" s="20"/>
      <c r="BCC64" s="20"/>
      <c r="BCD64" s="20"/>
      <c r="BCE64" s="20"/>
      <c r="BCF64" s="20"/>
      <c r="BCG64" s="20"/>
      <c r="BCH64" s="20"/>
      <c r="BCI64" s="20"/>
      <c r="BCJ64" s="20"/>
      <c r="BCK64" s="20"/>
      <c r="BCL64" s="20"/>
      <c r="BCM64" s="20"/>
      <c r="BCN64" s="20"/>
      <c r="BCO64" s="20"/>
      <c r="BCP64" s="20"/>
      <c r="BCQ64" s="20"/>
      <c r="BCR64" s="20"/>
      <c r="BCS64" s="20"/>
      <c r="BCT64" s="20"/>
      <c r="BCU64" s="20"/>
      <c r="BCV64" s="20"/>
      <c r="BCW64" s="20"/>
      <c r="BCX64" s="20"/>
      <c r="BCY64" s="20"/>
      <c r="BCZ64" s="20"/>
      <c r="BDA64" s="20"/>
      <c r="BDB64" s="20"/>
      <c r="BDC64" s="20"/>
      <c r="BDD64" s="20"/>
      <c r="BDE64" s="20"/>
      <c r="BDF64" s="20"/>
      <c r="BDG64" s="20"/>
      <c r="BDH64" s="20"/>
      <c r="BDI64" s="20"/>
      <c r="BDJ64" s="20"/>
      <c r="BDK64" s="20"/>
      <c r="BDL64" s="20"/>
      <c r="BDM64" s="20"/>
      <c r="BDN64" s="20"/>
      <c r="BDO64" s="20"/>
      <c r="BDP64" s="20"/>
      <c r="BDQ64" s="20"/>
      <c r="BDR64" s="20"/>
      <c r="BDS64" s="20"/>
      <c r="BDT64" s="20"/>
      <c r="BDU64" s="20"/>
      <c r="BDV64" s="20"/>
      <c r="BDW64" s="20"/>
      <c r="BDX64" s="20"/>
      <c r="BDY64" s="20"/>
      <c r="BDZ64" s="20"/>
      <c r="BEA64" s="20"/>
      <c r="BEB64" s="20"/>
      <c r="BEC64" s="20"/>
      <c r="BED64" s="20"/>
      <c r="BEE64" s="20"/>
      <c r="BEF64" s="20"/>
      <c r="BEG64" s="20"/>
      <c r="BEH64" s="20"/>
      <c r="BEI64" s="20"/>
      <c r="BEJ64" s="20"/>
      <c r="BEK64" s="20"/>
      <c r="BEL64" s="20"/>
      <c r="BEM64" s="20"/>
      <c r="BEN64" s="20"/>
      <c r="BEO64" s="20"/>
      <c r="BEP64" s="20"/>
      <c r="BEQ64" s="20"/>
      <c r="BER64" s="20"/>
      <c r="BES64" s="20"/>
      <c r="BET64" s="20"/>
      <c r="BEU64" s="20"/>
      <c r="BEV64" s="20"/>
      <c r="BEW64" s="20"/>
      <c r="BEX64" s="20"/>
      <c r="BEY64" s="20"/>
      <c r="BEZ64" s="20"/>
      <c r="BFA64" s="20"/>
      <c r="BFB64" s="20"/>
      <c r="BFC64" s="20"/>
      <c r="BFD64" s="20"/>
      <c r="BFE64" s="20"/>
      <c r="BFF64" s="20"/>
      <c r="BFG64" s="20"/>
      <c r="BFH64" s="20"/>
      <c r="BFI64" s="20"/>
      <c r="BFJ64" s="20"/>
      <c r="BFK64" s="20"/>
      <c r="BFL64" s="20"/>
      <c r="BFM64" s="20"/>
      <c r="BFN64" s="20"/>
      <c r="BFO64" s="20"/>
      <c r="BFP64" s="20"/>
      <c r="BFQ64" s="20"/>
      <c r="BFR64" s="20"/>
      <c r="BFS64" s="20"/>
      <c r="BFT64" s="20"/>
      <c r="BFU64" s="20"/>
      <c r="BFV64" s="20"/>
      <c r="BFW64" s="20"/>
      <c r="BFX64" s="20"/>
      <c r="BFY64" s="20"/>
      <c r="BFZ64" s="20"/>
      <c r="BGA64" s="20"/>
      <c r="BGB64" s="20"/>
      <c r="BGC64" s="20"/>
      <c r="BGD64" s="20"/>
      <c r="BGE64" s="20"/>
      <c r="BGF64" s="20"/>
      <c r="BGG64" s="20"/>
      <c r="BGH64" s="20"/>
      <c r="BGI64" s="20"/>
      <c r="BGJ64" s="20"/>
      <c r="BGK64" s="20"/>
      <c r="BGL64" s="20"/>
      <c r="BGM64" s="20"/>
      <c r="BGN64" s="20"/>
      <c r="BGO64" s="20"/>
      <c r="BGP64" s="20"/>
      <c r="BGQ64" s="20"/>
      <c r="BGR64" s="20"/>
      <c r="BGS64" s="20"/>
      <c r="BGT64" s="20"/>
      <c r="BGU64" s="20"/>
      <c r="BGV64" s="20"/>
      <c r="BGW64" s="20"/>
      <c r="BGX64" s="20"/>
      <c r="BGY64" s="20"/>
      <c r="BGZ64" s="20"/>
      <c r="BHA64" s="20"/>
      <c r="BHB64" s="20"/>
      <c r="BHC64" s="20"/>
      <c r="BHD64" s="20"/>
      <c r="BHE64" s="20"/>
      <c r="BHF64" s="20"/>
      <c r="BHG64" s="20"/>
      <c r="BHH64" s="20"/>
      <c r="BHI64" s="20"/>
      <c r="BHJ64" s="20"/>
      <c r="BHK64" s="20"/>
      <c r="BHL64" s="20"/>
      <c r="BHM64" s="20"/>
      <c r="BHN64" s="20"/>
      <c r="BHO64" s="20"/>
      <c r="BHP64" s="20"/>
      <c r="BHQ64" s="20"/>
      <c r="BHR64" s="20"/>
      <c r="BHS64" s="20"/>
      <c r="BHT64" s="20"/>
      <c r="BHU64" s="20"/>
      <c r="BHV64" s="20"/>
      <c r="BHW64" s="20"/>
      <c r="BHX64" s="20"/>
      <c r="BHY64" s="20"/>
      <c r="BHZ64" s="20"/>
      <c r="BIA64" s="20"/>
      <c r="BIB64" s="20"/>
      <c r="BIC64" s="20"/>
      <c r="BID64" s="20"/>
      <c r="BIE64" s="20"/>
      <c r="BIF64" s="20"/>
      <c r="BIG64" s="20"/>
      <c r="BIH64" s="20"/>
      <c r="BII64" s="20"/>
      <c r="BIJ64" s="20"/>
      <c r="BIK64" s="20"/>
      <c r="BIL64" s="20"/>
      <c r="BIM64" s="20"/>
      <c r="BIN64" s="20"/>
      <c r="BIO64" s="20"/>
      <c r="BIP64" s="20"/>
      <c r="BIQ64" s="20"/>
      <c r="BIR64" s="20"/>
      <c r="BIS64" s="20"/>
      <c r="BIT64" s="20"/>
      <c r="BIU64" s="20"/>
      <c r="BIV64" s="20"/>
      <c r="BIW64" s="20"/>
      <c r="BIX64" s="20"/>
      <c r="BIY64" s="20"/>
      <c r="BIZ64" s="20"/>
      <c r="BJA64" s="20"/>
      <c r="BJB64" s="20"/>
      <c r="BJC64" s="20"/>
      <c r="BJD64" s="20"/>
      <c r="BJE64" s="20"/>
      <c r="BJF64" s="20"/>
      <c r="BJG64" s="20"/>
      <c r="BJH64" s="20"/>
      <c r="BJI64" s="20"/>
      <c r="BJJ64" s="20"/>
      <c r="BJK64" s="20"/>
      <c r="BJL64" s="20"/>
      <c r="BJM64" s="20"/>
      <c r="BJN64" s="20"/>
      <c r="BJO64" s="20"/>
      <c r="BJP64" s="20"/>
      <c r="BJQ64" s="20"/>
      <c r="BJR64" s="20"/>
      <c r="BJS64" s="20"/>
      <c r="BJT64" s="20"/>
      <c r="BJU64" s="20"/>
      <c r="BJV64" s="20"/>
      <c r="BJW64" s="20"/>
      <c r="BJX64" s="20"/>
      <c r="BJY64" s="20"/>
      <c r="BJZ64" s="20"/>
      <c r="BKA64" s="20"/>
      <c r="BKB64" s="20"/>
      <c r="BKC64" s="20"/>
      <c r="BKD64" s="20"/>
      <c r="BKE64" s="20"/>
      <c r="BKF64" s="20"/>
      <c r="BKG64" s="20"/>
      <c r="BKH64" s="20"/>
      <c r="BKI64" s="20"/>
      <c r="BKJ64" s="20"/>
      <c r="BKK64" s="20"/>
      <c r="BKL64" s="20"/>
      <c r="BKM64" s="20"/>
      <c r="BKN64" s="20"/>
      <c r="BKO64" s="20"/>
      <c r="BKP64" s="20"/>
      <c r="BKQ64" s="20"/>
      <c r="BKR64" s="20"/>
      <c r="BKS64" s="20"/>
      <c r="BKT64" s="20"/>
      <c r="BKU64" s="20"/>
      <c r="BKV64" s="20"/>
      <c r="BKW64" s="20"/>
      <c r="BKX64" s="20"/>
      <c r="BKY64" s="20"/>
      <c r="BKZ64" s="20"/>
      <c r="BLA64" s="20"/>
      <c r="BLB64" s="20"/>
      <c r="BLC64" s="20"/>
      <c r="BLD64" s="20"/>
      <c r="BLE64" s="20"/>
      <c r="BLF64" s="20"/>
      <c r="BLG64" s="20"/>
      <c r="BLH64" s="20"/>
      <c r="BLI64" s="20"/>
      <c r="BLJ64" s="20"/>
      <c r="BLK64" s="20"/>
      <c r="BLL64" s="20"/>
      <c r="BLM64" s="20"/>
      <c r="BLN64" s="20"/>
      <c r="BLO64" s="20"/>
      <c r="BLP64" s="20"/>
      <c r="BLQ64" s="20"/>
      <c r="BLR64" s="20"/>
      <c r="BLS64" s="20"/>
      <c r="BLT64" s="20"/>
      <c r="BLU64" s="20"/>
      <c r="BLV64" s="20"/>
      <c r="BLW64" s="20"/>
      <c r="BLX64" s="20"/>
      <c r="BLY64" s="20"/>
      <c r="BLZ64" s="20"/>
      <c r="BMA64" s="20"/>
      <c r="BMB64" s="20"/>
      <c r="BMC64" s="20"/>
      <c r="BMD64" s="20"/>
      <c r="BME64" s="20"/>
      <c r="BMF64" s="20"/>
      <c r="BMG64" s="20"/>
      <c r="BMH64" s="20"/>
      <c r="BMI64" s="20"/>
      <c r="BMJ64" s="20"/>
      <c r="BMK64" s="20"/>
      <c r="BML64" s="20"/>
      <c r="BMM64" s="20"/>
      <c r="BMN64" s="20"/>
      <c r="BMO64" s="20"/>
      <c r="BMP64" s="20"/>
      <c r="BMQ64" s="20"/>
      <c r="BMR64" s="20"/>
      <c r="BMS64" s="20"/>
      <c r="BMT64" s="20"/>
      <c r="BMU64" s="20"/>
      <c r="BMV64" s="20"/>
      <c r="BMW64" s="20"/>
      <c r="BMX64" s="20"/>
      <c r="BMY64" s="20"/>
      <c r="BMZ64" s="20"/>
      <c r="BNA64" s="20"/>
      <c r="BNB64" s="20"/>
      <c r="BNC64" s="20"/>
      <c r="BND64" s="20"/>
      <c r="BNE64" s="20"/>
      <c r="BNF64" s="20"/>
      <c r="BNG64" s="20"/>
      <c r="BNH64" s="20"/>
      <c r="BNI64" s="20"/>
      <c r="BNJ64" s="20"/>
      <c r="BNK64" s="20"/>
      <c r="BNL64" s="20"/>
      <c r="BNM64" s="20"/>
      <c r="BNN64" s="20"/>
      <c r="BNO64" s="20"/>
      <c r="BNP64" s="20"/>
      <c r="BNQ64" s="20"/>
      <c r="BNR64" s="20"/>
      <c r="BNS64" s="20"/>
      <c r="BNT64" s="20"/>
      <c r="BNU64" s="20"/>
      <c r="BNV64" s="20"/>
      <c r="BNW64" s="20"/>
      <c r="BNX64" s="20"/>
      <c r="BNY64" s="20"/>
      <c r="BNZ64" s="20"/>
      <c r="BOA64" s="20"/>
      <c r="BOB64" s="20"/>
      <c r="BOC64" s="20"/>
      <c r="BOD64" s="20"/>
      <c r="BOE64" s="20"/>
      <c r="BOF64" s="20"/>
      <c r="BOG64" s="20"/>
      <c r="BOH64" s="20"/>
      <c r="BOI64" s="20"/>
      <c r="BOJ64" s="20"/>
      <c r="BOK64" s="20"/>
      <c r="BOL64" s="20"/>
      <c r="BOM64" s="20"/>
      <c r="BON64" s="20"/>
      <c r="BOO64" s="20"/>
      <c r="BOP64" s="20"/>
      <c r="BOQ64" s="20"/>
      <c r="BOR64" s="20"/>
      <c r="BOS64" s="20"/>
      <c r="BOT64" s="20"/>
      <c r="BOU64" s="20"/>
      <c r="BOV64" s="20"/>
      <c r="BOW64" s="20"/>
      <c r="BOX64" s="20"/>
      <c r="BOY64" s="20"/>
      <c r="BOZ64" s="20"/>
      <c r="BPA64" s="20"/>
      <c r="BPB64" s="20"/>
      <c r="BPC64" s="20"/>
      <c r="BPD64" s="20"/>
      <c r="BPE64" s="20"/>
      <c r="BPF64" s="20"/>
      <c r="BPG64" s="20"/>
      <c r="BPH64" s="20"/>
      <c r="BPI64" s="20"/>
      <c r="BPJ64" s="20"/>
      <c r="BPK64" s="20"/>
      <c r="BPL64" s="20"/>
      <c r="BPM64" s="20"/>
      <c r="BPN64" s="20"/>
      <c r="BPO64" s="20"/>
      <c r="BPP64" s="20"/>
      <c r="BPQ64" s="20"/>
      <c r="BPR64" s="20"/>
      <c r="BPS64" s="20"/>
      <c r="BPT64" s="20"/>
      <c r="BPU64" s="20"/>
      <c r="BPV64" s="20"/>
      <c r="BPW64" s="20"/>
      <c r="BPX64" s="20"/>
      <c r="BPY64" s="20"/>
      <c r="BPZ64" s="20"/>
      <c r="BQA64" s="20"/>
      <c r="BQB64" s="20"/>
      <c r="BQC64" s="20"/>
      <c r="BQD64" s="20"/>
      <c r="BQE64" s="20"/>
      <c r="BQF64" s="20"/>
      <c r="BQG64" s="20"/>
      <c r="BQH64" s="20"/>
      <c r="BQI64" s="20"/>
      <c r="BQJ64" s="20"/>
      <c r="BQK64" s="20"/>
      <c r="BQL64" s="20"/>
      <c r="BQM64" s="20"/>
      <c r="BQN64" s="20"/>
      <c r="BQO64" s="20"/>
      <c r="BQP64" s="20"/>
      <c r="BQQ64" s="20"/>
      <c r="BQR64" s="20"/>
      <c r="BQS64" s="20"/>
      <c r="BQT64" s="20"/>
      <c r="BQU64" s="20"/>
      <c r="BQV64" s="20"/>
      <c r="BQW64" s="20"/>
      <c r="BQX64" s="20"/>
      <c r="BQY64" s="20"/>
      <c r="BQZ64" s="20"/>
      <c r="BRA64" s="20"/>
      <c r="BRB64" s="20"/>
      <c r="BRC64" s="20"/>
      <c r="BRD64" s="20"/>
      <c r="BRE64" s="20"/>
      <c r="BRF64" s="20"/>
      <c r="BRG64" s="20"/>
      <c r="BRH64" s="20"/>
      <c r="BRI64" s="20"/>
      <c r="BRJ64" s="20"/>
      <c r="BRK64" s="20"/>
      <c r="BRL64" s="20"/>
      <c r="BRM64" s="20"/>
      <c r="BRN64" s="20"/>
      <c r="BRO64" s="20"/>
      <c r="BRP64" s="20"/>
      <c r="BRQ64" s="20"/>
      <c r="BRR64" s="20"/>
      <c r="BRS64" s="20"/>
      <c r="BRT64" s="20"/>
      <c r="BRU64" s="20"/>
      <c r="BRV64" s="20"/>
      <c r="BRW64" s="20"/>
      <c r="BRX64" s="20"/>
      <c r="BRY64" s="20"/>
      <c r="BRZ64" s="20"/>
      <c r="BSA64" s="20"/>
      <c r="BSB64" s="20"/>
      <c r="BSC64" s="20"/>
      <c r="BSD64" s="20"/>
      <c r="BSE64" s="20"/>
      <c r="BSF64" s="20"/>
      <c r="BSG64" s="20"/>
      <c r="BSH64" s="20"/>
      <c r="BSI64" s="20"/>
      <c r="BSJ64" s="20"/>
      <c r="BSK64" s="20"/>
      <c r="BSL64" s="20"/>
      <c r="BSM64" s="20"/>
      <c r="BSN64" s="20"/>
      <c r="BSO64" s="20"/>
      <c r="BSP64" s="20"/>
      <c r="BSQ64" s="20"/>
      <c r="BSR64" s="20"/>
      <c r="BSS64" s="20"/>
      <c r="BST64" s="20"/>
      <c r="BSU64" s="20"/>
      <c r="BSV64" s="20"/>
      <c r="BSW64" s="20"/>
      <c r="BSX64" s="20"/>
      <c r="BSY64" s="20"/>
      <c r="BSZ64" s="20"/>
      <c r="BTA64" s="20"/>
      <c r="BTB64" s="20"/>
      <c r="BTC64" s="20"/>
      <c r="BTD64" s="20"/>
      <c r="BTE64" s="20"/>
      <c r="BTF64" s="20"/>
      <c r="BTG64" s="20"/>
      <c r="BTH64" s="20"/>
      <c r="BTI64" s="20"/>
      <c r="BTJ64" s="20"/>
      <c r="BTK64" s="20"/>
      <c r="BTL64" s="20"/>
      <c r="BTM64" s="20"/>
      <c r="BTN64" s="20"/>
      <c r="BTO64" s="20"/>
      <c r="BTP64" s="20"/>
      <c r="BTQ64" s="20"/>
      <c r="BTR64" s="20"/>
      <c r="BTS64" s="20"/>
      <c r="BTT64" s="20"/>
      <c r="BTU64" s="20"/>
      <c r="BTV64" s="20"/>
      <c r="BTW64" s="20"/>
      <c r="BTX64" s="20"/>
      <c r="BTY64" s="20"/>
      <c r="BTZ64" s="20"/>
      <c r="BUA64" s="20"/>
      <c r="BUB64" s="20"/>
      <c r="BUC64" s="20"/>
      <c r="BUD64" s="20"/>
      <c r="BUE64" s="20"/>
      <c r="BUF64" s="20"/>
      <c r="BUG64" s="20"/>
      <c r="BUH64" s="20"/>
      <c r="BUI64" s="20"/>
      <c r="BUJ64" s="20"/>
      <c r="BUK64" s="20"/>
      <c r="BUL64" s="20"/>
      <c r="BUM64" s="20"/>
      <c r="BUN64" s="20"/>
      <c r="BUO64" s="20"/>
      <c r="BUP64" s="20"/>
      <c r="BUQ64" s="20"/>
      <c r="BUR64" s="20"/>
      <c r="BUS64" s="20"/>
      <c r="BUT64" s="20"/>
      <c r="BUU64" s="20"/>
      <c r="BUV64" s="20"/>
      <c r="BUW64" s="20"/>
      <c r="BUX64" s="20"/>
      <c r="BUY64" s="20"/>
      <c r="BUZ64" s="20"/>
      <c r="BVA64" s="20"/>
      <c r="BVB64" s="20"/>
      <c r="BVC64" s="20"/>
      <c r="BVD64" s="20"/>
      <c r="BVE64" s="20"/>
      <c r="BVF64" s="20"/>
      <c r="BVG64" s="20"/>
      <c r="BVH64" s="20"/>
      <c r="BVI64" s="20"/>
      <c r="BVJ64" s="20"/>
      <c r="BVK64" s="20"/>
      <c r="BVL64" s="20"/>
      <c r="BVM64" s="20"/>
      <c r="BVN64" s="20"/>
      <c r="BVO64" s="20"/>
      <c r="BVP64" s="20"/>
      <c r="BVQ64" s="20"/>
      <c r="BVR64" s="20"/>
      <c r="BVS64" s="20"/>
      <c r="BVT64" s="20"/>
      <c r="BVU64" s="20"/>
      <c r="BVV64" s="20"/>
      <c r="BVW64" s="20"/>
      <c r="BVX64" s="20"/>
      <c r="BVY64" s="20"/>
      <c r="BVZ64" s="20"/>
      <c r="BWA64" s="20"/>
      <c r="BWB64" s="20"/>
      <c r="BWC64" s="20"/>
      <c r="BWD64" s="20"/>
      <c r="BWE64" s="20"/>
      <c r="BWF64" s="20"/>
      <c r="BWG64" s="20"/>
      <c r="BWH64" s="20"/>
      <c r="BWI64" s="20"/>
      <c r="BWJ64" s="20"/>
      <c r="BWK64" s="20"/>
      <c r="BWL64" s="20"/>
      <c r="BWM64" s="20"/>
      <c r="BWN64" s="20"/>
      <c r="BWO64" s="20"/>
      <c r="BWP64" s="20"/>
      <c r="BWQ64" s="20"/>
      <c r="BWR64" s="20"/>
      <c r="BWS64" s="20"/>
      <c r="BWT64" s="20"/>
      <c r="BWU64" s="20"/>
      <c r="BWV64" s="20"/>
      <c r="BWW64" s="20"/>
      <c r="BWX64" s="20"/>
      <c r="BWY64" s="20"/>
      <c r="BWZ64" s="20"/>
      <c r="BXA64" s="20"/>
      <c r="BXB64" s="20"/>
      <c r="BXC64" s="20"/>
      <c r="BXD64" s="20"/>
      <c r="BXE64" s="20"/>
      <c r="BXF64" s="20"/>
      <c r="BXG64" s="20"/>
      <c r="BXH64" s="20"/>
      <c r="BXI64" s="20"/>
      <c r="BXJ64" s="20"/>
      <c r="BXK64" s="20"/>
      <c r="BXL64" s="20"/>
      <c r="BXM64" s="20"/>
      <c r="BXN64" s="20"/>
      <c r="BXO64" s="20"/>
      <c r="BXP64" s="20"/>
      <c r="BXQ64" s="20"/>
      <c r="BXR64" s="20"/>
      <c r="BXS64" s="20"/>
      <c r="BXT64" s="20"/>
      <c r="BXU64" s="20"/>
      <c r="BXV64" s="20"/>
      <c r="BXW64" s="20"/>
      <c r="BXX64" s="20"/>
      <c r="BXY64" s="20"/>
      <c r="BXZ64" s="20"/>
      <c r="BYA64" s="20"/>
      <c r="BYB64" s="20"/>
      <c r="BYC64" s="20"/>
      <c r="BYD64" s="20"/>
      <c r="BYE64" s="20"/>
      <c r="BYF64" s="20"/>
      <c r="BYG64" s="20"/>
      <c r="BYH64" s="20"/>
      <c r="BYI64" s="20"/>
      <c r="BYJ64" s="20"/>
      <c r="BYK64" s="20"/>
      <c r="BYL64" s="20"/>
      <c r="BYM64" s="20"/>
      <c r="BYN64" s="20"/>
      <c r="BYO64" s="20"/>
      <c r="BYP64" s="20"/>
      <c r="BYQ64" s="20"/>
      <c r="BYR64" s="20"/>
      <c r="BYS64" s="20"/>
      <c r="BYT64" s="20"/>
      <c r="BYU64" s="20"/>
      <c r="BYV64" s="20"/>
      <c r="BYW64" s="20"/>
      <c r="BYX64" s="20"/>
      <c r="BYY64" s="20"/>
      <c r="BYZ64" s="20"/>
      <c r="BZA64" s="20"/>
      <c r="BZB64" s="20"/>
      <c r="BZC64" s="20"/>
      <c r="BZD64" s="20"/>
      <c r="BZE64" s="20"/>
      <c r="BZF64" s="20"/>
      <c r="BZG64" s="20"/>
      <c r="BZH64" s="20"/>
      <c r="BZI64" s="20"/>
      <c r="BZJ64" s="20"/>
      <c r="BZK64" s="20"/>
      <c r="BZL64" s="20"/>
      <c r="BZM64" s="20"/>
      <c r="BZN64" s="20"/>
      <c r="BZO64" s="20"/>
      <c r="BZP64" s="20"/>
      <c r="BZQ64" s="20"/>
      <c r="BZR64" s="20"/>
      <c r="BZS64" s="20"/>
      <c r="BZT64" s="20"/>
      <c r="BZU64" s="20"/>
      <c r="BZV64" s="20"/>
      <c r="BZW64" s="20"/>
      <c r="BZX64" s="20"/>
      <c r="BZY64" s="20"/>
      <c r="BZZ64" s="20"/>
      <c r="CAA64" s="20"/>
      <c r="CAB64" s="20"/>
      <c r="CAC64" s="20"/>
      <c r="CAD64" s="20"/>
      <c r="CAE64" s="20"/>
      <c r="CAF64" s="20"/>
      <c r="CAG64" s="20"/>
      <c r="CAH64" s="20"/>
      <c r="CAI64" s="20"/>
      <c r="CAJ64" s="20"/>
      <c r="CAK64" s="20"/>
      <c r="CAL64" s="20"/>
      <c r="CAM64" s="20"/>
      <c r="CAN64" s="20"/>
      <c r="CAO64" s="20"/>
      <c r="CAP64" s="20"/>
      <c r="CAQ64" s="20"/>
      <c r="CAR64" s="20"/>
      <c r="CAS64" s="20"/>
      <c r="CAT64" s="20"/>
      <c r="CAU64" s="20"/>
      <c r="CAV64" s="20"/>
      <c r="CAW64" s="20"/>
      <c r="CAX64" s="20"/>
      <c r="CAY64" s="20"/>
      <c r="CAZ64" s="20"/>
      <c r="CBA64" s="20"/>
      <c r="CBB64" s="20"/>
      <c r="CBC64" s="20"/>
      <c r="CBD64" s="20"/>
      <c r="CBE64" s="20"/>
      <c r="CBF64" s="20"/>
      <c r="CBG64" s="20"/>
      <c r="CBH64" s="20"/>
      <c r="CBI64" s="20"/>
      <c r="CBJ64" s="20"/>
      <c r="CBK64" s="20"/>
      <c r="CBL64" s="20"/>
      <c r="CBM64" s="20"/>
      <c r="CBN64" s="20"/>
      <c r="CBO64" s="20"/>
      <c r="CBP64" s="20"/>
      <c r="CBQ64" s="20"/>
      <c r="CBR64" s="20"/>
      <c r="CBS64" s="20"/>
      <c r="CBT64" s="20"/>
      <c r="CBU64" s="20"/>
      <c r="CBV64" s="20"/>
      <c r="CBW64" s="20"/>
      <c r="CBX64" s="20"/>
      <c r="CBY64" s="20"/>
      <c r="CBZ64" s="20"/>
      <c r="CCA64" s="20"/>
      <c r="CCB64" s="20"/>
      <c r="CCC64" s="20"/>
      <c r="CCD64" s="20"/>
      <c r="CCE64" s="20"/>
      <c r="CCF64" s="20"/>
      <c r="CCG64" s="20"/>
      <c r="CCH64" s="20"/>
      <c r="CCI64" s="20"/>
      <c r="CCJ64" s="20"/>
      <c r="CCK64" s="20"/>
      <c r="CCL64" s="20"/>
      <c r="CCM64" s="20"/>
      <c r="CCN64" s="20"/>
      <c r="CCO64" s="20"/>
      <c r="CCP64" s="20"/>
      <c r="CCQ64" s="20"/>
      <c r="CCR64" s="20"/>
      <c r="CCS64" s="20"/>
      <c r="CCT64" s="20"/>
      <c r="CCU64" s="20"/>
      <c r="CCV64" s="20"/>
      <c r="CCW64" s="20"/>
      <c r="CCX64" s="20"/>
      <c r="CCY64" s="20"/>
      <c r="CCZ64" s="20"/>
      <c r="CDA64" s="20"/>
      <c r="CDB64" s="20"/>
      <c r="CDC64" s="20"/>
      <c r="CDD64" s="20"/>
      <c r="CDE64" s="20"/>
      <c r="CDF64" s="20"/>
      <c r="CDG64" s="20"/>
      <c r="CDH64" s="20"/>
      <c r="CDI64" s="20"/>
      <c r="CDJ64" s="20"/>
      <c r="CDK64" s="20"/>
      <c r="CDL64" s="20"/>
      <c r="CDM64" s="20"/>
      <c r="CDN64" s="20"/>
      <c r="CDO64" s="20"/>
      <c r="CDP64" s="20"/>
      <c r="CDQ64" s="20"/>
      <c r="CDR64" s="20"/>
      <c r="CDS64" s="20"/>
      <c r="CDT64" s="20"/>
      <c r="CDU64" s="20"/>
      <c r="CDV64" s="20"/>
      <c r="CDW64" s="20"/>
      <c r="CDX64" s="20"/>
      <c r="CDY64" s="20"/>
      <c r="CDZ64" s="20"/>
      <c r="CEA64" s="20"/>
      <c r="CEB64" s="20"/>
      <c r="CEC64" s="20"/>
      <c r="CED64" s="20"/>
      <c r="CEE64" s="20"/>
      <c r="CEF64" s="20"/>
      <c r="CEG64" s="20"/>
      <c r="CEH64" s="20"/>
      <c r="CEI64" s="20"/>
      <c r="CEJ64" s="20"/>
      <c r="CEK64" s="20"/>
      <c r="CEL64" s="20"/>
      <c r="CEM64" s="20"/>
      <c r="CEN64" s="20"/>
      <c r="CEO64" s="20"/>
      <c r="CEP64" s="20"/>
      <c r="CEQ64" s="20"/>
      <c r="CER64" s="20"/>
      <c r="CES64" s="20"/>
      <c r="CET64" s="20"/>
      <c r="CEU64" s="20"/>
      <c r="CEV64" s="20"/>
      <c r="CEW64" s="20"/>
      <c r="CEX64" s="20"/>
      <c r="CEY64" s="20"/>
      <c r="CEZ64" s="20"/>
      <c r="CFA64" s="20"/>
      <c r="CFB64" s="20"/>
      <c r="CFC64" s="20"/>
      <c r="CFD64" s="20"/>
      <c r="CFE64" s="20"/>
      <c r="CFF64" s="20"/>
      <c r="CFG64" s="20"/>
      <c r="CFH64" s="20"/>
      <c r="CFI64" s="20"/>
      <c r="CFJ64" s="20"/>
      <c r="CFK64" s="20"/>
      <c r="CFL64" s="20"/>
      <c r="CFM64" s="20"/>
      <c r="CFN64" s="20"/>
      <c r="CFO64" s="20"/>
      <c r="CFP64" s="20"/>
      <c r="CFQ64" s="20"/>
      <c r="CFR64" s="20"/>
      <c r="CFS64" s="20"/>
      <c r="CFT64" s="20"/>
      <c r="CFU64" s="20"/>
      <c r="CFV64" s="20"/>
      <c r="CFW64" s="20"/>
      <c r="CFX64" s="20"/>
      <c r="CFY64" s="20"/>
      <c r="CFZ64" s="20"/>
      <c r="CGA64" s="20"/>
      <c r="CGB64" s="20"/>
      <c r="CGC64" s="20"/>
      <c r="CGD64" s="20"/>
      <c r="CGE64" s="20"/>
      <c r="CGF64" s="20"/>
      <c r="CGG64" s="20"/>
      <c r="CGH64" s="20"/>
      <c r="CGI64" s="20"/>
      <c r="CGJ64" s="20"/>
      <c r="CGK64" s="20"/>
      <c r="CGL64" s="20"/>
      <c r="CGM64" s="20"/>
      <c r="CGN64" s="20"/>
      <c r="CGO64" s="20"/>
      <c r="CGP64" s="20"/>
      <c r="CGQ64" s="20"/>
      <c r="CGR64" s="20"/>
      <c r="CGS64" s="20"/>
      <c r="CGT64" s="20"/>
      <c r="CGU64" s="20"/>
      <c r="CGV64" s="20"/>
      <c r="CGW64" s="20"/>
      <c r="CGX64" s="20"/>
      <c r="CGY64" s="20"/>
      <c r="CGZ64" s="20"/>
      <c r="CHA64" s="20"/>
      <c r="CHB64" s="20"/>
      <c r="CHC64" s="20"/>
      <c r="CHD64" s="20"/>
      <c r="CHE64" s="20"/>
      <c r="CHF64" s="20"/>
      <c r="CHG64" s="20"/>
      <c r="CHH64" s="20"/>
      <c r="CHI64" s="20"/>
      <c r="CHJ64" s="20"/>
      <c r="CHK64" s="20"/>
      <c r="CHL64" s="20"/>
      <c r="CHM64" s="20"/>
      <c r="CHN64" s="20"/>
      <c r="CHO64" s="20"/>
      <c r="CHP64" s="20"/>
      <c r="CHQ64" s="20"/>
      <c r="CHR64" s="20"/>
      <c r="CHS64" s="20"/>
      <c r="CHT64" s="20"/>
      <c r="CHU64" s="20"/>
      <c r="CHV64" s="20"/>
      <c r="CHW64" s="20"/>
      <c r="CHX64" s="20"/>
      <c r="CHY64" s="20"/>
      <c r="CHZ64" s="20"/>
      <c r="CIA64" s="20"/>
      <c r="CIB64" s="20"/>
      <c r="CIC64" s="20"/>
      <c r="CID64" s="20"/>
      <c r="CIE64" s="20"/>
      <c r="CIF64" s="20"/>
      <c r="CIG64" s="20"/>
      <c r="CIH64" s="20"/>
      <c r="CII64" s="20"/>
      <c r="CIJ64" s="20"/>
      <c r="CIK64" s="20"/>
      <c r="CIL64" s="20"/>
      <c r="CIM64" s="20"/>
      <c r="CIN64" s="20"/>
      <c r="CIO64" s="20"/>
      <c r="CIP64" s="20"/>
      <c r="CIQ64" s="20"/>
      <c r="CIR64" s="20"/>
      <c r="CIS64" s="20"/>
      <c r="CIT64" s="20"/>
      <c r="CIU64" s="20"/>
      <c r="CIV64" s="20"/>
      <c r="CIW64" s="20"/>
      <c r="CIX64" s="20"/>
      <c r="CIY64" s="20"/>
      <c r="CIZ64" s="20"/>
      <c r="CJA64" s="20"/>
      <c r="CJB64" s="20"/>
      <c r="CJC64" s="20"/>
      <c r="CJD64" s="20"/>
      <c r="CJE64" s="20"/>
      <c r="CJF64" s="20"/>
      <c r="CJG64" s="20"/>
      <c r="CJH64" s="20"/>
      <c r="CJI64" s="20"/>
      <c r="CJJ64" s="20"/>
      <c r="CJK64" s="20"/>
      <c r="CJL64" s="20"/>
      <c r="CJM64" s="20"/>
      <c r="CJN64" s="20"/>
      <c r="CJO64" s="20"/>
      <c r="CJP64" s="20"/>
      <c r="CJQ64" s="20"/>
      <c r="CJR64" s="20"/>
      <c r="CJS64" s="20"/>
      <c r="CJT64" s="20"/>
      <c r="CJU64" s="20"/>
      <c r="CJV64" s="20"/>
      <c r="CJW64" s="20"/>
      <c r="CJX64" s="20"/>
      <c r="CJY64" s="20"/>
      <c r="CJZ64" s="20"/>
      <c r="CKA64" s="20"/>
      <c r="CKB64" s="20"/>
      <c r="CKC64" s="20"/>
      <c r="CKD64" s="20"/>
      <c r="CKE64" s="20"/>
      <c r="CKF64" s="20"/>
      <c r="CKG64" s="20"/>
      <c r="CKH64" s="20"/>
      <c r="CKI64" s="20"/>
      <c r="CKJ64" s="20"/>
      <c r="CKK64" s="20"/>
      <c r="CKL64" s="20"/>
      <c r="CKM64" s="20"/>
      <c r="CKN64" s="20"/>
      <c r="CKO64" s="20"/>
      <c r="CKP64" s="20"/>
      <c r="CKQ64" s="20"/>
      <c r="CKR64" s="20"/>
      <c r="CKS64" s="20"/>
      <c r="CKT64" s="20"/>
      <c r="CKU64" s="20"/>
      <c r="CKV64" s="20"/>
      <c r="CKW64" s="20"/>
      <c r="CKX64" s="20"/>
      <c r="CKY64" s="20"/>
      <c r="CKZ64" s="20"/>
      <c r="CLA64" s="20"/>
      <c r="CLB64" s="20"/>
      <c r="CLC64" s="20"/>
      <c r="CLD64" s="20"/>
      <c r="CLE64" s="20"/>
      <c r="CLF64" s="20"/>
      <c r="CLG64" s="20"/>
      <c r="CLH64" s="20"/>
      <c r="CLI64" s="20"/>
      <c r="CLJ64" s="20"/>
      <c r="CLK64" s="20"/>
      <c r="CLL64" s="20"/>
      <c r="CLM64" s="20"/>
      <c r="CLN64" s="20"/>
      <c r="CLO64" s="20"/>
      <c r="CLP64" s="20"/>
      <c r="CLQ64" s="20"/>
      <c r="CLR64" s="20"/>
      <c r="CLS64" s="20"/>
      <c r="CLT64" s="20"/>
      <c r="CLU64" s="20"/>
      <c r="CLV64" s="20"/>
      <c r="CLW64" s="20"/>
      <c r="CLX64" s="20"/>
      <c r="CLY64" s="20"/>
      <c r="CLZ64" s="20"/>
      <c r="CMA64" s="20"/>
      <c r="CMB64" s="20"/>
      <c r="CMC64" s="20"/>
      <c r="CMD64" s="20"/>
      <c r="CME64" s="20"/>
      <c r="CMF64" s="20"/>
      <c r="CMG64" s="20"/>
      <c r="CMH64" s="20"/>
      <c r="CMI64" s="20"/>
      <c r="CMJ64" s="20"/>
      <c r="CMK64" s="20"/>
      <c r="CML64" s="20"/>
      <c r="CMM64" s="20"/>
      <c r="CMN64" s="20"/>
      <c r="CMO64" s="20"/>
      <c r="CMP64" s="20"/>
      <c r="CMQ64" s="20"/>
      <c r="CMR64" s="20"/>
      <c r="CMS64" s="20"/>
      <c r="CMT64" s="20"/>
      <c r="CMU64" s="20"/>
      <c r="CMV64" s="20"/>
      <c r="CMW64" s="20"/>
      <c r="CMX64" s="20"/>
      <c r="CMY64" s="20"/>
      <c r="CMZ64" s="20"/>
      <c r="CNA64" s="20"/>
      <c r="CNB64" s="20"/>
      <c r="CNC64" s="20"/>
      <c r="CND64" s="20"/>
      <c r="CNE64" s="20"/>
      <c r="CNF64" s="20"/>
      <c r="CNG64" s="20"/>
      <c r="CNH64" s="20"/>
      <c r="CNI64" s="20"/>
      <c r="CNJ64" s="20"/>
      <c r="CNK64" s="20"/>
      <c r="CNL64" s="20"/>
      <c r="CNM64" s="20"/>
      <c r="CNN64" s="20"/>
      <c r="CNO64" s="20"/>
      <c r="CNP64" s="20"/>
      <c r="CNQ64" s="20"/>
      <c r="CNR64" s="20"/>
      <c r="CNS64" s="20"/>
      <c r="CNT64" s="20"/>
      <c r="CNU64" s="20"/>
      <c r="CNV64" s="20"/>
      <c r="CNW64" s="20"/>
      <c r="CNX64" s="20"/>
      <c r="CNY64" s="20"/>
      <c r="CNZ64" s="20"/>
      <c r="COA64" s="20"/>
      <c r="COB64" s="20"/>
      <c r="COC64" s="20"/>
      <c r="COD64" s="20"/>
      <c r="COE64" s="20"/>
      <c r="COF64" s="20"/>
      <c r="COG64" s="20"/>
      <c r="COH64" s="20"/>
      <c r="COI64" s="20"/>
      <c r="COJ64" s="20"/>
      <c r="COK64" s="20"/>
      <c r="COL64" s="20"/>
      <c r="COM64" s="20"/>
      <c r="CON64" s="20"/>
      <c r="COO64" s="20"/>
      <c r="COP64" s="20"/>
      <c r="COQ64" s="20"/>
      <c r="COR64" s="20"/>
      <c r="COS64" s="20"/>
      <c r="COT64" s="20"/>
      <c r="COU64" s="20"/>
      <c r="COV64" s="20"/>
      <c r="COW64" s="20"/>
      <c r="COX64" s="20"/>
      <c r="COY64" s="20"/>
      <c r="COZ64" s="20"/>
      <c r="CPA64" s="20"/>
      <c r="CPB64" s="20"/>
      <c r="CPC64" s="20"/>
      <c r="CPD64" s="20"/>
      <c r="CPE64" s="20"/>
      <c r="CPF64" s="20"/>
      <c r="CPG64" s="20"/>
      <c r="CPH64" s="20"/>
      <c r="CPI64" s="20"/>
      <c r="CPJ64" s="20"/>
      <c r="CPK64" s="20"/>
      <c r="CPL64" s="20"/>
      <c r="CPM64" s="20"/>
      <c r="CPN64" s="20"/>
      <c r="CPO64" s="20"/>
      <c r="CPP64" s="20"/>
      <c r="CPQ64" s="20"/>
      <c r="CPR64" s="20"/>
      <c r="CPS64" s="20"/>
      <c r="CPT64" s="20"/>
      <c r="CPU64" s="20"/>
      <c r="CPV64" s="20"/>
      <c r="CPW64" s="20"/>
      <c r="CPX64" s="20"/>
      <c r="CPY64" s="20"/>
      <c r="CPZ64" s="20"/>
      <c r="CQA64" s="20"/>
      <c r="CQB64" s="20"/>
      <c r="CQC64" s="20"/>
      <c r="CQD64" s="20"/>
      <c r="CQE64" s="20"/>
      <c r="CQF64" s="20"/>
      <c r="CQG64" s="20"/>
      <c r="CQH64" s="20"/>
      <c r="CQI64" s="20"/>
      <c r="CQJ64" s="20"/>
      <c r="CQK64" s="20"/>
      <c r="CQL64" s="20"/>
      <c r="CQM64" s="20"/>
      <c r="CQN64" s="20"/>
      <c r="CQO64" s="20"/>
      <c r="CQP64" s="20"/>
      <c r="CQQ64" s="20"/>
      <c r="CQR64" s="20"/>
      <c r="CQS64" s="20"/>
      <c r="CQT64" s="20"/>
      <c r="CQU64" s="20"/>
      <c r="CQV64" s="20"/>
      <c r="CQW64" s="20"/>
      <c r="CQX64" s="20"/>
      <c r="CQY64" s="20"/>
      <c r="CQZ64" s="20"/>
      <c r="CRA64" s="20"/>
      <c r="CRB64" s="20"/>
      <c r="CRC64" s="20"/>
      <c r="CRD64" s="20"/>
      <c r="CRE64" s="20"/>
      <c r="CRF64" s="20"/>
      <c r="CRG64" s="20"/>
      <c r="CRH64" s="20"/>
      <c r="CRI64" s="20"/>
      <c r="CRJ64" s="20"/>
      <c r="CRK64" s="20"/>
      <c r="CRL64" s="20"/>
      <c r="CRM64" s="20"/>
      <c r="CRN64" s="20"/>
      <c r="CRO64" s="20"/>
      <c r="CRP64" s="20"/>
      <c r="CRQ64" s="20"/>
      <c r="CRR64" s="20"/>
      <c r="CRS64" s="20"/>
      <c r="CRT64" s="20"/>
      <c r="CRU64" s="20"/>
      <c r="CRV64" s="20"/>
      <c r="CRW64" s="20"/>
      <c r="CRX64" s="20"/>
      <c r="CRY64" s="20"/>
      <c r="CRZ64" s="20"/>
      <c r="CSA64" s="20"/>
      <c r="CSB64" s="20"/>
      <c r="CSC64" s="20"/>
      <c r="CSD64" s="20"/>
      <c r="CSE64" s="20"/>
      <c r="CSF64" s="20"/>
      <c r="CSG64" s="20"/>
      <c r="CSH64" s="20"/>
      <c r="CSI64" s="20"/>
      <c r="CSJ64" s="20"/>
      <c r="CSK64" s="20"/>
      <c r="CSL64" s="20"/>
      <c r="CSM64" s="20"/>
      <c r="CSN64" s="20"/>
      <c r="CSO64" s="20"/>
      <c r="CSP64" s="20"/>
      <c r="CSQ64" s="20"/>
      <c r="CSR64" s="20"/>
      <c r="CSS64" s="20"/>
      <c r="CST64" s="20"/>
      <c r="CSU64" s="20"/>
      <c r="CSV64" s="20"/>
      <c r="CSW64" s="20"/>
      <c r="CSX64" s="20"/>
      <c r="CSY64" s="20"/>
      <c r="CSZ64" s="20"/>
      <c r="CTA64" s="20"/>
      <c r="CTB64" s="20"/>
      <c r="CTC64" s="20"/>
      <c r="CTD64" s="20"/>
      <c r="CTE64" s="20"/>
      <c r="CTF64" s="20"/>
      <c r="CTG64" s="20"/>
      <c r="CTH64" s="20"/>
      <c r="CTI64" s="20"/>
      <c r="CTJ64" s="20"/>
      <c r="CTK64" s="20"/>
      <c r="CTL64" s="20"/>
      <c r="CTM64" s="20"/>
      <c r="CTN64" s="20"/>
      <c r="CTO64" s="20"/>
      <c r="CTP64" s="20"/>
      <c r="CTQ64" s="20"/>
      <c r="CTR64" s="20"/>
      <c r="CTS64" s="20"/>
      <c r="CTT64" s="20"/>
      <c r="CTU64" s="20"/>
      <c r="CTV64" s="20"/>
      <c r="CTW64" s="20"/>
      <c r="CTX64" s="20"/>
      <c r="CTY64" s="20"/>
      <c r="CTZ64" s="20"/>
      <c r="CUA64" s="20"/>
      <c r="CUB64" s="20"/>
      <c r="CUC64" s="20"/>
      <c r="CUD64" s="20"/>
      <c r="CUE64" s="20"/>
      <c r="CUF64" s="20"/>
      <c r="CUG64" s="20"/>
      <c r="CUH64" s="20"/>
      <c r="CUI64" s="20"/>
      <c r="CUJ64" s="20"/>
      <c r="CUK64" s="20"/>
      <c r="CUL64" s="20"/>
      <c r="CUM64" s="20"/>
      <c r="CUN64" s="20"/>
      <c r="CUO64" s="20"/>
      <c r="CUP64" s="20"/>
      <c r="CUQ64" s="20"/>
      <c r="CUR64" s="20"/>
      <c r="CUS64" s="20"/>
      <c r="CUT64" s="20"/>
      <c r="CUU64" s="20"/>
      <c r="CUV64" s="20"/>
      <c r="CUW64" s="20"/>
      <c r="CUX64" s="20"/>
      <c r="CUY64" s="20"/>
      <c r="CUZ64" s="20"/>
      <c r="CVA64" s="20"/>
      <c r="CVB64" s="20"/>
      <c r="CVC64" s="20"/>
      <c r="CVD64" s="20"/>
      <c r="CVE64" s="20"/>
      <c r="CVF64" s="20"/>
      <c r="CVG64" s="20"/>
      <c r="CVH64" s="20"/>
      <c r="CVI64" s="20"/>
      <c r="CVJ64" s="20"/>
      <c r="CVK64" s="20"/>
      <c r="CVL64" s="20"/>
      <c r="CVM64" s="20"/>
      <c r="CVN64" s="20"/>
      <c r="CVO64" s="20"/>
      <c r="CVP64" s="20"/>
      <c r="CVQ64" s="20"/>
      <c r="CVR64" s="20"/>
      <c r="CVS64" s="20"/>
      <c r="CVT64" s="20"/>
      <c r="CVU64" s="20"/>
      <c r="CVV64" s="20"/>
      <c r="CVW64" s="20"/>
      <c r="CVX64" s="20"/>
      <c r="CVY64" s="20"/>
      <c r="CVZ64" s="20"/>
      <c r="CWA64" s="20"/>
      <c r="CWB64" s="20"/>
      <c r="CWC64" s="20"/>
      <c r="CWD64" s="20"/>
      <c r="CWE64" s="20"/>
      <c r="CWF64" s="20"/>
      <c r="CWG64" s="20"/>
      <c r="CWH64" s="20"/>
      <c r="CWI64" s="20"/>
      <c r="CWJ64" s="20"/>
      <c r="CWK64" s="20"/>
      <c r="CWL64" s="20"/>
      <c r="CWM64" s="20"/>
      <c r="CWN64" s="20"/>
      <c r="CWO64" s="20"/>
      <c r="CWP64" s="20"/>
      <c r="CWQ64" s="20"/>
      <c r="CWR64" s="20"/>
      <c r="CWS64" s="20"/>
      <c r="CWT64" s="20"/>
      <c r="CWU64" s="20"/>
      <c r="CWV64" s="20"/>
      <c r="CWW64" s="20"/>
      <c r="CWX64" s="20"/>
      <c r="CWY64" s="20"/>
      <c r="CWZ64" s="20"/>
      <c r="CXA64" s="20"/>
      <c r="CXB64" s="20"/>
      <c r="CXC64" s="20"/>
      <c r="CXD64" s="20"/>
      <c r="CXE64" s="20"/>
      <c r="CXF64" s="20"/>
      <c r="CXG64" s="20"/>
      <c r="CXH64" s="20"/>
      <c r="CXI64" s="20"/>
      <c r="CXJ64" s="20"/>
      <c r="CXK64" s="20"/>
      <c r="CXL64" s="20"/>
      <c r="CXM64" s="20"/>
      <c r="CXN64" s="20"/>
      <c r="CXO64" s="20"/>
      <c r="CXP64" s="20"/>
      <c r="CXQ64" s="20"/>
      <c r="CXR64" s="20"/>
      <c r="CXS64" s="20"/>
      <c r="CXT64" s="20"/>
      <c r="CXU64" s="20"/>
      <c r="CXV64" s="20"/>
      <c r="CXW64" s="20"/>
      <c r="CXX64" s="20"/>
      <c r="CXY64" s="20"/>
      <c r="CXZ64" s="20"/>
      <c r="CYA64" s="20"/>
      <c r="CYB64" s="20"/>
      <c r="CYC64" s="20"/>
      <c r="CYD64" s="20"/>
      <c r="CYE64" s="20"/>
      <c r="CYF64" s="20"/>
      <c r="CYG64" s="20"/>
      <c r="CYH64" s="20"/>
      <c r="CYI64" s="20"/>
      <c r="CYJ64" s="20"/>
      <c r="CYK64" s="20"/>
      <c r="CYL64" s="20"/>
      <c r="CYM64" s="20"/>
      <c r="CYN64" s="20"/>
      <c r="CYO64" s="20"/>
      <c r="CYP64" s="20"/>
      <c r="CYQ64" s="20"/>
      <c r="CYR64" s="20"/>
      <c r="CYS64" s="20"/>
      <c r="CYT64" s="20"/>
      <c r="CYU64" s="20"/>
      <c r="CYV64" s="20"/>
      <c r="CYW64" s="20"/>
      <c r="CYX64" s="20"/>
      <c r="CYY64" s="20"/>
      <c r="CYZ64" s="20"/>
      <c r="CZA64" s="20"/>
      <c r="CZB64" s="20"/>
      <c r="CZC64" s="20"/>
      <c r="CZD64" s="20"/>
      <c r="CZE64" s="20"/>
      <c r="CZF64" s="20"/>
      <c r="CZG64" s="20"/>
      <c r="CZH64" s="20"/>
      <c r="CZI64" s="20"/>
      <c r="CZJ64" s="20"/>
      <c r="CZK64" s="20"/>
      <c r="CZL64" s="20"/>
      <c r="CZM64" s="20"/>
      <c r="CZN64" s="20"/>
      <c r="CZO64" s="20"/>
      <c r="CZP64" s="20"/>
      <c r="CZQ64" s="20"/>
      <c r="CZR64" s="20"/>
      <c r="CZS64" s="20"/>
      <c r="CZT64" s="20"/>
      <c r="CZU64" s="20"/>
      <c r="CZV64" s="20"/>
      <c r="CZW64" s="20"/>
      <c r="CZX64" s="20"/>
      <c r="CZY64" s="20"/>
      <c r="CZZ64" s="20"/>
      <c r="DAA64" s="20"/>
      <c r="DAB64" s="20"/>
      <c r="DAC64" s="20"/>
      <c r="DAD64" s="20"/>
      <c r="DAE64" s="20"/>
      <c r="DAF64" s="20"/>
      <c r="DAG64" s="20"/>
      <c r="DAH64" s="20"/>
      <c r="DAI64" s="20"/>
      <c r="DAJ64" s="20"/>
      <c r="DAK64" s="20"/>
      <c r="DAL64" s="20"/>
      <c r="DAM64" s="20"/>
      <c r="DAN64" s="20"/>
      <c r="DAO64" s="20"/>
      <c r="DAP64" s="20"/>
      <c r="DAQ64" s="20"/>
      <c r="DAR64" s="20"/>
      <c r="DAS64" s="20"/>
      <c r="DAT64" s="20"/>
      <c r="DAU64" s="20"/>
      <c r="DAV64" s="20"/>
      <c r="DAW64" s="20"/>
      <c r="DAX64" s="20"/>
      <c r="DAY64" s="20"/>
      <c r="DAZ64" s="20"/>
      <c r="DBA64" s="20"/>
      <c r="DBB64" s="20"/>
      <c r="DBC64" s="20"/>
      <c r="DBD64" s="20"/>
      <c r="DBE64" s="20"/>
      <c r="DBF64" s="20"/>
      <c r="DBG64" s="20"/>
      <c r="DBH64" s="20"/>
      <c r="DBI64" s="20"/>
      <c r="DBJ64" s="20"/>
      <c r="DBK64" s="20"/>
      <c r="DBL64" s="20"/>
      <c r="DBM64" s="20"/>
      <c r="DBN64" s="20"/>
      <c r="DBO64" s="20"/>
      <c r="DBP64" s="20"/>
      <c r="DBQ64" s="20"/>
      <c r="DBR64" s="20"/>
      <c r="DBS64" s="20"/>
      <c r="DBT64" s="20"/>
      <c r="DBU64" s="20"/>
      <c r="DBV64" s="20"/>
      <c r="DBW64" s="20"/>
      <c r="DBX64" s="20"/>
      <c r="DBY64" s="20"/>
      <c r="DBZ64" s="20"/>
      <c r="DCA64" s="20"/>
      <c r="DCB64" s="20"/>
      <c r="DCC64" s="20"/>
      <c r="DCD64" s="20"/>
      <c r="DCE64" s="20"/>
      <c r="DCF64" s="20"/>
      <c r="DCG64" s="20"/>
      <c r="DCH64" s="20"/>
      <c r="DCI64" s="20"/>
      <c r="DCJ64" s="20"/>
      <c r="DCK64" s="20"/>
      <c r="DCL64" s="20"/>
      <c r="DCM64" s="20"/>
      <c r="DCN64" s="20"/>
      <c r="DCO64" s="20"/>
      <c r="DCP64" s="20"/>
      <c r="DCQ64" s="20"/>
      <c r="DCR64" s="20"/>
      <c r="DCS64" s="20"/>
      <c r="DCT64" s="20"/>
      <c r="DCU64" s="20"/>
      <c r="DCV64" s="20"/>
      <c r="DCW64" s="20"/>
      <c r="DCX64" s="20"/>
      <c r="DCY64" s="20"/>
      <c r="DCZ64" s="20"/>
      <c r="DDA64" s="20"/>
      <c r="DDB64" s="20"/>
      <c r="DDC64" s="20"/>
      <c r="DDD64" s="20"/>
      <c r="DDE64" s="20"/>
      <c r="DDF64" s="20"/>
      <c r="DDG64" s="20"/>
      <c r="DDH64" s="20"/>
      <c r="DDI64" s="20"/>
      <c r="DDJ64" s="20"/>
      <c r="DDK64" s="20"/>
      <c r="DDL64" s="20"/>
      <c r="DDM64" s="20"/>
      <c r="DDN64" s="20"/>
      <c r="DDO64" s="20"/>
      <c r="DDP64" s="20"/>
      <c r="DDQ64" s="20"/>
      <c r="DDR64" s="20"/>
      <c r="DDS64" s="20"/>
      <c r="DDT64" s="20"/>
      <c r="DDU64" s="20"/>
      <c r="DDV64" s="20"/>
      <c r="DDW64" s="20"/>
      <c r="DDX64" s="20"/>
      <c r="DDY64" s="20"/>
      <c r="DDZ64" s="20"/>
      <c r="DEA64" s="20"/>
      <c r="DEB64" s="20"/>
      <c r="DEC64" s="20"/>
      <c r="DED64" s="20"/>
      <c r="DEE64" s="20"/>
      <c r="DEF64" s="20"/>
      <c r="DEG64" s="20"/>
      <c r="DEH64" s="20"/>
      <c r="DEI64" s="20"/>
      <c r="DEJ64" s="20"/>
      <c r="DEK64" s="20"/>
      <c r="DEL64" s="20"/>
      <c r="DEM64" s="20"/>
      <c r="DEN64" s="20"/>
      <c r="DEO64" s="20"/>
      <c r="DEP64" s="20"/>
      <c r="DEQ64" s="20"/>
      <c r="DER64" s="20"/>
      <c r="DES64" s="20"/>
      <c r="DET64" s="20"/>
      <c r="DEU64" s="20"/>
      <c r="DEV64" s="20"/>
      <c r="DEW64" s="20"/>
      <c r="DEX64" s="20"/>
      <c r="DEY64" s="20"/>
      <c r="DEZ64" s="20"/>
      <c r="DFA64" s="20"/>
      <c r="DFB64" s="20"/>
      <c r="DFC64" s="20"/>
      <c r="DFD64" s="20"/>
      <c r="DFE64" s="20"/>
      <c r="DFF64" s="20"/>
      <c r="DFG64" s="20"/>
      <c r="DFH64" s="20"/>
      <c r="DFI64" s="20"/>
      <c r="DFJ64" s="20"/>
      <c r="DFK64" s="20"/>
      <c r="DFL64" s="20"/>
      <c r="DFM64" s="20"/>
      <c r="DFN64" s="20"/>
      <c r="DFO64" s="20"/>
      <c r="DFP64" s="20"/>
      <c r="DFQ64" s="20"/>
      <c r="DFR64" s="20"/>
      <c r="DFS64" s="20"/>
      <c r="DFT64" s="20"/>
      <c r="DFU64" s="20"/>
      <c r="DFV64" s="20"/>
      <c r="DFW64" s="20"/>
      <c r="DFX64" s="20"/>
      <c r="DFY64" s="20"/>
      <c r="DFZ64" s="20"/>
      <c r="DGA64" s="20"/>
      <c r="DGB64" s="20"/>
      <c r="DGC64" s="20"/>
      <c r="DGD64" s="20"/>
      <c r="DGE64" s="20"/>
      <c r="DGF64" s="20"/>
      <c r="DGG64" s="20"/>
      <c r="DGH64" s="20"/>
      <c r="DGI64" s="20"/>
      <c r="DGJ64" s="20"/>
      <c r="DGK64" s="20"/>
      <c r="DGL64" s="20"/>
      <c r="DGM64" s="20"/>
      <c r="DGN64" s="20"/>
      <c r="DGO64" s="20"/>
      <c r="DGP64" s="20"/>
      <c r="DGQ64" s="20"/>
      <c r="DGR64" s="20"/>
      <c r="DGS64" s="20"/>
      <c r="DGT64" s="20"/>
      <c r="DGU64" s="20"/>
      <c r="DGV64" s="20"/>
      <c r="DGW64" s="20"/>
      <c r="DGX64" s="20"/>
      <c r="DGY64" s="20"/>
      <c r="DGZ64" s="20"/>
      <c r="DHA64" s="20"/>
      <c r="DHB64" s="20"/>
      <c r="DHC64" s="20"/>
      <c r="DHD64" s="20"/>
      <c r="DHE64" s="20"/>
      <c r="DHF64" s="20"/>
      <c r="DHG64" s="20"/>
      <c r="DHH64" s="20"/>
      <c r="DHI64" s="20"/>
      <c r="DHJ64" s="20"/>
      <c r="DHK64" s="20"/>
      <c r="DHL64" s="20"/>
      <c r="DHM64" s="20"/>
      <c r="DHN64" s="20"/>
      <c r="DHO64" s="20"/>
      <c r="DHP64" s="20"/>
      <c r="DHQ64" s="20"/>
      <c r="DHR64" s="20"/>
      <c r="DHS64" s="20"/>
      <c r="DHT64" s="20"/>
      <c r="DHU64" s="20"/>
      <c r="DHV64" s="20"/>
      <c r="DHW64" s="20"/>
      <c r="DHX64" s="20"/>
      <c r="DHY64" s="20"/>
      <c r="DHZ64" s="20"/>
      <c r="DIA64" s="20"/>
      <c r="DIB64" s="20"/>
      <c r="DIC64" s="20"/>
      <c r="DID64" s="20"/>
      <c r="DIE64" s="20"/>
      <c r="DIF64" s="20"/>
      <c r="DIG64" s="20"/>
      <c r="DIH64" s="20"/>
      <c r="DII64" s="20"/>
      <c r="DIJ64" s="20"/>
      <c r="DIK64" s="20"/>
      <c r="DIL64" s="20"/>
      <c r="DIM64" s="20"/>
      <c r="DIN64" s="20"/>
      <c r="DIO64" s="20"/>
      <c r="DIP64" s="20"/>
      <c r="DIQ64" s="20"/>
      <c r="DIR64" s="20"/>
      <c r="DIS64" s="20"/>
      <c r="DIT64" s="20"/>
      <c r="DIU64" s="20"/>
      <c r="DIV64" s="20"/>
      <c r="DIW64" s="20"/>
      <c r="DIX64" s="20"/>
      <c r="DIY64" s="20"/>
      <c r="DIZ64" s="20"/>
      <c r="DJA64" s="20"/>
      <c r="DJB64" s="20"/>
      <c r="DJC64" s="20"/>
      <c r="DJD64" s="20"/>
      <c r="DJE64" s="20"/>
      <c r="DJF64" s="20"/>
      <c r="DJG64" s="20"/>
      <c r="DJH64" s="20"/>
      <c r="DJI64" s="20"/>
      <c r="DJJ64" s="20"/>
      <c r="DJK64" s="20"/>
      <c r="DJL64" s="20"/>
      <c r="DJM64" s="20"/>
      <c r="DJN64" s="20"/>
      <c r="DJO64" s="20"/>
      <c r="DJP64" s="20"/>
      <c r="DJQ64" s="20"/>
      <c r="DJR64" s="20"/>
      <c r="DJS64" s="20"/>
      <c r="DJT64" s="20"/>
      <c r="DJU64" s="20"/>
      <c r="DJV64" s="20"/>
      <c r="DJW64" s="20"/>
      <c r="DJX64" s="20"/>
      <c r="DJY64" s="20"/>
      <c r="DJZ64" s="20"/>
      <c r="DKA64" s="20"/>
      <c r="DKB64" s="20"/>
      <c r="DKC64" s="20"/>
      <c r="DKD64" s="20"/>
      <c r="DKE64" s="20"/>
      <c r="DKF64" s="20"/>
      <c r="DKG64" s="20"/>
      <c r="DKH64" s="20"/>
      <c r="DKI64" s="20"/>
      <c r="DKJ64" s="20"/>
      <c r="DKK64" s="20"/>
      <c r="DKL64" s="20"/>
      <c r="DKM64" s="20"/>
      <c r="DKN64" s="20"/>
      <c r="DKO64" s="20"/>
      <c r="DKP64" s="20"/>
      <c r="DKQ64" s="20"/>
      <c r="DKR64" s="20"/>
      <c r="DKS64" s="20"/>
      <c r="DKT64" s="20"/>
      <c r="DKU64" s="20"/>
      <c r="DKV64" s="20"/>
      <c r="DKW64" s="20"/>
      <c r="DKX64" s="20"/>
      <c r="DKY64" s="20"/>
      <c r="DKZ64" s="20"/>
      <c r="DLA64" s="20"/>
      <c r="DLB64" s="20"/>
      <c r="DLC64" s="20"/>
      <c r="DLD64" s="20"/>
      <c r="DLE64" s="20"/>
      <c r="DLF64" s="20"/>
      <c r="DLG64" s="20"/>
      <c r="DLH64" s="20"/>
      <c r="DLI64" s="20"/>
      <c r="DLJ64" s="20"/>
      <c r="DLK64" s="20"/>
      <c r="DLL64" s="20"/>
      <c r="DLM64" s="20"/>
      <c r="DLN64" s="20"/>
      <c r="DLO64" s="20"/>
      <c r="DLP64" s="20"/>
      <c r="DLQ64" s="20"/>
      <c r="DLR64" s="20"/>
      <c r="DLS64" s="20"/>
      <c r="DLT64" s="20"/>
      <c r="DLU64" s="20"/>
      <c r="DLV64" s="20"/>
      <c r="DLW64" s="20"/>
      <c r="DLX64" s="20"/>
      <c r="DLY64" s="20"/>
      <c r="DLZ64" s="20"/>
      <c r="DMA64" s="20"/>
      <c r="DMB64" s="20"/>
      <c r="DMC64" s="20"/>
      <c r="DMD64" s="20"/>
      <c r="DME64" s="20"/>
      <c r="DMF64" s="20"/>
      <c r="DMG64" s="20"/>
      <c r="DMH64" s="20"/>
      <c r="DMI64" s="20"/>
      <c r="DMJ64" s="20"/>
      <c r="DMK64" s="20"/>
      <c r="DML64" s="20"/>
      <c r="DMM64" s="20"/>
      <c r="DMN64" s="20"/>
      <c r="DMO64" s="20"/>
      <c r="DMP64" s="20"/>
      <c r="DMQ64" s="20"/>
      <c r="DMR64" s="20"/>
      <c r="DMS64" s="20"/>
      <c r="DMT64" s="20"/>
      <c r="DMU64" s="20"/>
      <c r="DMV64" s="20"/>
      <c r="DMW64" s="20"/>
      <c r="DMX64" s="20"/>
      <c r="DMY64" s="20"/>
      <c r="DMZ64" s="20"/>
      <c r="DNA64" s="20"/>
      <c r="DNB64" s="20"/>
      <c r="DNC64" s="20"/>
      <c r="DND64" s="20"/>
      <c r="DNE64" s="20"/>
      <c r="DNF64" s="20"/>
      <c r="DNG64" s="20"/>
      <c r="DNH64" s="20"/>
      <c r="DNI64" s="20"/>
      <c r="DNJ64" s="20"/>
      <c r="DNK64" s="20"/>
      <c r="DNL64" s="20"/>
      <c r="DNM64" s="20"/>
      <c r="DNN64" s="20"/>
      <c r="DNO64" s="20"/>
      <c r="DNP64" s="20"/>
      <c r="DNQ64" s="20"/>
      <c r="DNR64" s="20"/>
      <c r="DNS64" s="20"/>
      <c r="DNT64" s="20"/>
      <c r="DNU64" s="20"/>
      <c r="DNV64" s="20"/>
      <c r="DNW64" s="20"/>
      <c r="DNX64" s="20"/>
      <c r="DNY64" s="20"/>
      <c r="DNZ64" s="20"/>
      <c r="DOA64" s="20"/>
      <c r="DOB64" s="20"/>
      <c r="DOC64" s="20"/>
      <c r="DOD64" s="20"/>
      <c r="DOE64" s="20"/>
      <c r="DOF64" s="20"/>
      <c r="DOG64" s="20"/>
      <c r="DOH64" s="20"/>
      <c r="DOI64" s="20"/>
      <c r="DOJ64" s="20"/>
      <c r="DOK64" s="20"/>
      <c r="DOL64" s="20"/>
      <c r="DOM64" s="20"/>
      <c r="DON64" s="20"/>
      <c r="DOO64" s="20"/>
      <c r="DOP64" s="20"/>
      <c r="DOQ64" s="20"/>
      <c r="DOR64" s="20"/>
      <c r="DOS64" s="20"/>
      <c r="DOT64" s="20"/>
      <c r="DOU64" s="20"/>
      <c r="DOV64" s="20"/>
      <c r="DOW64" s="20"/>
      <c r="DOX64" s="20"/>
      <c r="DOY64" s="20"/>
      <c r="DOZ64" s="20"/>
      <c r="DPA64" s="20"/>
      <c r="DPB64" s="20"/>
      <c r="DPC64" s="20"/>
      <c r="DPD64" s="20"/>
      <c r="DPE64" s="20"/>
      <c r="DPF64" s="20"/>
      <c r="DPG64" s="20"/>
      <c r="DPH64" s="20"/>
      <c r="DPI64" s="20"/>
      <c r="DPJ64" s="20"/>
      <c r="DPK64" s="20"/>
      <c r="DPL64" s="20"/>
      <c r="DPM64" s="20"/>
      <c r="DPN64" s="20"/>
      <c r="DPO64" s="20"/>
      <c r="DPP64" s="20"/>
      <c r="DPQ64" s="20"/>
      <c r="DPR64" s="20"/>
      <c r="DPS64" s="20"/>
      <c r="DPT64" s="20"/>
      <c r="DPU64" s="20"/>
      <c r="DPV64" s="20"/>
      <c r="DPW64" s="20"/>
      <c r="DPX64" s="20"/>
      <c r="DPY64" s="20"/>
      <c r="DPZ64" s="20"/>
      <c r="DQA64" s="20"/>
      <c r="DQB64" s="20"/>
      <c r="DQC64" s="20"/>
      <c r="DQD64" s="20"/>
      <c r="DQE64" s="20"/>
      <c r="DQF64" s="20"/>
      <c r="DQG64" s="20"/>
      <c r="DQH64" s="20"/>
      <c r="DQI64" s="20"/>
      <c r="DQJ64" s="20"/>
      <c r="DQK64" s="20"/>
      <c r="DQL64" s="20"/>
      <c r="DQM64" s="20"/>
      <c r="DQN64" s="20"/>
      <c r="DQO64" s="20"/>
      <c r="DQP64" s="20"/>
      <c r="DQQ64" s="20"/>
      <c r="DQR64" s="20"/>
      <c r="DQS64" s="20"/>
      <c r="DQT64" s="20"/>
      <c r="DQU64" s="20"/>
      <c r="DQV64" s="20"/>
      <c r="DQW64" s="20"/>
      <c r="DQX64" s="20"/>
      <c r="DQY64" s="20"/>
      <c r="DQZ64" s="20"/>
      <c r="DRA64" s="20"/>
      <c r="DRB64" s="20"/>
      <c r="DRC64" s="20"/>
      <c r="DRD64" s="20"/>
      <c r="DRE64" s="20"/>
      <c r="DRF64" s="20"/>
      <c r="DRG64" s="20"/>
      <c r="DRH64" s="20"/>
      <c r="DRI64" s="20"/>
      <c r="DRJ64" s="20"/>
      <c r="DRK64" s="20"/>
      <c r="DRL64" s="20"/>
      <c r="DRM64" s="20"/>
      <c r="DRN64" s="20"/>
      <c r="DRO64" s="20"/>
      <c r="DRP64" s="20"/>
      <c r="DRQ64" s="20"/>
      <c r="DRR64" s="20"/>
      <c r="DRS64" s="20"/>
      <c r="DRT64" s="20"/>
      <c r="DRU64" s="20"/>
      <c r="DRV64" s="20"/>
      <c r="DRW64" s="20"/>
      <c r="DRX64" s="20"/>
      <c r="DRY64" s="20"/>
      <c r="DRZ64" s="20"/>
      <c r="DSA64" s="20"/>
      <c r="DSB64" s="20"/>
      <c r="DSC64" s="20"/>
      <c r="DSD64" s="20"/>
      <c r="DSE64" s="20"/>
      <c r="DSF64" s="20"/>
      <c r="DSG64" s="20"/>
      <c r="DSH64" s="20"/>
      <c r="DSI64" s="20"/>
      <c r="DSJ64" s="20"/>
      <c r="DSK64" s="20"/>
      <c r="DSL64" s="20"/>
      <c r="DSM64" s="20"/>
      <c r="DSN64" s="20"/>
      <c r="DSO64" s="20"/>
      <c r="DSP64" s="20"/>
      <c r="DSQ64" s="20"/>
      <c r="DSR64" s="20"/>
      <c r="DSS64" s="20"/>
      <c r="DST64" s="20"/>
      <c r="DSU64" s="20"/>
      <c r="DSV64" s="20"/>
      <c r="DSW64" s="20"/>
      <c r="DSX64" s="20"/>
      <c r="DSY64" s="20"/>
      <c r="DSZ64" s="20"/>
      <c r="DTA64" s="20"/>
      <c r="DTB64" s="20"/>
      <c r="DTC64" s="20"/>
      <c r="DTD64" s="20"/>
      <c r="DTE64" s="20"/>
      <c r="DTF64" s="20"/>
      <c r="DTG64" s="20"/>
      <c r="DTH64" s="20"/>
      <c r="DTI64" s="20"/>
      <c r="DTJ64" s="20"/>
      <c r="DTK64" s="20"/>
      <c r="DTL64" s="20"/>
      <c r="DTM64" s="20"/>
      <c r="DTN64" s="20"/>
      <c r="DTO64" s="20"/>
      <c r="DTP64" s="20"/>
      <c r="DTQ64" s="20"/>
      <c r="DTR64" s="20"/>
      <c r="DTS64" s="20"/>
      <c r="DTT64" s="20"/>
      <c r="DTU64" s="20"/>
      <c r="DTV64" s="20"/>
      <c r="DTW64" s="20"/>
      <c r="DTX64" s="20"/>
      <c r="DTY64" s="20"/>
      <c r="DTZ64" s="20"/>
      <c r="DUA64" s="20"/>
      <c r="DUB64" s="20"/>
      <c r="DUC64" s="20"/>
      <c r="DUD64" s="20"/>
      <c r="DUE64" s="20"/>
      <c r="DUF64" s="20"/>
      <c r="DUG64" s="20"/>
      <c r="DUH64" s="20"/>
      <c r="DUI64" s="20"/>
      <c r="DUJ64" s="20"/>
      <c r="DUK64" s="20"/>
      <c r="DUL64" s="20"/>
      <c r="DUM64" s="20"/>
      <c r="DUN64" s="20"/>
      <c r="DUO64" s="20"/>
      <c r="DUP64" s="20"/>
      <c r="DUQ64" s="20"/>
      <c r="DUR64" s="20"/>
      <c r="DUS64" s="20"/>
      <c r="DUT64" s="20"/>
      <c r="DUU64" s="20"/>
      <c r="DUV64" s="20"/>
      <c r="DUW64" s="20"/>
      <c r="DUX64" s="20"/>
      <c r="DUY64" s="20"/>
      <c r="DUZ64" s="20"/>
      <c r="DVA64" s="20"/>
      <c r="DVB64" s="20"/>
      <c r="DVC64" s="20"/>
      <c r="DVD64" s="20"/>
      <c r="DVE64" s="20"/>
      <c r="DVF64" s="20"/>
      <c r="DVG64" s="20"/>
      <c r="DVH64" s="20"/>
      <c r="DVI64" s="20"/>
      <c r="DVJ64" s="20"/>
      <c r="DVK64" s="20"/>
      <c r="DVL64" s="20"/>
      <c r="DVM64" s="20"/>
      <c r="DVN64" s="20"/>
      <c r="DVO64" s="20"/>
      <c r="DVP64" s="20"/>
      <c r="DVQ64" s="20"/>
      <c r="DVR64" s="20"/>
      <c r="DVS64" s="20"/>
      <c r="DVT64" s="20"/>
      <c r="DVU64" s="20"/>
      <c r="DVV64" s="20"/>
      <c r="DVW64" s="20"/>
      <c r="DVX64" s="20"/>
      <c r="DVY64" s="20"/>
      <c r="DVZ64" s="20"/>
      <c r="DWA64" s="20"/>
      <c r="DWB64" s="20"/>
      <c r="DWC64" s="20"/>
      <c r="DWD64" s="20"/>
      <c r="DWE64" s="20"/>
      <c r="DWF64" s="20"/>
      <c r="DWG64" s="20"/>
      <c r="DWH64" s="20"/>
      <c r="DWI64" s="20"/>
      <c r="DWJ64" s="20"/>
      <c r="DWK64" s="20"/>
      <c r="DWL64" s="20"/>
      <c r="DWM64" s="20"/>
      <c r="DWN64" s="20"/>
      <c r="DWO64" s="20"/>
      <c r="DWP64" s="20"/>
      <c r="DWQ64" s="20"/>
      <c r="DWR64" s="20"/>
      <c r="DWS64" s="20"/>
      <c r="DWT64" s="20"/>
      <c r="DWU64" s="20"/>
      <c r="DWV64" s="20"/>
      <c r="DWW64" s="20"/>
      <c r="DWX64" s="20"/>
      <c r="DWY64" s="20"/>
      <c r="DWZ64" s="20"/>
      <c r="DXA64" s="20"/>
      <c r="DXB64" s="20"/>
      <c r="DXC64" s="20"/>
      <c r="DXD64" s="20"/>
      <c r="DXE64" s="20"/>
      <c r="DXF64" s="20"/>
      <c r="DXG64" s="20"/>
      <c r="DXH64" s="20"/>
      <c r="DXI64" s="20"/>
      <c r="DXJ64" s="20"/>
      <c r="DXK64" s="20"/>
      <c r="DXL64" s="20"/>
      <c r="DXM64" s="20"/>
      <c r="DXN64" s="20"/>
      <c r="DXO64" s="20"/>
      <c r="DXP64" s="20"/>
      <c r="DXQ64" s="20"/>
      <c r="DXR64" s="20"/>
      <c r="DXS64" s="20"/>
      <c r="DXT64" s="20"/>
      <c r="DXU64" s="20"/>
      <c r="DXV64" s="20"/>
      <c r="DXW64" s="20"/>
      <c r="DXX64" s="20"/>
      <c r="DXY64" s="20"/>
      <c r="DXZ64" s="20"/>
      <c r="DYA64" s="20"/>
      <c r="DYB64" s="20"/>
      <c r="DYC64" s="20"/>
      <c r="DYD64" s="20"/>
      <c r="DYE64" s="20"/>
      <c r="DYF64" s="20"/>
      <c r="DYG64" s="20"/>
      <c r="DYH64" s="20"/>
      <c r="DYI64" s="20"/>
      <c r="DYJ64" s="20"/>
      <c r="DYK64" s="20"/>
      <c r="DYL64" s="20"/>
      <c r="DYM64" s="20"/>
      <c r="DYN64" s="20"/>
      <c r="DYO64" s="20"/>
      <c r="DYP64" s="20"/>
      <c r="DYQ64" s="20"/>
      <c r="DYR64" s="20"/>
      <c r="DYS64" s="20"/>
      <c r="DYT64" s="20"/>
      <c r="DYU64" s="20"/>
      <c r="DYV64" s="20"/>
      <c r="DYW64" s="20"/>
      <c r="DYX64" s="20"/>
      <c r="DYY64" s="20"/>
      <c r="DYZ64" s="20"/>
      <c r="DZA64" s="20"/>
      <c r="DZB64" s="20"/>
      <c r="DZC64" s="20"/>
      <c r="DZD64" s="20"/>
      <c r="DZE64" s="20"/>
      <c r="DZF64" s="20"/>
      <c r="DZG64" s="20"/>
      <c r="DZH64" s="20"/>
      <c r="DZI64" s="20"/>
      <c r="DZJ64" s="20"/>
      <c r="DZK64" s="20"/>
      <c r="DZL64" s="20"/>
      <c r="DZM64" s="20"/>
      <c r="DZN64" s="20"/>
      <c r="DZO64" s="20"/>
      <c r="DZP64" s="20"/>
      <c r="DZQ64" s="20"/>
      <c r="DZR64" s="20"/>
      <c r="DZS64" s="20"/>
      <c r="DZT64" s="20"/>
      <c r="DZU64" s="20"/>
      <c r="DZV64" s="20"/>
      <c r="DZW64" s="20"/>
      <c r="DZX64" s="20"/>
      <c r="DZY64" s="20"/>
      <c r="DZZ64" s="20"/>
      <c r="EAA64" s="20"/>
      <c r="EAB64" s="20"/>
      <c r="EAC64" s="20"/>
      <c r="EAD64" s="20"/>
      <c r="EAE64" s="20"/>
      <c r="EAF64" s="20"/>
      <c r="EAG64" s="20"/>
      <c r="EAH64" s="20"/>
      <c r="EAI64" s="20"/>
      <c r="EAJ64" s="20"/>
      <c r="EAK64" s="20"/>
      <c r="EAL64" s="20"/>
      <c r="EAM64" s="20"/>
      <c r="EAN64" s="20"/>
      <c r="EAO64" s="20"/>
      <c r="EAP64" s="20"/>
      <c r="EAQ64" s="20"/>
      <c r="EAR64" s="20"/>
      <c r="EAS64" s="20"/>
      <c r="EAT64" s="20"/>
      <c r="EAU64" s="20"/>
      <c r="EAV64" s="20"/>
      <c r="EAW64" s="20"/>
      <c r="EAX64" s="20"/>
      <c r="EAY64" s="20"/>
      <c r="EAZ64" s="20"/>
      <c r="EBA64" s="20"/>
      <c r="EBB64" s="20"/>
      <c r="EBC64" s="20"/>
      <c r="EBD64" s="20"/>
      <c r="EBE64" s="20"/>
      <c r="EBF64" s="20"/>
      <c r="EBG64" s="20"/>
      <c r="EBH64" s="20"/>
      <c r="EBI64" s="20"/>
      <c r="EBJ64" s="20"/>
      <c r="EBK64" s="20"/>
      <c r="EBL64" s="20"/>
      <c r="EBM64" s="20"/>
      <c r="EBN64" s="20"/>
      <c r="EBO64" s="20"/>
      <c r="EBP64" s="20"/>
      <c r="EBQ64" s="20"/>
      <c r="EBR64" s="20"/>
      <c r="EBS64" s="20"/>
      <c r="EBT64" s="20"/>
      <c r="EBU64" s="20"/>
      <c r="EBV64" s="20"/>
      <c r="EBW64" s="20"/>
      <c r="EBX64" s="20"/>
      <c r="EBY64" s="20"/>
      <c r="EBZ64" s="20"/>
      <c r="ECA64" s="20"/>
      <c r="ECB64" s="20"/>
      <c r="ECC64" s="20"/>
      <c r="ECD64" s="20"/>
      <c r="ECE64" s="20"/>
      <c r="ECF64" s="20"/>
      <c r="ECG64" s="20"/>
      <c r="ECH64" s="20"/>
      <c r="ECI64" s="20"/>
      <c r="ECJ64" s="20"/>
      <c r="ECK64" s="20"/>
      <c r="ECL64" s="20"/>
      <c r="ECM64" s="20"/>
      <c r="ECN64" s="20"/>
      <c r="ECO64" s="20"/>
      <c r="ECP64" s="20"/>
      <c r="ECQ64" s="20"/>
      <c r="ECR64" s="20"/>
      <c r="ECS64" s="20"/>
      <c r="ECT64" s="20"/>
      <c r="ECU64" s="20"/>
      <c r="ECV64" s="20"/>
      <c r="ECW64" s="20"/>
      <c r="ECX64" s="20"/>
      <c r="ECY64" s="20"/>
      <c r="ECZ64" s="20"/>
      <c r="EDA64" s="20"/>
      <c r="EDB64" s="20"/>
      <c r="EDC64" s="20"/>
      <c r="EDD64" s="20"/>
      <c r="EDE64" s="20"/>
      <c r="EDF64" s="20"/>
      <c r="EDG64" s="20"/>
      <c r="EDH64" s="20"/>
      <c r="EDI64" s="20"/>
      <c r="EDJ64" s="20"/>
      <c r="EDK64" s="20"/>
      <c r="EDL64" s="20"/>
      <c r="EDM64" s="20"/>
      <c r="EDN64" s="20"/>
      <c r="EDO64" s="20"/>
      <c r="EDP64" s="20"/>
      <c r="EDQ64" s="20"/>
      <c r="EDR64" s="20"/>
      <c r="EDS64" s="20"/>
      <c r="EDT64" s="20"/>
      <c r="EDU64" s="20"/>
      <c r="EDV64" s="20"/>
      <c r="EDW64" s="20"/>
      <c r="EDX64" s="20"/>
      <c r="EDY64" s="20"/>
      <c r="EDZ64" s="20"/>
      <c r="EEA64" s="20"/>
      <c r="EEB64" s="20"/>
      <c r="EEC64" s="20"/>
      <c r="EED64" s="20"/>
      <c r="EEE64" s="20"/>
      <c r="EEF64" s="20"/>
      <c r="EEG64" s="20"/>
      <c r="EEH64" s="20"/>
      <c r="EEI64" s="20"/>
      <c r="EEJ64" s="20"/>
      <c r="EEK64" s="20"/>
      <c r="EEL64" s="20"/>
      <c r="EEM64" s="20"/>
      <c r="EEN64" s="20"/>
      <c r="EEO64" s="20"/>
      <c r="EEP64" s="20"/>
      <c r="EEQ64" s="20"/>
      <c r="EER64" s="20"/>
      <c r="EES64" s="20"/>
      <c r="EET64" s="20"/>
      <c r="EEU64" s="20"/>
      <c r="EEV64" s="20"/>
      <c r="EEW64" s="20"/>
      <c r="EEX64" s="20"/>
      <c r="EEY64" s="20"/>
      <c r="EEZ64" s="20"/>
      <c r="EFA64" s="20"/>
      <c r="EFB64" s="20"/>
      <c r="EFC64" s="20"/>
      <c r="EFD64" s="20"/>
      <c r="EFE64" s="20"/>
      <c r="EFF64" s="20"/>
      <c r="EFG64" s="20"/>
      <c r="EFH64" s="20"/>
      <c r="EFI64" s="20"/>
      <c r="EFJ64" s="20"/>
      <c r="EFK64" s="20"/>
      <c r="EFL64" s="20"/>
      <c r="EFM64" s="20"/>
      <c r="EFN64" s="20"/>
      <c r="EFO64" s="20"/>
      <c r="EFP64" s="20"/>
      <c r="EFQ64" s="20"/>
      <c r="EFR64" s="20"/>
      <c r="EFS64" s="20"/>
      <c r="EFT64" s="20"/>
      <c r="EFU64" s="20"/>
      <c r="EFV64" s="20"/>
      <c r="EFW64" s="20"/>
      <c r="EFX64" s="20"/>
      <c r="EFY64" s="20"/>
      <c r="EFZ64" s="20"/>
      <c r="EGA64" s="20"/>
      <c r="EGB64" s="20"/>
      <c r="EGC64" s="20"/>
      <c r="EGD64" s="20"/>
      <c r="EGE64" s="20"/>
      <c r="EGF64" s="20"/>
      <c r="EGG64" s="20"/>
      <c r="EGH64" s="20"/>
      <c r="EGI64" s="20"/>
      <c r="EGJ64" s="20"/>
      <c r="EGK64" s="20"/>
      <c r="EGL64" s="20"/>
      <c r="EGM64" s="20"/>
      <c r="EGN64" s="20"/>
      <c r="EGO64" s="20"/>
      <c r="EGP64" s="20"/>
      <c r="EGQ64" s="20"/>
      <c r="EGR64" s="20"/>
      <c r="EGS64" s="20"/>
      <c r="EGT64" s="20"/>
      <c r="EGU64" s="20"/>
      <c r="EGV64" s="20"/>
      <c r="EGW64" s="20"/>
      <c r="EGX64" s="20"/>
      <c r="EGY64" s="20"/>
      <c r="EGZ64" s="20"/>
      <c r="EHA64" s="20"/>
      <c r="EHB64" s="20"/>
      <c r="EHC64" s="20"/>
      <c r="EHD64" s="20"/>
      <c r="EHE64" s="20"/>
      <c r="EHF64" s="20"/>
      <c r="EHG64" s="20"/>
      <c r="EHH64" s="20"/>
      <c r="EHI64" s="20"/>
      <c r="EHJ64" s="20"/>
      <c r="EHK64" s="20"/>
      <c r="EHL64" s="20"/>
      <c r="EHM64" s="20"/>
      <c r="EHN64" s="20"/>
      <c r="EHO64" s="20"/>
      <c r="EHP64" s="20"/>
      <c r="EHQ64" s="20"/>
      <c r="EHR64" s="20"/>
      <c r="EHS64" s="20"/>
      <c r="EHT64" s="20"/>
      <c r="EHU64" s="20"/>
      <c r="EHV64" s="20"/>
      <c r="EHW64" s="20"/>
      <c r="EHX64" s="20"/>
      <c r="EHY64" s="20"/>
      <c r="EHZ64" s="20"/>
      <c r="EIA64" s="20"/>
      <c r="EIB64" s="20"/>
      <c r="EIC64" s="20"/>
      <c r="EID64" s="20"/>
      <c r="EIE64" s="20"/>
      <c r="EIF64" s="20"/>
      <c r="EIG64" s="20"/>
      <c r="EIH64" s="20"/>
      <c r="EII64" s="20"/>
      <c r="EIJ64" s="20"/>
      <c r="EIK64" s="20"/>
      <c r="EIL64" s="20"/>
      <c r="EIM64" s="20"/>
      <c r="EIN64" s="20"/>
      <c r="EIO64" s="20"/>
      <c r="EIP64" s="20"/>
      <c r="EIQ64" s="20"/>
      <c r="EIR64" s="20"/>
      <c r="EIS64" s="20"/>
      <c r="EIT64" s="20"/>
      <c r="EIU64" s="20"/>
      <c r="EIV64" s="20"/>
      <c r="EIW64" s="20"/>
      <c r="EIX64" s="20"/>
      <c r="EIY64" s="20"/>
      <c r="EIZ64" s="20"/>
      <c r="EJA64" s="20"/>
      <c r="EJB64" s="20"/>
      <c r="EJC64" s="20"/>
      <c r="EJD64" s="20"/>
      <c r="EJE64" s="20"/>
      <c r="EJF64" s="20"/>
      <c r="EJG64" s="20"/>
      <c r="EJH64" s="20"/>
      <c r="EJI64" s="20"/>
      <c r="EJJ64" s="20"/>
      <c r="EJK64" s="20"/>
      <c r="EJL64" s="20"/>
      <c r="EJM64" s="20"/>
      <c r="EJN64" s="20"/>
      <c r="EJO64" s="20"/>
      <c r="EJP64" s="20"/>
      <c r="EJQ64" s="20"/>
      <c r="EJR64" s="20"/>
      <c r="EJS64" s="20"/>
      <c r="EJT64" s="20"/>
      <c r="EJU64" s="20"/>
      <c r="EJV64" s="20"/>
      <c r="EJW64" s="20"/>
      <c r="EJX64" s="20"/>
      <c r="EJY64" s="20"/>
      <c r="EJZ64" s="20"/>
      <c r="EKA64" s="20"/>
      <c r="EKB64" s="20"/>
      <c r="EKC64" s="20"/>
      <c r="EKD64" s="20"/>
      <c r="EKE64" s="20"/>
      <c r="EKF64" s="20"/>
      <c r="EKG64" s="20"/>
      <c r="EKH64" s="20"/>
      <c r="EKI64" s="20"/>
      <c r="EKJ64" s="20"/>
      <c r="EKK64" s="20"/>
      <c r="EKL64" s="20"/>
      <c r="EKM64" s="20"/>
      <c r="EKN64" s="20"/>
      <c r="EKO64" s="20"/>
      <c r="EKP64" s="20"/>
      <c r="EKQ64" s="20"/>
      <c r="EKR64" s="20"/>
      <c r="EKS64" s="20"/>
      <c r="EKT64" s="20"/>
      <c r="EKU64" s="20"/>
      <c r="EKV64" s="20"/>
      <c r="EKW64" s="20"/>
      <c r="EKX64" s="20"/>
      <c r="EKY64" s="20"/>
      <c r="EKZ64" s="20"/>
      <c r="ELA64" s="20"/>
      <c r="ELB64" s="20"/>
      <c r="ELC64" s="20"/>
      <c r="ELD64" s="20"/>
      <c r="ELE64" s="20"/>
      <c r="ELF64" s="20"/>
      <c r="ELG64" s="20"/>
      <c r="ELH64" s="20"/>
      <c r="ELI64" s="20"/>
      <c r="ELJ64" s="20"/>
      <c r="ELK64" s="20"/>
      <c r="ELL64" s="20"/>
      <c r="ELM64" s="20"/>
      <c r="ELN64" s="20"/>
      <c r="ELO64" s="20"/>
      <c r="ELP64" s="20"/>
      <c r="ELQ64" s="20"/>
      <c r="ELR64" s="20"/>
      <c r="ELS64" s="20"/>
      <c r="ELT64" s="20"/>
      <c r="ELU64" s="20"/>
      <c r="ELV64" s="20"/>
      <c r="ELW64" s="20"/>
      <c r="ELX64" s="20"/>
      <c r="ELY64" s="20"/>
      <c r="ELZ64" s="20"/>
      <c r="EMA64" s="20"/>
      <c r="EMB64" s="20"/>
      <c r="EMC64" s="20"/>
      <c r="EMD64" s="20"/>
      <c r="EME64" s="20"/>
      <c r="EMF64" s="20"/>
      <c r="EMG64" s="20"/>
      <c r="EMH64" s="20"/>
      <c r="EMI64" s="20"/>
      <c r="EMJ64" s="20"/>
      <c r="EMK64" s="20"/>
      <c r="EML64" s="20"/>
      <c r="EMM64" s="20"/>
      <c r="EMN64" s="20"/>
      <c r="EMO64" s="20"/>
      <c r="EMP64" s="20"/>
      <c r="EMQ64" s="20"/>
      <c r="EMR64" s="20"/>
      <c r="EMS64" s="20"/>
      <c r="EMT64" s="20"/>
      <c r="EMU64" s="20"/>
      <c r="EMV64" s="20"/>
      <c r="EMW64" s="20"/>
      <c r="EMX64" s="20"/>
      <c r="EMY64" s="20"/>
      <c r="EMZ64" s="20"/>
      <c r="ENA64" s="20"/>
      <c r="ENB64" s="20"/>
      <c r="ENC64" s="20"/>
      <c r="END64" s="20"/>
      <c r="ENE64" s="20"/>
      <c r="ENF64" s="20"/>
      <c r="ENG64" s="20"/>
      <c r="ENH64" s="20"/>
      <c r="ENI64" s="20"/>
      <c r="ENJ64" s="20"/>
      <c r="ENK64" s="20"/>
      <c r="ENL64" s="20"/>
      <c r="ENM64" s="20"/>
      <c r="ENN64" s="20"/>
      <c r="ENO64" s="20"/>
      <c r="ENP64" s="20"/>
      <c r="ENQ64" s="20"/>
      <c r="ENR64" s="20"/>
      <c r="ENS64" s="20"/>
      <c r="ENT64" s="20"/>
      <c r="ENU64" s="20"/>
      <c r="ENV64" s="20"/>
      <c r="ENW64" s="20"/>
      <c r="ENX64" s="20"/>
      <c r="ENY64" s="20"/>
      <c r="ENZ64" s="20"/>
      <c r="EOA64" s="20"/>
      <c r="EOB64" s="20"/>
      <c r="EOC64" s="20"/>
      <c r="EOD64" s="20"/>
      <c r="EOE64" s="20"/>
      <c r="EOF64" s="20"/>
      <c r="EOG64" s="20"/>
      <c r="EOH64" s="20"/>
      <c r="EOI64" s="20"/>
      <c r="EOJ64" s="20"/>
      <c r="EOK64" s="20"/>
      <c r="EOL64" s="20"/>
      <c r="EOM64" s="20"/>
      <c r="EON64" s="20"/>
      <c r="EOO64" s="20"/>
      <c r="EOP64" s="20"/>
      <c r="EOQ64" s="20"/>
      <c r="EOR64" s="20"/>
      <c r="EOS64" s="20"/>
      <c r="EOT64" s="20"/>
      <c r="EOU64" s="20"/>
      <c r="EOV64" s="20"/>
      <c r="EOW64" s="20"/>
      <c r="EOX64" s="20"/>
      <c r="EOY64" s="20"/>
      <c r="EOZ64" s="20"/>
      <c r="EPA64" s="20"/>
      <c r="EPB64" s="20"/>
      <c r="EPC64" s="20"/>
      <c r="EPD64" s="20"/>
      <c r="EPE64" s="20"/>
      <c r="EPF64" s="20"/>
      <c r="EPG64" s="20"/>
      <c r="EPH64" s="20"/>
      <c r="EPI64" s="20"/>
      <c r="EPJ64" s="20"/>
      <c r="EPK64" s="20"/>
      <c r="EPL64" s="20"/>
      <c r="EPM64" s="20"/>
      <c r="EPN64" s="20"/>
      <c r="EPO64" s="20"/>
      <c r="EPP64" s="20"/>
      <c r="EPQ64" s="20"/>
      <c r="EPR64" s="20"/>
      <c r="EPS64" s="20"/>
      <c r="EPT64" s="20"/>
      <c r="EPU64" s="20"/>
      <c r="EPV64" s="20"/>
      <c r="EPW64" s="20"/>
      <c r="EPX64" s="20"/>
      <c r="EPY64" s="20"/>
      <c r="EPZ64" s="20"/>
      <c r="EQA64" s="20"/>
      <c r="EQB64" s="20"/>
      <c r="EQC64" s="20"/>
      <c r="EQD64" s="20"/>
      <c r="EQE64" s="20"/>
      <c r="EQF64" s="20"/>
      <c r="EQG64" s="20"/>
      <c r="EQH64" s="20"/>
      <c r="EQI64" s="20"/>
      <c r="EQJ64" s="20"/>
      <c r="EQK64" s="20"/>
      <c r="EQL64" s="20"/>
      <c r="EQM64" s="20"/>
      <c r="EQN64" s="20"/>
      <c r="EQO64" s="20"/>
      <c r="EQP64" s="20"/>
      <c r="EQQ64" s="20"/>
      <c r="EQR64" s="20"/>
      <c r="EQS64" s="20"/>
      <c r="EQT64" s="20"/>
      <c r="EQU64" s="20"/>
      <c r="EQV64" s="20"/>
      <c r="EQW64" s="20"/>
      <c r="EQX64" s="20"/>
      <c r="EQY64" s="20"/>
      <c r="EQZ64" s="20"/>
      <c r="ERA64" s="20"/>
      <c r="ERB64" s="20"/>
      <c r="ERC64" s="20"/>
      <c r="ERD64" s="20"/>
      <c r="ERE64" s="20"/>
      <c r="ERF64" s="20"/>
      <c r="ERG64" s="20"/>
      <c r="ERH64" s="20"/>
      <c r="ERI64" s="20"/>
      <c r="ERJ64" s="20"/>
      <c r="ERK64" s="20"/>
      <c r="ERL64" s="20"/>
      <c r="ERM64" s="20"/>
      <c r="ERN64" s="20"/>
      <c r="ERO64" s="20"/>
      <c r="ERP64" s="20"/>
      <c r="ERQ64" s="20"/>
      <c r="ERR64" s="20"/>
      <c r="ERS64" s="20"/>
      <c r="ERT64" s="20"/>
      <c r="ERU64" s="20"/>
      <c r="ERV64" s="20"/>
      <c r="ERW64" s="20"/>
      <c r="ERX64" s="20"/>
      <c r="ERY64" s="20"/>
      <c r="ERZ64" s="20"/>
      <c r="ESA64" s="20"/>
      <c r="ESB64" s="20"/>
      <c r="ESC64" s="20"/>
      <c r="ESD64" s="20"/>
      <c r="ESE64" s="20"/>
      <c r="ESF64" s="20"/>
      <c r="ESG64" s="20"/>
      <c r="ESH64" s="20"/>
      <c r="ESI64" s="20"/>
      <c r="ESJ64" s="20"/>
      <c r="ESK64" s="20"/>
      <c r="ESL64" s="20"/>
      <c r="ESM64" s="20"/>
      <c r="ESN64" s="20"/>
      <c r="ESO64" s="20"/>
      <c r="ESP64" s="20"/>
      <c r="ESQ64" s="20"/>
      <c r="ESR64" s="20"/>
      <c r="ESS64" s="20"/>
      <c r="EST64" s="20"/>
      <c r="ESU64" s="20"/>
      <c r="ESV64" s="20"/>
      <c r="ESW64" s="20"/>
      <c r="ESX64" s="20"/>
      <c r="ESY64" s="20"/>
      <c r="ESZ64" s="20"/>
      <c r="ETA64" s="20"/>
      <c r="ETB64" s="20"/>
      <c r="ETC64" s="20"/>
      <c r="ETD64" s="20"/>
      <c r="ETE64" s="20"/>
      <c r="ETF64" s="20"/>
      <c r="ETG64" s="20"/>
      <c r="ETH64" s="20"/>
      <c r="ETI64" s="20"/>
      <c r="ETJ64" s="20"/>
      <c r="ETK64" s="20"/>
      <c r="ETL64" s="20"/>
      <c r="ETM64" s="20"/>
      <c r="ETN64" s="20"/>
      <c r="ETO64" s="20"/>
      <c r="ETP64" s="20"/>
      <c r="ETQ64" s="20"/>
      <c r="ETR64" s="20"/>
      <c r="ETS64" s="20"/>
      <c r="ETT64" s="20"/>
      <c r="ETU64" s="20"/>
      <c r="ETV64" s="20"/>
      <c r="ETW64" s="20"/>
      <c r="ETX64" s="20"/>
      <c r="ETY64" s="20"/>
      <c r="ETZ64" s="20"/>
      <c r="EUA64" s="20"/>
      <c r="EUB64" s="20"/>
      <c r="EUC64" s="20"/>
      <c r="EUD64" s="20"/>
      <c r="EUE64" s="20"/>
      <c r="EUF64" s="20"/>
      <c r="EUG64" s="20"/>
      <c r="EUH64" s="20"/>
      <c r="EUI64" s="20"/>
      <c r="EUJ64" s="20"/>
      <c r="EUK64" s="20"/>
      <c r="EUL64" s="20"/>
      <c r="EUM64" s="20"/>
      <c r="EUN64" s="20"/>
      <c r="EUO64" s="20"/>
      <c r="EUP64" s="20"/>
      <c r="EUQ64" s="20"/>
      <c r="EUR64" s="20"/>
      <c r="EUS64" s="20"/>
      <c r="EUT64" s="20"/>
      <c r="EUU64" s="20"/>
      <c r="EUV64" s="20"/>
      <c r="EUW64" s="20"/>
      <c r="EUX64" s="20"/>
      <c r="EUY64" s="20"/>
      <c r="EUZ64" s="20"/>
      <c r="EVA64" s="20"/>
      <c r="EVB64" s="20"/>
      <c r="EVC64" s="20"/>
      <c r="EVD64" s="20"/>
      <c r="EVE64" s="20"/>
      <c r="EVF64" s="20"/>
      <c r="EVG64" s="20"/>
      <c r="EVH64" s="20"/>
      <c r="EVI64" s="20"/>
      <c r="EVJ64" s="20"/>
      <c r="EVK64" s="20"/>
      <c r="EVL64" s="20"/>
      <c r="EVM64" s="20"/>
      <c r="EVN64" s="20"/>
      <c r="EVO64" s="20"/>
      <c r="EVP64" s="20"/>
      <c r="EVQ64" s="20"/>
      <c r="EVR64" s="20"/>
      <c r="EVS64" s="20"/>
      <c r="EVT64" s="20"/>
      <c r="EVU64" s="20"/>
      <c r="EVV64" s="20"/>
      <c r="EVW64" s="20"/>
      <c r="EVX64" s="20"/>
      <c r="EVY64" s="20"/>
      <c r="EVZ64" s="20"/>
      <c r="EWA64" s="20"/>
      <c r="EWB64" s="20"/>
      <c r="EWC64" s="20"/>
      <c r="EWD64" s="20"/>
      <c r="EWE64" s="20"/>
      <c r="EWF64" s="20"/>
      <c r="EWG64" s="20"/>
      <c r="EWH64" s="20"/>
      <c r="EWI64" s="20"/>
      <c r="EWJ64" s="20"/>
      <c r="EWK64" s="20"/>
      <c r="EWL64" s="20"/>
      <c r="EWM64" s="20"/>
      <c r="EWN64" s="20"/>
      <c r="EWO64" s="20"/>
      <c r="EWP64" s="20"/>
      <c r="EWQ64" s="20"/>
      <c r="EWR64" s="20"/>
      <c r="EWS64" s="20"/>
      <c r="EWT64" s="20"/>
      <c r="EWU64" s="20"/>
      <c r="EWV64" s="20"/>
      <c r="EWW64" s="20"/>
      <c r="EWX64" s="20"/>
      <c r="EWY64" s="20"/>
      <c r="EWZ64" s="20"/>
      <c r="EXA64" s="20"/>
      <c r="EXB64" s="20"/>
      <c r="EXC64" s="20"/>
      <c r="EXD64" s="20"/>
      <c r="EXE64" s="20"/>
      <c r="EXF64" s="20"/>
      <c r="EXG64" s="20"/>
      <c r="EXH64" s="20"/>
      <c r="EXI64" s="20"/>
      <c r="EXJ64" s="20"/>
      <c r="EXK64" s="20"/>
      <c r="EXL64" s="20"/>
      <c r="EXM64" s="20"/>
      <c r="EXN64" s="20"/>
      <c r="EXO64" s="20"/>
      <c r="EXP64" s="20"/>
      <c r="EXQ64" s="20"/>
      <c r="EXR64" s="20"/>
      <c r="EXS64" s="20"/>
      <c r="EXT64" s="20"/>
      <c r="EXU64" s="20"/>
      <c r="EXV64" s="20"/>
      <c r="EXW64" s="20"/>
      <c r="EXX64" s="20"/>
      <c r="EXY64" s="20"/>
      <c r="EXZ64" s="20"/>
      <c r="EYA64" s="20"/>
      <c r="EYB64" s="20"/>
      <c r="EYC64" s="20"/>
      <c r="EYD64" s="20"/>
      <c r="EYE64" s="20"/>
      <c r="EYF64" s="20"/>
      <c r="EYG64" s="20"/>
      <c r="EYH64" s="20"/>
      <c r="EYI64" s="20"/>
      <c r="EYJ64" s="20"/>
      <c r="EYK64" s="20"/>
      <c r="EYL64" s="20"/>
      <c r="EYM64" s="20"/>
      <c r="EYN64" s="20"/>
      <c r="EYO64" s="20"/>
      <c r="EYP64" s="20"/>
      <c r="EYQ64" s="20"/>
      <c r="EYR64" s="20"/>
      <c r="EYS64" s="20"/>
      <c r="EYT64" s="20"/>
      <c r="EYU64" s="20"/>
      <c r="EYV64" s="20"/>
      <c r="EYW64" s="20"/>
      <c r="EYX64" s="20"/>
      <c r="EYY64" s="20"/>
      <c r="EYZ64" s="20"/>
      <c r="EZA64" s="20"/>
      <c r="EZB64" s="20"/>
      <c r="EZC64" s="20"/>
      <c r="EZD64" s="20"/>
      <c r="EZE64" s="20"/>
      <c r="EZF64" s="20"/>
      <c r="EZG64" s="20"/>
      <c r="EZH64" s="20"/>
      <c r="EZI64" s="20"/>
      <c r="EZJ64" s="20"/>
      <c r="EZK64" s="20"/>
      <c r="EZL64" s="20"/>
      <c r="EZM64" s="20"/>
      <c r="EZN64" s="20"/>
      <c r="EZO64" s="20"/>
      <c r="EZP64" s="20"/>
      <c r="EZQ64" s="20"/>
      <c r="EZR64" s="20"/>
      <c r="EZS64" s="20"/>
      <c r="EZT64" s="20"/>
      <c r="EZU64" s="20"/>
      <c r="EZV64" s="20"/>
      <c r="EZW64" s="20"/>
      <c r="EZX64" s="20"/>
      <c r="EZY64" s="20"/>
      <c r="EZZ64" s="20"/>
      <c r="FAA64" s="20"/>
      <c r="FAB64" s="20"/>
      <c r="FAC64" s="20"/>
      <c r="FAD64" s="20"/>
      <c r="FAE64" s="20"/>
      <c r="FAF64" s="20"/>
      <c r="FAG64" s="20"/>
      <c r="FAH64" s="20"/>
      <c r="FAI64" s="20"/>
      <c r="FAJ64" s="20"/>
      <c r="FAK64" s="20"/>
      <c r="FAL64" s="20"/>
      <c r="FAM64" s="20"/>
      <c r="FAN64" s="20"/>
      <c r="FAO64" s="20"/>
      <c r="FAP64" s="20"/>
      <c r="FAQ64" s="20"/>
      <c r="FAR64" s="20"/>
      <c r="FAS64" s="20"/>
      <c r="FAT64" s="20"/>
      <c r="FAU64" s="20"/>
      <c r="FAV64" s="20"/>
      <c r="FAW64" s="20"/>
      <c r="FAX64" s="20"/>
      <c r="FAY64" s="20"/>
      <c r="FAZ64" s="20"/>
      <c r="FBA64" s="20"/>
      <c r="FBB64" s="20"/>
      <c r="FBC64" s="20"/>
      <c r="FBD64" s="20"/>
      <c r="FBE64" s="20"/>
      <c r="FBF64" s="20"/>
      <c r="FBG64" s="20"/>
      <c r="FBH64" s="20"/>
      <c r="FBI64" s="20"/>
      <c r="FBJ64" s="20"/>
      <c r="FBK64" s="20"/>
      <c r="FBL64" s="20"/>
      <c r="FBM64" s="20"/>
      <c r="FBN64" s="20"/>
      <c r="FBO64" s="20"/>
      <c r="FBP64" s="20"/>
      <c r="FBQ64" s="20"/>
      <c r="FBR64" s="20"/>
      <c r="FBS64" s="20"/>
      <c r="FBT64" s="20"/>
      <c r="FBU64" s="20"/>
      <c r="FBV64" s="20"/>
      <c r="FBW64" s="20"/>
      <c r="FBX64" s="20"/>
      <c r="FBY64" s="20"/>
      <c r="FBZ64" s="20"/>
      <c r="FCA64" s="20"/>
      <c r="FCB64" s="20"/>
      <c r="FCC64" s="20"/>
      <c r="FCD64" s="20"/>
      <c r="FCE64" s="20"/>
      <c r="FCF64" s="20"/>
      <c r="FCG64" s="20"/>
      <c r="FCH64" s="20"/>
      <c r="FCI64" s="20"/>
      <c r="FCJ64" s="20"/>
      <c r="FCK64" s="20"/>
      <c r="FCL64" s="20"/>
      <c r="FCM64" s="20"/>
      <c r="FCN64" s="20"/>
      <c r="FCO64" s="20"/>
      <c r="FCP64" s="20"/>
      <c r="FCQ64" s="20"/>
      <c r="FCR64" s="20"/>
      <c r="FCS64" s="20"/>
      <c r="FCT64" s="20"/>
      <c r="FCU64" s="20"/>
      <c r="FCV64" s="20"/>
      <c r="FCW64" s="20"/>
      <c r="FCX64" s="20"/>
      <c r="FCY64" s="20"/>
      <c r="FCZ64" s="20"/>
      <c r="FDA64" s="20"/>
      <c r="FDB64" s="20"/>
      <c r="FDC64" s="20"/>
      <c r="FDD64" s="20"/>
      <c r="FDE64" s="20"/>
      <c r="FDF64" s="20"/>
      <c r="FDG64" s="20"/>
      <c r="FDH64" s="20"/>
      <c r="FDI64" s="20"/>
      <c r="FDJ64" s="20"/>
      <c r="FDK64" s="20"/>
      <c r="FDL64" s="20"/>
      <c r="FDM64" s="20"/>
      <c r="FDN64" s="20"/>
      <c r="FDO64" s="20"/>
      <c r="FDP64" s="20"/>
      <c r="FDQ64" s="20"/>
      <c r="FDR64" s="20"/>
      <c r="FDS64" s="20"/>
      <c r="FDT64" s="20"/>
      <c r="FDU64" s="20"/>
      <c r="FDV64" s="20"/>
      <c r="FDW64" s="20"/>
      <c r="FDX64" s="20"/>
      <c r="FDY64" s="20"/>
      <c r="FDZ64" s="20"/>
      <c r="FEA64" s="20"/>
      <c r="FEB64" s="20"/>
      <c r="FEC64" s="20"/>
      <c r="FED64" s="20"/>
      <c r="FEE64" s="20"/>
      <c r="FEF64" s="20"/>
      <c r="FEG64" s="20"/>
      <c r="FEH64" s="20"/>
      <c r="FEI64" s="20"/>
      <c r="FEJ64" s="20"/>
      <c r="FEK64" s="20"/>
      <c r="FEL64" s="20"/>
      <c r="FEM64" s="20"/>
      <c r="FEN64" s="20"/>
      <c r="FEO64" s="20"/>
      <c r="FEP64" s="20"/>
      <c r="FEQ64" s="20"/>
      <c r="FER64" s="20"/>
      <c r="FES64" s="20"/>
      <c r="FET64" s="20"/>
      <c r="FEU64" s="20"/>
      <c r="FEV64" s="20"/>
      <c r="FEW64" s="20"/>
      <c r="FEX64" s="20"/>
      <c r="FEY64" s="20"/>
      <c r="FEZ64" s="20"/>
      <c r="FFA64" s="20"/>
      <c r="FFB64" s="20"/>
      <c r="FFC64" s="20"/>
      <c r="FFD64" s="20"/>
      <c r="FFE64" s="20"/>
      <c r="FFF64" s="20"/>
      <c r="FFG64" s="20"/>
      <c r="FFH64" s="20"/>
      <c r="FFI64" s="20"/>
      <c r="FFJ64" s="20"/>
      <c r="FFK64" s="20"/>
      <c r="FFL64" s="20"/>
      <c r="FFM64" s="20"/>
      <c r="FFN64" s="20"/>
      <c r="FFO64" s="20"/>
      <c r="FFP64" s="20"/>
      <c r="FFQ64" s="20"/>
      <c r="FFR64" s="20"/>
      <c r="FFS64" s="20"/>
      <c r="FFT64" s="20"/>
      <c r="FFU64" s="20"/>
      <c r="FFV64" s="20"/>
      <c r="FFW64" s="20"/>
      <c r="FFX64" s="20"/>
      <c r="FFY64" s="20"/>
      <c r="FFZ64" s="20"/>
      <c r="FGA64" s="20"/>
      <c r="FGB64" s="20"/>
      <c r="FGC64" s="20"/>
      <c r="FGD64" s="20"/>
      <c r="FGE64" s="20"/>
      <c r="FGF64" s="20"/>
      <c r="FGG64" s="20"/>
      <c r="FGH64" s="20"/>
      <c r="FGI64" s="20"/>
      <c r="FGJ64" s="20"/>
      <c r="FGK64" s="20"/>
      <c r="FGL64" s="20"/>
      <c r="FGM64" s="20"/>
      <c r="FGN64" s="20"/>
      <c r="FGO64" s="20"/>
      <c r="FGP64" s="20"/>
      <c r="FGQ64" s="20"/>
      <c r="FGR64" s="20"/>
      <c r="FGS64" s="20"/>
      <c r="FGT64" s="20"/>
      <c r="FGU64" s="20"/>
      <c r="FGV64" s="20"/>
      <c r="FGW64" s="20"/>
      <c r="FGX64" s="20"/>
      <c r="FGY64" s="20"/>
      <c r="FGZ64" s="20"/>
      <c r="FHA64" s="20"/>
      <c r="FHB64" s="20"/>
      <c r="FHC64" s="20"/>
      <c r="FHD64" s="20"/>
      <c r="FHE64" s="20"/>
      <c r="FHF64" s="20"/>
      <c r="FHG64" s="20"/>
      <c r="FHH64" s="20"/>
      <c r="FHI64" s="20"/>
      <c r="FHJ64" s="20"/>
      <c r="FHK64" s="20"/>
      <c r="FHL64" s="20"/>
      <c r="FHM64" s="20"/>
      <c r="FHN64" s="20"/>
      <c r="FHO64" s="20"/>
      <c r="FHP64" s="20"/>
      <c r="FHQ64" s="20"/>
      <c r="FHR64" s="20"/>
      <c r="FHS64" s="20"/>
      <c r="FHT64" s="20"/>
      <c r="FHU64" s="20"/>
      <c r="FHV64" s="20"/>
      <c r="FHW64" s="20"/>
      <c r="FHX64" s="20"/>
      <c r="FHY64" s="20"/>
      <c r="FHZ64" s="20"/>
      <c r="FIA64" s="20"/>
      <c r="FIB64" s="20"/>
      <c r="FIC64" s="20"/>
      <c r="FID64" s="20"/>
      <c r="FIE64" s="20"/>
      <c r="FIF64" s="20"/>
      <c r="FIG64" s="20"/>
      <c r="FIH64" s="20"/>
      <c r="FII64" s="20"/>
      <c r="FIJ64" s="20"/>
      <c r="FIK64" s="20"/>
      <c r="FIL64" s="20"/>
      <c r="FIM64" s="20"/>
      <c r="FIN64" s="20"/>
      <c r="FIO64" s="20"/>
      <c r="FIP64" s="20"/>
      <c r="FIQ64" s="20"/>
      <c r="FIR64" s="20"/>
      <c r="FIS64" s="20"/>
      <c r="FIT64" s="20"/>
      <c r="FIU64" s="20"/>
      <c r="FIV64" s="20"/>
      <c r="FIW64" s="20"/>
      <c r="FIX64" s="20"/>
      <c r="FIY64" s="20"/>
      <c r="FIZ64" s="20"/>
      <c r="FJA64" s="20"/>
      <c r="FJB64" s="20"/>
      <c r="FJC64" s="20"/>
      <c r="FJD64" s="20"/>
      <c r="FJE64" s="20"/>
      <c r="FJF64" s="20"/>
      <c r="FJG64" s="20"/>
      <c r="FJH64" s="20"/>
      <c r="FJI64" s="20"/>
      <c r="FJJ64" s="20"/>
      <c r="FJK64" s="20"/>
      <c r="FJL64" s="20"/>
      <c r="FJM64" s="20"/>
      <c r="FJN64" s="20"/>
      <c r="FJO64" s="20"/>
      <c r="FJP64" s="20"/>
      <c r="FJQ64" s="20"/>
      <c r="FJR64" s="20"/>
      <c r="FJS64" s="20"/>
      <c r="FJT64" s="20"/>
      <c r="FJU64" s="20"/>
      <c r="FJV64" s="20"/>
      <c r="FJW64" s="20"/>
      <c r="FJX64" s="20"/>
      <c r="FJY64" s="20"/>
      <c r="FJZ64" s="20"/>
      <c r="FKA64" s="20"/>
      <c r="FKB64" s="20"/>
      <c r="FKC64" s="20"/>
      <c r="FKD64" s="20"/>
      <c r="FKE64" s="20"/>
      <c r="FKF64" s="20"/>
      <c r="FKG64" s="20"/>
      <c r="FKH64" s="20"/>
      <c r="FKI64" s="20"/>
      <c r="FKJ64" s="20"/>
      <c r="FKK64" s="20"/>
      <c r="FKL64" s="20"/>
      <c r="FKM64" s="20"/>
      <c r="FKN64" s="20"/>
      <c r="FKO64" s="20"/>
      <c r="FKP64" s="20"/>
      <c r="FKQ64" s="20"/>
      <c r="FKR64" s="20"/>
      <c r="FKS64" s="20"/>
      <c r="FKT64" s="20"/>
      <c r="FKU64" s="20"/>
      <c r="FKV64" s="20"/>
      <c r="FKW64" s="20"/>
      <c r="FKX64" s="20"/>
      <c r="FKY64" s="20"/>
      <c r="FKZ64" s="20"/>
      <c r="FLA64" s="20"/>
      <c r="FLB64" s="20"/>
      <c r="FLC64" s="20"/>
      <c r="FLD64" s="20"/>
      <c r="FLE64" s="20"/>
      <c r="FLF64" s="20"/>
      <c r="FLG64" s="20"/>
      <c r="FLH64" s="20"/>
      <c r="FLI64" s="20"/>
      <c r="FLJ64" s="20"/>
      <c r="FLK64" s="20"/>
      <c r="FLL64" s="20"/>
      <c r="FLM64" s="20"/>
      <c r="FLN64" s="20"/>
      <c r="FLO64" s="20"/>
      <c r="FLP64" s="20"/>
      <c r="FLQ64" s="20"/>
      <c r="FLR64" s="20"/>
      <c r="FLS64" s="20"/>
      <c r="FLT64" s="20"/>
      <c r="FLU64" s="20"/>
      <c r="FLV64" s="20"/>
      <c r="FLW64" s="20"/>
      <c r="FLX64" s="20"/>
      <c r="FLY64" s="20"/>
      <c r="FLZ64" s="20"/>
      <c r="FMA64" s="20"/>
      <c r="FMB64" s="20"/>
      <c r="FMC64" s="20"/>
      <c r="FMD64" s="20"/>
      <c r="FME64" s="20"/>
      <c r="FMF64" s="20"/>
      <c r="FMG64" s="20"/>
      <c r="FMH64" s="20"/>
      <c r="FMI64" s="20"/>
      <c r="FMJ64" s="20"/>
      <c r="FMK64" s="20"/>
      <c r="FML64" s="20"/>
      <c r="FMM64" s="20"/>
      <c r="FMN64" s="20"/>
      <c r="FMO64" s="20"/>
      <c r="FMP64" s="20"/>
      <c r="FMQ64" s="20"/>
      <c r="FMR64" s="20"/>
      <c r="FMS64" s="20"/>
      <c r="FMT64" s="20"/>
      <c r="FMU64" s="20"/>
      <c r="FMV64" s="20"/>
      <c r="FMW64" s="20"/>
      <c r="FMX64" s="20"/>
      <c r="FMY64" s="20"/>
      <c r="FMZ64" s="20"/>
      <c r="FNA64" s="20"/>
      <c r="FNB64" s="20"/>
      <c r="FNC64" s="20"/>
      <c r="FND64" s="20"/>
      <c r="FNE64" s="20"/>
      <c r="FNF64" s="20"/>
      <c r="FNG64" s="20"/>
      <c r="FNH64" s="20"/>
      <c r="FNI64" s="20"/>
      <c r="FNJ64" s="20"/>
      <c r="FNK64" s="20"/>
      <c r="FNL64" s="20"/>
      <c r="FNM64" s="20"/>
      <c r="FNN64" s="20"/>
      <c r="FNO64" s="20"/>
      <c r="FNP64" s="20"/>
      <c r="FNQ64" s="20"/>
      <c r="FNR64" s="20"/>
      <c r="FNS64" s="20"/>
      <c r="FNT64" s="20"/>
      <c r="FNU64" s="20"/>
      <c r="FNV64" s="20"/>
      <c r="FNW64" s="20"/>
      <c r="FNX64" s="20"/>
      <c r="FNY64" s="20"/>
      <c r="FNZ64" s="20"/>
      <c r="FOA64" s="20"/>
      <c r="FOB64" s="20"/>
      <c r="FOC64" s="20"/>
      <c r="FOD64" s="20"/>
      <c r="FOE64" s="20"/>
      <c r="FOF64" s="20"/>
      <c r="FOG64" s="20"/>
      <c r="FOH64" s="20"/>
      <c r="FOI64" s="20"/>
      <c r="FOJ64" s="20"/>
      <c r="FOK64" s="20"/>
      <c r="FOL64" s="20"/>
      <c r="FOM64" s="20"/>
      <c r="FON64" s="20"/>
      <c r="FOO64" s="20"/>
      <c r="FOP64" s="20"/>
      <c r="FOQ64" s="20"/>
      <c r="FOR64" s="20"/>
      <c r="FOS64" s="20"/>
      <c r="FOT64" s="20"/>
      <c r="FOU64" s="20"/>
      <c r="FOV64" s="20"/>
      <c r="FOW64" s="20"/>
      <c r="FOX64" s="20"/>
      <c r="FOY64" s="20"/>
      <c r="FOZ64" s="20"/>
      <c r="FPA64" s="20"/>
      <c r="FPB64" s="20"/>
      <c r="FPC64" s="20"/>
      <c r="FPD64" s="20"/>
      <c r="FPE64" s="20"/>
      <c r="FPF64" s="20"/>
      <c r="FPG64" s="20"/>
      <c r="FPH64" s="20"/>
      <c r="FPI64" s="20"/>
      <c r="FPJ64" s="20"/>
      <c r="FPK64" s="20"/>
      <c r="FPL64" s="20"/>
      <c r="FPM64" s="20"/>
      <c r="FPN64" s="20"/>
      <c r="FPO64" s="20"/>
      <c r="FPP64" s="20"/>
      <c r="FPQ64" s="20"/>
      <c r="FPR64" s="20"/>
      <c r="FPS64" s="20"/>
      <c r="FPT64" s="20"/>
      <c r="FPU64" s="20"/>
      <c r="FPV64" s="20"/>
      <c r="FPW64" s="20"/>
      <c r="FPX64" s="20"/>
      <c r="FPY64" s="20"/>
      <c r="FPZ64" s="20"/>
      <c r="FQA64" s="20"/>
      <c r="FQB64" s="20"/>
      <c r="FQC64" s="20"/>
      <c r="FQD64" s="20"/>
      <c r="FQE64" s="20"/>
      <c r="FQF64" s="20"/>
      <c r="FQG64" s="20"/>
      <c r="FQH64" s="20"/>
      <c r="FQI64" s="20"/>
      <c r="FQJ64" s="20"/>
      <c r="FQK64" s="20"/>
      <c r="FQL64" s="20"/>
      <c r="FQM64" s="20"/>
      <c r="FQN64" s="20"/>
      <c r="FQO64" s="20"/>
      <c r="FQP64" s="20"/>
      <c r="FQQ64" s="20"/>
      <c r="FQR64" s="20"/>
      <c r="FQS64" s="20"/>
      <c r="FQT64" s="20"/>
      <c r="FQU64" s="20"/>
      <c r="FQV64" s="20"/>
      <c r="FQW64" s="20"/>
      <c r="FQX64" s="20"/>
      <c r="FQY64" s="20"/>
      <c r="FQZ64" s="20"/>
      <c r="FRA64" s="20"/>
      <c r="FRB64" s="20"/>
      <c r="FRC64" s="20"/>
      <c r="FRD64" s="20"/>
      <c r="FRE64" s="20"/>
      <c r="FRF64" s="20"/>
      <c r="FRG64" s="20"/>
      <c r="FRH64" s="20"/>
      <c r="FRI64" s="20"/>
      <c r="FRJ64" s="20"/>
      <c r="FRK64" s="20"/>
      <c r="FRL64" s="20"/>
      <c r="FRM64" s="20"/>
      <c r="FRN64" s="20"/>
      <c r="FRO64" s="20"/>
      <c r="FRP64" s="20"/>
      <c r="FRQ64" s="20"/>
      <c r="FRR64" s="20"/>
      <c r="FRS64" s="20"/>
      <c r="FRT64" s="20"/>
      <c r="FRU64" s="20"/>
      <c r="FRV64" s="20"/>
      <c r="FRW64" s="20"/>
      <c r="FRX64" s="20"/>
      <c r="FRY64" s="20"/>
      <c r="FRZ64" s="20"/>
      <c r="FSA64" s="20"/>
      <c r="FSB64" s="20"/>
      <c r="FSC64" s="20"/>
      <c r="FSD64" s="20"/>
      <c r="FSE64" s="20"/>
      <c r="FSF64" s="20"/>
      <c r="FSG64" s="20"/>
      <c r="FSH64" s="20"/>
      <c r="FSI64" s="20"/>
      <c r="FSJ64" s="20"/>
      <c r="FSK64" s="20"/>
      <c r="FSL64" s="20"/>
      <c r="FSM64" s="20"/>
      <c r="FSN64" s="20"/>
      <c r="FSO64" s="20"/>
      <c r="FSP64" s="20"/>
      <c r="FSQ64" s="20"/>
      <c r="FSR64" s="20"/>
      <c r="FSS64" s="20"/>
      <c r="FST64" s="20"/>
      <c r="FSU64" s="20"/>
      <c r="FSV64" s="20"/>
      <c r="FSW64" s="20"/>
      <c r="FSX64" s="20"/>
      <c r="FSY64" s="20"/>
      <c r="FSZ64" s="20"/>
      <c r="FTA64" s="20"/>
      <c r="FTB64" s="20"/>
      <c r="FTC64" s="20"/>
      <c r="FTD64" s="20"/>
      <c r="FTE64" s="20"/>
      <c r="FTF64" s="20"/>
      <c r="FTG64" s="20"/>
      <c r="FTH64" s="20"/>
      <c r="FTI64" s="20"/>
      <c r="FTJ64" s="20"/>
      <c r="FTK64" s="20"/>
      <c r="FTL64" s="20"/>
      <c r="FTM64" s="20"/>
      <c r="FTN64" s="20"/>
      <c r="FTO64" s="20"/>
      <c r="FTP64" s="20"/>
      <c r="FTQ64" s="20"/>
      <c r="FTR64" s="20"/>
      <c r="FTS64" s="20"/>
      <c r="FTT64" s="20"/>
      <c r="FTU64" s="20"/>
      <c r="FTV64" s="20"/>
      <c r="FTW64" s="20"/>
      <c r="FTX64" s="20"/>
      <c r="FTY64" s="20"/>
      <c r="FTZ64" s="20"/>
      <c r="FUA64" s="20"/>
      <c r="FUB64" s="20"/>
      <c r="FUC64" s="20"/>
      <c r="FUD64" s="20"/>
      <c r="FUE64" s="20"/>
      <c r="FUF64" s="20"/>
      <c r="FUG64" s="20"/>
      <c r="FUH64" s="20"/>
      <c r="FUI64" s="20"/>
      <c r="FUJ64" s="20"/>
      <c r="FUK64" s="20"/>
      <c r="FUL64" s="20"/>
      <c r="FUM64" s="20"/>
      <c r="FUN64" s="20"/>
      <c r="FUO64" s="20"/>
      <c r="FUP64" s="20"/>
      <c r="FUQ64" s="20"/>
      <c r="FUR64" s="20"/>
      <c r="FUS64" s="20"/>
      <c r="FUT64" s="20"/>
      <c r="FUU64" s="20"/>
      <c r="FUV64" s="20"/>
      <c r="FUW64" s="20"/>
      <c r="FUX64" s="20"/>
      <c r="FUY64" s="20"/>
      <c r="FUZ64" s="20"/>
      <c r="FVA64" s="20"/>
      <c r="FVB64" s="20"/>
      <c r="FVC64" s="20"/>
      <c r="FVD64" s="20"/>
      <c r="FVE64" s="20"/>
      <c r="FVF64" s="20"/>
      <c r="FVG64" s="20"/>
      <c r="FVH64" s="20"/>
      <c r="FVI64" s="20"/>
      <c r="FVJ64" s="20"/>
      <c r="FVK64" s="20"/>
      <c r="FVL64" s="20"/>
      <c r="FVM64" s="20"/>
      <c r="FVN64" s="20"/>
      <c r="FVO64" s="20"/>
      <c r="FVP64" s="20"/>
      <c r="FVQ64" s="20"/>
      <c r="FVR64" s="20"/>
      <c r="FVS64" s="20"/>
      <c r="FVT64" s="20"/>
      <c r="FVU64" s="20"/>
      <c r="FVV64" s="20"/>
      <c r="FVW64" s="20"/>
      <c r="FVX64" s="20"/>
      <c r="FVY64" s="20"/>
      <c r="FVZ64" s="20"/>
      <c r="FWA64" s="20"/>
      <c r="FWB64" s="20"/>
      <c r="FWC64" s="20"/>
      <c r="FWD64" s="20"/>
      <c r="FWE64" s="20"/>
      <c r="FWF64" s="20"/>
      <c r="FWG64" s="20"/>
      <c r="FWH64" s="20"/>
      <c r="FWI64" s="20"/>
      <c r="FWJ64" s="20"/>
      <c r="FWK64" s="20"/>
      <c r="FWL64" s="20"/>
      <c r="FWM64" s="20"/>
      <c r="FWN64" s="20"/>
      <c r="FWO64" s="20"/>
      <c r="FWP64" s="20"/>
      <c r="FWQ64" s="20"/>
      <c r="FWR64" s="20"/>
      <c r="FWS64" s="20"/>
      <c r="FWT64" s="20"/>
      <c r="FWU64" s="20"/>
      <c r="FWV64" s="20"/>
      <c r="FWW64" s="20"/>
      <c r="FWX64" s="20"/>
      <c r="FWY64" s="20"/>
      <c r="FWZ64" s="20"/>
      <c r="FXA64" s="20"/>
      <c r="FXB64" s="20"/>
      <c r="FXC64" s="20"/>
      <c r="FXD64" s="20"/>
      <c r="FXE64" s="20"/>
      <c r="FXF64" s="20"/>
      <c r="FXG64" s="20"/>
      <c r="FXH64" s="20"/>
      <c r="FXI64" s="20"/>
      <c r="FXJ64" s="20"/>
      <c r="FXK64" s="20"/>
      <c r="FXL64" s="20"/>
      <c r="FXM64" s="20"/>
      <c r="FXN64" s="20"/>
      <c r="FXO64" s="20"/>
      <c r="FXP64" s="20"/>
      <c r="FXQ64" s="20"/>
      <c r="FXR64" s="20"/>
      <c r="FXS64" s="20"/>
      <c r="FXT64" s="20"/>
      <c r="FXU64" s="20"/>
      <c r="FXV64" s="20"/>
      <c r="FXW64" s="20"/>
      <c r="FXX64" s="20"/>
      <c r="FXY64" s="20"/>
      <c r="FXZ64" s="20"/>
      <c r="FYA64" s="20"/>
      <c r="FYB64" s="20"/>
      <c r="FYC64" s="20"/>
      <c r="FYD64" s="20"/>
      <c r="FYE64" s="20"/>
      <c r="FYF64" s="20"/>
      <c r="FYG64" s="20"/>
      <c r="FYH64" s="20"/>
      <c r="FYI64" s="20"/>
      <c r="FYJ64" s="20"/>
      <c r="FYK64" s="20"/>
      <c r="FYL64" s="20"/>
      <c r="FYM64" s="20"/>
      <c r="FYN64" s="20"/>
      <c r="FYO64" s="20"/>
      <c r="FYP64" s="20"/>
      <c r="FYQ64" s="20"/>
      <c r="FYR64" s="20"/>
      <c r="FYS64" s="20"/>
      <c r="FYT64" s="20"/>
      <c r="FYU64" s="20"/>
      <c r="FYV64" s="20"/>
      <c r="FYW64" s="20"/>
      <c r="FYX64" s="20"/>
      <c r="FYY64" s="20"/>
      <c r="FYZ64" s="20"/>
      <c r="FZA64" s="20"/>
      <c r="FZB64" s="20"/>
      <c r="FZC64" s="20"/>
      <c r="FZD64" s="20"/>
      <c r="FZE64" s="20"/>
      <c r="FZF64" s="20"/>
      <c r="FZG64" s="20"/>
      <c r="FZH64" s="20"/>
      <c r="FZI64" s="20"/>
      <c r="FZJ64" s="20"/>
      <c r="FZK64" s="20"/>
      <c r="FZL64" s="20"/>
      <c r="FZM64" s="20"/>
      <c r="FZN64" s="20"/>
      <c r="FZO64" s="20"/>
      <c r="FZP64" s="20"/>
      <c r="FZQ64" s="20"/>
      <c r="FZR64" s="20"/>
      <c r="FZS64" s="20"/>
      <c r="FZT64" s="20"/>
      <c r="FZU64" s="20"/>
      <c r="FZV64" s="20"/>
      <c r="FZW64" s="20"/>
      <c r="FZX64" s="20"/>
      <c r="FZY64" s="20"/>
      <c r="FZZ64" s="20"/>
      <c r="GAA64" s="20"/>
      <c r="GAB64" s="20"/>
      <c r="GAC64" s="20"/>
      <c r="GAD64" s="20"/>
      <c r="GAE64" s="20"/>
      <c r="GAF64" s="20"/>
      <c r="GAG64" s="20"/>
      <c r="GAH64" s="20"/>
      <c r="GAI64" s="20"/>
      <c r="GAJ64" s="20"/>
      <c r="GAK64" s="20"/>
      <c r="GAL64" s="20"/>
      <c r="GAM64" s="20"/>
      <c r="GAN64" s="20"/>
      <c r="GAO64" s="20"/>
      <c r="GAP64" s="20"/>
      <c r="GAQ64" s="20"/>
      <c r="GAR64" s="20"/>
      <c r="GAS64" s="20"/>
      <c r="GAT64" s="20"/>
      <c r="GAU64" s="20"/>
      <c r="GAV64" s="20"/>
      <c r="GAW64" s="20"/>
      <c r="GAX64" s="20"/>
      <c r="GAY64" s="20"/>
      <c r="GAZ64" s="20"/>
      <c r="GBA64" s="20"/>
      <c r="GBB64" s="20"/>
      <c r="GBC64" s="20"/>
      <c r="GBD64" s="20"/>
      <c r="GBE64" s="20"/>
      <c r="GBF64" s="20"/>
      <c r="GBG64" s="20"/>
      <c r="GBH64" s="20"/>
      <c r="GBI64" s="20"/>
      <c r="GBJ64" s="20"/>
      <c r="GBK64" s="20"/>
      <c r="GBL64" s="20"/>
      <c r="GBM64" s="20"/>
      <c r="GBN64" s="20"/>
      <c r="GBO64" s="20"/>
      <c r="GBP64" s="20"/>
      <c r="GBQ64" s="20"/>
      <c r="GBR64" s="20"/>
      <c r="GBS64" s="20"/>
      <c r="GBT64" s="20"/>
      <c r="GBU64" s="20"/>
      <c r="GBV64" s="20"/>
      <c r="GBW64" s="20"/>
      <c r="GBX64" s="20"/>
      <c r="GBY64" s="20"/>
      <c r="GBZ64" s="20"/>
      <c r="GCA64" s="20"/>
      <c r="GCB64" s="20"/>
      <c r="GCC64" s="20"/>
      <c r="GCD64" s="20"/>
      <c r="GCE64" s="20"/>
      <c r="GCF64" s="20"/>
      <c r="GCG64" s="20"/>
      <c r="GCH64" s="20"/>
      <c r="GCI64" s="20"/>
      <c r="GCJ64" s="20"/>
      <c r="GCK64" s="20"/>
      <c r="GCL64" s="20"/>
      <c r="GCM64" s="20"/>
      <c r="GCN64" s="20"/>
      <c r="GCO64" s="20"/>
      <c r="GCP64" s="20"/>
      <c r="GCQ64" s="20"/>
      <c r="GCR64" s="20"/>
      <c r="GCS64" s="20"/>
      <c r="GCT64" s="20"/>
      <c r="GCU64" s="20"/>
      <c r="GCV64" s="20"/>
      <c r="GCW64" s="20"/>
      <c r="GCX64" s="20"/>
      <c r="GCY64" s="20"/>
      <c r="GCZ64" s="20"/>
      <c r="GDA64" s="20"/>
      <c r="GDB64" s="20"/>
      <c r="GDC64" s="20"/>
      <c r="GDD64" s="20"/>
      <c r="GDE64" s="20"/>
      <c r="GDF64" s="20"/>
      <c r="GDG64" s="20"/>
      <c r="GDH64" s="20"/>
      <c r="GDI64" s="20"/>
      <c r="GDJ64" s="20"/>
      <c r="GDK64" s="20"/>
      <c r="GDL64" s="20"/>
      <c r="GDM64" s="20"/>
      <c r="GDN64" s="20"/>
      <c r="GDO64" s="20"/>
      <c r="GDP64" s="20"/>
      <c r="GDQ64" s="20"/>
      <c r="GDR64" s="20"/>
      <c r="GDS64" s="20"/>
      <c r="GDT64" s="20"/>
      <c r="GDU64" s="20"/>
      <c r="GDV64" s="20"/>
      <c r="GDW64" s="20"/>
      <c r="GDX64" s="20"/>
      <c r="GDY64" s="20"/>
      <c r="GDZ64" s="20"/>
      <c r="GEA64" s="20"/>
      <c r="GEB64" s="20"/>
      <c r="GEC64" s="20"/>
      <c r="GED64" s="20"/>
      <c r="GEE64" s="20"/>
      <c r="GEF64" s="20"/>
      <c r="GEG64" s="20"/>
      <c r="GEH64" s="20"/>
      <c r="GEI64" s="20"/>
      <c r="GEJ64" s="20"/>
      <c r="GEK64" s="20"/>
      <c r="GEL64" s="20"/>
      <c r="GEM64" s="20"/>
      <c r="GEN64" s="20"/>
      <c r="GEO64" s="20"/>
      <c r="GEP64" s="20"/>
      <c r="GEQ64" s="20"/>
      <c r="GER64" s="20"/>
      <c r="GES64" s="20"/>
      <c r="GET64" s="20"/>
      <c r="GEU64" s="20"/>
      <c r="GEV64" s="20"/>
      <c r="GEW64" s="20"/>
      <c r="GEX64" s="20"/>
      <c r="GEY64" s="20"/>
      <c r="GEZ64" s="20"/>
      <c r="GFA64" s="20"/>
      <c r="GFB64" s="20"/>
      <c r="GFC64" s="20"/>
      <c r="GFD64" s="20"/>
      <c r="GFE64" s="20"/>
      <c r="GFF64" s="20"/>
      <c r="GFG64" s="20"/>
      <c r="GFH64" s="20"/>
      <c r="GFI64" s="20"/>
      <c r="GFJ64" s="20"/>
      <c r="GFK64" s="20"/>
      <c r="GFL64" s="20"/>
      <c r="GFM64" s="20"/>
      <c r="GFN64" s="20"/>
      <c r="GFO64" s="20"/>
      <c r="GFP64" s="20"/>
      <c r="GFQ64" s="20"/>
      <c r="GFR64" s="20"/>
      <c r="GFS64" s="20"/>
      <c r="GFT64" s="20"/>
      <c r="GFU64" s="20"/>
      <c r="GFV64" s="20"/>
      <c r="GFW64" s="20"/>
      <c r="GFX64" s="20"/>
      <c r="GFY64" s="20"/>
      <c r="GFZ64" s="20"/>
      <c r="GGA64" s="20"/>
      <c r="GGB64" s="20"/>
      <c r="GGC64" s="20"/>
      <c r="GGD64" s="20"/>
      <c r="GGE64" s="20"/>
      <c r="GGF64" s="20"/>
      <c r="GGG64" s="20"/>
      <c r="GGH64" s="20"/>
      <c r="GGI64" s="20"/>
      <c r="GGJ64" s="20"/>
      <c r="GGK64" s="20"/>
      <c r="GGL64" s="20"/>
      <c r="GGM64" s="20"/>
      <c r="GGN64" s="20"/>
      <c r="GGO64" s="20"/>
      <c r="GGP64" s="20"/>
      <c r="GGQ64" s="20"/>
      <c r="GGR64" s="20"/>
      <c r="GGS64" s="20"/>
      <c r="GGT64" s="20"/>
      <c r="GGU64" s="20"/>
      <c r="GGV64" s="20"/>
      <c r="GGW64" s="20"/>
      <c r="GGX64" s="20"/>
      <c r="GGY64" s="20"/>
      <c r="GGZ64" s="20"/>
      <c r="GHA64" s="20"/>
      <c r="GHB64" s="20"/>
      <c r="GHC64" s="20"/>
      <c r="GHD64" s="20"/>
      <c r="GHE64" s="20"/>
      <c r="GHF64" s="20"/>
      <c r="GHG64" s="20"/>
      <c r="GHH64" s="20"/>
      <c r="GHI64" s="20"/>
      <c r="GHJ64" s="20"/>
      <c r="GHK64" s="20"/>
      <c r="GHL64" s="20"/>
      <c r="GHM64" s="20"/>
      <c r="GHN64" s="20"/>
      <c r="GHO64" s="20"/>
      <c r="GHP64" s="20"/>
      <c r="GHQ64" s="20"/>
      <c r="GHR64" s="20"/>
      <c r="GHS64" s="20"/>
      <c r="GHT64" s="20"/>
      <c r="GHU64" s="20"/>
      <c r="GHV64" s="20"/>
      <c r="GHW64" s="20"/>
      <c r="GHX64" s="20"/>
      <c r="GHY64" s="20"/>
      <c r="GHZ64" s="20"/>
      <c r="GIA64" s="20"/>
      <c r="GIB64" s="20"/>
      <c r="GIC64" s="20"/>
      <c r="GID64" s="20"/>
      <c r="GIE64" s="20"/>
      <c r="GIF64" s="20"/>
      <c r="GIG64" s="20"/>
      <c r="GIH64" s="20"/>
      <c r="GII64" s="20"/>
      <c r="GIJ64" s="20"/>
      <c r="GIK64" s="20"/>
      <c r="GIL64" s="20"/>
      <c r="GIM64" s="20"/>
      <c r="GIN64" s="20"/>
      <c r="GIO64" s="20"/>
      <c r="GIP64" s="20"/>
      <c r="GIQ64" s="20"/>
      <c r="GIR64" s="20"/>
      <c r="GIS64" s="20"/>
      <c r="GIT64" s="20"/>
      <c r="GIU64" s="20"/>
      <c r="GIV64" s="20"/>
      <c r="GIW64" s="20"/>
      <c r="GIX64" s="20"/>
      <c r="GIY64" s="20"/>
      <c r="GIZ64" s="20"/>
      <c r="GJA64" s="20"/>
      <c r="GJB64" s="20"/>
      <c r="GJC64" s="20"/>
      <c r="GJD64" s="20"/>
      <c r="GJE64" s="20"/>
      <c r="GJF64" s="20"/>
      <c r="GJG64" s="20"/>
      <c r="GJH64" s="20"/>
      <c r="GJI64" s="20"/>
      <c r="GJJ64" s="20"/>
      <c r="GJK64" s="20"/>
      <c r="GJL64" s="20"/>
      <c r="GJM64" s="20"/>
      <c r="GJN64" s="20"/>
      <c r="GJO64" s="20"/>
      <c r="GJP64" s="20"/>
      <c r="GJQ64" s="20"/>
      <c r="GJR64" s="20"/>
      <c r="GJS64" s="20"/>
      <c r="GJT64" s="20"/>
      <c r="GJU64" s="20"/>
      <c r="GJV64" s="20"/>
      <c r="GJW64" s="20"/>
      <c r="GJX64" s="20"/>
      <c r="GJY64" s="20"/>
      <c r="GJZ64" s="20"/>
      <c r="GKA64" s="20"/>
      <c r="GKB64" s="20"/>
      <c r="GKC64" s="20"/>
      <c r="GKD64" s="20"/>
      <c r="GKE64" s="20"/>
      <c r="GKF64" s="20"/>
      <c r="GKG64" s="20"/>
      <c r="GKH64" s="20"/>
      <c r="GKI64" s="20"/>
      <c r="GKJ64" s="20"/>
      <c r="GKK64" s="20"/>
      <c r="GKL64" s="20"/>
      <c r="GKM64" s="20"/>
      <c r="GKN64" s="20"/>
      <c r="GKO64" s="20"/>
      <c r="GKP64" s="20"/>
      <c r="GKQ64" s="20"/>
      <c r="GKR64" s="20"/>
      <c r="GKS64" s="20"/>
      <c r="GKT64" s="20"/>
      <c r="GKU64" s="20"/>
      <c r="GKV64" s="20"/>
      <c r="GKW64" s="20"/>
      <c r="GKX64" s="20"/>
      <c r="GKY64" s="20"/>
      <c r="GKZ64" s="20"/>
      <c r="GLA64" s="20"/>
      <c r="GLB64" s="20"/>
      <c r="GLC64" s="20"/>
      <c r="GLD64" s="20"/>
      <c r="GLE64" s="20"/>
      <c r="GLF64" s="20"/>
      <c r="GLG64" s="20"/>
      <c r="GLH64" s="20"/>
      <c r="GLI64" s="20"/>
      <c r="GLJ64" s="20"/>
      <c r="GLK64" s="20"/>
      <c r="GLL64" s="20"/>
      <c r="GLM64" s="20"/>
      <c r="GLN64" s="20"/>
      <c r="GLO64" s="20"/>
      <c r="GLP64" s="20"/>
      <c r="GLQ64" s="20"/>
      <c r="GLR64" s="20"/>
      <c r="GLS64" s="20"/>
      <c r="GLT64" s="20"/>
      <c r="GLU64" s="20"/>
      <c r="GLV64" s="20"/>
      <c r="GLW64" s="20"/>
      <c r="GLX64" s="20"/>
      <c r="GLY64" s="20"/>
      <c r="GLZ64" s="20"/>
      <c r="GMA64" s="20"/>
      <c r="GMB64" s="20"/>
      <c r="GMC64" s="20"/>
      <c r="GMD64" s="20"/>
      <c r="GME64" s="20"/>
      <c r="GMF64" s="20"/>
      <c r="GMG64" s="20"/>
      <c r="GMH64" s="20"/>
      <c r="GMI64" s="20"/>
      <c r="GMJ64" s="20"/>
      <c r="GMK64" s="20"/>
      <c r="GML64" s="20"/>
      <c r="GMM64" s="20"/>
      <c r="GMN64" s="20"/>
      <c r="GMO64" s="20"/>
      <c r="GMP64" s="20"/>
      <c r="GMQ64" s="20"/>
      <c r="GMR64" s="20"/>
      <c r="GMS64" s="20"/>
      <c r="GMT64" s="20"/>
      <c r="GMU64" s="20"/>
      <c r="GMV64" s="20"/>
      <c r="GMW64" s="20"/>
      <c r="GMX64" s="20"/>
      <c r="GMY64" s="20"/>
      <c r="GMZ64" s="20"/>
      <c r="GNA64" s="20"/>
      <c r="GNB64" s="20"/>
      <c r="GNC64" s="20"/>
      <c r="GND64" s="20"/>
      <c r="GNE64" s="20"/>
      <c r="GNF64" s="20"/>
      <c r="GNG64" s="20"/>
      <c r="GNH64" s="20"/>
      <c r="GNI64" s="20"/>
      <c r="GNJ64" s="20"/>
      <c r="GNK64" s="20"/>
      <c r="GNL64" s="20"/>
      <c r="GNM64" s="20"/>
      <c r="GNN64" s="20"/>
      <c r="GNO64" s="20"/>
      <c r="GNP64" s="20"/>
      <c r="GNQ64" s="20"/>
      <c r="GNR64" s="20"/>
      <c r="GNS64" s="20"/>
      <c r="GNT64" s="20"/>
      <c r="GNU64" s="20"/>
      <c r="GNV64" s="20"/>
      <c r="GNW64" s="20"/>
      <c r="GNX64" s="20"/>
      <c r="GNY64" s="20"/>
      <c r="GNZ64" s="20"/>
      <c r="GOA64" s="20"/>
      <c r="GOB64" s="20"/>
      <c r="GOC64" s="20"/>
      <c r="GOD64" s="20"/>
      <c r="GOE64" s="20"/>
      <c r="GOF64" s="20"/>
      <c r="GOG64" s="20"/>
      <c r="GOH64" s="20"/>
      <c r="GOI64" s="20"/>
      <c r="GOJ64" s="20"/>
      <c r="GOK64" s="20"/>
      <c r="GOL64" s="20"/>
      <c r="GOM64" s="20"/>
      <c r="GON64" s="20"/>
      <c r="GOO64" s="20"/>
      <c r="GOP64" s="20"/>
      <c r="GOQ64" s="20"/>
      <c r="GOR64" s="20"/>
      <c r="GOS64" s="20"/>
      <c r="GOT64" s="20"/>
      <c r="GOU64" s="20"/>
      <c r="GOV64" s="20"/>
      <c r="GOW64" s="20"/>
      <c r="GOX64" s="20"/>
      <c r="GOY64" s="20"/>
      <c r="GOZ64" s="20"/>
      <c r="GPA64" s="20"/>
      <c r="GPB64" s="20"/>
      <c r="GPC64" s="20"/>
      <c r="GPD64" s="20"/>
      <c r="GPE64" s="20"/>
      <c r="GPF64" s="20"/>
      <c r="GPG64" s="20"/>
      <c r="GPH64" s="20"/>
      <c r="GPI64" s="20"/>
      <c r="GPJ64" s="20"/>
      <c r="GPK64" s="20"/>
      <c r="GPL64" s="20"/>
      <c r="GPM64" s="20"/>
      <c r="GPN64" s="20"/>
      <c r="GPO64" s="20"/>
      <c r="GPP64" s="20"/>
      <c r="GPQ64" s="20"/>
      <c r="GPR64" s="20"/>
      <c r="GPS64" s="20"/>
      <c r="GPT64" s="20"/>
      <c r="GPU64" s="20"/>
      <c r="GPV64" s="20"/>
      <c r="GPW64" s="20"/>
      <c r="GPX64" s="20"/>
      <c r="GPY64" s="20"/>
      <c r="GPZ64" s="20"/>
      <c r="GQA64" s="20"/>
      <c r="GQB64" s="20"/>
      <c r="GQC64" s="20"/>
      <c r="GQD64" s="20"/>
      <c r="GQE64" s="20"/>
      <c r="GQF64" s="20"/>
      <c r="GQG64" s="20"/>
      <c r="GQH64" s="20"/>
      <c r="GQI64" s="20"/>
      <c r="GQJ64" s="20"/>
      <c r="GQK64" s="20"/>
      <c r="GQL64" s="20"/>
      <c r="GQM64" s="20"/>
      <c r="GQN64" s="20"/>
      <c r="GQO64" s="20"/>
      <c r="GQP64" s="20"/>
      <c r="GQQ64" s="20"/>
      <c r="GQR64" s="20"/>
      <c r="GQS64" s="20"/>
      <c r="GQT64" s="20"/>
      <c r="GQU64" s="20"/>
      <c r="GQV64" s="20"/>
      <c r="GQW64" s="20"/>
      <c r="GQX64" s="20"/>
      <c r="GQY64" s="20"/>
      <c r="GQZ64" s="20"/>
      <c r="GRA64" s="20"/>
      <c r="GRB64" s="20"/>
      <c r="GRC64" s="20"/>
      <c r="GRD64" s="20"/>
      <c r="GRE64" s="20"/>
      <c r="GRF64" s="20"/>
      <c r="GRG64" s="20"/>
      <c r="GRH64" s="20"/>
      <c r="GRI64" s="20"/>
      <c r="GRJ64" s="20"/>
      <c r="GRK64" s="20"/>
      <c r="GRL64" s="20"/>
      <c r="GRM64" s="20"/>
      <c r="GRN64" s="20"/>
      <c r="GRO64" s="20"/>
      <c r="GRP64" s="20"/>
      <c r="GRQ64" s="20"/>
      <c r="GRR64" s="20"/>
      <c r="GRS64" s="20"/>
      <c r="GRT64" s="20"/>
      <c r="GRU64" s="20"/>
      <c r="GRV64" s="20"/>
      <c r="GRW64" s="20"/>
      <c r="GRX64" s="20"/>
      <c r="GRY64" s="20"/>
      <c r="GRZ64" s="20"/>
      <c r="GSA64" s="20"/>
      <c r="GSB64" s="20"/>
      <c r="GSC64" s="20"/>
      <c r="GSD64" s="20"/>
      <c r="GSE64" s="20"/>
      <c r="GSF64" s="20"/>
      <c r="GSG64" s="20"/>
      <c r="GSH64" s="20"/>
      <c r="GSI64" s="20"/>
      <c r="GSJ64" s="20"/>
      <c r="GSK64" s="20"/>
      <c r="GSL64" s="20"/>
      <c r="GSM64" s="20"/>
      <c r="GSN64" s="20"/>
      <c r="GSO64" s="20"/>
      <c r="GSP64" s="20"/>
      <c r="GSQ64" s="20"/>
      <c r="GSR64" s="20"/>
      <c r="GSS64" s="20"/>
      <c r="GST64" s="20"/>
      <c r="GSU64" s="20"/>
      <c r="GSV64" s="20"/>
      <c r="GSW64" s="20"/>
      <c r="GSX64" s="20"/>
      <c r="GSY64" s="20"/>
      <c r="GSZ64" s="20"/>
      <c r="GTA64" s="20"/>
      <c r="GTB64" s="20"/>
      <c r="GTC64" s="20"/>
      <c r="GTD64" s="20"/>
      <c r="GTE64" s="20"/>
      <c r="GTF64" s="20"/>
      <c r="GTG64" s="20"/>
      <c r="GTH64" s="20"/>
      <c r="GTI64" s="20"/>
      <c r="GTJ64" s="20"/>
      <c r="GTK64" s="20"/>
      <c r="GTL64" s="20"/>
      <c r="GTM64" s="20"/>
      <c r="GTN64" s="20"/>
      <c r="GTO64" s="20"/>
      <c r="GTP64" s="20"/>
      <c r="GTQ64" s="20"/>
      <c r="GTR64" s="20"/>
      <c r="GTS64" s="20"/>
      <c r="GTT64" s="20"/>
      <c r="GTU64" s="20"/>
      <c r="GTV64" s="20"/>
      <c r="GTW64" s="20"/>
      <c r="GTX64" s="20"/>
      <c r="GTY64" s="20"/>
      <c r="GTZ64" s="20"/>
      <c r="GUA64" s="20"/>
      <c r="GUB64" s="20"/>
      <c r="GUC64" s="20"/>
      <c r="GUD64" s="20"/>
      <c r="GUE64" s="20"/>
      <c r="GUF64" s="20"/>
      <c r="GUG64" s="20"/>
      <c r="GUH64" s="20"/>
      <c r="GUI64" s="20"/>
      <c r="GUJ64" s="20"/>
      <c r="GUK64" s="20"/>
      <c r="GUL64" s="20"/>
      <c r="GUM64" s="20"/>
      <c r="GUN64" s="20"/>
      <c r="GUO64" s="20"/>
      <c r="GUP64" s="20"/>
      <c r="GUQ64" s="20"/>
      <c r="GUR64" s="20"/>
      <c r="GUS64" s="20"/>
      <c r="GUT64" s="20"/>
      <c r="GUU64" s="20"/>
      <c r="GUV64" s="20"/>
      <c r="GUW64" s="20"/>
      <c r="GUX64" s="20"/>
      <c r="GUY64" s="20"/>
      <c r="GUZ64" s="20"/>
      <c r="GVA64" s="20"/>
      <c r="GVB64" s="20"/>
      <c r="GVC64" s="20"/>
      <c r="GVD64" s="20"/>
      <c r="GVE64" s="20"/>
      <c r="GVF64" s="20"/>
      <c r="GVG64" s="20"/>
      <c r="GVH64" s="20"/>
      <c r="GVI64" s="20"/>
      <c r="GVJ64" s="20"/>
      <c r="GVK64" s="20"/>
      <c r="GVL64" s="20"/>
      <c r="GVM64" s="20"/>
      <c r="GVN64" s="20"/>
      <c r="GVO64" s="20"/>
      <c r="GVP64" s="20"/>
      <c r="GVQ64" s="20"/>
      <c r="GVR64" s="20"/>
      <c r="GVS64" s="20"/>
      <c r="GVT64" s="20"/>
      <c r="GVU64" s="20"/>
      <c r="GVV64" s="20"/>
      <c r="GVW64" s="20"/>
      <c r="GVX64" s="20"/>
      <c r="GVY64" s="20"/>
      <c r="GVZ64" s="20"/>
      <c r="GWA64" s="20"/>
      <c r="GWB64" s="20"/>
      <c r="GWC64" s="20"/>
      <c r="GWD64" s="20"/>
      <c r="GWE64" s="20"/>
      <c r="GWF64" s="20"/>
      <c r="GWG64" s="20"/>
      <c r="GWH64" s="20"/>
      <c r="GWI64" s="20"/>
      <c r="GWJ64" s="20"/>
      <c r="GWK64" s="20"/>
      <c r="GWL64" s="20"/>
      <c r="GWM64" s="20"/>
      <c r="GWN64" s="20"/>
      <c r="GWO64" s="20"/>
      <c r="GWP64" s="20"/>
      <c r="GWQ64" s="20"/>
      <c r="GWR64" s="20"/>
      <c r="GWS64" s="20"/>
      <c r="GWT64" s="20"/>
      <c r="GWU64" s="20"/>
      <c r="GWV64" s="20"/>
      <c r="GWW64" s="20"/>
      <c r="GWX64" s="20"/>
      <c r="GWY64" s="20"/>
      <c r="GWZ64" s="20"/>
      <c r="GXA64" s="20"/>
      <c r="GXB64" s="20"/>
      <c r="GXC64" s="20"/>
      <c r="GXD64" s="20"/>
      <c r="GXE64" s="20"/>
      <c r="GXF64" s="20"/>
      <c r="GXG64" s="20"/>
      <c r="GXH64" s="20"/>
      <c r="GXI64" s="20"/>
      <c r="GXJ64" s="20"/>
      <c r="GXK64" s="20"/>
      <c r="GXL64" s="20"/>
      <c r="GXM64" s="20"/>
      <c r="GXN64" s="20"/>
      <c r="GXO64" s="20"/>
      <c r="GXP64" s="20"/>
      <c r="GXQ64" s="20"/>
      <c r="GXR64" s="20"/>
      <c r="GXS64" s="20"/>
      <c r="GXT64" s="20"/>
      <c r="GXU64" s="20"/>
      <c r="GXV64" s="20"/>
      <c r="GXW64" s="20"/>
      <c r="GXX64" s="20"/>
      <c r="GXY64" s="20"/>
      <c r="GXZ64" s="20"/>
      <c r="GYA64" s="20"/>
      <c r="GYB64" s="20"/>
      <c r="GYC64" s="20"/>
      <c r="GYD64" s="20"/>
      <c r="GYE64" s="20"/>
      <c r="GYF64" s="20"/>
      <c r="GYG64" s="20"/>
      <c r="GYH64" s="20"/>
      <c r="GYI64" s="20"/>
      <c r="GYJ64" s="20"/>
      <c r="GYK64" s="20"/>
      <c r="GYL64" s="20"/>
      <c r="GYM64" s="20"/>
      <c r="GYN64" s="20"/>
      <c r="GYO64" s="20"/>
      <c r="GYP64" s="20"/>
      <c r="GYQ64" s="20"/>
      <c r="GYR64" s="20"/>
      <c r="GYS64" s="20"/>
      <c r="GYT64" s="20"/>
      <c r="GYU64" s="20"/>
      <c r="GYV64" s="20"/>
      <c r="GYW64" s="20"/>
      <c r="GYX64" s="20"/>
      <c r="GYY64" s="20"/>
      <c r="GYZ64" s="20"/>
      <c r="GZA64" s="20"/>
      <c r="GZB64" s="20"/>
      <c r="GZC64" s="20"/>
      <c r="GZD64" s="20"/>
      <c r="GZE64" s="20"/>
      <c r="GZF64" s="20"/>
      <c r="GZG64" s="20"/>
      <c r="GZH64" s="20"/>
      <c r="GZI64" s="20"/>
      <c r="GZJ64" s="20"/>
      <c r="GZK64" s="20"/>
      <c r="GZL64" s="20"/>
      <c r="GZM64" s="20"/>
      <c r="GZN64" s="20"/>
      <c r="GZO64" s="20"/>
      <c r="GZP64" s="20"/>
      <c r="GZQ64" s="20"/>
      <c r="GZR64" s="20"/>
      <c r="GZS64" s="20"/>
      <c r="GZT64" s="20"/>
      <c r="GZU64" s="20"/>
      <c r="GZV64" s="20"/>
      <c r="GZW64" s="20"/>
      <c r="GZX64" s="20"/>
      <c r="GZY64" s="20"/>
      <c r="GZZ64" s="20"/>
      <c r="HAA64" s="20"/>
      <c r="HAB64" s="20"/>
      <c r="HAC64" s="20"/>
      <c r="HAD64" s="20"/>
      <c r="HAE64" s="20"/>
      <c r="HAF64" s="20"/>
      <c r="HAG64" s="20"/>
      <c r="HAH64" s="20"/>
      <c r="HAI64" s="20"/>
      <c r="HAJ64" s="20"/>
      <c r="HAK64" s="20"/>
      <c r="HAL64" s="20"/>
      <c r="HAM64" s="20"/>
      <c r="HAN64" s="20"/>
      <c r="HAO64" s="20"/>
      <c r="HAP64" s="20"/>
      <c r="HAQ64" s="20"/>
      <c r="HAR64" s="20"/>
      <c r="HAS64" s="20"/>
      <c r="HAT64" s="20"/>
      <c r="HAU64" s="20"/>
      <c r="HAV64" s="20"/>
      <c r="HAW64" s="20"/>
      <c r="HAX64" s="20"/>
      <c r="HAY64" s="20"/>
      <c r="HAZ64" s="20"/>
      <c r="HBA64" s="20"/>
      <c r="HBB64" s="20"/>
      <c r="HBC64" s="20"/>
      <c r="HBD64" s="20"/>
      <c r="HBE64" s="20"/>
      <c r="HBF64" s="20"/>
      <c r="HBG64" s="20"/>
      <c r="HBH64" s="20"/>
      <c r="HBI64" s="20"/>
      <c r="HBJ64" s="20"/>
      <c r="HBK64" s="20"/>
      <c r="HBL64" s="20"/>
      <c r="HBM64" s="20"/>
      <c r="HBN64" s="20"/>
      <c r="HBO64" s="20"/>
      <c r="HBP64" s="20"/>
      <c r="HBQ64" s="20"/>
      <c r="HBR64" s="20"/>
      <c r="HBS64" s="20"/>
      <c r="HBT64" s="20"/>
      <c r="HBU64" s="20"/>
      <c r="HBV64" s="20"/>
      <c r="HBW64" s="20"/>
      <c r="HBX64" s="20"/>
      <c r="HBY64" s="20"/>
      <c r="HBZ64" s="20"/>
      <c r="HCA64" s="20"/>
      <c r="HCB64" s="20"/>
      <c r="HCC64" s="20"/>
      <c r="HCD64" s="20"/>
      <c r="HCE64" s="20"/>
      <c r="HCF64" s="20"/>
      <c r="HCG64" s="20"/>
      <c r="HCH64" s="20"/>
      <c r="HCI64" s="20"/>
      <c r="HCJ64" s="20"/>
      <c r="HCK64" s="20"/>
      <c r="HCL64" s="20"/>
      <c r="HCM64" s="20"/>
      <c r="HCN64" s="20"/>
      <c r="HCO64" s="20"/>
      <c r="HCP64" s="20"/>
      <c r="HCQ64" s="20"/>
      <c r="HCR64" s="20"/>
      <c r="HCS64" s="20"/>
      <c r="HCT64" s="20"/>
      <c r="HCU64" s="20"/>
      <c r="HCV64" s="20"/>
      <c r="HCW64" s="20"/>
      <c r="HCX64" s="20"/>
      <c r="HCY64" s="20"/>
      <c r="HCZ64" s="20"/>
      <c r="HDA64" s="20"/>
      <c r="HDB64" s="20"/>
      <c r="HDC64" s="20"/>
      <c r="HDD64" s="20"/>
      <c r="HDE64" s="20"/>
      <c r="HDF64" s="20"/>
      <c r="HDG64" s="20"/>
      <c r="HDH64" s="20"/>
      <c r="HDI64" s="20"/>
      <c r="HDJ64" s="20"/>
      <c r="HDK64" s="20"/>
      <c r="HDL64" s="20"/>
      <c r="HDM64" s="20"/>
      <c r="HDN64" s="20"/>
      <c r="HDO64" s="20"/>
      <c r="HDP64" s="20"/>
      <c r="HDQ64" s="20"/>
      <c r="HDR64" s="20"/>
      <c r="HDS64" s="20"/>
      <c r="HDT64" s="20"/>
      <c r="HDU64" s="20"/>
      <c r="HDV64" s="20"/>
      <c r="HDW64" s="20"/>
      <c r="HDX64" s="20"/>
      <c r="HDY64" s="20"/>
      <c r="HDZ64" s="20"/>
      <c r="HEA64" s="20"/>
      <c r="HEB64" s="20"/>
      <c r="HEC64" s="20"/>
      <c r="HED64" s="20"/>
      <c r="HEE64" s="20"/>
      <c r="HEF64" s="20"/>
      <c r="HEG64" s="20"/>
      <c r="HEH64" s="20"/>
      <c r="HEI64" s="20"/>
      <c r="HEJ64" s="20"/>
      <c r="HEK64" s="20"/>
      <c r="HEL64" s="20"/>
      <c r="HEM64" s="20"/>
      <c r="HEN64" s="20"/>
      <c r="HEO64" s="20"/>
      <c r="HEP64" s="20"/>
      <c r="HEQ64" s="20"/>
      <c r="HER64" s="20"/>
      <c r="HES64" s="20"/>
      <c r="HET64" s="20"/>
      <c r="HEU64" s="20"/>
      <c r="HEV64" s="20"/>
      <c r="HEW64" s="20"/>
      <c r="HEX64" s="20"/>
      <c r="HEY64" s="20"/>
      <c r="HEZ64" s="20"/>
      <c r="HFA64" s="20"/>
      <c r="HFB64" s="20"/>
      <c r="HFC64" s="20"/>
      <c r="HFD64" s="20"/>
      <c r="HFE64" s="20"/>
      <c r="HFF64" s="20"/>
      <c r="HFG64" s="20"/>
      <c r="HFH64" s="20"/>
      <c r="HFI64" s="20"/>
      <c r="HFJ64" s="20"/>
      <c r="HFK64" s="20"/>
      <c r="HFL64" s="20"/>
      <c r="HFM64" s="20"/>
      <c r="HFN64" s="20"/>
      <c r="HFO64" s="20"/>
      <c r="HFP64" s="20"/>
      <c r="HFQ64" s="20"/>
      <c r="HFR64" s="20"/>
      <c r="HFS64" s="20"/>
      <c r="HFT64" s="20"/>
      <c r="HFU64" s="20"/>
      <c r="HFV64" s="20"/>
      <c r="HFW64" s="20"/>
      <c r="HFX64" s="20"/>
      <c r="HFY64" s="20"/>
      <c r="HFZ64" s="20"/>
      <c r="HGA64" s="20"/>
      <c r="HGB64" s="20"/>
      <c r="HGC64" s="20"/>
      <c r="HGD64" s="20"/>
      <c r="HGE64" s="20"/>
      <c r="HGF64" s="20"/>
      <c r="HGG64" s="20"/>
      <c r="HGH64" s="20"/>
      <c r="HGI64" s="20"/>
      <c r="HGJ64" s="20"/>
      <c r="HGK64" s="20"/>
      <c r="HGL64" s="20"/>
      <c r="HGM64" s="20"/>
      <c r="HGN64" s="20"/>
      <c r="HGO64" s="20"/>
      <c r="HGP64" s="20"/>
      <c r="HGQ64" s="20"/>
      <c r="HGR64" s="20"/>
      <c r="HGS64" s="20"/>
      <c r="HGT64" s="20"/>
      <c r="HGU64" s="20"/>
      <c r="HGV64" s="20"/>
      <c r="HGW64" s="20"/>
      <c r="HGX64" s="20"/>
      <c r="HGY64" s="20"/>
      <c r="HGZ64" s="20"/>
      <c r="HHA64" s="20"/>
      <c r="HHB64" s="20"/>
      <c r="HHC64" s="20"/>
      <c r="HHD64" s="20"/>
      <c r="HHE64" s="20"/>
      <c r="HHF64" s="20"/>
      <c r="HHG64" s="20"/>
      <c r="HHH64" s="20"/>
      <c r="HHI64" s="20"/>
      <c r="HHJ64" s="20"/>
      <c r="HHK64" s="20"/>
      <c r="HHL64" s="20"/>
      <c r="HHM64" s="20"/>
      <c r="HHN64" s="20"/>
      <c r="HHO64" s="20"/>
      <c r="HHP64" s="20"/>
      <c r="HHQ64" s="20"/>
      <c r="HHR64" s="20"/>
      <c r="HHS64" s="20"/>
      <c r="HHT64" s="20"/>
      <c r="HHU64" s="20"/>
      <c r="HHV64" s="20"/>
      <c r="HHW64" s="20"/>
      <c r="HHX64" s="20"/>
      <c r="HHY64" s="20"/>
      <c r="HHZ64" s="20"/>
      <c r="HIA64" s="20"/>
      <c r="HIB64" s="20"/>
      <c r="HIC64" s="20"/>
      <c r="HID64" s="20"/>
      <c r="HIE64" s="20"/>
      <c r="HIF64" s="20"/>
      <c r="HIG64" s="20"/>
      <c r="HIH64" s="20"/>
      <c r="HII64" s="20"/>
      <c r="HIJ64" s="20"/>
      <c r="HIK64" s="20"/>
      <c r="HIL64" s="20"/>
      <c r="HIM64" s="20"/>
      <c r="HIN64" s="20"/>
      <c r="HIO64" s="20"/>
      <c r="HIP64" s="20"/>
      <c r="HIQ64" s="20"/>
      <c r="HIR64" s="20"/>
      <c r="HIS64" s="20"/>
      <c r="HIT64" s="20"/>
      <c r="HIU64" s="20"/>
      <c r="HIV64" s="20"/>
      <c r="HIW64" s="20"/>
      <c r="HIX64" s="20"/>
      <c r="HIY64" s="20"/>
      <c r="HIZ64" s="20"/>
      <c r="HJA64" s="20"/>
      <c r="HJB64" s="20"/>
      <c r="HJC64" s="20"/>
      <c r="HJD64" s="20"/>
      <c r="HJE64" s="20"/>
      <c r="HJF64" s="20"/>
      <c r="HJG64" s="20"/>
      <c r="HJH64" s="20"/>
      <c r="HJI64" s="20"/>
      <c r="HJJ64" s="20"/>
      <c r="HJK64" s="20"/>
      <c r="HJL64" s="20"/>
      <c r="HJM64" s="20"/>
      <c r="HJN64" s="20"/>
      <c r="HJO64" s="20"/>
      <c r="HJP64" s="20"/>
      <c r="HJQ64" s="20"/>
      <c r="HJR64" s="20"/>
      <c r="HJS64" s="20"/>
      <c r="HJT64" s="20"/>
      <c r="HJU64" s="20"/>
      <c r="HJV64" s="20"/>
      <c r="HJW64" s="20"/>
      <c r="HJX64" s="20"/>
      <c r="HJY64" s="20"/>
      <c r="HJZ64" s="20"/>
      <c r="HKA64" s="20"/>
      <c r="HKB64" s="20"/>
      <c r="HKC64" s="20"/>
      <c r="HKD64" s="20"/>
      <c r="HKE64" s="20"/>
      <c r="HKF64" s="20"/>
      <c r="HKG64" s="20"/>
      <c r="HKH64" s="20"/>
      <c r="HKI64" s="20"/>
      <c r="HKJ64" s="20"/>
      <c r="HKK64" s="20"/>
      <c r="HKL64" s="20"/>
      <c r="HKM64" s="20"/>
      <c r="HKN64" s="20"/>
      <c r="HKO64" s="20"/>
      <c r="HKP64" s="20"/>
      <c r="HKQ64" s="20"/>
      <c r="HKR64" s="20"/>
      <c r="HKS64" s="20"/>
      <c r="HKT64" s="20"/>
      <c r="HKU64" s="20"/>
      <c r="HKV64" s="20"/>
      <c r="HKW64" s="20"/>
      <c r="HKX64" s="20"/>
      <c r="HKY64" s="20"/>
      <c r="HKZ64" s="20"/>
      <c r="HLA64" s="20"/>
      <c r="HLB64" s="20"/>
      <c r="HLC64" s="20"/>
      <c r="HLD64" s="20"/>
      <c r="HLE64" s="20"/>
      <c r="HLF64" s="20"/>
      <c r="HLG64" s="20"/>
      <c r="HLH64" s="20"/>
      <c r="HLI64" s="20"/>
      <c r="HLJ64" s="20"/>
      <c r="HLK64" s="20"/>
      <c r="HLL64" s="20"/>
      <c r="HLM64" s="20"/>
      <c r="HLN64" s="20"/>
      <c r="HLO64" s="20"/>
      <c r="HLP64" s="20"/>
      <c r="HLQ64" s="20"/>
      <c r="HLR64" s="20"/>
      <c r="HLS64" s="20"/>
      <c r="HLT64" s="20"/>
      <c r="HLU64" s="20"/>
      <c r="HLV64" s="20"/>
      <c r="HLW64" s="20"/>
      <c r="HLX64" s="20"/>
      <c r="HLY64" s="20"/>
      <c r="HLZ64" s="20"/>
      <c r="HMA64" s="20"/>
      <c r="HMB64" s="20"/>
      <c r="HMC64" s="20"/>
      <c r="HMD64" s="20"/>
      <c r="HME64" s="20"/>
      <c r="HMF64" s="20"/>
      <c r="HMG64" s="20"/>
      <c r="HMH64" s="20"/>
      <c r="HMI64" s="20"/>
      <c r="HMJ64" s="20"/>
      <c r="HMK64" s="20"/>
      <c r="HML64" s="20"/>
      <c r="HMM64" s="20"/>
      <c r="HMN64" s="20"/>
      <c r="HMO64" s="20"/>
      <c r="HMP64" s="20"/>
      <c r="HMQ64" s="20"/>
      <c r="HMR64" s="20"/>
      <c r="HMS64" s="20"/>
      <c r="HMT64" s="20"/>
      <c r="HMU64" s="20"/>
      <c r="HMV64" s="20"/>
      <c r="HMW64" s="20"/>
      <c r="HMX64" s="20"/>
      <c r="HMY64" s="20"/>
      <c r="HMZ64" s="20"/>
      <c r="HNA64" s="20"/>
      <c r="HNB64" s="20"/>
      <c r="HNC64" s="20"/>
      <c r="HND64" s="20"/>
      <c r="HNE64" s="20"/>
      <c r="HNF64" s="20"/>
      <c r="HNG64" s="20"/>
      <c r="HNH64" s="20"/>
      <c r="HNI64" s="20"/>
      <c r="HNJ64" s="20"/>
      <c r="HNK64" s="20"/>
      <c r="HNL64" s="20"/>
      <c r="HNM64" s="20"/>
      <c r="HNN64" s="20"/>
      <c r="HNO64" s="20"/>
      <c r="HNP64" s="20"/>
      <c r="HNQ64" s="20"/>
      <c r="HNR64" s="20"/>
      <c r="HNS64" s="20"/>
      <c r="HNT64" s="20"/>
      <c r="HNU64" s="20"/>
      <c r="HNV64" s="20"/>
      <c r="HNW64" s="20"/>
      <c r="HNX64" s="20"/>
      <c r="HNY64" s="20"/>
      <c r="HNZ64" s="20"/>
      <c r="HOA64" s="20"/>
      <c r="HOB64" s="20"/>
      <c r="HOC64" s="20"/>
      <c r="HOD64" s="20"/>
      <c r="HOE64" s="20"/>
      <c r="HOF64" s="20"/>
      <c r="HOG64" s="20"/>
      <c r="HOH64" s="20"/>
      <c r="HOI64" s="20"/>
      <c r="HOJ64" s="20"/>
      <c r="HOK64" s="20"/>
      <c r="HOL64" s="20"/>
      <c r="HOM64" s="20"/>
      <c r="HON64" s="20"/>
      <c r="HOO64" s="20"/>
      <c r="HOP64" s="20"/>
      <c r="HOQ64" s="20"/>
      <c r="HOR64" s="20"/>
      <c r="HOS64" s="20"/>
      <c r="HOT64" s="20"/>
      <c r="HOU64" s="20"/>
      <c r="HOV64" s="20"/>
      <c r="HOW64" s="20"/>
      <c r="HOX64" s="20"/>
      <c r="HOY64" s="20"/>
      <c r="HOZ64" s="20"/>
      <c r="HPA64" s="20"/>
      <c r="HPB64" s="20"/>
      <c r="HPC64" s="20"/>
      <c r="HPD64" s="20"/>
      <c r="HPE64" s="20"/>
      <c r="HPF64" s="20"/>
      <c r="HPG64" s="20"/>
      <c r="HPH64" s="20"/>
      <c r="HPI64" s="20"/>
      <c r="HPJ64" s="20"/>
      <c r="HPK64" s="20"/>
      <c r="HPL64" s="20"/>
      <c r="HPM64" s="20"/>
      <c r="HPN64" s="20"/>
      <c r="HPO64" s="20"/>
      <c r="HPP64" s="20"/>
      <c r="HPQ64" s="20"/>
      <c r="HPR64" s="20"/>
      <c r="HPS64" s="20"/>
      <c r="HPT64" s="20"/>
      <c r="HPU64" s="20"/>
      <c r="HPV64" s="20"/>
      <c r="HPW64" s="20"/>
      <c r="HPX64" s="20"/>
      <c r="HPY64" s="20"/>
      <c r="HPZ64" s="20"/>
      <c r="HQA64" s="20"/>
      <c r="HQB64" s="20"/>
      <c r="HQC64" s="20"/>
      <c r="HQD64" s="20"/>
      <c r="HQE64" s="20"/>
      <c r="HQF64" s="20"/>
      <c r="HQG64" s="20"/>
      <c r="HQH64" s="20"/>
      <c r="HQI64" s="20"/>
      <c r="HQJ64" s="20"/>
      <c r="HQK64" s="20"/>
      <c r="HQL64" s="20"/>
      <c r="HQM64" s="20"/>
      <c r="HQN64" s="20"/>
      <c r="HQO64" s="20"/>
      <c r="HQP64" s="20"/>
      <c r="HQQ64" s="20"/>
      <c r="HQR64" s="20"/>
      <c r="HQS64" s="20"/>
      <c r="HQT64" s="20"/>
      <c r="HQU64" s="20"/>
      <c r="HQV64" s="20"/>
      <c r="HQW64" s="20"/>
      <c r="HQX64" s="20"/>
      <c r="HQY64" s="20"/>
      <c r="HQZ64" s="20"/>
      <c r="HRA64" s="20"/>
      <c r="HRB64" s="20"/>
      <c r="HRC64" s="20"/>
      <c r="HRD64" s="20"/>
      <c r="HRE64" s="20"/>
      <c r="HRF64" s="20"/>
      <c r="HRG64" s="20"/>
      <c r="HRH64" s="20"/>
      <c r="HRI64" s="20"/>
      <c r="HRJ64" s="20"/>
      <c r="HRK64" s="20"/>
      <c r="HRL64" s="20"/>
      <c r="HRM64" s="20"/>
      <c r="HRN64" s="20"/>
      <c r="HRO64" s="20"/>
      <c r="HRP64" s="20"/>
      <c r="HRQ64" s="20"/>
      <c r="HRR64" s="20"/>
      <c r="HRS64" s="20"/>
      <c r="HRT64" s="20"/>
      <c r="HRU64" s="20"/>
      <c r="HRV64" s="20"/>
      <c r="HRW64" s="20"/>
      <c r="HRX64" s="20"/>
      <c r="HRY64" s="20"/>
      <c r="HRZ64" s="20"/>
      <c r="HSA64" s="20"/>
      <c r="HSB64" s="20"/>
      <c r="HSC64" s="20"/>
      <c r="HSD64" s="20"/>
      <c r="HSE64" s="20"/>
      <c r="HSF64" s="20"/>
      <c r="HSG64" s="20"/>
      <c r="HSH64" s="20"/>
      <c r="HSI64" s="20"/>
      <c r="HSJ64" s="20"/>
      <c r="HSK64" s="20"/>
      <c r="HSL64" s="20"/>
      <c r="HSM64" s="20"/>
      <c r="HSN64" s="20"/>
      <c r="HSO64" s="20"/>
      <c r="HSP64" s="20"/>
      <c r="HSQ64" s="20"/>
      <c r="HSR64" s="20"/>
      <c r="HSS64" s="20"/>
      <c r="HST64" s="20"/>
      <c r="HSU64" s="20"/>
      <c r="HSV64" s="20"/>
      <c r="HSW64" s="20"/>
      <c r="HSX64" s="20"/>
      <c r="HSY64" s="20"/>
      <c r="HSZ64" s="20"/>
      <c r="HTA64" s="20"/>
      <c r="HTB64" s="20"/>
      <c r="HTC64" s="20"/>
      <c r="HTD64" s="20"/>
      <c r="HTE64" s="20"/>
      <c r="HTF64" s="20"/>
      <c r="HTG64" s="20"/>
      <c r="HTH64" s="20"/>
      <c r="HTI64" s="20"/>
      <c r="HTJ64" s="20"/>
      <c r="HTK64" s="20"/>
      <c r="HTL64" s="20"/>
      <c r="HTM64" s="20"/>
      <c r="HTN64" s="20"/>
      <c r="HTO64" s="20"/>
      <c r="HTP64" s="20"/>
      <c r="HTQ64" s="20"/>
      <c r="HTR64" s="20"/>
      <c r="HTS64" s="20"/>
      <c r="HTT64" s="20"/>
      <c r="HTU64" s="20"/>
      <c r="HTV64" s="20"/>
      <c r="HTW64" s="20"/>
      <c r="HTX64" s="20"/>
      <c r="HTY64" s="20"/>
      <c r="HTZ64" s="20"/>
      <c r="HUA64" s="20"/>
      <c r="HUB64" s="20"/>
      <c r="HUC64" s="20"/>
      <c r="HUD64" s="20"/>
      <c r="HUE64" s="20"/>
      <c r="HUF64" s="20"/>
      <c r="HUG64" s="20"/>
      <c r="HUH64" s="20"/>
      <c r="HUI64" s="20"/>
      <c r="HUJ64" s="20"/>
      <c r="HUK64" s="20"/>
      <c r="HUL64" s="20"/>
      <c r="HUM64" s="20"/>
      <c r="HUN64" s="20"/>
      <c r="HUO64" s="20"/>
      <c r="HUP64" s="20"/>
      <c r="HUQ64" s="20"/>
      <c r="HUR64" s="20"/>
      <c r="HUS64" s="20"/>
      <c r="HUT64" s="20"/>
      <c r="HUU64" s="20"/>
      <c r="HUV64" s="20"/>
      <c r="HUW64" s="20"/>
      <c r="HUX64" s="20"/>
      <c r="HUY64" s="20"/>
      <c r="HUZ64" s="20"/>
      <c r="HVA64" s="20"/>
      <c r="HVB64" s="20"/>
      <c r="HVC64" s="20"/>
      <c r="HVD64" s="20"/>
      <c r="HVE64" s="20"/>
      <c r="HVF64" s="20"/>
      <c r="HVG64" s="20"/>
      <c r="HVH64" s="20"/>
      <c r="HVI64" s="20"/>
      <c r="HVJ64" s="20"/>
      <c r="HVK64" s="20"/>
      <c r="HVL64" s="20"/>
      <c r="HVM64" s="20"/>
      <c r="HVN64" s="20"/>
      <c r="HVO64" s="20"/>
      <c r="HVP64" s="20"/>
      <c r="HVQ64" s="20"/>
      <c r="HVR64" s="20"/>
      <c r="HVS64" s="20"/>
      <c r="HVT64" s="20"/>
      <c r="HVU64" s="20"/>
      <c r="HVV64" s="20"/>
      <c r="HVW64" s="20"/>
      <c r="HVX64" s="20"/>
      <c r="HVY64" s="20"/>
      <c r="HVZ64" s="20"/>
      <c r="HWA64" s="20"/>
      <c r="HWB64" s="20"/>
      <c r="HWC64" s="20"/>
      <c r="HWD64" s="20"/>
      <c r="HWE64" s="20"/>
      <c r="HWF64" s="20"/>
      <c r="HWG64" s="20"/>
      <c r="HWH64" s="20"/>
      <c r="HWI64" s="20"/>
      <c r="HWJ64" s="20"/>
      <c r="HWK64" s="20"/>
      <c r="HWL64" s="20"/>
      <c r="HWM64" s="20"/>
      <c r="HWN64" s="20"/>
      <c r="HWO64" s="20"/>
      <c r="HWP64" s="20"/>
      <c r="HWQ64" s="20"/>
      <c r="HWR64" s="20"/>
      <c r="HWS64" s="20"/>
      <c r="HWT64" s="20"/>
      <c r="HWU64" s="20"/>
      <c r="HWV64" s="20"/>
      <c r="HWW64" s="20"/>
      <c r="HWX64" s="20"/>
      <c r="HWY64" s="20"/>
      <c r="HWZ64" s="20"/>
      <c r="HXA64" s="20"/>
      <c r="HXB64" s="20"/>
      <c r="HXC64" s="20"/>
      <c r="HXD64" s="20"/>
      <c r="HXE64" s="20"/>
      <c r="HXF64" s="20"/>
      <c r="HXG64" s="20"/>
      <c r="HXH64" s="20"/>
      <c r="HXI64" s="20"/>
      <c r="HXJ64" s="20"/>
      <c r="HXK64" s="20"/>
      <c r="HXL64" s="20"/>
      <c r="HXM64" s="20"/>
      <c r="HXN64" s="20"/>
      <c r="HXO64" s="20"/>
      <c r="HXP64" s="20"/>
      <c r="HXQ64" s="20"/>
      <c r="HXR64" s="20"/>
      <c r="HXS64" s="20"/>
      <c r="HXT64" s="20"/>
      <c r="HXU64" s="20"/>
      <c r="HXV64" s="20"/>
      <c r="HXW64" s="20"/>
      <c r="HXX64" s="20"/>
      <c r="HXY64" s="20"/>
      <c r="HXZ64" s="20"/>
      <c r="HYA64" s="20"/>
      <c r="HYB64" s="20"/>
      <c r="HYC64" s="20"/>
      <c r="HYD64" s="20"/>
      <c r="HYE64" s="20"/>
      <c r="HYF64" s="20"/>
      <c r="HYG64" s="20"/>
      <c r="HYH64" s="20"/>
      <c r="HYI64" s="20"/>
      <c r="HYJ64" s="20"/>
      <c r="HYK64" s="20"/>
      <c r="HYL64" s="20"/>
      <c r="HYM64" s="20"/>
      <c r="HYN64" s="20"/>
      <c r="HYO64" s="20"/>
      <c r="HYP64" s="20"/>
      <c r="HYQ64" s="20"/>
      <c r="HYR64" s="20"/>
      <c r="HYS64" s="20"/>
      <c r="HYT64" s="20"/>
      <c r="HYU64" s="20"/>
      <c r="HYV64" s="20"/>
      <c r="HYW64" s="20"/>
      <c r="HYX64" s="20"/>
      <c r="HYY64" s="20"/>
      <c r="HYZ64" s="20"/>
      <c r="HZA64" s="20"/>
      <c r="HZB64" s="20"/>
      <c r="HZC64" s="20"/>
      <c r="HZD64" s="20"/>
      <c r="HZE64" s="20"/>
      <c r="HZF64" s="20"/>
      <c r="HZG64" s="20"/>
      <c r="HZH64" s="20"/>
      <c r="HZI64" s="20"/>
      <c r="HZJ64" s="20"/>
      <c r="HZK64" s="20"/>
      <c r="HZL64" s="20"/>
      <c r="HZM64" s="20"/>
      <c r="HZN64" s="20"/>
      <c r="HZO64" s="20"/>
      <c r="HZP64" s="20"/>
      <c r="HZQ64" s="20"/>
      <c r="HZR64" s="20"/>
      <c r="HZS64" s="20"/>
      <c r="HZT64" s="20"/>
      <c r="HZU64" s="20"/>
      <c r="HZV64" s="20"/>
      <c r="HZW64" s="20"/>
      <c r="HZX64" s="20"/>
      <c r="HZY64" s="20"/>
      <c r="HZZ64" s="20"/>
      <c r="IAA64" s="20"/>
      <c r="IAB64" s="20"/>
      <c r="IAC64" s="20"/>
      <c r="IAD64" s="20"/>
      <c r="IAE64" s="20"/>
      <c r="IAF64" s="20"/>
      <c r="IAG64" s="20"/>
      <c r="IAH64" s="20"/>
      <c r="IAI64" s="20"/>
      <c r="IAJ64" s="20"/>
      <c r="IAK64" s="20"/>
      <c r="IAL64" s="20"/>
      <c r="IAM64" s="20"/>
      <c r="IAN64" s="20"/>
      <c r="IAO64" s="20"/>
      <c r="IAP64" s="20"/>
      <c r="IAQ64" s="20"/>
      <c r="IAR64" s="20"/>
      <c r="IAS64" s="20"/>
      <c r="IAT64" s="20"/>
      <c r="IAU64" s="20"/>
      <c r="IAV64" s="20"/>
      <c r="IAW64" s="20"/>
      <c r="IAX64" s="20"/>
      <c r="IAY64" s="20"/>
      <c r="IAZ64" s="20"/>
      <c r="IBA64" s="20"/>
      <c r="IBB64" s="20"/>
      <c r="IBC64" s="20"/>
      <c r="IBD64" s="20"/>
      <c r="IBE64" s="20"/>
      <c r="IBF64" s="20"/>
      <c r="IBG64" s="20"/>
      <c r="IBH64" s="20"/>
      <c r="IBI64" s="20"/>
      <c r="IBJ64" s="20"/>
      <c r="IBK64" s="20"/>
      <c r="IBL64" s="20"/>
      <c r="IBM64" s="20"/>
      <c r="IBN64" s="20"/>
      <c r="IBO64" s="20"/>
      <c r="IBP64" s="20"/>
      <c r="IBQ64" s="20"/>
      <c r="IBR64" s="20"/>
      <c r="IBS64" s="20"/>
      <c r="IBT64" s="20"/>
      <c r="IBU64" s="20"/>
      <c r="IBV64" s="20"/>
      <c r="IBW64" s="20"/>
      <c r="IBX64" s="20"/>
      <c r="IBY64" s="20"/>
      <c r="IBZ64" s="20"/>
      <c r="ICA64" s="20"/>
      <c r="ICB64" s="20"/>
      <c r="ICC64" s="20"/>
      <c r="ICD64" s="20"/>
      <c r="ICE64" s="20"/>
      <c r="ICF64" s="20"/>
      <c r="ICG64" s="20"/>
      <c r="ICH64" s="20"/>
      <c r="ICI64" s="20"/>
      <c r="ICJ64" s="20"/>
      <c r="ICK64" s="20"/>
      <c r="ICL64" s="20"/>
      <c r="ICM64" s="20"/>
      <c r="ICN64" s="20"/>
      <c r="ICO64" s="20"/>
      <c r="ICP64" s="20"/>
      <c r="ICQ64" s="20"/>
      <c r="ICR64" s="20"/>
      <c r="ICS64" s="20"/>
      <c r="ICT64" s="20"/>
      <c r="ICU64" s="20"/>
      <c r="ICV64" s="20"/>
      <c r="ICW64" s="20"/>
      <c r="ICX64" s="20"/>
      <c r="ICY64" s="20"/>
      <c r="ICZ64" s="20"/>
      <c r="IDA64" s="20"/>
      <c r="IDB64" s="20"/>
      <c r="IDC64" s="20"/>
      <c r="IDD64" s="20"/>
      <c r="IDE64" s="20"/>
      <c r="IDF64" s="20"/>
      <c r="IDG64" s="20"/>
      <c r="IDH64" s="20"/>
      <c r="IDI64" s="20"/>
      <c r="IDJ64" s="20"/>
      <c r="IDK64" s="20"/>
      <c r="IDL64" s="20"/>
      <c r="IDM64" s="20"/>
      <c r="IDN64" s="20"/>
      <c r="IDO64" s="20"/>
      <c r="IDP64" s="20"/>
      <c r="IDQ64" s="20"/>
      <c r="IDR64" s="20"/>
      <c r="IDS64" s="20"/>
      <c r="IDT64" s="20"/>
      <c r="IDU64" s="20"/>
      <c r="IDV64" s="20"/>
      <c r="IDW64" s="20"/>
      <c r="IDX64" s="20"/>
      <c r="IDY64" s="20"/>
      <c r="IDZ64" s="20"/>
      <c r="IEA64" s="20"/>
      <c r="IEB64" s="20"/>
      <c r="IEC64" s="20"/>
      <c r="IED64" s="20"/>
      <c r="IEE64" s="20"/>
      <c r="IEF64" s="20"/>
      <c r="IEG64" s="20"/>
      <c r="IEH64" s="20"/>
      <c r="IEI64" s="20"/>
      <c r="IEJ64" s="20"/>
      <c r="IEK64" s="20"/>
      <c r="IEL64" s="20"/>
      <c r="IEM64" s="20"/>
      <c r="IEN64" s="20"/>
      <c r="IEO64" s="20"/>
      <c r="IEP64" s="20"/>
      <c r="IEQ64" s="20"/>
      <c r="IER64" s="20"/>
      <c r="IES64" s="20"/>
      <c r="IET64" s="20"/>
      <c r="IEU64" s="20"/>
      <c r="IEV64" s="20"/>
      <c r="IEW64" s="20"/>
      <c r="IEX64" s="20"/>
      <c r="IEY64" s="20"/>
      <c r="IEZ64" s="20"/>
      <c r="IFA64" s="20"/>
      <c r="IFB64" s="20"/>
      <c r="IFC64" s="20"/>
      <c r="IFD64" s="20"/>
      <c r="IFE64" s="20"/>
      <c r="IFF64" s="20"/>
      <c r="IFG64" s="20"/>
      <c r="IFH64" s="20"/>
      <c r="IFI64" s="20"/>
      <c r="IFJ64" s="20"/>
      <c r="IFK64" s="20"/>
      <c r="IFL64" s="20"/>
      <c r="IFM64" s="20"/>
      <c r="IFN64" s="20"/>
      <c r="IFO64" s="20"/>
      <c r="IFP64" s="20"/>
      <c r="IFQ64" s="20"/>
      <c r="IFR64" s="20"/>
      <c r="IFS64" s="20"/>
      <c r="IFT64" s="20"/>
      <c r="IFU64" s="20"/>
      <c r="IFV64" s="20"/>
      <c r="IFW64" s="20"/>
      <c r="IFX64" s="20"/>
      <c r="IFY64" s="20"/>
      <c r="IFZ64" s="20"/>
      <c r="IGA64" s="20"/>
      <c r="IGB64" s="20"/>
      <c r="IGC64" s="20"/>
      <c r="IGD64" s="20"/>
      <c r="IGE64" s="20"/>
      <c r="IGF64" s="20"/>
      <c r="IGG64" s="20"/>
      <c r="IGH64" s="20"/>
      <c r="IGI64" s="20"/>
      <c r="IGJ64" s="20"/>
      <c r="IGK64" s="20"/>
      <c r="IGL64" s="20"/>
      <c r="IGM64" s="20"/>
      <c r="IGN64" s="20"/>
      <c r="IGO64" s="20"/>
      <c r="IGP64" s="20"/>
      <c r="IGQ64" s="20"/>
      <c r="IGR64" s="20"/>
      <c r="IGS64" s="20"/>
      <c r="IGT64" s="20"/>
      <c r="IGU64" s="20"/>
      <c r="IGV64" s="20"/>
      <c r="IGW64" s="20"/>
      <c r="IGX64" s="20"/>
      <c r="IGY64" s="20"/>
      <c r="IGZ64" s="20"/>
      <c r="IHA64" s="20"/>
      <c r="IHB64" s="20"/>
      <c r="IHC64" s="20"/>
      <c r="IHD64" s="20"/>
      <c r="IHE64" s="20"/>
      <c r="IHF64" s="20"/>
      <c r="IHG64" s="20"/>
      <c r="IHH64" s="20"/>
      <c r="IHI64" s="20"/>
      <c r="IHJ64" s="20"/>
      <c r="IHK64" s="20"/>
      <c r="IHL64" s="20"/>
      <c r="IHM64" s="20"/>
      <c r="IHN64" s="20"/>
      <c r="IHO64" s="20"/>
      <c r="IHP64" s="20"/>
      <c r="IHQ64" s="20"/>
      <c r="IHR64" s="20"/>
      <c r="IHS64" s="20"/>
      <c r="IHT64" s="20"/>
      <c r="IHU64" s="20"/>
      <c r="IHV64" s="20"/>
      <c r="IHW64" s="20"/>
      <c r="IHX64" s="20"/>
      <c r="IHY64" s="20"/>
      <c r="IHZ64" s="20"/>
      <c r="IIA64" s="20"/>
      <c r="IIB64" s="20"/>
      <c r="IIC64" s="20"/>
      <c r="IID64" s="20"/>
      <c r="IIE64" s="20"/>
      <c r="IIF64" s="20"/>
      <c r="IIG64" s="20"/>
      <c r="IIH64" s="20"/>
      <c r="III64" s="20"/>
      <c r="IIJ64" s="20"/>
      <c r="IIK64" s="20"/>
      <c r="IIL64" s="20"/>
      <c r="IIM64" s="20"/>
      <c r="IIN64" s="20"/>
      <c r="IIO64" s="20"/>
      <c r="IIP64" s="20"/>
      <c r="IIQ64" s="20"/>
      <c r="IIR64" s="20"/>
      <c r="IIS64" s="20"/>
      <c r="IIT64" s="20"/>
      <c r="IIU64" s="20"/>
      <c r="IIV64" s="20"/>
      <c r="IIW64" s="20"/>
      <c r="IIX64" s="20"/>
      <c r="IIY64" s="20"/>
      <c r="IIZ64" s="20"/>
      <c r="IJA64" s="20"/>
      <c r="IJB64" s="20"/>
      <c r="IJC64" s="20"/>
      <c r="IJD64" s="20"/>
      <c r="IJE64" s="20"/>
      <c r="IJF64" s="20"/>
      <c r="IJG64" s="20"/>
      <c r="IJH64" s="20"/>
      <c r="IJI64" s="20"/>
      <c r="IJJ64" s="20"/>
      <c r="IJK64" s="20"/>
      <c r="IJL64" s="20"/>
      <c r="IJM64" s="20"/>
      <c r="IJN64" s="20"/>
      <c r="IJO64" s="20"/>
      <c r="IJP64" s="20"/>
      <c r="IJQ64" s="20"/>
      <c r="IJR64" s="20"/>
      <c r="IJS64" s="20"/>
      <c r="IJT64" s="20"/>
      <c r="IJU64" s="20"/>
      <c r="IJV64" s="20"/>
      <c r="IJW64" s="20"/>
      <c r="IJX64" s="20"/>
      <c r="IJY64" s="20"/>
      <c r="IJZ64" s="20"/>
      <c r="IKA64" s="20"/>
      <c r="IKB64" s="20"/>
      <c r="IKC64" s="20"/>
      <c r="IKD64" s="20"/>
      <c r="IKE64" s="20"/>
      <c r="IKF64" s="20"/>
      <c r="IKG64" s="20"/>
      <c r="IKH64" s="20"/>
      <c r="IKI64" s="20"/>
      <c r="IKJ64" s="20"/>
      <c r="IKK64" s="20"/>
      <c r="IKL64" s="20"/>
      <c r="IKM64" s="20"/>
      <c r="IKN64" s="20"/>
      <c r="IKO64" s="20"/>
      <c r="IKP64" s="20"/>
      <c r="IKQ64" s="20"/>
      <c r="IKR64" s="20"/>
      <c r="IKS64" s="20"/>
      <c r="IKT64" s="20"/>
      <c r="IKU64" s="20"/>
      <c r="IKV64" s="20"/>
      <c r="IKW64" s="20"/>
      <c r="IKX64" s="20"/>
      <c r="IKY64" s="20"/>
      <c r="IKZ64" s="20"/>
      <c r="ILA64" s="20"/>
      <c r="ILB64" s="20"/>
      <c r="ILC64" s="20"/>
      <c r="ILD64" s="20"/>
      <c r="ILE64" s="20"/>
      <c r="ILF64" s="20"/>
      <c r="ILG64" s="20"/>
      <c r="ILH64" s="20"/>
      <c r="ILI64" s="20"/>
      <c r="ILJ64" s="20"/>
      <c r="ILK64" s="20"/>
      <c r="ILL64" s="20"/>
      <c r="ILM64" s="20"/>
      <c r="ILN64" s="20"/>
      <c r="ILO64" s="20"/>
      <c r="ILP64" s="20"/>
      <c r="ILQ64" s="20"/>
      <c r="ILR64" s="20"/>
      <c r="ILS64" s="20"/>
      <c r="ILT64" s="20"/>
      <c r="ILU64" s="20"/>
      <c r="ILV64" s="20"/>
      <c r="ILW64" s="20"/>
      <c r="ILX64" s="20"/>
      <c r="ILY64" s="20"/>
      <c r="ILZ64" s="20"/>
      <c r="IMA64" s="20"/>
      <c r="IMB64" s="20"/>
      <c r="IMC64" s="20"/>
      <c r="IMD64" s="20"/>
      <c r="IME64" s="20"/>
      <c r="IMF64" s="20"/>
      <c r="IMG64" s="20"/>
      <c r="IMH64" s="20"/>
      <c r="IMI64" s="20"/>
      <c r="IMJ64" s="20"/>
      <c r="IMK64" s="20"/>
      <c r="IML64" s="20"/>
      <c r="IMM64" s="20"/>
      <c r="IMN64" s="20"/>
      <c r="IMO64" s="20"/>
      <c r="IMP64" s="20"/>
      <c r="IMQ64" s="20"/>
      <c r="IMR64" s="20"/>
      <c r="IMS64" s="20"/>
      <c r="IMT64" s="20"/>
      <c r="IMU64" s="20"/>
      <c r="IMV64" s="20"/>
      <c r="IMW64" s="20"/>
      <c r="IMX64" s="20"/>
      <c r="IMY64" s="20"/>
      <c r="IMZ64" s="20"/>
      <c r="INA64" s="20"/>
      <c r="INB64" s="20"/>
      <c r="INC64" s="20"/>
      <c r="IND64" s="20"/>
      <c r="INE64" s="20"/>
      <c r="INF64" s="20"/>
      <c r="ING64" s="20"/>
      <c r="INH64" s="20"/>
      <c r="INI64" s="20"/>
      <c r="INJ64" s="20"/>
      <c r="INK64" s="20"/>
      <c r="INL64" s="20"/>
      <c r="INM64" s="20"/>
      <c r="INN64" s="20"/>
      <c r="INO64" s="20"/>
      <c r="INP64" s="20"/>
      <c r="INQ64" s="20"/>
      <c r="INR64" s="20"/>
      <c r="INS64" s="20"/>
      <c r="INT64" s="20"/>
      <c r="INU64" s="20"/>
      <c r="INV64" s="20"/>
      <c r="INW64" s="20"/>
      <c r="INX64" s="20"/>
      <c r="INY64" s="20"/>
      <c r="INZ64" s="20"/>
      <c r="IOA64" s="20"/>
      <c r="IOB64" s="20"/>
      <c r="IOC64" s="20"/>
      <c r="IOD64" s="20"/>
      <c r="IOE64" s="20"/>
      <c r="IOF64" s="20"/>
      <c r="IOG64" s="20"/>
      <c r="IOH64" s="20"/>
      <c r="IOI64" s="20"/>
      <c r="IOJ64" s="20"/>
      <c r="IOK64" s="20"/>
      <c r="IOL64" s="20"/>
      <c r="IOM64" s="20"/>
      <c r="ION64" s="20"/>
      <c r="IOO64" s="20"/>
      <c r="IOP64" s="20"/>
      <c r="IOQ64" s="20"/>
      <c r="IOR64" s="20"/>
      <c r="IOS64" s="20"/>
      <c r="IOT64" s="20"/>
      <c r="IOU64" s="20"/>
      <c r="IOV64" s="20"/>
      <c r="IOW64" s="20"/>
      <c r="IOX64" s="20"/>
      <c r="IOY64" s="20"/>
      <c r="IOZ64" s="20"/>
      <c r="IPA64" s="20"/>
      <c r="IPB64" s="20"/>
      <c r="IPC64" s="20"/>
      <c r="IPD64" s="20"/>
      <c r="IPE64" s="20"/>
      <c r="IPF64" s="20"/>
      <c r="IPG64" s="20"/>
      <c r="IPH64" s="20"/>
      <c r="IPI64" s="20"/>
      <c r="IPJ64" s="20"/>
      <c r="IPK64" s="20"/>
      <c r="IPL64" s="20"/>
      <c r="IPM64" s="20"/>
      <c r="IPN64" s="20"/>
      <c r="IPO64" s="20"/>
      <c r="IPP64" s="20"/>
      <c r="IPQ64" s="20"/>
      <c r="IPR64" s="20"/>
      <c r="IPS64" s="20"/>
      <c r="IPT64" s="20"/>
      <c r="IPU64" s="20"/>
      <c r="IPV64" s="20"/>
      <c r="IPW64" s="20"/>
      <c r="IPX64" s="20"/>
      <c r="IPY64" s="20"/>
      <c r="IPZ64" s="20"/>
      <c r="IQA64" s="20"/>
      <c r="IQB64" s="20"/>
      <c r="IQC64" s="20"/>
      <c r="IQD64" s="20"/>
      <c r="IQE64" s="20"/>
      <c r="IQF64" s="20"/>
      <c r="IQG64" s="20"/>
      <c r="IQH64" s="20"/>
      <c r="IQI64" s="20"/>
      <c r="IQJ64" s="20"/>
      <c r="IQK64" s="20"/>
      <c r="IQL64" s="20"/>
      <c r="IQM64" s="20"/>
      <c r="IQN64" s="20"/>
      <c r="IQO64" s="20"/>
      <c r="IQP64" s="20"/>
      <c r="IQQ64" s="20"/>
      <c r="IQR64" s="20"/>
      <c r="IQS64" s="20"/>
      <c r="IQT64" s="20"/>
      <c r="IQU64" s="20"/>
      <c r="IQV64" s="20"/>
      <c r="IQW64" s="20"/>
      <c r="IQX64" s="20"/>
      <c r="IQY64" s="20"/>
      <c r="IQZ64" s="20"/>
      <c r="IRA64" s="20"/>
      <c r="IRB64" s="20"/>
      <c r="IRC64" s="20"/>
      <c r="IRD64" s="20"/>
      <c r="IRE64" s="20"/>
      <c r="IRF64" s="20"/>
      <c r="IRG64" s="20"/>
      <c r="IRH64" s="20"/>
      <c r="IRI64" s="20"/>
      <c r="IRJ64" s="20"/>
      <c r="IRK64" s="20"/>
      <c r="IRL64" s="20"/>
      <c r="IRM64" s="20"/>
      <c r="IRN64" s="20"/>
      <c r="IRO64" s="20"/>
      <c r="IRP64" s="20"/>
      <c r="IRQ64" s="20"/>
      <c r="IRR64" s="20"/>
      <c r="IRS64" s="20"/>
      <c r="IRT64" s="20"/>
      <c r="IRU64" s="20"/>
      <c r="IRV64" s="20"/>
      <c r="IRW64" s="20"/>
      <c r="IRX64" s="20"/>
      <c r="IRY64" s="20"/>
      <c r="IRZ64" s="20"/>
      <c r="ISA64" s="20"/>
      <c r="ISB64" s="20"/>
      <c r="ISC64" s="20"/>
      <c r="ISD64" s="20"/>
      <c r="ISE64" s="20"/>
      <c r="ISF64" s="20"/>
      <c r="ISG64" s="20"/>
      <c r="ISH64" s="20"/>
      <c r="ISI64" s="20"/>
      <c r="ISJ64" s="20"/>
      <c r="ISK64" s="20"/>
      <c r="ISL64" s="20"/>
      <c r="ISM64" s="20"/>
      <c r="ISN64" s="20"/>
      <c r="ISO64" s="20"/>
      <c r="ISP64" s="20"/>
      <c r="ISQ64" s="20"/>
      <c r="ISR64" s="20"/>
      <c r="ISS64" s="20"/>
      <c r="IST64" s="20"/>
      <c r="ISU64" s="20"/>
      <c r="ISV64" s="20"/>
      <c r="ISW64" s="20"/>
      <c r="ISX64" s="20"/>
      <c r="ISY64" s="20"/>
      <c r="ISZ64" s="20"/>
      <c r="ITA64" s="20"/>
      <c r="ITB64" s="20"/>
      <c r="ITC64" s="20"/>
      <c r="ITD64" s="20"/>
      <c r="ITE64" s="20"/>
      <c r="ITF64" s="20"/>
      <c r="ITG64" s="20"/>
      <c r="ITH64" s="20"/>
      <c r="ITI64" s="20"/>
      <c r="ITJ64" s="20"/>
      <c r="ITK64" s="20"/>
      <c r="ITL64" s="20"/>
      <c r="ITM64" s="20"/>
      <c r="ITN64" s="20"/>
      <c r="ITO64" s="20"/>
      <c r="ITP64" s="20"/>
      <c r="ITQ64" s="20"/>
      <c r="ITR64" s="20"/>
      <c r="ITS64" s="20"/>
      <c r="ITT64" s="20"/>
      <c r="ITU64" s="20"/>
      <c r="ITV64" s="20"/>
      <c r="ITW64" s="20"/>
      <c r="ITX64" s="20"/>
      <c r="ITY64" s="20"/>
      <c r="ITZ64" s="20"/>
      <c r="IUA64" s="20"/>
      <c r="IUB64" s="20"/>
      <c r="IUC64" s="20"/>
      <c r="IUD64" s="20"/>
      <c r="IUE64" s="20"/>
      <c r="IUF64" s="20"/>
      <c r="IUG64" s="20"/>
      <c r="IUH64" s="20"/>
      <c r="IUI64" s="20"/>
      <c r="IUJ64" s="20"/>
      <c r="IUK64" s="20"/>
      <c r="IUL64" s="20"/>
      <c r="IUM64" s="20"/>
      <c r="IUN64" s="20"/>
      <c r="IUO64" s="20"/>
      <c r="IUP64" s="20"/>
      <c r="IUQ64" s="20"/>
      <c r="IUR64" s="20"/>
      <c r="IUS64" s="20"/>
      <c r="IUT64" s="20"/>
      <c r="IUU64" s="20"/>
      <c r="IUV64" s="20"/>
      <c r="IUW64" s="20"/>
      <c r="IUX64" s="20"/>
      <c r="IUY64" s="20"/>
      <c r="IUZ64" s="20"/>
      <c r="IVA64" s="20"/>
      <c r="IVB64" s="20"/>
      <c r="IVC64" s="20"/>
      <c r="IVD64" s="20"/>
      <c r="IVE64" s="20"/>
      <c r="IVF64" s="20"/>
      <c r="IVG64" s="20"/>
      <c r="IVH64" s="20"/>
      <c r="IVI64" s="20"/>
      <c r="IVJ64" s="20"/>
      <c r="IVK64" s="20"/>
      <c r="IVL64" s="20"/>
      <c r="IVM64" s="20"/>
      <c r="IVN64" s="20"/>
      <c r="IVO64" s="20"/>
      <c r="IVP64" s="20"/>
      <c r="IVQ64" s="20"/>
      <c r="IVR64" s="20"/>
      <c r="IVS64" s="20"/>
      <c r="IVT64" s="20"/>
      <c r="IVU64" s="20"/>
      <c r="IVV64" s="20"/>
      <c r="IVW64" s="20"/>
      <c r="IVX64" s="20"/>
      <c r="IVY64" s="20"/>
      <c r="IVZ64" s="20"/>
      <c r="IWA64" s="20"/>
      <c r="IWB64" s="20"/>
      <c r="IWC64" s="20"/>
      <c r="IWD64" s="20"/>
      <c r="IWE64" s="20"/>
      <c r="IWF64" s="20"/>
      <c r="IWG64" s="20"/>
      <c r="IWH64" s="20"/>
      <c r="IWI64" s="20"/>
      <c r="IWJ64" s="20"/>
      <c r="IWK64" s="20"/>
      <c r="IWL64" s="20"/>
      <c r="IWM64" s="20"/>
      <c r="IWN64" s="20"/>
      <c r="IWO64" s="20"/>
      <c r="IWP64" s="20"/>
      <c r="IWQ64" s="20"/>
      <c r="IWR64" s="20"/>
      <c r="IWS64" s="20"/>
      <c r="IWT64" s="20"/>
      <c r="IWU64" s="20"/>
      <c r="IWV64" s="20"/>
      <c r="IWW64" s="20"/>
      <c r="IWX64" s="20"/>
      <c r="IWY64" s="20"/>
      <c r="IWZ64" s="20"/>
      <c r="IXA64" s="20"/>
      <c r="IXB64" s="20"/>
      <c r="IXC64" s="20"/>
      <c r="IXD64" s="20"/>
      <c r="IXE64" s="20"/>
      <c r="IXF64" s="20"/>
      <c r="IXG64" s="20"/>
      <c r="IXH64" s="20"/>
      <c r="IXI64" s="20"/>
      <c r="IXJ64" s="20"/>
      <c r="IXK64" s="20"/>
      <c r="IXL64" s="20"/>
      <c r="IXM64" s="20"/>
      <c r="IXN64" s="20"/>
      <c r="IXO64" s="20"/>
      <c r="IXP64" s="20"/>
      <c r="IXQ64" s="20"/>
      <c r="IXR64" s="20"/>
      <c r="IXS64" s="20"/>
      <c r="IXT64" s="20"/>
      <c r="IXU64" s="20"/>
      <c r="IXV64" s="20"/>
      <c r="IXW64" s="20"/>
      <c r="IXX64" s="20"/>
      <c r="IXY64" s="20"/>
      <c r="IXZ64" s="20"/>
      <c r="IYA64" s="20"/>
      <c r="IYB64" s="20"/>
      <c r="IYC64" s="20"/>
      <c r="IYD64" s="20"/>
      <c r="IYE64" s="20"/>
      <c r="IYF64" s="20"/>
      <c r="IYG64" s="20"/>
      <c r="IYH64" s="20"/>
      <c r="IYI64" s="20"/>
      <c r="IYJ64" s="20"/>
      <c r="IYK64" s="20"/>
      <c r="IYL64" s="20"/>
      <c r="IYM64" s="20"/>
      <c r="IYN64" s="20"/>
      <c r="IYO64" s="20"/>
      <c r="IYP64" s="20"/>
      <c r="IYQ64" s="20"/>
      <c r="IYR64" s="20"/>
      <c r="IYS64" s="20"/>
      <c r="IYT64" s="20"/>
      <c r="IYU64" s="20"/>
      <c r="IYV64" s="20"/>
      <c r="IYW64" s="20"/>
      <c r="IYX64" s="20"/>
      <c r="IYY64" s="20"/>
      <c r="IYZ64" s="20"/>
      <c r="IZA64" s="20"/>
      <c r="IZB64" s="20"/>
      <c r="IZC64" s="20"/>
      <c r="IZD64" s="20"/>
      <c r="IZE64" s="20"/>
      <c r="IZF64" s="20"/>
      <c r="IZG64" s="20"/>
      <c r="IZH64" s="20"/>
      <c r="IZI64" s="20"/>
      <c r="IZJ64" s="20"/>
      <c r="IZK64" s="20"/>
      <c r="IZL64" s="20"/>
      <c r="IZM64" s="20"/>
      <c r="IZN64" s="20"/>
      <c r="IZO64" s="20"/>
      <c r="IZP64" s="20"/>
      <c r="IZQ64" s="20"/>
      <c r="IZR64" s="20"/>
      <c r="IZS64" s="20"/>
      <c r="IZT64" s="20"/>
      <c r="IZU64" s="20"/>
      <c r="IZV64" s="20"/>
      <c r="IZW64" s="20"/>
      <c r="IZX64" s="20"/>
      <c r="IZY64" s="20"/>
      <c r="IZZ64" s="20"/>
      <c r="JAA64" s="20"/>
      <c r="JAB64" s="20"/>
      <c r="JAC64" s="20"/>
      <c r="JAD64" s="20"/>
      <c r="JAE64" s="20"/>
      <c r="JAF64" s="20"/>
      <c r="JAG64" s="20"/>
      <c r="JAH64" s="20"/>
      <c r="JAI64" s="20"/>
      <c r="JAJ64" s="20"/>
      <c r="JAK64" s="20"/>
      <c r="JAL64" s="20"/>
      <c r="JAM64" s="20"/>
      <c r="JAN64" s="20"/>
      <c r="JAO64" s="20"/>
      <c r="JAP64" s="20"/>
      <c r="JAQ64" s="20"/>
      <c r="JAR64" s="20"/>
      <c r="JAS64" s="20"/>
      <c r="JAT64" s="20"/>
      <c r="JAU64" s="20"/>
      <c r="JAV64" s="20"/>
      <c r="JAW64" s="20"/>
      <c r="JAX64" s="20"/>
      <c r="JAY64" s="20"/>
      <c r="JAZ64" s="20"/>
      <c r="JBA64" s="20"/>
      <c r="JBB64" s="20"/>
      <c r="JBC64" s="20"/>
      <c r="JBD64" s="20"/>
      <c r="JBE64" s="20"/>
      <c r="JBF64" s="20"/>
      <c r="JBG64" s="20"/>
      <c r="JBH64" s="20"/>
      <c r="JBI64" s="20"/>
      <c r="JBJ64" s="20"/>
      <c r="JBK64" s="20"/>
      <c r="JBL64" s="20"/>
      <c r="JBM64" s="20"/>
      <c r="JBN64" s="20"/>
      <c r="JBO64" s="20"/>
      <c r="JBP64" s="20"/>
      <c r="JBQ64" s="20"/>
      <c r="JBR64" s="20"/>
      <c r="JBS64" s="20"/>
      <c r="JBT64" s="20"/>
      <c r="JBU64" s="20"/>
      <c r="JBV64" s="20"/>
      <c r="JBW64" s="20"/>
      <c r="JBX64" s="20"/>
      <c r="JBY64" s="20"/>
      <c r="JBZ64" s="20"/>
      <c r="JCA64" s="20"/>
      <c r="JCB64" s="20"/>
      <c r="JCC64" s="20"/>
      <c r="JCD64" s="20"/>
      <c r="JCE64" s="20"/>
      <c r="JCF64" s="20"/>
      <c r="JCG64" s="20"/>
      <c r="JCH64" s="20"/>
      <c r="JCI64" s="20"/>
      <c r="JCJ64" s="20"/>
      <c r="JCK64" s="20"/>
      <c r="JCL64" s="20"/>
      <c r="JCM64" s="20"/>
      <c r="JCN64" s="20"/>
      <c r="JCO64" s="20"/>
      <c r="JCP64" s="20"/>
      <c r="JCQ64" s="20"/>
      <c r="JCR64" s="20"/>
      <c r="JCS64" s="20"/>
      <c r="JCT64" s="20"/>
      <c r="JCU64" s="20"/>
      <c r="JCV64" s="20"/>
      <c r="JCW64" s="20"/>
      <c r="JCX64" s="20"/>
      <c r="JCY64" s="20"/>
      <c r="JCZ64" s="20"/>
      <c r="JDA64" s="20"/>
      <c r="JDB64" s="20"/>
      <c r="JDC64" s="20"/>
      <c r="JDD64" s="20"/>
      <c r="JDE64" s="20"/>
      <c r="JDF64" s="20"/>
      <c r="JDG64" s="20"/>
      <c r="JDH64" s="20"/>
      <c r="JDI64" s="20"/>
      <c r="JDJ64" s="20"/>
      <c r="JDK64" s="20"/>
      <c r="JDL64" s="20"/>
      <c r="JDM64" s="20"/>
      <c r="JDN64" s="20"/>
      <c r="JDO64" s="20"/>
      <c r="JDP64" s="20"/>
      <c r="JDQ64" s="20"/>
      <c r="JDR64" s="20"/>
      <c r="JDS64" s="20"/>
      <c r="JDT64" s="20"/>
      <c r="JDU64" s="20"/>
      <c r="JDV64" s="20"/>
      <c r="JDW64" s="20"/>
      <c r="JDX64" s="20"/>
      <c r="JDY64" s="20"/>
      <c r="JDZ64" s="20"/>
      <c r="JEA64" s="20"/>
      <c r="JEB64" s="20"/>
      <c r="JEC64" s="20"/>
      <c r="JED64" s="20"/>
      <c r="JEE64" s="20"/>
      <c r="JEF64" s="20"/>
      <c r="JEG64" s="20"/>
      <c r="JEH64" s="20"/>
      <c r="JEI64" s="20"/>
      <c r="JEJ64" s="20"/>
      <c r="JEK64" s="20"/>
      <c r="JEL64" s="20"/>
      <c r="JEM64" s="20"/>
      <c r="JEN64" s="20"/>
      <c r="JEO64" s="20"/>
      <c r="JEP64" s="20"/>
      <c r="JEQ64" s="20"/>
      <c r="JER64" s="20"/>
      <c r="JES64" s="20"/>
      <c r="JET64" s="20"/>
      <c r="JEU64" s="20"/>
      <c r="JEV64" s="20"/>
      <c r="JEW64" s="20"/>
      <c r="JEX64" s="20"/>
      <c r="JEY64" s="20"/>
      <c r="JEZ64" s="20"/>
      <c r="JFA64" s="20"/>
      <c r="JFB64" s="20"/>
      <c r="JFC64" s="20"/>
      <c r="JFD64" s="20"/>
      <c r="JFE64" s="20"/>
      <c r="JFF64" s="20"/>
      <c r="JFG64" s="20"/>
      <c r="JFH64" s="20"/>
      <c r="JFI64" s="20"/>
      <c r="JFJ64" s="20"/>
      <c r="JFK64" s="20"/>
      <c r="JFL64" s="20"/>
      <c r="JFM64" s="20"/>
      <c r="JFN64" s="20"/>
      <c r="JFO64" s="20"/>
      <c r="JFP64" s="20"/>
      <c r="JFQ64" s="20"/>
      <c r="JFR64" s="20"/>
      <c r="JFS64" s="20"/>
      <c r="JFT64" s="20"/>
      <c r="JFU64" s="20"/>
      <c r="JFV64" s="20"/>
      <c r="JFW64" s="20"/>
      <c r="JFX64" s="20"/>
      <c r="JFY64" s="20"/>
      <c r="JFZ64" s="20"/>
      <c r="JGA64" s="20"/>
      <c r="JGB64" s="20"/>
      <c r="JGC64" s="20"/>
      <c r="JGD64" s="20"/>
      <c r="JGE64" s="20"/>
      <c r="JGF64" s="20"/>
      <c r="JGG64" s="20"/>
      <c r="JGH64" s="20"/>
      <c r="JGI64" s="20"/>
      <c r="JGJ64" s="20"/>
      <c r="JGK64" s="20"/>
      <c r="JGL64" s="20"/>
      <c r="JGM64" s="20"/>
      <c r="JGN64" s="20"/>
      <c r="JGO64" s="20"/>
      <c r="JGP64" s="20"/>
      <c r="JGQ64" s="20"/>
      <c r="JGR64" s="20"/>
      <c r="JGS64" s="20"/>
      <c r="JGT64" s="20"/>
      <c r="JGU64" s="20"/>
      <c r="JGV64" s="20"/>
      <c r="JGW64" s="20"/>
      <c r="JGX64" s="20"/>
      <c r="JGY64" s="20"/>
      <c r="JGZ64" s="20"/>
      <c r="JHA64" s="20"/>
      <c r="JHB64" s="20"/>
      <c r="JHC64" s="20"/>
      <c r="JHD64" s="20"/>
      <c r="JHE64" s="20"/>
      <c r="JHF64" s="20"/>
      <c r="JHG64" s="20"/>
      <c r="JHH64" s="20"/>
      <c r="JHI64" s="20"/>
      <c r="JHJ64" s="20"/>
      <c r="JHK64" s="20"/>
      <c r="JHL64" s="20"/>
      <c r="JHM64" s="20"/>
      <c r="JHN64" s="20"/>
      <c r="JHO64" s="20"/>
      <c r="JHP64" s="20"/>
      <c r="JHQ64" s="20"/>
      <c r="JHR64" s="20"/>
      <c r="JHS64" s="20"/>
      <c r="JHT64" s="20"/>
      <c r="JHU64" s="20"/>
      <c r="JHV64" s="20"/>
      <c r="JHW64" s="20"/>
      <c r="JHX64" s="20"/>
      <c r="JHY64" s="20"/>
      <c r="JHZ64" s="20"/>
      <c r="JIA64" s="20"/>
      <c r="JIB64" s="20"/>
      <c r="JIC64" s="20"/>
      <c r="JID64" s="20"/>
      <c r="JIE64" s="20"/>
      <c r="JIF64" s="20"/>
      <c r="JIG64" s="20"/>
      <c r="JIH64" s="20"/>
      <c r="JII64" s="20"/>
      <c r="JIJ64" s="20"/>
      <c r="JIK64" s="20"/>
      <c r="JIL64" s="20"/>
      <c r="JIM64" s="20"/>
      <c r="JIN64" s="20"/>
      <c r="JIO64" s="20"/>
      <c r="JIP64" s="20"/>
      <c r="JIQ64" s="20"/>
      <c r="JIR64" s="20"/>
      <c r="JIS64" s="20"/>
      <c r="JIT64" s="20"/>
      <c r="JIU64" s="20"/>
      <c r="JIV64" s="20"/>
      <c r="JIW64" s="20"/>
      <c r="JIX64" s="20"/>
      <c r="JIY64" s="20"/>
      <c r="JIZ64" s="20"/>
      <c r="JJA64" s="20"/>
      <c r="JJB64" s="20"/>
      <c r="JJC64" s="20"/>
      <c r="JJD64" s="20"/>
      <c r="JJE64" s="20"/>
      <c r="JJF64" s="20"/>
      <c r="JJG64" s="20"/>
      <c r="JJH64" s="20"/>
      <c r="JJI64" s="20"/>
      <c r="JJJ64" s="20"/>
      <c r="JJK64" s="20"/>
      <c r="JJL64" s="20"/>
      <c r="JJM64" s="20"/>
      <c r="JJN64" s="20"/>
      <c r="JJO64" s="20"/>
      <c r="JJP64" s="20"/>
      <c r="JJQ64" s="20"/>
      <c r="JJR64" s="20"/>
      <c r="JJS64" s="20"/>
      <c r="JJT64" s="20"/>
      <c r="JJU64" s="20"/>
      <c r="JJV64" s="20"/>
      <c r="JJW64" s="20"/>
      <c r="JJX64" s="20"/>
      <c r="JJY64" s="20"/>
      <c r="JJZ64" s="20"/>
      <c r="JKA64" s="20"/>
      <c r="JKB64" s="20"/>
      <c r="JKC64" s="20"/>
      <c r="JKD64" s="20"/>
      <c r="JKE64" s="20"/>
      <c r="JKF64" s="20"/>
      <c r="JKG64" s="20"/>
      <c r="JKH64" s="20"/>
      <c r="JKI64" s="20"/>
      <c r="JKJ64" s="20"/>
      <c r="JKK64" s="20"/>
      <c r="JKL64" s="20"/>
      <c r="JKM64" s="20"/>
      <c r="JKN64" s="20"/>
      <c r="JKO64" s="20"/>
      <c r="JKP64" s="20"/>
      <c r="JKQ64" s="20"/>
      <c r="JKR64" s="20"/>
      <c r="JKS64" s="20"/>
      <c r="JKT64" s="20"/>
      <c r="JKU64" s="20"/>
      <c r="JKV64" s="20"/>
      <c r="JKW64" s="20"/>
      <c r="JKX64" s="20"/>
      <c r="JKY64" s="20"/>
      <c r="JKZ64" s="20"/>
      <c r="JLA64" s="20"/>
      <c r="JLB64" s="20"/>
      <c r="JLC64" s="20"/>
      <c r="JLD64" s="20"/>
      <c r="JLE64" s="20"/>
      <c r="JLF64" s="20"/>
      <c r="JLG64" s="20"/>
      <c r="JLH64" s="20"/>
      <c r="JLI64" s="20"/>
      <c r="JLJ64" s="20"/>
      <c r="JLK64" s="20"/>
      <c r="JLL64" s="20"/>
      <c r="JLM64" s="20"/>
      <c r="JLN64" s="20"/>
      <c r="JLO64" s="20"/>
      <c r="JLP64" s="20"/>
      <c r="JLQ64" s="20"/>
      <c r="JLR64" s="20"/>
      <c r="JLS64" s="20"/>
      <c r="JLT64" s="20"/>
      <c r="JLU64" s="20"/>
      <c r="JLV64" s="20"/>
      <c r="JLW64" s="20"/>
      <c r="JLX64" s="20"/>
      <c r="JLY64" s="20"/>
      <c r="JLZ64" s="20"/>
      <c r="JMA64" s="20"/>
      <c r="JMB64" s="20"/>
      <c r="JMC64" s="20"/>
      <c r="JMD64" s="20"/>
      <c r="JME64" s="20"/>
      <c r="JMF64" s="20"/>
      <c r="JMG64" s="20"/>
      <c r="JMH64" s="20"/>
      <c r="JMI64" s="20"/>
      <c r="JMJ64" s="20"/>
      <c r="JMK64" s="20"/>
      <c r="JML64" s="20"/>
      <c r="JMM64" s="20"/>
      <c r="JMN64" s="20"/>
      <c r="JMO64" s="20"/>
      <c r="JMP64" s="20"/>
      <c r="JMQ64" s="20"/>
      <c r="JMR64" s="20"/>
      <c r="JMS64" s="20"/>
      <c r="JMT64" s="20"/>
      <c r="JMU64" s="20"/>
      <c r="JMV64" s="20"/>
      <c r="JMW64" s="20"/>
      <c r="JMX64" s="20"/>
      <c r="JMY64" s="20"/>
      <c r="JMZ64" s="20"/>
      <c r="JNA64" s="20"/>
      <c r="JNB64" s="20"/>
      <c r="JNC64" s="20"/>
      <c r="JND64" s="20"/>
      <c r="JNE64" s="20"/>
      <c r="JNF64" s="20"/>
      <c r="JNG64" s="20"/>
      <c r="JNH64" s="20"/>
      <c r="JNI64" s="20"/>
      <c r="JNJ64" s="20"/>
      <c r="JNK64" s="20"/>
      <c r="JNL64" s="20"/>
      <c r="JNM64" s="20"/>
      <c r="JNN64" s="20"/>
      <c r="JNO64" s="20"/>
      <c r="JNP64" s="20"/>
      <c r="JNQ64" s="20"/>
      <c r="JNR64" s="20"/>
      <c r="JNS64" s="20"/>
      <c r="JNT64" s="20"/>
      <c r="JNU64" s="20"/>
      <c r="JNV64" s="20"/>
      <c r="JNW64" s="20"/>
      <c r="JNX64" s="20"/>
      <c r="JNY64" s="20"/>
      <c r="JNZ64" s="20"/>
      <c r="JOA64" s="20"/>
      <c r="JOB64" s="20"/>
      <c r="JOC64" s="20"/>
      <c r="JOD64" s="20"/>
      <c r="JOE64" s="20"/>
      <c r="JOF64" s="20"/>
      <c r="JOG64" s="20"/>
      <c r="JOH64" s="20"/>
      <c r="JOI64" s="20"/>
      <c r="JOJ64" s="20"/>
      <c r="JOK64" s="20"/>
      <c r="JOL64" s="20"/>
      <c r="JOM64" s="20"/>
      <c r="JON64" s="20"/>
      <c r="JOO64" s="20"/>
      <c r="JOP64" s="20"/>
      <c r="JOQ64" s="20"/>
      <c r="JOR64" s="20"/>
      <c r="JOS64" s="20"/>
      <c r="JOT64" s="20"/>
      <c r="JOU64" s="20"/>
      <c r="JOV64" s="20"/>
      <c r="JOW64" s="20"/>
      <c r="JOX64" s="20"/>
      <c r="JOY64" s="20"/>
      <c r="JOZ64" s="20"/>
      <c r="JPA64" s="20"/>
      <c r="JPB64" s="20"/>
      <c r="JPC64" s="20"/>
      <c r="JPD64" s="20"/>
      <c r="JPE64" s="20"/>
      <c r="JPF64" s="20"/>
      <c r="JPG64" s="20"/>
      <c r="JPH64" s="20"/>
      <c r="JPI64" s="20"/>
      <c r="JPJ64" s="20"/>
      <c r="JPK64" s="20"/>
      <c r="JPL64" s="20"/>
      <c r="JPM64" s="20"/>
      <c r="JPN64" s="20"/>
      <c r="JPO64" s="20"/>
      <c r="JPP64" s="20"/>
      <c r="JPQ64" s="20"/>
      <c r="JPR64" s="20"/>
      <c r="JPS64" s="20"/>
      <c r="JPT64" s="20"/>
      <c r="JPU64" s="20"/>
      <c r="JPV64" s="20"/>
      <c r="JPW64" s="20"/>
      <c r="JPX64" s="20"/>
      <c r="JPY64" s="20"/>
      <c r="JPZ64" s="20"/>
      <c r="JQA64" s="20"/>
      <c r="JQB64" s="20"/>
      <c r="JQC64" s="20"/>
      <c r="JQD64" s="20"/>
      <c r="JQE64" s="20"/>
      <c r="JQF64" s="20"/>
      <c r="JQG64" s="20"/>
      <c r="JQH64" s="20"/>
      <c r="JQI64" s="20"/>
      <c r="JQJ64" s="20"/>
      <c r="JQK64" s="20"/>
      <c r="JQL64" s="20"/>
      <c r="JQM64" s="20"/>
      <c r="JQN64" s="20"/>
      <c r="JQO64" s="20"/>
      <c r="JQP64" s="20"/>
      <c r="JQQ64" s="20"/>
      <c r="JQR64" s="20"/>
      <c r="JQS64" s="20"/>
      <c r="JQT64" s="20"/>
      <c r="JQU64" s="20"/>
      <c r="JQV64" s="20"/>
      <c r="JQW64" s="20"/>
      <c r="JQX64" s="20"/>
      <c r="JQY64" s="20"/>
      <c r="JQZ64" s="20"/>
      <c r="JRA64" s="20"/>
      <c r="JRB64" s="20"/>
      <c r="JRC64" s="20"/>
      <c r="JRD64" s="20"/>
      <c r="JRE64" s="20"/>
      <c r="JRF64" s="20"/>
      <c r="JRG64" s="20"/>
      <c r="JRH64" s="20"/>
      <c r="JRI64" s="20"/>
      <c r="JRJ64" s="20"/>
      <c r="JRK64" s="20"/>
      <c r="JRL64" s="20"/>
      <c r="JRM64" s="20"/>
      <c r="JRN64" s="20"/>
      <c r="JRO64" s="20"/>
      <c r="JRP64" s="20"/>
      <c r="JRQ64" s="20"/>
      <c r="JRR64" s="20"/>
      <c r="JRS64" s="20"/>
      <c r="JRT64" s="20"/>
      <c r="JRU64" s="20"/>
      <c r="JRV64" s="20"/>
      <c r="JRW64" s="20"/>
      <c r="JRX64" s="20"/>
      <c r="JRY64" s="20"/>
      <c r="JRZ64" s="20"/>
      <c r="JSA64" s="20"/>
      <c r="JSB64" s="20"/>
      <c r="JSC64" s="20"/>
      <c r="JSD64" s="20"/>
      <c r="JSE64" s="20"/>
      <c r="JSF64" s="20"/>
      <c r="JSG64" s="20"/>
      <c r="JSH64" s="20"/>
      <c r="JSI64" s="20"/>
      <c r="JSJ64" s="20"/>
      <c r="JSK64" s="20"/>
      <c r="JSL64" s="20"/>
      <c r="JSM64" s="20"/>
      <c r="JSN64" s="20"/>
      <c r="JSO64" s="20"/>
      <c r="JSP64" s="20"/>
      <c r="JSQ64" s="20"/>
      <c r="JSR64" s="20"/>
      <c r="JSS64" s="20"/>
      <c r="JST64" s="20"/>
      <c r="JSU64" s="20"/>
      <c r="JSV64" s="20"/>
      <c r="JSW64" s="20"/>
      <c r="JSX64" s="20"/>
      <c r="JSY64" s="20"/>
      <c r="JSZ64" s="20"/>
      <c r="JTA64" s="20"/>
      <c r="JTB64" s="20"/>
      <c r="JTC64" s="20"/>
      <c r="JTD64" s="20"/>
      <c r="JTE64" s="20"/>
      <c r="JTF64" s="20"/>
      <c r="JTG64" s="20"/>
      <c r="JTH64" s="20"/>
      <c r="JTI64" s="20"/>
      <c r="JTJ64" s="20"/>
      <c r="JTK64" s="20"/>
      <c r="JTL64" s="20"/>
      <c r="JTM64" s="20"/>
      <c r="JTN64" s="20"/>
      <c r="JTO64" s="20"/>
      <c r="JTP64" s="20"/>
      <c r="JTQ64" s="20"/>
      <c r="JTR64" s="20"/>
      <c r="JTS64" s="20"/>
      <c r="JTT64" s="20"/>
      <c r="JTU64" s="20"/>
      <c r="JTV64" s="20"/>
      <c r="JTW64" s="20"/>
      <c r="JTX64" s="20"/>
      <c r="JTY64" s="20"/>
      <c r="JTZ64" s="20"/>
      <c r="JUA64" s="20"/>
      <c r="JUB64" s="20"/>
      <c r="JUC64" s="20"/>
      <c r="JUD64" s="20"/>
      <c r="JUE64" s="20"/>
      <c r="JUF64" s="20"/>
      <c r="JUG64" s="20"/>
      <c r="JUH64" s="20"/>
      <c r="JUI64" s="20"/>
      <c r="JUJ64" s="20"/>
      <c r="JUK64" s="20"/>
      <c r="JUL64" s="20"/>
      <c r="JUM64" s="20"/>
      <c r="JUN64" s="20"/>
      <c r="JUO64" s="20"/>
      <c r="JUP64" s="20"/>
      <c r="JUQ64" s="20"/>
      <c r="JUR64" s="20"/>
      <c r="JUS64" s="20"/>
      <c r="JUT64" s="20"/>
      <c r="JUU64" s="20"/>
      <c r="JUV64" s="20"/>
      <c r="JUW64" s="20"/>
      <c r="JUX64" s="20"/>
      <c r="JUY64" s="20"/>
      <c r="JUZ64" s="20"/>
      <c r="JVA64" s="20"/>
      <c r="JVB64" s="20"/>
      <c r="JVC64" s="20"/>
      <c r="JVD64" s="20"/>
      <c r="JVE64" s="20"/>
      <c r="JVF64" s="20"/>
      <c r="JVG64" s="20"/>
      <c r="JVH64" s="20"/>
      <c r="JVI64" s="20"/>
      <c r="JVJ64" s="20"/>
      <c r="JVK64" s="20"/>
      <c r="JVL64" s="20"/>
      <c r="JVM64" s="20"/>
      <c r="JVN64" s="20"/>
      <c r="JVO64" s="20"/>
      <c r="JVP64" s="20"/>
      <c r="JVQ64" s="20"/>
      <c r="JVR64" s="20"/>
      <c r="JVS64" s="20"/>
      <c r="JVT64" s="20"/>
      <c r="JVU64" s="20"/>
      <c r="JVV64" s="20"/>
      <c r="JVW64" s="20"/>
      <c r="JVX64" s="20"/>
      <c r="JVY64" s="20"/>
      <c r="JVZ64" s="20"/>
      <c r="JWA64" s="20"/>
      <c r="JWB64" s="20"/>
      <c r="JWC64" s="20"/>
      <c r="JWD64" s="20"/>
      <c r="JWE64" s="20"/>
      <c r="JWF64" s="20"/>
      <c r="JWG64" s="20"/>
      <c r="JWH64" s="20"/>
      <c r="JWI64" s="20"/>
      <c r="JWJ64" s="20"/>
      <c r="JWK64" s="20"/>
      <c r="JWL64" s="20"/>
      <c r="JWM64" s="20"/>
      <c r="JWN64" s="20"/>
      <c r="JWO64" s="20"/>
      <c r="JWP64" s="20"/>
      <c r="JWQ64" s="20"/>
      <c r="JWR64" s="20"/>
      <c r="JWS64" s="20"/>
      <c r="JWT64" s="20"/>
      <c r="JWU64" s="20"/>
      <c r="JWV64" s="20"/>
      <c r="JWW64" s="20"/>
      <c r="JWX64" s="20"/>
      <c r="JWY64" s="20"/>
      <c r="JWZ64" s="20"/>
      <c r="JXA64" s="20"/>
      <c r="JXB64" s="20"/>
      <c r="JXC64" s="20"/>
      <c r="JXD64" s="20"/>
      <c r="JXE64" s="20"/>
      <c r="JXF64" s="20"/>
      <c r="JXG64" s="20"/>
      <c r="JXH64" s="20"/>
      <c r="JXI64" s="20"/>
      <c r="JXJ64" s="20"/>
      <c r="JXK64" s="20"/>
      <c r="JXL64" s="20"/>
      <c r="JXM64" s="20"/>
      <c r="JXN64" s="20"/>
      <c r="JXO64" s="20"/>
      <c r="JXP64" s="20"/>
      <c r="JXQ64" s="20"/>
      <c r="JXR64" s="20"/>
      <c r="JXS64" s="20"/>
      <c r="JXT64" s="20"/>
      <c r="JXU64" s="20"/>
      <c r="JXV64" s="20"/>
      <c r="JXW64" s="20"/>
      <c r="JXX64" s="20"/>
      <c r="JXY64" s="20"/>
      <c r="JXZ64" s="20"/>
      <c r="JYA64" s="20"/>
      <c r="JYB64" s="20"/>
      <c r="JYC64" s="20"/>
      <c r="JYD64" s="20"/>
      <c r="JYE64" s="20"/>
      <c r="JYF64" s="20"/>
      <c r="JYG64" s="20"/>
      <c r="JYH64" s="20"/>
      <c r="JYI64" s="20"/>
      <c r="JYJ64" s="20"/>
      <c r="JYK64" s="20"/>
      <c r="JYL64" s="20"/>
      <c r="JYM64" s="20"/>
      <c r="JYN64" s="20"/>
      <c r="JYO64" s="20"/>
      <c r="JYP64" s="20"/>
      <c r="JYQ64" s="20"/>
      <c r="JYR64" s="20"/>
      <c r="JYS64" s="20"/>
      <c r="JYT64" s="20"/>
      <c r="JYU64" s="20"/>
      <c r="JYV64" s="20"/>
      <c r="JYW64" s="20"/>
      <c r="JYX64" s="20"/>
      <c r="JYY64" s="20"/>
      <c r="JYZ64" s="20"/>
      <c r="JZA64" s="20"/>
      <c r="JZB64" s="20"/>
      <c r="JZC64" s="20"/>
      <c r="JZD64" s="20"/>
      <c r="JZE64" s="20"/>
      <c r="JZF64" s="20"/>
      <c r="JZG64" s="20"/>
      <c r="JZH64" s="20"/>
      <c r="JZI64" s="20"/>
      <c r="JZJ64" s="20"/>
      <c r="JZK64" s="20"/>
      <c r="JZL64" s="20"/>
      <c r="JZM64" s="20"/>
      <c r="JZN64" s="20"/>
      <c r="JZO64" s="20"/>
      <c r="JZP64" s="20"/>
      <c r="JZQ64" s="20"/>
      <c r="JZR64" s="20"/>
      <c r="JZS64" s="20"/>
      <c r="JZT64" s="20"/>
      <c r="JZU64" s="20"/>
      <c r="JZV64" s="20"/>
      <c r="JZW64" s="20"/>
      <c r="JZX64" s="20"/>
      <c r="JZY64" s="20"/>
      <c r="JZZ64" s="20"/>
      <c r="KAA64" s="20"/>
      <c r="KAB64" s="20"/>
      <c r="KAC64" s="20"/>
      <c r="KAD64" s="20"/>
      <c r="KAE64" s="20"/>
      <c r="KAF64" s="20"/>
      <c r="KAG64" s="20"/>
      <c r="KAH64" s="20"/>
      <c r="KAI64" s="20"/>
      <c r="KAJ64" s="20"/>
      <c r="KAK64" s="20"/>
      <c r="KAL64" s="20"/>
      <c r="KAM64" s="20"/>
      <c r="KAN64" s="20"/>
      <c r="KAO64" s="20"/>
      <c r="KAP64" s="20"/>
      <c r="KAQ64" s="20"/>
      <c r="KAR64" s="20"/>
      <c r="KAS64" s="20"/>
      <c r="KAT64" s="20"/>
      <c r="KAU64" s="20"/>
      <c r="KAV64" s="20"/>
      <c r="KAW64" s="20"/>
      <c r="KAX64" s="20"/>
      <c r="KAY64" s="20"/>
      <c r="KAZ64" s="20"/>
      <c r="KBA64" s="20"/>
      <c r="KBB64" s="20"/>
      <c r="KBC64" s="20"/>
      <c r="KBD64" s="20"/>
      <c r="KBE64" s="20"/>
      <c r="KBF64" s="20"/>
      <c r="KBG64" s="20"/>
      <c r="KBH64" s="20"/>
      <c r="KBI64" s="20"/>
      <c r="KBJ64" s="20"/>
      <c r="KBK64" s="20"/>
      <c r="KBL64" s="20"/>
      <c r="KBM64" s="20"/>
      <c r="KBN64" s="20"/>
      <c r="KBO64" s="20"/>
      <c r="KBP64" s="20"/>
      <c r="KBQ64" s="20"/>
      <c r="KBR64" s="20"/>
      <c r="KBS64" s="20"/>
      <c r="KBT64" s="20"/>
      <c r="KBU64" s="20"/>
      <c r="KBV64" s="20"/>
      <c r="KBW64" s="20"/>
      <c r="KBX64" s="20"/>
      <c r="KBY64" s="20"/>
      <c r="KBZ64" s="20"/>
      <c r="KCA64" s="20"/>
      <c r="KCB64" s="20"/>
      <c r="KCC64" s="20"/>
      <c r="KCD64" s="20"/>
      <c r="KCE64" s="20"/>
      <c r="KCF64" s="20"/>
      <c r="KCG64" s="20"/>
      <c r="KCH64" s="20"/>
      <c r="KCI64" s="20"/>
      <c r="KCJ64" s="20"/>
      <c r="KCK64" s="20"/>
      <c r="KCL64" s="20"/>
      <c r="KCM64" s="20"/>
      <c r="KCN64" s="20"/>
      <c r="KCO64" s="20"/>
      <c r="KCP64" s="20"/>
      <c r="KCQ64" s="20"/>
      <c r="KCR64" s="20"/>
      <c r="KCS64" s="20"/>
      <c r="KCT64" s="20"/>
      <c r="KCU64" s="20"/>
      <c r="KCV64" s="20"/>
      <c r="KCW64" s="20"/>
      <c r="KCX64" s="20"/>
      <c r="KCY64" s="20"/>
      <c r="KCZ64" s="20"/>
      <c r="KDA64" s="20"/>
      <c r="KDB64" s="20"/>
      <c r="KDC64" s="20"/>
      <c r="KDD64" s="20"/>
      <c r="KDE64" s="20"/>
      <c r="KDF64" s="20"/>
      <c r="KDG64" s="20"/>
      <c r="KDH64" s="20"/>
      <c r="KDI64" s="20"/>
      <c r="KDJ64" s="20"/>
      <c r="KDK64" s="20"/>
      <c r="KDL64" s="20"/>
      <c r="KDM64" s="20"/>
      <c r="KDN64" s="20"/>
      <c r="KDO64" s="20"/>
      <c r="KDP64" s="20"/>
      <c r="KDQ64" s="20"/>
      <c r="KDR64" s="20"/>
      <c r="KDS64" s="20"/>
      <c r="KDT64" s="20"/>
      <c r="KDU64" s="20"/>
      <c r="KDV64" s="20"/>
      <c r="KDW64" s="20"/>
      <c r="KDX64" s="20"/>
      <c r="KDY64" s="20"/>
      <c r="KDZ64" s="20"/>
      <c r="KEA64" s="20"/>
      <c r="KEB64" s="20"/>
      <c r="KEC64" s="20"/>
      <c r="KED64" s="20"/>
      <c r="KEE64" s="20"/>
      <c r="KEF64" s="20"/>
      <c r="KEG64" s="20"/>
      <c r="KEH64" s="20"/>
      <c r="KEI64" s="20"/>
      <c r="KEJ64" s="20"/>
      <c r="KEK64" s="20"/>
      <c r="KEL64" s="20"/>
      <c r="KEM64" s="20"/>
      <c r="KEN64" s="20"/>
      <c r="KEO64" s="20"/>
      <c r="KEP64" s="20"/>
      <c r="KEQ64" s="20"/>
      <c r="KER64" s="20"/>
      <c r="KES64" s="20"/>
      <c r="KET64" s="20"/>
      <c r="KEU64" s="20"/>
      <c r="KEV64" s="20"/>
      <c r="KEW64" s="20"/>
      <c r="KEX64" s="20"/>
      <c r="KEY64" s="20"/>
      <c r="KEZ64" s="20"/>
      <c r="KFA64" s="20"/>
      <c r="KFB64" s="20"/>
      <c r="KFC64" s="20"/>
      <c r="KFD64" s="20"/>
      <c r="KFE64" s="20"/>
      <c r="KFF64" s="20"/>
      <c r="KFG64" s="20"/>
      <c r="KFH64" s="20"/>
      <c r="KFI64" s="20"/>
      <c r="KFJ64" s="20"/>
      <c r="KFK64" s="20"/>
      <c r="KFL64" s="20"/>
      <c r="KFM64" s="20"/>
      <c r="KFN64" s="20"/>
      <c r="KFO64" s="20"/>
      <c r="KFP64" s="20"/>
      <c r="KFQ64" s="20"/>
      <c r="KFR64" s="20"/>
      <c r="KFS64" s="20"/>
      <c r="KFT64" s="20"/>
      <c r="KFU64" s="20"/>
      <c r="KFV64" s="20"/>
      <c r="KFW64" s="20"/>
      <c r="KFX64" s="20"/>
      <c r="KFY64" s="20"/>
      <c r="KFZ64" s="20"/>
      <c r="KGA64" s="20"/>
      <c r="KGB64" s="20"/>
      <c r="KGC64" s="20"/>
      <c r="KGD64" s="20"/>
      <c r="KGE64" s="20"/>
      <c r="KGF64" s="20"/>
      <c r="KGG64" s="20"/>
      <c r="KGH64" s="20"/>
      <c r="KGI64" s="20"/>
      <c r="KGJ64" s="20"/>
      <c r="KGK64" s="20"/>
      <c r="KGL64" s="20"/>
      <c r="KGM64" s="20"/>
      <c r="KGN64" s="20"/>
      <c r="KGO64" s="20"/>
      <c r="KGP64" s="20"/>
      <c r="KGQ64" s="20"/>
      <c r="KGR64" s="20"/>
      <c r="KGS64" s="20"/>
      <c r="KGT64" s="20"/>
      <c r="KGU64" s="20"/>
      <c r="KGV64" s="20"/>
      <c r="KGW64" s="20"/>
      <c r="KGX64" s="20"/>
      <c r="KGY64" s="20"/>
      <c r="KGZ64" s="20"/>
      <c r="KHA64" s="20"/>
      <c r="KHB64" s="20"/>
      <c r="KHC64" s="20"/>
      <c r="KHD64" s="20"/>
      <c r="KHE64" s="20"/>
      <c r="KHF64" s="20"/>
      <c r="KHG64" s="20"/>
      <c r="KHH64" s="20"/>
      <c r="KHI64" s="20"/>
      <c r="KHJ64" s="20"/>
      <c r="KHK64" s="20"/>
      <c r="KHL64" s="20"/>
      <c r="KHM64" s="20"/>
      <c r="KHN64" s="20"/>
      <c r="KHO64" s="20"/>
      <c r="KHP64" s="20"/>
      <c r="KHQ64" s="20"/>
      <c r="KHR64" s="20"/>
      <c r="KHS64" s="20"/>
      <c r="KHT64" s="20"/>
      <c r="KHU64" s="20"/>
      <c r="KHV64" s="20"/>
      <c r="KHW64" s="20"/>
      <c r="KHX64" s="20"/>
      <c r="KHY64" s="20"/>
      <c r="KHZ64" s="20"/>
      <c r="KIA64" s="20"/>
      <c r="KIB64" s="20"/>
      <c r="KIC64" s="20"/>
      <c r="KID64" s="20"/>
      <c r="KIE64" s="20"/>
      <c r="KIF64" s="20"/>
      <c r="KIG64" s="20"/>
      <c r="KIH64" s="20"/>
      <c r="KII64" s="20"/>
      <c r="KIJ64" s="20"/>
      <c r="KIK64" s="20"/>
      <c r="KIL64" s="20"/>
      <c r="KIM64" s="20"/>
      <c r="KIN64" s="20"/>
      <c r="KIO64" s="20"/>
      <c r="KIP64" s="20"/>
      <c r="KIQ64" s="20"/>
      <c r="KIR64" s="20"/>
      <c r="KIS64" s="20"/>
      <c r="KIT64" s="20"/>
      <c r="KIU64" s="20"/>
      <c r="KIV64" s="20"/>
      <c r="KIW64" s="20"/>
      <c r="KIX64" s="20"/>
      <c r="KIY64" s="20"/>
      <c r="KIZ64" s="20"/>
      <c r="KJA64" s="20"/>
      <c r="KJB64" s="20"/>
      <c r="KJC64" s="20"/>
      <c r="KJD64" s="20"/>
      <c r="KJE64" s="20"/>
      <c r="KJF64" s="20"/>
      <c r="KJG64" s="20"/>
      <c r="KJH64" s="20"/>
      <c r="KJI64" s="20"/>
      <c r="KJJ64" s="20"/>
      <c r="KJK64" s="20"/>
      <c r="KJL64" s="20"/>
      <c r="KJM64" s="20"/>
      <c r="KJN64" s="20"/>
      <c r="KJO64" s="20"/>
      <c r="KJP64" s="20"/>
      <c r="KJQ64" s="20"/>
      <c r="KJR64" s="20"/>
      <c r="KJS64" s="20"/>
      <c r="KJT64" s="20"/>
      <c r="KJU64" s="20"/>
      <c r="KJV64" s="20"/>
      <c r="KJW64" s="20"/>
      <c r="KJX64" s="20"/>
      <c r="KJY64" s="20"/>
      <c r="KJZ64" s="20"/>
      <c r="KKA64" s="20"/>
      <c r="KKB64" s="20"/>
      <c r="KKC64" s="20"/>
      <c r="KKD64" s="20"/>
      <c r="KKE64" s="20"/>
      <c r="KKF64" s="20"/>
      <c r="KKG64" s="20"/>
      <c r="KKH64" s="20"/>
      <c r="KKI64" s="20"/>
      <c r="KKJ64" s="20"/>
      <c r="KKK64" s="20"/>
      <c r="KKL64" s="20"/>
      <c r="KKM64" s="20"/>
      <c r="KKN64" s="20"/>
      <c r="KKO64" s="20"/>
      <c r="KKP64" s="20"/>
      <c r="KKQ64" s="20"/>
      <c r="KKR64" s="20"/>
      <c r="KKS64" s="20"/>
      <c r="KKT64" s="20"/>
      <c r="KKU64" s="20"/>
      <c r="KKV64" s="20"/>
      <c r="KKW64" s="20"/>
      <c r="KKX64" s="20"/>
      <c r="KKY64" s="20"/>
      <c r="KKZ64" s="20"/>
      <c r="KLA64" s="20"/>
      <c r="KLB64" s="20"/>
      <c r="KLC64" s="20"/>
      <c r="KLD64" s="20"/>
      <c r="KLE64" s="20"/>
      <c r="KLF64" s="20"/>
      <c r="KLG64" s="20"/>
      <c r="KLH64" s="20"/>
      <c r="KLI64" s="20"/>
      <c r="KLJ64" s="20"/>
      <c r="KLK64" s="20"/>
      <c r="KLL64" s="20"/>
      <c r="KLM64" s="20"/>
      <c r="KLN64" s="20"/>
      <c r="KLO64" s="20"/>
      <c r="KLP64" s="20"/>
      <c r="KLQ64" s="20"/>
      <c r="KLR64" s="20"/>
      <c r="KLS64" s="20"/>
      <c r="KLT64" s="20"/>
      <c r="KLU64" s="20"/>
      <c r="KLV64" s="20"/>
      <c r="KLW64" s="20"/>
      <c r="KLX64" s="20"/>
      <c r="KLY64" s="20"/>
      <c r="KLZ64" s="20"/>
      <c r="KMA64" s="20"/>
      <c r="KMB64" s="20"/>
      <c r="KMC64" s="20"/>
      <c r="KMD64" s="20"/>
      <c r="KME64" s="20"/>
      <c r="KMF64" s="20"/>
      <c r="KMG64" s="20"/>
      <c r="KMH64" s="20"/>
      <c r="KMI64" s="20"/>
      <c r="KMJ64" s="20"/>
      <c r="KMK64" s="20"/>
      <c r="KML64" s="20"/>
      <c r="KMM64" s="20"/>
      <c r="KMN64" s="20"/>
      <c r="KMO64" s="20"/>
      <c r="KMP64" s="20"/>
      <c r="KMQ64" s="20"/>
      <c r="KMR64" s="20"/>
      <c r="KMS64" s="20"/>
      <c r="KMT64" s="20"/>
      <c r="KMU64" s="20"/>
      <c r="KMV64" s="20"/>
      <c r="KMW64" s="20"/>
      <c r="KMX64" s="20"/>
      <c r="KMY64" s="20"/>
      <c r="KMZ64" s="20"/>
      <c r="KNA64" s="20"/>
      <c r="KNB64" s="20"/>
      <c r="KNC64" s="20"/>
      <c r="KND64" s="20"/>
      <c r="KNE64" s="20"/>
      <c r="KNF64" s="20"/>
      <c r="KNG64" s="20"/>
      <c r="KNH64" s="20"/>
      <c r="KNI64" s="20"/>
      <c r="KNJ64" s="20"/>
      <c r="KNK64" s="20"/>
      <c r="KNL64" s="20"/>
      <c r="KNM64" s="20"/>
      <c r="KNN64" s="20"/>
      <c r="KNO64" s="20"/>
      <c r="KNP64" s="20"/>
      <c r="KNQ64" s="20"/>
      <c r="KNR64" s="20"/>
      <c r="KNS64" s="20"/>
      <c r="KNT64" s="20"/>
      <c r="KNU64" s="20"/>
      <c r="KNV64" s="20"/>
      <c r="KNW64" s="20"/>
      <c r="KNX64" s="20"/>
      <c r="KNY64" s="20"/>
      <c r="KNZ64" s="20"/>
      <c r="KOA64" s="20"/>
      <c r="KOB64" s="20"/>
      <c r="KOC64" s="20"/>
      <c r="KOD64" s="20"/>
      <c r="KOE64" s="20"/>
      <c r="KOF64" s="20"/>
      <c r="KOG64" s="20"/>
      <c r="KOH64" s="20"/>
      <c r="KOI64" s="20"/>
      <c r="KOJ64" s="20"/>
      <c r="KOK64" s="20"/>
      <c r="KOL64" s="20"/>
      <c r="KOM64" s="20"/>
      <c r="KON64" s="20"/>
      <c r="KOO64" s="20"/>
      <c r="KOP64" s="20"/>
      <c r="KOQ64" s="20"/>
      <c r="KOR64" s="20"/>
      <c r="KOS64" s="20"/>
      <c r="KOT64" s="20"/>
      <c r="KOU64" s="20"/>
      <c r="KOV64" s="20"/>
      <c r="KOW64" s="20"/>
      <c r="KOX64" s="20"/>
      <c r="KOY64" s="20"/>
      <c r="KOZ64" s="20"/>
      <c r="KPA64" s="20"/>
      <c r="KPB64" s="20"/>
      <c r="KPC64" s="20"/>
      <c r="KPD64" s="20"/>
      <c r="KPE64" s="20"/>
      <c r="KPF64" s="20"/>
      <c r="KPG64" s="20"/>
      <c r="KPH64" s="20"/>
      <c r="KPI64" s="20"/>
      <c r="KPJ64" s="20"/>
      <c r="KPK64" s="20"/>
      <c r="KPL64" s="20"/>
      <c r="KPM64" s="20"/>
      <c r="KPN64" s="20"/>
      <c r="KPO64" s="20"/>
      <c r="KPP64" s="20"/>
      <c r="KPQ64" s="20"/>
      <c r="KPR64" s="20"/>
      <c r="KPS64" s="20"/>
      <c r="KPT64" s="20"/>
      <c r="KPU64" s="20"/>
      <c r="KPV64" s="20"/>
      <c r="KPW64" s="20"/>
      <c r="KPX64" s="20"/>
      <c r="KPY64" s="20"/>
      <c r="KPZ64" s="20"/>
      <c r="KQA64" s="20"/>
      <c r="KQB64" s="20"/>
      <c r="KQC64" s="20"/>
      <c r="KQD64" s="20"/>
      <c r="KQE64" s="20"/>
      <c r="KQF64" s="20"/>
      <c r="KQG64" s="20"/>
      <c r="KQH64" s="20"/>
      <c r="KQI64" s="20"/>
      <c r="KQJ64" s="20"/>
      <c r="KQK64" s="20"/>
      <c r="KQL64" s="20"/>
      <c r="KQM64" s="20"/>
      <c r="KQN64" s="20"/>
      <c r="KQO64" s="20"/>
      <c r="KQP64" s="20"/>
      <c r="KQQ64" s="20"/>
      <c r="KQR64" s="20"/>
      <c r="KQS64" s="20"/>
      <c r="KQT64" s="20"/>
      <c r="KQU64" s="20"/>
      <c r="KQV64" s="20"/>
      <c r="KQW64" s="20"/>
      <c r="KQX64" s="20"/>
      <c r="KQY64" s="20"/>
      <c r="KQZ64" s="20"/>
      <c r="KRA64" s="20"/>
      <c r="KRB64" s="20"/>
      <c r="KRC64" s="20"/>
      <c r="KRD64" s="20"/>
      <c r="KRE64" s="20"/>
      <c r="KRF64" s="20"/>
      <c r="KRG64" s="20"/>
      <c r="KRH64" s="20"/>
      <c r="KRI64" s="20"/>
      <c r="KRJ64" s="20"/>
      <c r="KRK64" s="20"/>
      <c r="KRL64" s="20"/>
      <c r="KRM64" s="20"/>
      <c r="KRN64" s="20"/>
      <c r="KRO64" s="20"/>
      <c r="KRP64" s="20"/>
      <c r="KRQ64" s="20"/>
      <c r="KRR64" s="20"/>
      <c r="KRS64" s="20"/>
      <c r="KRT64" s="20"/>
      <c r="KRU64" s="20"/>
      <c r="KRV64" s="20"/>
      <c r="KRW64" s="20"/>
      <c r="KRX64" s="20"/>
      <c r="KRY64" s="20"/>
      <c r="KRZ64" s="20"/>
      <c r="KSA64" s="20"/>
      <c r="KSB64" s="20"/>
      <c r="KSC64" s="20"/>
      <c r="KSD64" s="20"/>
      <c r="KSE64" s="20"/>
      <c r="KSF64" s="20"/>
      <c r="KSG64" s="20"/>
      <c r="KSH64" s="20"/>
      <c r="KSI64" s="20"/>
      <c r="KSJ64" s="20"/>
      <c r="KSK64" s="20"/>
      <c r="KSL64" s="20"/>
      <c r="KSM64" s="20"/>
      <c r="KSN64" s="20"/>
      <c r="KSO64" s="20"/>
      <c r="KSP64" s="20"/>
      <c r="KSQ64" s="20"/>
      <c r="KSR64" s="20"/>
      <c r="KSS64" s="20"/>
      <c r="KST64" s="20"/>
      <c r="KSU64" s="20"/>
      <c r="KSV64" s="20"/>
      <c r="KSW64" s="20"/>
      <c r="KSX64" s="20"/>
      <c r="KSY64" s="20"/>
      <c r="KSZ64" s="20"/>
      <c r="KTA64" s="20"/>
      <c r="KTB64" s="20"/>
      <c r="KTC64" s="20"/>
      <c r="KTD64" s="20"/>
      <c r="KTE64" s="20"/>
      <c r="KTF64" s="20"/>
      <c r="KTG64" s="20"/>
      <c r="KTH64" s="20"/>
      <c r="KTI64" s="20"/>
      <c r="KTJ64" s="20"/>
      <c r="KTK64" s="20"/>
      <c r="KTL64" s="20"/>
      <c r="KTM64" s="20"/>
      <c r="KTN64" s="20"/>
      <c r="KTO64" s="20"/>
      <c r="KTP64" s="20"/>
      <c r="KTQ64" s="20"/>
      <c r="KTR64" s="20"/>
      <c r="KTS64" s="20"/>
      <c r="KTT64" s="20"/>
      <c r="KTU64" s="20"/>
      <c r="KTV64" s="20"/>
      <c r="KTW64" s="20"/>
      <c r="KTX64" s="20"/>
      <c r="KTY64" s="20"/>
      <c r="KTZ64" s="20"/>
      <c r="KUA64" s="20"/>
      <c r="KUB64" s="20"/>
      <c r="KUC64" s="20"/>
      <c r="KUD64" s="20"/>
      <c r="KUE64" s="20"/>
      <c r="KUF64" s="20"/>
      <c r="KUG64" s="20"/>
      <c r="KUH64" s="20"/>
      <c r="KUI64" s="20"/>
      <c r="KUJ64" s="20"/>
      <c r="KUK64" s="20"/>
      <c r="KUL64" s="20"/>
      <c r="KUM64" s="20"/>
      <c r="KUN64" s="20"/>
      <c r="KUO64" s="20"/>
      <c r="KUP64" s="20"/>
      <c r="KUQ64" s="20"/>
      <c r="KUR64" s="20"/>
      <c r="KUS64" s="20"/>
      <c r="KUT64" s="20"/>
      <c r="KUU64" s="20"/>
      <c r="KUV64" s="20"/>
      <c r="KUW64" s="20"/>
      <c r="KUX64" s="20"/>
      <c r="KUY64" s="20"/>
      <c r="KUZ64" s="20"/>
      <c r="KVA64" s="20"/>
      <c r="KVB64" s="20"/>
      <c r="KVC64" s="20"/>
      <c r="KVD64" s="20"/>
      <c r="KVE64" s="20"/>
      <c r="KVF64" s="20"/>
      <c r="KVG64" s="20"/>
      <c r="KVH64" s="20"/>
      <c r="KVI64" s="20"/>
      <c r="KVJ64" s="20"/>
      <c r="KVK64" s="20"/>
      <c r="KVL64" s="20"/>
      <c r="KVM64" s="20"/>
      <c r="KVN64" s="20"/>
      <c r="KVO64" s="20"/>
      <c r="KVP64" s="20"/>
      <c r="KVQ64" s="20"/>
      <c r="KVR64" s="20"/>
      <c r="KVS64" s="20"/>
      <c r="KVT64" s="20"/>
      <c r="KVU64" s="20"/>
      <c r="KVV64" s="20"/>
      <c r="KVW64" s="20"/>
      <c r="KVX64" s="20"/>
      <c r="KVY64" s="20"/>
      <c r="KVZ64" s="20"/>
      <c r="KWA64" s="20"/>
      <c r="KWB64" s="20"/>
      <c r="KWC64" s="20"/>
      <c r="KWD64" s="20"/>
      <c r="KWE64" s="20"/>
      <c r="KWF64" s="20"/>
      <c r="KWG64" s="20"/>
      <c r="KWH64" s="20"/>
      <c r="KWI64" s="20"/>
      <c r="KWJ64" s="20"/>
      <c r="KWK64" s="20"/>
      <c r="KWL64" s="20"/>
      <c r="KWM64" s="20"/>
      <c r="KWN64" s="20"/>
      <c r="KWO64" s="20"/>
      <c r="KWP64" s="20"/>
      <c r="KWQ64" s="20"/>
      <c r="KWR64" s="20"/>
      <c r="KWS64" s="20"/>
      <c r="KWT64" s="20"/>
      <c r="KWU64" s="20"/>
      <c r="KWV64" s="20"/>
      <c r="KWW64" s="20"/>
      <c r="KWX64" s="20"/>
      <c r="KWY64" s="20"/>
      <c r="KWZ64" s="20"/>
      <c r="KXA64" s="20"/>
      <c r="KXB64" s="20"/>
      <c r="KXC64" s="20"/>
      <c r="KXD64" s="20"/>
      <c r="KXE64" s="20"/>
      <c r="KXF64" s="20"/>
      <c r="KXG64" s="20"/>
      <c r="KXH64" s="20"/>
      <c r="KXI64" s="20"/>
      <c r="KXJ64" s="20"/>
      <c r="KXK64" s="20"/>
      <c r="KXL64" s="20"/>
      <c r="KXM64" s="20"/>
      <c r="KXN64" s="20"/>
      <c r="KXO64" s="20"/>
      <c r="KXP64" s="20"/>
      <c r="KXQ64" s="20"/>
      <c r="KXR64" s="20"/>
      <c r="KXS64" s="20"/>
      <c r="KXT64" s="20"/>
      <c r="KXU64" s="20"/>
      <c r="KXV64" s="20"/>
      <c r="KXW64" s="20"/>
      <c r="KXX64" s="20"/>
      <c r="KXY64" s="20"/>
      <c r="KXZ64" s="20"/>
      <c r="KYA64" s="20"/>
      <c r="KYB64" s="20"/>
      <c r="KYC64" s="20"/>
      <c r="KYD64" s="20"/>
      <c r="KYE64" s="20"/>
      <c r="KYF64" s="20"/>
      <c r="KYG64" s="20"/>
      <c r="KYH64" s="20"/>
      <c r="KYI64" s="20"/>
      <c r="KYJ64" s="20"/>
      <c r="KYK64" s="20"/>
      <c r="KYL64" s="20"/>
      <c r="KYM64" s="20"/>
      <c r="KYN64" s="20"/>
      <c r="KYO64" s="20"/>
      <c r="KYP64" s="20"/>
      <c r="KYQ64" s="20"/>
      <c r="KYR64" s="20"/>
      <c r="KYS64" s="20"/>
      <c r="KYT64" s="20"/>
      <c r="KYU64" s="20"/>
      <c r="KYV64" s="20"/>
      <c r="KYW64" s="20"/>
      <c r="KYX64" s="20"/>
      <c r="KYY64" s="20"/>
      <c r="KYZ64" s="20"/>
      <c r="KZA64" s="20"/>
      <c r="KZB64" s="20"/>
      <c r="KZC64" s="20"/>
      <c r="KZD64" s="20"/>
      <c r="KZE64" s="20"/>
      <c r="KZF64" s="20"/>
      <c r="KZG64" s="20"/>
      <c r="KZH64" s="20"/>
      <c r="KZI64" s="20"/>
      <c r="KZJ64" s="20"/>
      <c r="KZK64" s="20"/>
      <c r="KZL64" s="20"/>
      <c r="KZM64" s="20"/>
      <c r="KZN64" s="20"/>
      <c r="KZO64" s="20"/>
      <c r="KZP64" s="20"/>
      <c r="KZQ64" s="20"/>
      <c r="KZR64" s="20"/>
      <c r="KZS64" s="20"/>
      <c r="KZT64" s="20"/>
      <c r="KZU64" s="20"/>
      <c r="KZV64" s="20"/>
      <c r="KZW64" s="20"/>
      <c r="KZX64" s="20"/>
      <c r="KZY64" s="20"/>
      <c r="KZZ64" s="20"/>
      <c r="LAA64" s="20"/>
      <c r="LAB64" s="20"/>
      <c r="LAC64" s="20"/>
      <c r="LAD64" s="20"/>
      <c r="LAE64" s="20"/>
      <c r="LAF64" s="20"/>
      <c r="LAG64" s="20"/>
      <c r="LAH64" s="20"/>
      <c r="LAI64" s="20"/>
      <c r="LAJ64" s="20"/>
      <c r="LAK64" s="20"/>
      <c r="LAL64" s="20"/>
      <c r="LAM64" s="20"/>
      <c r="LAN64" s="20"/>
      <c r="LAO64" s="20"/>
      <c r="LAP64" s="20"/>
      <c r="LAQ64" s="20"/>
      <c r="LAR64" s="20"/>
      <c r="LAS64" s="20"/>
      <c r="LAT64" s="20"/>
      <c r="LAU64" s="20"/>
      <c r="LAV64" s="20"/>
      <c r="LAW64" s="20"/>
      <c r="LAX64" s="20"/>
      <c r="LAY64" s="20"/>
      <c r="LAZ64" s="20"/>
      <c r="LBA64" s="20"/>
      <c r="LBB64" s="20"/>
      <c r="LBC64" s="20"/>
      <c r="LBD64" s="20"/>
      <c r="LBE64" s="20"/>
      <c r="LBF64" s="20"/>
      <c r="LBG64" s="20"/>
      <c r="LBH64" s="20"/>
      <c r="LBI64" s="20"/>
      <c r="LBJ64" s="20"/>
      <c r="LBK64" s="20"/>
      <c r="LBL64" s="20"/>
      <c r="LBM64" s="20"/>
      <c r="LBN64" s="20"/>
      <c r="LBO64" s="20"/>
      <c r="LBP64" s="20"/>
      <c r="LBQ64" s="20"/>
      <c r="LBR64" s="20"/>
      <c r="LBS64" s="20"/>
      <c r="LBT64" s="20"/>
      <c r="LBU64" s="20"/>
      <c r="LBV64" s="20"/>
      <c r="LBW64" s="20"/>
      <c r="LBX64" s="20"/>
      <c r="LBY64" s="20"/>
      <c r="LBZ64" s="20"/>
      <c r="LCA64" s="20"/>
      <c r="LCB64" s="20"/>
      <c r="LCC64" s="20"/>
      <c r="LCD64" s="20"/>
      <c r="LCE64" s="20"/>
      <c r="LCF64" s="20"/>
      <c r="LCG64" s="20"/>
      <c r="LCH64" s="20"/>
      <c r="LCI64" s="20"/>
      <c r="LCJ64" s="20"/>
      <c r="LCK64" s="20"/>
      <c r="LCL64" s="20"/>
      <c r="LCM64" s="20"/>
      <c r="LCN64" s="20"/>
      <c r="LCO64" s="20"/>
      <c r="LCP64" s="20"/>
      <c r="LCQ64" s="20"/>
      <c r="LCR64" s="20"/>
      <c r="LCS64" s="20"/>
      <c r="LCT64" s="20"/>
      <c r="LCU64" s="20"/>
      <c r="LCV64" s="20"/>
      <c r="LCW64" s="20"/>
      <c r="LCX64" s="20"/>
      <c r="LCY64" s="20"/>
      <c r="LCZ64" s="20"/>
      <c r="LDA64" s="20"/>
      <c r="LDB64" s="20"/>
      <c r="LDC64" s="20"/>
      <c r="LDD64" s="20"/>
      <c r="LDE64" s="20"/>
      <c r="LDF64" s="20"/>
      <c r="LDG64" s="20"/>
      <c r="LDH64" s="20"/>
      <c r="LDI64" s="20"/>
      <c r="LDJ64" s="20"/>
      <c r="LDK64" s="20"/>
      <c r="LDL64" s="20"/>
      <c r="LDM64" s="20"/>
      <c r="LDN64" s="20"/>
      <c r="LDO64" s="20"/>
      <c r="LDP64" s="20"/>
      <c r="LDQ64" s="20"/>
      <c r="LDR64" s="20"/>
      <c r="LDS64" s="20"/>
      <c r="LDT64" s="20"/>
      <c r="LDU64" s="20"/>
      <c r="LDV64" s="20"/>
      <c r="LDW64" s="20"/>
      <c r="LDX64" s="20"/>
      <c r="LDY64" s="20"/>
      <c r="LDZ64" s="20"/>
      <c r="LEA64" s="20"/>
      <c r="LEB64" s="20"/>
      <c r="LEC64" s="20"/>
      <c r="LED64" s="20"/>
      <c r="LEE64" s="20"/>
      <c r="LEF64" s="20"/>
      <c r="LEG64" s="20"/>
      <c r="LEH64" s="20"/>
      <c r="LEI64" s="20"/>
      <c r="LEJ64" s="20"/>
      <c r="LEK64" s="20"/>
      <c r="LEL64" s="20"/>
      <c r="LEM64" s="20"/>
      <c r="LEN64" s="20"/>
      <c r="LEO64" s="20"/>
      <c r="LEP64" s="20"/>
      <c r="LEQ64" s="20"/>
      <c r="LER64" s="20"/>
      <c r="LES64" s="20"/>
      <c r="LET64" s="20"/>
      <c r="LEU64" s="20"/>
      <c r="LEV64" s="20"/>
      <c r="LEW64" s="20"/>
      <c r="LEX64" s="20"/>
      <c r="LEY64" s="20"/>
      <c r="LEZ64" s="20"/>
      <c r="LFA64" s="20"/>
      <c r="LFB64" s="20"/>
      <c r="LFC64" s="20"/>
      <c r="LFD64" s="20"/>
      <c r="LFE64" s="20"/>
      <c r="LFF64" s="20"/>
      <c r="LFG64" s="20"/>
      <c r="LFH64" s="20"/>
      <c r="LFI64" s="20"/>
      <c r="LFJ64" s="20"/>
      <c r="LFK64" s="20"/>
      <c r="LFL64" s="20"/>
      <c r="LFM64" s="20"/>
      <c r="LFN64" s="20"/>
      <c r="LFO64" s="20"/>
      <c r="LFP64" s="20"/>
      <c r="LFQ64" s="20"/>
      <c r="LFR64" s="20"/>
      <c r="LFS64" s="20"/>
      <c r="LFT64" s="20"/>
      <c r="LFU64" s="20"/>
      <c r="LFV64" s="20"/>
      <c r="LFW64" s="20"/>
      <c r="LFX64" s="20"/>
      <c r="LFY64" s="20"/>
      <c r="LFZ64" s="20"/>
      <c r="LGA64" s="20"/>
      <c r="LGB64" s="20"/>
      <c r="LGC64" s="20"/>
      <c r="LGD64" s="20"/>
      <c r="LGE64" s="20"/>
      <c r="LGF64" s="20"/>
      <c r="LGG64" s="20"/>
      <c r="LGH64" s="20"/>
      <c r="LGI64" s="20"/>
      <c r="LGJ64" s="20"/>
      <c r="LGK64" s="20"/>
      <c r="LGL64" s="20"/>
      <c r="LGM64" s="20"/>
      <c r="LGN64" s="20"/>
      <c r="LGO64" s="20"/>
      <c r="LGP64" s="20"/>
      <c r="LGQ64" s="20"/>
      <c r="LGR64" s="20"/>
      <c r="LGS64" s="20"/>
      <c r="LGT64" s="20"/>
      <c r="LGU64" s="20"/>
      <c r="LGV64" s="20"/>
      <c r="LGW64" s="20"/>
      <c r="LGX64" s="20"/>
      <c r="LGY64" s="20"/>
      <c r="LGZ64" s="20"/>
      <c r="LHA64" s="20"/>
      <c r="LHB64" s="20"/>
      <c r="LHC64" s="20"/>
      <c r="LHD64" s="20"/>
      <c r="LHE64" s="20"/>
      <c r="LHF64" s="20"/>
      <c r="LHG64" s="20"/>
      <c r="LHH64" s="20"/>
      <c r="LHI64" s="20"/>
      <c r="LHJ64" s="20"/>
      <c r="LHK64" s="20"/>
      <c r="LHL64" s="20"/>
      <c r="LHM64" s="20"/>
      <c r="LHN64" s="20"/>
      <c r="LHO64" s="20"/>
      <c r="LHP64" s="20"/>
      <c r="LHQ64" s="20"/>
      <c r="LHR64" s="20"/>
      <c r="LHS64" s="20"/>
      <c r="LHT64" s="20"/>
      <c r="LHU64" s="20"/>
      <c r="LHV64" s="20"/>
      <c r="LHW64" s="20"/>
      <c r="LHX64" s="20"/>
      <c r="LHY64" s="20"/>
      <c r="LHZ64" s="20"/>
      <c r="LIA64" s="20"/>
      <c r="LIB64" s="20"/>
      <c r="LIC64" s="20"/>
      <c r="LID64" s="20"/>
      <c r="LIE64" s="20"/>
      <c r="LIF64" s="20"/>
      <c r="LIG64" s="20"/>
      <c r="LIH64" s="20"/>
      <c r="LII64" s="20"/>
      <c r="LIJ64" s="20"/>
      <c r="LIK64" s="20"/>
      <c r="LIL64" s="20"/>
      <c r="LIM64" s="20"/>
      <c r="LIN64" s="20"/>
      <c r="LIO64" s="20"/>
      <c r="LIP64" s="20"/>
      <c r="LIQ64" s="20"/>
      <c r="LIR64" s="20"/>
      <c r="LIS64" s="20"/>
      <c r="LIT64" s="20"/>
      <c r="LIU64" s="20"/>
      <c r="LIV64" s="20"/>
      <c r="LIW64" s="20"/>
      <c r="LIX64" s="20"/>
      <c r="LIY64" s="20"/>
      <c r="LIZ64" s="20"/>
      <c r="LJA64" s="20"/>
      <c r="LJB64" s="20"/>
      <c r="LJC64" s="20"/>
      <c r="LJD64" s="20"/>
      <c r="LJE64" s="20"/>
      <c r="LJF64" s="20"/>
      <c r="LJG64" s="20"/>
      <c r="LJH64" s="20"/>
      <c r="LJI64" s="20"/>
      <c r="LJJ64" s="20"/>
      <c r="LJK64" s="20"/>
      <c r="LJL64" s="20"/>
      <c r="LJM64" s="20"/>
      <c r="LJN64" s="20"/>
      <c r="LJO64" s="20"/>
      <c r="LJP64" s="20"/>
      <c r="LJQ64" s="20"/>
      <c r="LJR64" s="20"/>
      <c r="LJS64" s="20"/>
      <c r="LJT64" s="20"/>
      <c r="LJU64" s="20"/>
      <c r="LJV64" s="20"/>
      <c r="LJW64" s="20"/>
      <c r="LJX64" s="20"/>
      <c r="LJY64" s="20"/>
      <c r="LJZ64" s="20"/>
      <c r="LKA64" s="20"/>
      <c r="LKB64" s="20"/>
      <c r="LKC64" s="20"/>
      <c r="LKD64" s="20"/>
      <c r="LKE64" s="20"/>
      <c r="LKF64" s="20"/>
      <c r="LKG64" s="20"/>
      <c r="LKH64" s="20"/>
      <c r="LKI64" s="20"/>
      <c r="LKJ64" s="20"/>
      <c r="LKK64" s="20"/>
      <c r="LKL64" s="20"/>
      <c r="LKM64" s="20"/>
      <c r="LKN64" s="20"/>
      <c r="LKO64" s="20"/>
      <c r="LKP64" s="20"/>
      <c r="LKQ64" s="20"/>
      <c r="LKR64" s="20"/>
      <c r="LKS64" s="20"/>
      <c r="LKT64" s="20"/>
      <c r="LKU64" s="20"/>
      <c r="LKV64" s="20"/>
      <c r="LKW64" s="20"/>
      <c r="LKX64" s="20"/>
      <c r="LKY64" s="20"/>
      <c r="LKZ64" s="20"/>
      <c r="LLA64" s="20"/>
      <c r="LLB64" s="20"/>
      <c r="LLC64" s="20"/>
      <c r="LLD64" s="20"/>
      <c r="LLE64" s="20"/>
      <c r="LLF64" s="20"/>
      <c r="LLG64" s="20"/>
      <c r="LLH64" s="20"/>
      <c r="LLI64" s="20"/>
      <c r="LLJ64" s="20"/>
      <c r="LLK64" s="20"/>
      <c r="LLL64" s="20"/>
      <c r="LLM64" s="20"/>
      <c r="LLN64" s="20"/>
      <c r="LLO64" s="20"/>
      <c r="LLP64" s="20"/>
      <c r="LLQ64" s="20"/>
      <c r="LLR64" s="20"/>
      <c r="LLS64" s="20"/>
      <c r="LLT64" s="20"/>
      <c r="LLU64" s="20"/>
      <c r="LLV64" s="20"/>
      <c r="LLW64" s="20"/>
      <c r="LLX64" s="20"/>
      <c r="LLY64" s="20"/>
      <c r="LLZ64" s="20"/>
      <c r="LMA64" s="20"/>
      <c r="LMB64" s="20"/>
      <c r="LMC64" s="20"/>
      <c r="LMD64" s="20"/>
      <c r="LME64" s="20"/>
      <c r="LMF64" s="20"/>
      <c r="LMG64" s="20"/>
      <c r="LMH64" s="20"/>
      <c r="LMI64" s="20"/>
      <c r="LMJ64" s="20"/>
      <c r="LMK64" s="20"/>
      <c r="LML64" s="20"/>
      <c r="LMM64" s="20"/>
      <c r="LMN64" s="20"/>
      <c r="LMO64" s="20"/>
      <c r="LMP64" s="20"/>
      <c r="LMQ64" s="20"/>
      <c r="LMR64" s="20"/>
      <c r="LMS64" s="20"/>
      <c r="LMT64" s="20"/>
      <c r="LMU64" s="20"/>
      <c r="LMV64" s="20"/>
      <c r="LMW64" s="20"/>
      <c r="LMX64" s="20"/>
      <c r="LMY64" s="20"/>
      <c r="LMZ64" s="20"/>
      <c r="LNA64" s="20"/>
      <c r="LNB64" s="20"/>
      <c r="LNC64" s="20"/>
      <c r="LND64" s="20"/>
      <c r="LNE64" s="20"/>
      <c r="LNF64" s="20"/>
      <c r="LNG64" s="20"/>
      <c r="LNH64" s="20"/>
      <c r="LNI64" s="20"/>
      <c r="LNJ64" s="20"/>
      <c r="LNK64" s="20"/>
      <c r="LNL64" s="20"/>
      <c r="LNM64" s="20"/>
      <c r="LNN64" s="20"/>
      <c r="LNO64" s="20"/>
      <c r="LNP64" s="20"/>
      <c r="LNQ64" s="20"/>
      <c r="LNR64" s="20"/>
      <c r="LNS64" s="20"/>
      <c r="LNT64" s="20"/>
      <c r="LNU64" s="20"/>
      <c r="LNV64" s="20"/>
      <c r="LNW64" s="20"/>
      <c r="LNX64" s="20"/>
      <c r="LNY64" s="20"/>
      <c r="LNZ64" s="20"/>
      <c r="LOA64" s="20"/>
      <c r="LOB64" s="20"/>
      <c r="LOC64" s="20"/>
      <c r="LOD64" s="20"/>
      <c r="LOE64" s="20"/>
      <c r="LOF64" s="20"/>
      <c r="LOG64" s="20"/>
      <c r="LOH64" s="20"/>
      <c r="LOI64" s="20"/>
      <c r="LOJ64" s="20"/>
      <c r="LOK64" s="20"/>
      <c r="LOL64" s="20"/>
      <c r="LOM64" s="20"/>
      <c r="LON64" s="20"/>
      <c r="LOO64" s="20"/>
      <c r="LOP64" s="20"/>
      <c r="LOQ64" s="20"/>
      <c r="LOR64" s="20"/>
      <c r="LOS64" s="20"/>
      <c r="LOT64" s="20"/>
      <c r="LOU64" s="20"/>
      <c r="LOV64" s="20"/>
      <c r="LOW64" s="20"/>
      <c r="LOX64" s="20"/>
      <c r="LOY64" s="20"/>
      <c r="LOZ64" s="20"/>
      <c r="LPA64" s="20"/>
      <c r="LPB64" s="20"/>
      <c r="LPC64" s="20"/>
      <c r="LPD64" s="20"/>
      <c r="LPE64" s="20"/>
      <c r="LPF64" s="20"/>
      <c r="LPG64" s="20"/>
      <c r="LPH64" s="20"/>
      <c r="LPI64" s="20"/>
      <c r="LPJ64" s="20"/>
      <c r="LPK64" s="20"/>
      <c r="LPL64" s="20"/>
      <c r="LPM64" s="20"/>
      <c r="LPN64" s="20"/>
      <c r="LPO64" s="20"/>
      <c r="LPP64" s="20"/>
      <c r="LPQ64" s="20"/>
      <c r="LPR64" s="20"/>
      <c r="LPS64" s="20"/>
      <c r="LPT64" s="20"/>
      <c r="LPU64" s="20"/>
      <c r="LPV64" s="20"/>
      <c r="LPW64" s="20"/>
      <c r="LPX64" s="20"/>
      <c r="LPY64" s="20"/>
      <c r="LPZ64" s="20"/>
      <c r="LQA64" s="20"/>
      <c r="LQB64" s="20"/>
      <c r="LQC64" s="20"/>
      <c r="LQD64" s="20"/>
      <c r="LQE64" s="20"/>
      <c r="LQF64" s="20"/>
      <c r="LQG64" s="20"/>
      <c r="LQH64" s="20"/>
      <c r="LQI64" s="20"/>
      <c r="LQJ64" s="20"/>
      <c r="LQK64" s="20"/>
      <c r="LQL64" s="20"/>
      <c r="LQM64" s="20"/>
      <c r="LQN64" s="20"/>
      <c r="LQO64" s="20"/>
      <c r="LQP64" s="20"/>
      <c r="LQQ64" s="20"/>
      <c r="LQR64" s="20"/>
      <c r="LQS64" s="20"/>
      <c r="LQT64" s="20"/>
      <c r="LQU64" s="20"/>
      <c r="LQV64" s="20"/>
      <c r="LQW64" s="20"/>
      <c r="LQX64" s="20"/>
      <c r="LQY64" s="20"/>
      <c r="LQZ64" s="20"/>
      <c r="LRA64" s="20"/>
      <c r="LRB64" s="20"/>
      <c r="LRC64" s="20"/>
      <c r="LRD64" s="20"/>
      <c r="LRE64" s="20"/>
      <c r="LRF64" s="20"/>
      <c r="LRG64" s="20"/>
      <c r="LRH64" s="20"/>
      <c r="LRI64" s="20"/>
      <c r="LRJ64" s="20"/>
      <c r="LRK64" s="20"/>
      <c r="LRL64" s="20"/>
      <c r="LRM64" s="20"/>
      <c r="LRN64" s="20"/>
      <c r="LRO64" s="20"/>
      <c r="LRP64" s="20"/>
      <c r="LRQ64" s="20"/>
      <c r="LRR64" s="20"/>
      <c r="LRS64" s="20"/>
      <c r="LRT64" s="20"/>
      <c r="LRU64" s="20"/>
      <c r="LRV64" s="20"/>
      <c r="LRW64" s="20"/>
      <c r="LRX64" s="20"/>
      <c r="LRY64" s="20"/>
      <c r="LRZ64" s="20"/>
      <c r="LSA64" s="20"/>
      <c r="LSB64" s="20"/>
      <c r="LSC64" s="20"/>
      <c r="LSD64" s="20"/>
      <c r="LSE64" s="20"/>
      <c r="LSF64" s="20"/>
      <c r="LSG64" s="20"/>
      <c r="LSH64" s="20"/>
      <c r="LSI64" s="20"/>
      <c r="LSJ64" s="20"/>
      <c r="LSK64" s="20"/>
      <c r="LSL64" s="20"/>
      <c r="LSM64" s="20"/>
      <c r="LSN64" s="20"/>
      <c r="LSO64" s="20"/>
      <c r="LSP64" s="20"/>
      <c r="LSQ64" s="20"/>
      <c r="LSR64" s="20"/>
      <c r="LSS64" s="20"/>
      <c r="LST64" s="20"/>
      <c r="LSU64" s="20"/>
      <c r="LSV64" s="20"/>
      <c r="LSW64" s="20"/>
      <c r="LSX64" s="20"/>
      <c r="LSY64" s="20"/>
      <c r="LSZ64" s="20"/>
      <c r="LTA64" s="20"/>
      <c r="LTB64" s="20"/>
      <c r="LTC64" s="20"/>
      <c r="LTD64" s="20"/>
      <c r="LTE64" s="20"/>
      <c r="LTF64" s="20"/>
      <c r="LTG64" s="20"/>
      <c r="LTH64" s="20"/>
      <c r="LTI64" s="20"/>
      <c r="LTJ64" s="20"/>
      <c r="LTK64" s="20"/>
      <c r="LTL64" s="20"/>
      <c r="LTM64" s="20"/>
      <c r="LTN64" s="20"/>
      <c r="LTO64" s="20"/>
      <c r="LTP64" s="20"/>
      <c r="LTQ64" s="20"/>
      <c r="LTR64" s="20"/>
      <c r="LTS64" s="20"/>
      <c r="LTT64" s="20"/>
      <c r="LTU64" s="20"/>
      <c r="LTV64" s="20"/>
      <c r="LTW64" s="20"/>
      <c r="LTX64" s="20"/>
      <c r="LTY64" s="20"/>
      <c r="LTZ64" s="20"/>
      <c r="LUA64" s="20"/>
      <c r="LUB64" s="20"/>
      <c r="LUC64" s="20"/>
      <c r="LUD64" s="20"/>
      <c r="LUE64" s="20"/>
      <c r="LUF64" s="20"/>
      <c r="LUG64" s="20"/>
      <c r="LUH64" s="20"/>
      <c r="LUI64" s="20"/>
      <c r="LUJ64" s="20"/>
      <c r="LUK64" s="20"/>
      <c r="LUL64" s="20"/>
      <c r="LUM64" s="20"/>
      <c r="LUN64" s="20"/>
      <c r="LUO64" s="20"/>
      <c r="LUP64" s="20"/>
      <c r="LUQ64" s="20"/>
      <c r="LUR64" s="20"/>
      <c r="LUS64" s="20"/>
      <c r="LUT64" s="20"/>
      <c r="LUU64" s="20"/>
      <c r="LUV64" s="20"/>
      <c r="LUW64" s="20"/>
      <c r="LUX64" s="20"/>
      <c r="LUY64" s="20"/>
      <c r="LUZ64" s="20"/>
      <c r="LVA64" s="20"/>
      <c r="LVB64" s="20"/>
      <c r="LVC64" s="20"/>
      <c r="LVD64" s="20"/>
      <c r="LVE64" s="20"/>
      <c r="LVF64" s="20"/>
      <c r="LVG64" s="20"/>
      <c r="LVH64" s="20"/>
      <c r="LVI64" s="20"/>
      <c r="LVJ64" s="20"/>
      <c r="LVK64" s="20"/>
      <c r="LVL64" s="20"/>
      <c r="LVM64" s="20"/>
      <c r="LVN64" s="20"/>
      <c r="LVO64" s="20"/>
      <c r="LVP64" s="20"/>
      <c r="LVQ64" s="20"/>
      <c r="LVR64" s="20"/>
      <c r="LVS64" s="20"/>
      <c r="LVT64" s="20"/>
      <c r="LVU64" s="20"/>
      <c r="LVV64" s="20"/>
      <c r="LVW64" s="20"/>
      <c r="LVX64" s="20"/>
      <c r="LVY64" s="20"/>
      <c r="LVZ64" s="20"/>
      <c r="LWA64" s="20"/>
      <c r="LWB64" s="20"/>
      <c r="LWC64" s="20"/>
      <c r="LWD64" s="20"/>
      <c r="LWE64" s="20"/>
      <c r="LWF64" s="20"/>
      <c r="LWG64" s="20"/>
      <c r="LWH64" s="20"/>
      <c r="LWI64" s="20"/>
      <c r="LWJ64" s="20"/>
      <c r="LWK64" s="20"/>
      <c r="LWL64" s="20"/>
      <c r="LWM64" s="20"/>
      <c r="LWN64" s="20"/>
      <c r="LWO64" s="20"/>
      <c r="LWP64" s="20"/>
      <c r="LWQ64" s="20"/>
      <c r="LWR64" s="20"/>
      <c r="LWS64" s="20"/>
      <c r="LWT64" s="20"/>
      <c r="LWU64" s="20"/>
      <c r="LWV64" s="20"/>
      <c r="LWW64" s="20"/>
      <c r="LWX64" s="20"/>
      <c r="LWY64" s="20"/>
      <c r="LWZ64" s="20"/>
      <c r="LXA64" s="20"/>
      <c r="LXB64" s="20"/>
      <c r="LXC64" s="20"/>
      <c r="LXD64" s="20"/>
      <c r="LXE64" s="20"/>
      <c r="LXF64" s="20"/>
      <c r="LXG64" s="20"/>
      <c r="LXH64" s="20"/>
      <c r="LXI64" s="20"/>
      <c r="LXJ64" s="20"/>
      <c r="LXK64" s="20"/>
      <c r="LXL64" s="20"/>
      <c r="LXM64" s="20"/>
      <c r="LXN64" s="20"/>
      <c r="LXO64" s="20"/>
      <c r="LXP64" s="20"/>
      <c r="LXQ64" s="20"/>
      <c r="LXR64" s="20"/>
      <c r="LXS64" s="20"/>
      <c r="LXT64" s="20"/>
      <c r="LXU64" s="20"/>
      <c r="LXV64" s="20"/>
      <c r="LXW64" s="20"/>
      <c r="LXX64" s="20"/>
      <c r="LXY64" s="20"/>
      <c r="LXZ64" s="20"/>
      <c r="LYA64" s="20"/>
      <c r="LYB64" s="20"/>
      <c r="LYC64" s="20"/>
      <c r="LYD64" s="20"/>
      <c r="LYE64" s="20"/>
      <c r="LYF64" s="20"/>
      <c r="LYG64" s="20"/>
      <c r="LYH64" s="20"/>
      <c r="LYI64" s="20"/>
      <c r="LYJ64" s="20"/>
      <c r="LYK64" s="20"/>
      <c r="LYL64" s="20"/>
      <c r="LYM64" s="20"/>
      <c r="LYN64" s="20"/>
      <c r="LYO64" s="20"/>
      <c r="LYP64" s="20"/>
      <c r="LYQ64" s="20"/>
      <c r="LYR64" s="20"/>
      <c r="LYS64" s="20"/>
      <c r="LYT64" s="20"/>
      <c r="LYU64" s="20"/>
      <c r="LYV64" s="20"/>
      <c r="LYW64" s="20"/>
      <c r="LYX64" s="20"/>
      <c r="LYY64" s="20"/>
      <c r="LYZ64" s="20"/>
      <c r="LZA64" s="20"/>
      <c r="LZB64" s="20"/>
      <c r="LZC64" s="20"/>
      <c r="LZD64" s="20"/>
      <c r="LZE64" s="20"/>
      <c r="LZF64" s="20"/>
      <c r="LZG64" s="20"/>
      <c r="LZH64" s="20"/>
      <c r="LZI64" s="20"/>
      <c r="LZJ64" s="20"/>
      <c r="LZK64" s="20"/>
      <c r="LZL64" s="20"/>
      <c r="LZM64" s="20"/>
      <c r="LZN64" s="20"/>
      <c r="LZO64" s="20"/>
      <c r="LZP64" s="20"/>
      <c r="LZQ64" s="20"/>
      <c r="LZR64" s="20"/>
      <c r="LZS64" s="20"/>
      <c r="LZT64" s="20"/>
      <c r="LZU64" s="20"/>
      <c r="LZV64" s="20"/>
      <c r="LZW64" s="20"/>
      <c r="LZX64" s="20"/>
      <c r="LZY64" s="20"/>
      <c r="LZZ64" s="20"/>
      <c r="MAA64" s="20"/>
      <c r="MAB64" s="20"/>
      <c r="MAC64" s="20"/>
      <c r="MAD64" s="20"/>
      <c r="MAE64" s="20"/>
      <c r="MAF64" s="20"/>
      <c r="MAG64" s="20"/>
      <c r="MAH64" s="20"/>
      <c r="MAI64" s="20"/>
      <c r="MAJ64" s="20"/>
      <c r="MAK64" s="20"/>
      <c r="MAL64" s="20"/>
      <c r="MAM64" s="20"/>
      <c r="MAN64" s="20"/>
      <c r="MAO64" s="20"/>
      <c r="MAP64" s="20"/>
      <c r="MAQ64" s="20"/>
      <c r="MAR64" s="20"/>
      <c r="MAS64" s="20"/>
      <c r="MAT64" s="20"/>
      <c r="MAU64" s="20"/>
      <c r="MAV64" s="20"/>
      <c r="MAW64" s="20"/>
      <c r="MAX64" s="20"/>
      <c r="MAY64" s="20"/>
      <c r="MAZ64" s="20"/>
      <c r="MBA64" s="20"/>
      <c r="MBB64" s="20"/>
      <c r="MBC64" s="20"/>
      <c r="MBD64" s="20"/>
      <c r="MBE64" s="20"/>
      <c r="MBF64" s="20"/>
      <c r="MBG64" s="20"/>
      <c r="MBH64" s="20"/>
      <c r="MBI64" s="20"/>
      <c r="MBJ64" s="20"/>
      <c r="MBK64" s="20"/>
      <c r="MBL64" s="20"/>
      <c r="MBM64" s="20"/>
      <c r="MBN64" s="20"/>
      <c r="MBO64" s="20"/>
      <c r="MBP64" s="20"/>
      <c r="MBQ64" s="20"/>
      <c r="MBR64" s="20"/>
      <c r="MBS64" s="20"/>
      <c r="MBT64" s="20"/>
      <c r="MBU64" s="20"/>
      <c r="MBV64" s="20"/>
      <c r="MBW64" s="20"/>
      <c r="MBX64" s="20"/>
      <c r="MBY64" s="20"/>
      <c r="MBZ64" s="20"/>
      <c r="MCA64" s="20"/>
      <c r="MCB64" s="20"/>
      <c r="MCC64" s="20"/>
      <c r="MCD64" s="20"/>
      <c r="MCE64" s="20"/>
      <c r="MCF64" s="20"/>
      <c r="MCG64" s="20"/>
      <c r="MCH64" s="20"/>
      <c r="MCI64" s="20"/>
      <c r="MCJ64" s="20"/>
      <c r="MCK64" s="20"/>
      <c r="MCL64" s="20"/>
      <c r="MCM64" s="20"/>
      <c r="MCN64" s="20"/>
      <c r="MCO64" s="20"/>
      <c r="MCP64" s="20"/>
      <c r="MCQ64" s="20"/>
      <c r="MCR64" s="20"/>
      <c r="MCS64" s="20"/>
      <c r="MCT64" s="20"/>
      <c r="MCU64" s="20"/>
      <c r="MCV64" s="20"/>
      <c r="MCW64" s="20"/>
      <c r="MCX64" s="20"/>
      <c r="MCY64" s="20"/>
      <c r="MCZ64" s="20"/>
      <c r="MDA64" s="20"/>
      <c r="MDB64" s="20"/>
      <c r="MDC64" s="20"/>
      <c r="MDD64" s="20"/>
      <c r="MDE64" s="20"/>
      <c r="MDF64" s="20"/>
      <c r="MDG64" s="20"/>
      <c r="MDH64" s="20"/>
      <c r="MDI64" s="20"/>
      <c r="MDJ64" s="20"/>
      <c r="MDK64" s="20"/>
      <c r="MDL64" s="20"/>
      <c r="MDM64" s="20"/>
      <c r="MDN64" s="20"/>
      <c r="MDO64" s="20"/>
      <c r="MDP64" s="20"/>
      <c r="MDQ64" s="20"/>
      <c r="MDR64" s="20"/>
      <c r="MDS64" s="20"/>
      <c r="MDT64" s="20"/>
      <c r="MDU64" s="20"/>
      <c r="MDV64" s="20"/>
      <c r="MDW64" s="20"/>
      <c r="MDX64" s="20"/>
      <c r="MDY64" s="20"/>
      <c r="MDZ64" s="20"/>
      <c r="MEA64" s="20"/>
      <c r="MEB64" s="20"/>
      <c r="MEC64" s="20"/>
      <c r="MED64" s="20"/>
      <c r="MEE64" s="20"/>
      <c r="MEF64" s="20"/>
      <c r="MEG64" s="20"/>
      <c r="MEH64" s="20"/>
      <c r="MEI64" s="20"/>
      <c r="MEJ64" s="20"/>
      <c r="MEK64" s="20"/>
      <c r="MEL64" s="20"/>
      <c r="MEM64" s="20"/>
      <c r="MEN64" s="20"/>
      <c r="MEO64" s="20"/>
      <c r="MEP64" s="20"/>
      <c r="MEQ64" s="20"/>
      <c r="MER64" s="20"/>
      <c r="MES64" s="20"/>
      <c r="MET64" s="20"/>
      <c r="MEU64" s="20"/>
      <c r="MEV64" s="20"/>
      <c r="MEW64" s="20"/>
      <c r="MEX64" s="20"/>
      <c r="MEY64" s="20"/>
      <c r="MEZ64" s="20"/>
      <c r="MFA64" s="20"/>
      <c r="MFB64" s="20"/>
      <c r="MFC64" s="20"/>
      <c r="MFD64" s="20"/>
      <c r="MFE64" s="20"/>
      <c r="MFF64" s="20"/>
      <c r="MFG64" s="20"/>
      <c r="MFH64" s="20"/>
      <c r="MFI64" s="20"/>
      <c r="MFJ64" s="20"/>
      <c r="MFK64" s="20"/>
      <c r="MFL64" s="20"/>
      <c r="MFM64" s="20"/>
      <c r="MFN64" s="20"/>
      <c r="MFO64" s="20"/>
      <c r="MFP64" s="20"/>
      <c r="MFQ64" s="20"/>
      <c r="MFR64" s="20"/>
      <c r="MFS64" s="20"/>
      <c r="MFT64" s="20"/>
      <c r="MFU64" s="20"/>
      <c r="MFV64" s="20"/>
      <c r="MFW64" s="20"/>
      <c r="MFX64" s="20"/>
      <c r="MFY64" s="20"/>
      <c r="MFZ64" s="20"/>
      <c r="MGA64" s="20"/>
      <c r="MGB64" s="20"/>
      <c r="MGC64" s="20"/>
      <c r="MGD64" s="20"/>
      <c r="MGE64" s="20"/>
      <c r="MGF64" s="20"/>
      <c r="MGG64" s="20"/>
      <c r="MGH64" s="20"/>
      <c r="MGI64" s="20"/>
      <c r="MGJ64" s="20"/>
      <c r="MGK64" s="20"/>
      <c r="MGL64" s="20"/>
      <c r="MGM64" s="20"/>
      <c r="MGN64" s="20"/>
      <c r="MGO64" s="20"/>
      <c r="MGP64" s="20"/>
      <c r="MGQ64" s="20"/>
      <c r="MGR64" s="20"/>
      <c r="MGS64" s="20"/>
      <c r="MGT64" s="20"/>
      <c r="MGU64" s="20"/>
      <c r="MGV64" s="20"/>
      <c r="MGW64" s="20"/>
      <c r="MGX64" s="20"/>
      <c r="MGY64" s="20"/>
      <c r="MGZ64" s="20"/>
      <c r="MHA64" s="20"/>
      <c r="MHB64" s="20"/>
      <c r="MHC64" s="20"/>
      <c r="MHD64" s="20"/>
      <c r="MHE64" s="20"/>
      <c r="MHF64" s="20"/>
      <c r="MHG64" s="20"/>
      <c r="MHH64" s="20"/>
      <c r="MHI64" s="20"/>
      <c r="MHJ64" s="20"/>
      <c r="MHK64" s="20"/>
      <c r="MHL64" s="20"/>
      <c r="MHM64" s="20"/>
      <c r="MHN64" s="20"/>
      <c r="MHO64" s="20"/>
      <c r="MHP64" s="20"/>
      <c r="MHQ64" s="20"/>
      <c r="MHR64" s="20"/>
      <c r="MHS64" s="20"/>
      <c r="MHT64" s="20"/>
      <c r="MHU64" s="20"/>
      <c r="MHV64" s="20"/>
      <c r="MHW64" s="20"/>
      <c r="MHX64" s="20"/>
      <c r="MHY64" s="20"/>
      <c r="MHZ64" s="20"/>
      <c r="MIA64" s="20"/>
      <c r="MIB64" s="20"/>
      <c r="MIC64" s="20"/>
      <c r="MID64" s="20"/>
      <c r="MIE64" s="20"/>
      <c r="MIF64" s="20"/>
      <c r="MIG64" s="20"/>
      <c r="MIH64" s="20"/>
      <c r="MII64" s="20"/>
      <c r="MIJ64" s="20"/>
      <c r="MIK64" s="20"/>
      <c r="MIL64" s="20"/>
      <c r="MIM64" s="20"/>
      <c r="MIN64" s="20"/>
      <c r="MIO64" s="20"/>
      <c r="MIP64" s="20"/>
      <c r="MIQ64" s="20"/>
      <c r="MIR64" s="20"/>
      <c r="MIS64" s="20"/>
      <c r="MIT64" s="20"/>
      <c r="MIU64" s="20"/>
      <c r="MIV64" s="20"/>
      <c r="MIW64" s="20"/>
      <c r="MIX64" s="20"/>
      <c r="MIY64" s="20"/>
      <c r="MIZ64" s="20"/>
      <c r="MJA64" s="20"/>
      <c r="MJB64" s="20"/>
      <c r="MJC64" s="20"/>
      <c r="MJD64" s="20"/>
      <c r="MJE64" s="20"/>
      <c r="MJF64" s="20"/>
      <c r="MJG64" s="20"/>
      <c r="MJH64" s="20"/>
      <c r="MJI64" s="20"/>
      <c r="MJJ64" s="20"/>
      <c r="MJK64" s="20"/>
      <c r="MJL64" s="20"/>
      <c r="MJM64" s="20"/>
      <c r="MJN64" s="20"/>
      <c r="MJO64" s="20"/>
      <c r="MJP64" s="20"/>
      <c r="MJQ64" s="20"/>
      <c r="MJR64" s="20"/>
      <c r="MJS64" s="20"/>
      <c r="MJT64" s="20"/>
      <c r="MJU64" s="20"/>
      <c r="MJV64" s="20"/>
      <c r="MJW64" s="20"/>
      <c r="MJX64" s="20"/>
      <c r="MJY64" s="20"/>
      <c r="MJZ64" s="20"/>
      <c r="MKA64" s="20"/>
      <c r="MKB64" s="20"/>
      <c r="MKC64" s="20"/>
      <c r="MKD64" s="20"/>
      <c r="MKE64" s="20"/>
      <c r="MKF64" s="20"/>
      <c r="MKG64" s="20"/>
      <c r="MKH64" s="20"/>
      <c r="MKI64" s="20"/>
      <c r="MKJ64" s="20"/>
      <c r="MKK64" s="20"/>
      <c r="MKL64" s="20"/>
      <c r="MKM64" s="20"/>
      <c r="MKN64" s="20"/>
      <c r="MKO64" s="20"/>
      <c r="MKP64" s="20"/>
      <c r="MKQ64" s="20"/>
      <c r="MKR64" s="20"/>
      <c r="MKS64" s="20"/>
      <c r="MKT64" s="20"/>
      <c r="MKU64" s="20"/>
      <c r="MKV64" s="20"/>
      <c r="MKW64" s="20"/>
      <c r="MKX64" s="20"/>
      <c r="MKY64" s="20"/>
      <c r="MKZ64" s="20"/>
      <c r="MLA64" s="20"/>
      <c r="MLB64" s="20"/>
      <c r="MLC64" s="20"/>
      <c r="MLD64" s="20"/>
      <c r="MLE64" s="20"/>
      <c r="MLF64" s="20"/>
      <c r="MLG64" s="20"/>
      <c r="MLH64" s="20"/>
      <c r="MLI64" s="20"/>
      <c r="MLJ64" s="20"/>
      <c r="MLK64" s="20"/>
      <c r="MLL64" s="20"/>
      <c r="MLM64" s="20"/>
      <c r="MLN64" s="20"/>
      <c r="MLO64" s="20"/>
      <c r="MLP64" s="20"/>
      <c r="MLQ64" s="20"/>
      <c r="MLR64" s="20"/>
      <c r="MLS64" s="20"/>
      <c r="MLT64" s="20"/>
      <c r="MLU64" s="20"/>
      <c r="MLV64" s="20"/>
      <c r="MLW64" s="20"/>
      <c r="MLX64" s="20"/>
      <c r="MLY64" s="20"/>
      <c r="MLZ64" s="20"/>
      <c r="MMA64" s="20"/>
      <c r="MMB64" s="20"/>
      <c r="MMC64" s="20"/>
      <c r="MMD64" s="20"/>
      <c r="MME64" s="20"/>
      <c r="MMF64" s="20"/>
      <c r="MMG64" s="20"/>
      <c r="MMH64" s="20"/>
      <c r="MMI64" s="20"/>
      <c r="MMJ64" s="20"/>
      <c r="MMK64" s="20"/>
      <c r="MML64" s="20"/>
      <c r="MMM64" s="20"/>
      <c r="MMN64" s="20"/>
      <c r="MMO64" s="20"/>
      <c r="MMP64" s="20"/>
      <c r="MMQ64" s="20"/>
      <c r="MMR64" s="20"/>
      <c r="MMS64" s="20"/>
      <c r="MMT64" s="20"/>
      <c r="MMU64" s="20"/>
      <c r="MMV64" s="20"/>
      <c r="MMW64" s="20"/>
      <c r="MMX64" s="20"/>
      <c r="MMY64" s="20"/>
      <c r="MMZ64" s="20"/>
      <c r="MNA64" s="20"/>
      <c r="MNB64" s="20"/>
      <c r="MNC64" s="20"/>
      <c r="MND64" s="20"/>
      <c r="MNE64" s="20"/>
      <c r="MNF64" s="20"/>
      <c r="MNG64" s="20"/>
      <c r="MNH64" s="20"/>
      <c r="MNI64" s="20"/>
      <c r="MNJ64" s="20"/>
      <c r="MNK64" s="20"/>
      <c r="MNL64" s="20"/>
      <c r="MNM64" s="20"/>
      <c r="MNN64" s="20"/>
      <c r="MNO64" s="20"/>
      <c r="MNP64" s="20"/>
      <c r="MNQ64" s="20"/>
      <c r="MNR64" s="20"/>
      <c r="MNS64" s="20"/>
      <c r="MNT64" s="20"/>
      <c r="MNU64" s="20"/>
      <c r="MNV64" s="20"/>
      <c r="MNW64" s="20"/>
      <c r="MNX64" s="20"/>
      <c r="MNY64" s="20"/>
      <c r="MNZ64" s="20"/>
      <c r="MOA64" s="20"/>
      <c r="MOB64" s="20"/>
      <c r="MOC64" s="20"/>
      <c r="MOD64" s="20"/>
      <c r="MOE64" s="20"/>
      <c r="MOF64" s="20"/>
      <c r="MOG64" s="20"/>
      <c r="MOH64" s="20"/>
      <c r="MOI64" s="20"/>
      <c r="MOJ64" s="20"/>
      <c r="MOK64" s="20"/>
      <c r="MOL64" s="20"/>
      <c r="MOM64" s="20"/>
      <c r="MON64" s="20"/>
      <c r="MOO64" s="20"/>
      <c r="MOP64" s="20"/>
      <c r="MOQ64" s="20"/>
      <c r="MOR64" s="20"/>
      <c r="MOS64" s="20"/>
      <c r="MOT64" s="20"/>
      <c r="MOU64" s="20"/>
      <c r="MOV64" s="20"/>
      <c r="MOW64" s="20"/>
      <c r="MOX64" s="20"/>
      <c r="MOY64" s="20"/>
      <c r="MOZ64" s="20"/>
      <c r="MPA64" s="20"/>
      <c r="MPB64" s="20"/>
      <c r="MPC64" s="20"/>
      <c r="MPD64" s="20"/>
      <c r="MPE64" s="20"/>
      <c r="MPF64" s="20"/>
      <c r="MPG64" s="20"/>
      <c r="MPH64" s="20"/>
      <c r="MPI64" s="20"/>
      <c r="MPJ64" s="20"/>
      <c r="MPK64" s="20"/>
      <c r="MPL64" s="20"/>
      <c r="MPM64" s="20"/>
      <c r="MPN64" s="20"/>
      <c r="MPO64" s="20"/>
      <c r="MPP64" s="20"/>
      <c r="MPQ64" s="20"/>
      <c r="MPR64" s="20"/>
      <c r="MPS64" s="20"/>
      <c r="MPT64" s="20"/>
      <c r="MPU64" s="20"/>
      <c r="MPV64" s="20"/>
      <c r="MPW64" s="20"/>
      <c r="MPX64" s="20"/>
      <c r="MPY64" s="20"/>
      <c r="MPZ64" s="20"/>
      <c r="MQA64" s="20"/>
      <c r="MQB64" s="20"/>
      <c r="MQC64" s="20"/>
      <c r="MQD64" s="20"/>
      <c r="MQE64" s="20"/>
      <c r="MQF64" s="20"/>
      <c r="MQG64" s="20"/>
      <c r="MQH64" s="20"/>
      <c r="MQI64" s="20"/>
      <c r="MQJ64" s="20"/>
      <c r="MQK64" s="20"/>
      <c r="MQL64" s="20"/>
      <c r="MQM64" s="20"/>
      <c r="MQN64" s="20"/>
      <c r="MQO64" s="20"/>
      <c r="MQP64" s="20"/>
      <c r="MQQ64" s="20"/>
      <c r="MQR64" s="20"/>
      <c r="MQS64" s="20"/>
      <c r="MQT64" s="20"/>
      <c r="MQU64" s="20"/>
      <c r="MQV64" s="20"/>
      <c r="MQW64" s="20"/>
      <c r="MQX64" s="20"/>
      <c r="MQY64" s="20"/>
      <c r="MQZ64" s="20"/>
      <c r="MRA64" s="20"/>
      <c r="MRB64" s="20"/>
      <c r="MRC64" s="20"/>
      <c r="MRD64" s="20"/>
      <c r="MRE64" s="20"/>
      <c r="MRF64" s="20"/>
      <c r="MRG64" s="20"/>
      <c r="MRH64" s="20"/>
      <c r="MRI64" s="20"/>
      <c r="MRJ64" s="20"/>
      <c r="MRK64" s="20"/>
      <c r="MRL64" s="20"/>
      <c r="MRM64" s="20"/>
      <c r="MRN64" s="20"/>
      <c r="MRO64" s="20"/>
      <c r="MRP64" s="20"/>
      <c r="MRQ64" s="20"/>
      <c r="MRR64" s="20"/>
      <c r="MRS64" s="20"/>
      <c r="MRT64" s="20"/>
      <c r="MRU64" s="20"/>
      <c r="MRV64" s="20"/>
      <c r="MRW64" s="20"/>
      <c r="MRX64" s="20"/>
      <c r="MRY64" s="20"/>
      <c r="MRZ64" s="20"/>
      <c r="MSA64" s="20"/>
      <c r="MSB64" s="20"/>
      <c r="MSC64" s="20"/>
      <c r="MSD64" s="20"/>
      <c r="MSE64" s="20"/>
      <c r="MSF64" s="20"/>
      <c r="MSG64" s="20"/>
      <c r="MSH64" s="20"/>
      <c r="MSI64" s="20"/>
      <c r="MSJ64" s="20"/>
      <c r="MSK64" s="20"/>
      <c r="MSL64" s="20"/>
      <c r="MSM64" s="20"/>
      <c r="MSN64" s="20"/>
      <c r="MSO64" s="20"/>
      <c r="MSP64" s="20"/>
      <c r="MSQ64" s="20"/>
      <c r="MSR64" s="20"/>
      <c r="MSS64" s="20"/>
      <c r="MST64" s="20"/>
      <c r="MSU64" s="20"/>
      <c r="MSV64" s="20"/>
      <c r="MSW64" s="20"/>
      <c r="MSX64" s="20"/>
      <c r="MSY64" s="20"/>
      <c r="MSZ64" s="20"/>
      <c r="MTA64" s="20"/>
      <c r="MTB64" s="20"/>
      <c r="MTC64" s="20"/>
      <c r="MTD64" s="20"/>
      <c r="MTE64" s="20"/>
      <c r="MTF64" s="20"/>
      <c r="MTG64" s="20"/>
      <c r="MTH64" s="20"/>
      <c r="MTI64" s="20"/>
      <c r="MTJ64" s="20"/>
      <c r="MTK64" s="20"/>
      <c r="MTL64" s="20"/>
      <c r="MTM64" s="20"/>
      <c r="MTN64" s="20"/>
      <c r="MTO64" s="20"/>
      <c r="MTP64" s="20"/>
      <c r="MTQ64" s="20"/>
      <c r="MTR64" s="20"/>
      <c r="MTS64" s="20"/>
      <c r="MTT64" s="20"/>
      <c r="MTU64" s="20"/>
      <c r="MTV64" s="20"/>
      <c r="MTW64" s="20"/>
      <c r="MTX64" s="20"/>
      <c r="MTY64" s="20"/>
      <c r="MTZ64" s="20"/>
      <c r="MUA64" s="20"/>
      <c r="MUB64" s="20"/>
      <c r="MUC64" s="20"/>
      <c r="MUD64" s="20"/>
      <c r="MUE64" s="20"/>
      <c r="MUF64" s="20"/>
      <c r="MUG64" s="20"/>
      <c r="MUH64" s="20"/>
      <c r="MUI64" s="20"/>
      <c r="MUJ64" s="20"/>
      <c r="MUK64" s="20"/>
      <c r="MUL64" s="20"/>
      <c r="MUM64" s="20"/>
      <c r="MUN64" s="20"/>
      <c r="MUO64" s="20"/>
      <c r="MUP64" s="20"/>
      <c r="MUQ64" s="20"/>
      <c r="MUR64" s="20"/>
      <c r="MUS64" s="20"/>
      <c r="MUT64" s="20"/>
      <c r="MUU64" s="20"/>
      <c r="MUV64" s="20"/>
      <c r="MUW64" s="20"/>
      <c r="MUX64" s="20"/>
      <c r="MUY64" s="20"/>
      <c r="MUZ64" s="20"/>
      <c r="MVA64" s="20"/>
      <c r="MVB64" s="20"/>
      <c r="MVC64" s="20"/>
      <c r="MVD64" s="20"/>
      <c r="MVE64" s="20"/>
      <c r="MVF64" s="20"/>
      <c r="MVG64" s="20"/>
      <c r="MVH64" s="20"/>
      <c r="MVI64" s="20"/>
      <c r="MVJ64" s="20"/>
      <c r="MVK64" s="20"/>
      <c r="MVL64" s="20"/>
      <c r="MVM64" s="20"/>
      <c r="MVN64" s="20"/>
      <c r="MVO64" s="20"/>
      <c r="MVP64" s="20"/>
      <c r="MVQ64" s="20"/>
      <c r="MVR64" s="20"/>
      <c r="MVS64" s="20"/>
      <c r="MVT64" s="20"/>
      <c r="MVU64" s="20"/>
      <c r="MVV64" s="20"/>
      <c r="MVW64" s="20"/>
      <c r="MVX64" s="20"/>
      <c r="MVY64" s="20"/>
      <c r="MVZ64" s="20"/>
      <c r="MWA64" s="20"/>
      <c r="MWB64" s="20"/>
      <c r="MWC64" s="20"/>
      <c r="MWD64" s="20"/>
      <c r="MWE64" s="20"/>
      <c r="MWF64" s="20"/>
      <c r="MWG64" s="20"/>
      <c r="MWH64" s="20"/>
      <c r="MWI64" s="20"/>
      <c r="MWJ64" s="20"/>
      <c r="MWK64" s="20"/>
      <c r="MWL64" s="20"/>
      <c r="MWM64" s="20"/>
      <c r="MWN64" s="20"/>
      <c r="MWO64" s="20"/>
      <c r="MWP64" s="20"/>
      <c r="MWQ64" s="20"/>
      <c r="MWR64" s="20"/>
      <c r="MWS64" s="20"/>
      <c r="MWT64" s="20"/>
      <c r="MWU64" s="20"/>
      <c r="MWV64" s="20"/>
      <c r="MWW64" s="20"/>
      <c r="MWX64" s="20"/>
      <c r="MWY64" s="20"/>
      <c r="MWZ64" s="20"/>
      <c r="MXA64" s="20"/>
      <c r="MXB64" s="20"/>
      <c r="MXC64" s="20"/>
      <c r="MXD64" s="20"/>
      <c r="MXE64" s="20"/>
      <c r="MXF64" s="20"/>
      <c r="MXG64" s="20"/>
      <c r="MXH64" s="20"/>
      <c r="MXI64" s="20"/>
      <c r="MXJ64" s="20"/>
      <c r="MXK64" s="20"/>
      <c r="MXL64" s="20"/>
      <c r="MXM64" s="20"/>
      <c r="MXN64" s="20"/>
      <c r="MXO64" s="20"/>
      <c r="MXP64" s="20"/>
      <c r="MXQ64" s="20"/>
      <c r="MXR64" s="20"/>
      <c r="MXS64" s="20"/>
      <c r="MXT64" s="20"/>
      <c r="MXU64" s="20"/>
      <c r="MXV64" s="20"/>
      <c r="MXW64" s="20"/>
      <c r="MXX64" s="20"/>
      <c r="MXY64" s="20"/>
      <c r="MXZ64" s="20"/>
      <c r="MYA64" s="20"/>
      <c r="MYB64" s="20"/>
      <c r="MYC64" s="20"/>
      <c r="MYD64" s="20"/>
      <c r="MYE64" s="20"/>
      <c r="MYF64" s="20"/>
      <c r="MYG64" s="20"/>
      <c r="MYH64" s="20"/>
      <c r="MYI64" s="20"/>
      <c r="MYJ64" s="20"/>
      <c r="MYK64" s="20"/>
      <c r="MYL64" s="20"/>
      <c r="MYM64" s="20"/>
      <c r="MYN64" s="20"/>
      <c r="MYO64" s="20"/>
      <c r="MYP64" s="20"/>
      <c r="MYQ64" s="20"/>
      <c r="MYR64" s="20"/>
      <c r="MYS64" s="20"/>
      <c r="MYT64" s="20"/>
      <c r="MYU64" s="20"/>
      <c r="MYV64" s="20"/>
      <c r="MYW64" s="20"/>
      <c r="MYX64" s="20"/>
      <c r="MYY64" s="20"/>
      <c r="MYZ64" s="20"/>
      <c r="MZA64" s="20"/>
      <c r="MZB64" s="20"/>
      <c r="MZC64" s="20"/>
      <c r="MZD64" s="20"/>
      <c r="MZE64" s="20"/>
      <c r="MZF64" s="20"/>
      <c r="MZG64" s="20"/>
      <c r="MZH64" s="20"/>
      <c r="MZI64" s="20"/>
      <c r="MZJ64" s="20"/>
      <c r="MZK64" s="20"/>
      <c r="MZL64" s="20"/>
      <c r="MZM64" s="20"/>
      <c r="MZN64" s="20"/>
      <c r="MZO64" s="20"/>
      <c r="MZP64" s="20"/>
      <c r="MZQ64" s="20"/>
      <c r="MZR64" s="20"/>
      <c r="MZS64" s="20"/>
      <c r="MZT64" s="20"/>
      <c r="MZU64" s="20"/>
      <c r="MZV64" s="20"/>
      <c r="MZW64" s="20"/>
      <c r="MZX64" s="20"/>
      <c r="MZY64" s="20"/>
      <c r="MZZ64" s="20"/>
      <c r="NAA64" s="20"/>
      <c r="NAB64" s="20"/>
      <c r="NAC64" s="20"/>
      <c r="NAD64" s="20"/>
      <c r="NAE64" s="20"/>
      <c r="NAF64" s="20"/>
      <c r="NAG64" s="20"/>
      <c r="NAH64" s="20"/>
      <c r="NAI64" s="20"/>
      <c r="NAJ64" s="20"/>
      <c r="NAK64" s="20"/>
      <c r="NAL64" s="20"/>
      <c r="NAM64" s="20"/>
      <c r="NAN64" s="20"/>
      <c r="NAO64" s="20"/>
      <c r="NAP64" s="20"/>
      <c r="NAQ64" s="20"/>
      <c r="NAR64" s="20"/>
      <c r="NAS64" s="20"/>
      <c r="NAT64" s="20"/>
      <c r="NAU64" s="20"/>
      <c r="NAV64" s="20"/>
      <c r="NAW64" s="20"/>
      <c r="NAX64" s="20"/>
      <c r="NAY64" s="20"/>
      <c r="NAZ64" s="20"/>
      <c r="NBA64" s="20"/>
      <c r="NBB64" s="20"/>
      <c r="NBC64" s="20"/>
      <c r="NBD64" s="20"/>
      <c r="NBE64" s="20"/>
      <c r="NBF64" s="20"/>
      <c r="NBG64" s="20"/>
      <c r="NBH64" s="20"/>
      <c r="NBI64" s="20"/>
      <c r="NBJ64" s="20"/>
      <c r="NBK64" s="20"/>
      <c r="NBL64" s="20"/>
      <c r="NBM64" s="20"/>
      <c r="NBN64" s="20"/>
      <c r="NBO64" s="20"/>
      <c r="NBP64" s="20"/>
      <c r="NBQ64" s="20"/>
      <c r="NBR64" s="20"/>
      <c r="NBS64" s="20"/>
      <c r="NBT64" s="20"/>
      <c r="NBU64" s="20"/>
      <c r="NBV64" s="20"/>
      <c r="NBW64" s="20"/>
      <c r="NBX64" s="20"/>
      <c r="NBY64" s="20"/>
      <c r="NBZ64" s="20"/>
      <c r="NCA64" s="20"/>
      <c r="NCB64" s="20"/>
      <c r="NCC64" s="20"/>
      <c r="NCD64" s="20"/>
      <c r="NCE64" s="20"/>
      <c r="NCF64" s="20"/>
      <c r="NCG64" s="20"/>
      <c r="NCH64" s="20"/>
      <c r="NCI64" s="20"/>
      <c r="NCJ64" s="20"/>
      <c r="NCK64" s="20"/>
      <c r="NCL64" s="20"/>
      <c r="NCM64" s="20"/>
      <c r="NCN64" s="20"/>
      <c r="NCO64" s="20"/>
      <c r="NCP64" s="20"/>
      <c r="NCQ64" s="20"/>
      <c r="NCR64" s="20"/>
      <c r="NCS64" s="20"/>
      <c r="NCT64" s="20"/>
      <c r="NCU64" s="20"/>
      <c r="NCV64" s="20"/>
      <c r="NCW64" s="20"/>
      <c r="NCX64" s="20"/>
      <c r="NCY64" s="20"/>
      <c r="NCZ64" s="20"/>
      <c r="NDA64" s="20"/>
      <c r="NDB64" s="20"/>
      <c r="NDC64" s="20"/>
      <c r="NDD64" s="20"/>
      <c r="NDE64" s="20"/>
      <c r="NDF64" s="20"/>
      <c r="NDG64" s="20"/>
      <c r="NDH64" s="20"/>
      <c r="NDI64" s="20"/>
      <c r="NDJ64" s="20"/>
      <c r="NDK64" s="20"/>
      <c r="NDL64" s="20"/>
      <c r="NDM64" s="20"/>
      <c r="NDN64" s="20"/>
      <c r="NDO64" s="20"/>
      <c r="NDP64" s="20"/>
      <c r="NDQ64" s="20"/>
      <c r="NDR64" s="20"/>
      <c r="NDS64" s="20"/>
      <c r="NDT64" s="20"/>
      <c r="NDU64" s="20"/>
      <c r="NDV64" s="20"/>
      <c r="NDW64" s="20"/>
      <c r="NDX64" s="20"/>
      <c r="NDY64" s="20"/>
      <c r="NDZ64" s="20"/>
      <c r="NEA64" s="20"/>
      <c r="NEB64" s="20"/>
      <c r="NEC64" s="20"/>
      <c r="NED64" s="20"/>
      <c r="NEE64" s="20"/>
      <c r="NEF64" s="20"/>
      <c r="NEG64" s="20"/>
      <c r="NEH64" s="20"/>
      <c r="NEI64" s="20"/>
      <c r="NEJ64" s="20"/>
      <c r="NEK64" s="20"/>
      <c r="NEL64" s="20"/>
      <c r="NEM64" s="20"/>
      <c r="NEN64" s="20"/>
      <c r="NEO64" s="20"/>
      <c r="NEP64" s="20"/>
      <c r="NEQ64" s="20"/>
      <c r="NER64" s="20"/>
      <c r="NES64" s="20"/>
      <c r="NET64" s="20"/>
      <c r="NEU64" s="20"/>
      <c r="NEV64" s="20"/>
      <c r="NEW64" s="20"/>
      <c r="NEX64" s="20"/>
      <c r="NEY64" s="20"/>
      <c r="NEZ64" s="20"/>
      <c r="NFA64" s="20"/>
      <c r="NFB64" s="20"/>
      <c r="NFC64" s="20"/>
      <c r="NFD64" s="20"/>
      <c r="NFE64" s="20"/>
      <c r="NFF64" s="20"/>
      <c r="NFG64" s="20"/>
      <c r="NFH64" s="20"/>
      <c r="NFI64" s="20"/>
      <c r="NFJ64" s="20"/>
      <c r="NFK64" s="20"/>
      <c r="NFL64" s="20"/>
      <c r="NFM64" s="20"/>
      <c r="NFN64" s="20"/>
      <c r="NFO64" s="20"/>
      <c r="NFP64" s="20"/>
      <c r="NFQ64" s="20"/>
      <c r="NFR64" s="20"/>
      <c r="NFS64" s="20"/>
      <c r="NFT64" s="20"/>
      <c r="NFU64" s="20"/>
      <c r="NFV64" s="20"/>
      <c r="NFW64" s="20"/>
      <c r="NFX64" s="20"/>
      <c r="NFY64" s="20"/>
      <c r="NFZ64" s="20"/>
      <c r="NGA64" s="20"/>
      <c r="NGB64" s="20"/>
      <c r="NGC64" s="20"/>
      <c r="NGD64" s="20"/>
      <c r="NGE64" s="20"/>
      <c r="NGF64" s="20"/>
      <c r="NGG64" s="20"/>
      <c r="NGH64" s="20"/>
      <c r="NGI64" s="20"/>
      <c r="NGJ64" s="20"/>
      <c r="NGK64" s="20"/>
      <c r="NGL64" s="20"/>
      <c r="NGM64" s="20"/>
      <c r="NGN64" s="20"/>
      <c r="NGO64" s="20"/>
      <c r="NGP64" s="20"/>
      <c r="NGQ64" s="20"/>
      <c r="NGR64" s="20"/>
      <c r="NGS64" s="20"/>
      <c r="NGT64" s="20"/>
      <c r="NGU64" s="20"/>
      <c r="NGV64" s="20"/>
      <c r="NGW64" s="20"/>
      <c r="NGX64" s="20"/>
      <c r="NGY64" s="20"/>
      <c r="NGZ64" s="20"/>
      <c r="NHA64" s="20"/>
      <c r="NHB64" s="20"/>
      <c r="NHC64" s="20"/>
      <c r="NHD64" s="20"/>
      <c r="NHE64" s="20"/>
      <c r="NHF64" s="20"/>
      <c r="NHG64" s="20"/>
      <c r="NHH64" s="20"/>
      <c r="NHI64" s="20"/>
      <c r="NHJ64" s="20"/>
      <c r="NHK64" s="20"/>
      <c r="NHL64" s="20"/>
      <c r="NHM64" s="20"/>
      <c r="NHN64" s="20"/>
      <c r="NHO64" s="20"/>
      <c r="NHP64" s="20"/>
      <c r="NHQ64" s="20"/>
      <c r="NHR64" s="20"/>
      <c r="NHS64" s="20"/>
      <c r="NHT64" s="20"/>
      <c r="NHU64" s="20"/>
      <c r="NHV64" s="20"/>
      <c r="NHW64" s="20"/>
      <c r="NHX64" s="20"/>
      <c r="NHY64" s="20"/>
      <c r="NHZ64" s="20"/>
      <c r="NIA64" s="20"/>
      <c r="NIB64" s="20"/>
      <c r="NIC64" s="20"/>
      <c r="NID64" s="20"/>
      <c r="NIE64" s="20"/>
      <c r="NIF64" s="20"/>
      <c r="NIG64" s="20"/>
      <c r="NIH64" s="20"/>
      <c r="NII64" s="20"/>
      <c r="NIJ64" s="20"/>
      <c r="NIK64" s="20"/>
      <c r="NIL64" s="20"/>
      <c r="NIM64" s="20"/>
      <c r="NIN64" s="20"/>
      <c r="NIO64" s="20"/>
      <c r="NIP64" s="20"/>
      <c r="NIQ64" s="20"/>
      <c r="NIR64" s="20"/>
      <c r="NIS64" s="20"/>
      <c r="NIT64" s="20"/>
      <c r="NIU64" s="20"/>
      <c r="NIV64" s="20"/>
      <c r="NIW64" s="20"/>
      <c r="NIX64" s="20"/>
      <c r="NIY64" s="20"/>
      <c r="NIZ64" s="20"/>
      <c r="NJA64" s="20"/>
      <c r="NJB64" s="20"/>
      <c r="NJC64" s="20"/>
      <c r="NJD64" s="20"/>
      <c r="NJE64" s="20"/>
      <c r="NJF64" s="20"/>
      <c r="NJG64" s="20"/>
      <c r="NJH64" s="20"/>
      <c r="NJI64" s="20"/>
      <c r="NJJ64" s="20"/>
      <c r="NJK64" s="20"/>
      <c r="NJL64" s="20"/>
      <c r="NJM64" s="20"/>
      <c r="NJN64" s="20"/>
      <c r="NJO64" s="20"/>
      <c r="NJP64" s="20"/>
      <c r="NJQ64" s="20"/>
      <c r="NJR64" s="20"/>
      <c r="NJS64" s="20"/>
      <c r="NJT64" s="20"/>
      <c r="NJU64" s="20"/>
      <c r="NJV64" s="20"/>
      <c r="NJW64" s="20"/>
      <c r="NJX64" s="20"/>
      <c r="NJY64" s="20"/>
      <c r="NJZ64" s="20"/>
      <c r="NKA64" s="20"/>
      <c r="NKB64" s="20"/>
      <c r="NKC64" s="20"/>
      <c r="NKD64" s="20"/>
      <c r="NKE64" s="20"/>
      <c r="NKF64" s="20"/>
      <c r="NKG64" s="20"/>
      <c r="NKH64" s="20"/>
      <c r="NKI64" s="20"/>
      <c r="NKJ64" s="20"/>
      <c r="NKK64" s="20"/>
      <c r="NKL64" s="20"/>
      <c r="NKM64" s="20"/>
      <c r="NKN64" s="20"/>
      <c r="NKO64" s="20"/>
      <c r="NKP64" s="20"/>
      <c r="NKQ64" s="20"/>
      <c r="NKR64" s="20"/>
      <c r="NKS64" s="20"/>
      <c r="NKT64" s="20"/>
      <c r="NKU64" s="20"/>
      <c r="NKV64" s="20"/>
      <c r="NKW64" s="20"/>
      <c r="NKX64" s="20"/>
      <c r="NKY64" s="20"/>
      <c r="NKZ64" s="20"/>
      <c r="NLA64" s="20"/>
      <c r="NLB64" s="20"/>
      <c r="NLC64" s="20"/>
      <c r="NLD64" s="20"/>
      <c r="NLE64" s="20"/>
      <c r="NLF64" s="20"/>
      <c r="NLG64" s="20"/>
      <c r="NLH64" s="20"/>
      <c r="NLI64" s="20"/>
      <c r="NLJ64" s="20"/>
      <c r="NLK64" s="20"/>
      <c r="NLL64" s="20"/>
      <c r="NLM64" s="20"/>
      <c r="NLN64" s="20"/>
      <c r="NLO64" s="20"/>
      <c r="NLP64" s="20"/>
      <c r="NLQ64" s="20"/>
      <c r="NLR64" s="20"/>
      <c r="NLS64" s="20"/>
      <c r="NLT64" s="20"/>
      <c r="NLU64" s="20"/>
      <c r="NLV64" s="20"/>
      <c r="NLW64" s="20"/>
      <c r="NLX64" s="20"/>
      <c r="NLY64" s="20"/>
      <c r="NLZ64" s="20"/>
      <c r="NMA64" s="20"/>
      <c r="NMB64" s="20"/>
      <c r="NMC64" s="20"/>
      <c r="NMD64" s="20"/>
      <c r="NME64" s="20"/>
      <c r="NMF64" s="20"/>
      <c r="NMG64" s="20"/>
      <c r="NMH64" s="20"/>
      <c r="NMI64" s="20"/>
      <c r="NMJ64" s="20"/>
      <c r="NMK64" s="20"/>
      <c r="NML64" s="20"/>
      <c r="NMM64" s="20"/>
      <c r="NMN64" s="20"/>
      <c r="NMO64" s="20"/>
      <c r="NMP64" s="20"/>
      <c r="NMQ64" s="20"/>
      <c r="NMR64" s="20"/>
      <c r="NMS64" s="20"/>
      <c r="NMT64" s="20"/>
      <c r="NMU64" s="20"/>
      <c r="NMV64" s="20"/>
      <c r="NMW64" s="20"/>
      <c r="NMX64" s="20"/>
      <c r="NMY64" s="20"/>
      <c r="NMZ64" s="20"/>
      <c r="NNA64" s="20"/>
      <c r="NNB64" s="20"/>
      <c r="NNC64" s="20"/>
      <c r="NND64" s="20"/>
      <c r="NNE64" s="20"/>
      <c r="NNF64" s="20"/>
      <c r="NNG64" s="20"/>
      <c r="NNH64" s="20"/>
      <c r="NNI64" s="20"/>
      <c r="NNJ64" s="20"/>
      <c r="NNK64" s="20"/>
      <c r="NNL64" s="20"/>
      <c r="NNM64" s="20"/>
      <c r="NNN64" s="20"/>
      <c r="NNO64" s="20"/>
      <c r="NNP64" s="20"/>
      <c r="NNQ64" s="20"/>
      <c r="NNR64" s="20"/>
      <c r="NNS64" s="20"/>
      <c r="NNT64" s="20"/>
      <c r="NNU64" s="20"/>
      <c r="NNV64" s="20"/>
      <c r="NNW64" s="20"/>
      <c r="NNX64" s="20"/>
      <c r="NNY64" s="20"/>
      <c r="NNZ64" s="20"/>
      <c r="NOA64" s="20"/>
      <c r="NOB64" s="20"/>
      <c r="NOC64" s="20"/>
      <c r="NOD64" s="20"/>
      <c r="NOE64" s="20"/>
      <c r="NOF64" s="20"/>
      <c r="NOG64" s="20"/>
      <c r="NOH64" s="20"/>
      <c r="NOI64" s="20"/>
      <c r="NOJ64" s="20"/>
      <c r="NOK64" s="20"/>
      <c r="NOL64" s="20"/>
      <c r="NOM64" s="20"/>
      <c r="NON64" s="20"/>
      <c r="NOO64" s="20"/>
      <c r="NOP64" s="20"/>
      <c r="NOQ64" s="20"/>
      <c r="NOR64" s="20"/>
      <c r="NOS64" s="20"/>
      <c r="NOT64" s="20"/>
      <c r="NOU64" s="20"/>
      <c r="NOV64" s="20"/>
      <c r="NOW64" s="20"/>
      <c r="NOX64" s="20"/>
      <c r="NOY64" s="20"/>
      <c r="NOZ64" s="20"/>
      <c r="NPA64" s="20"/>
      <c r="NPB64" s="20"/>
      <c r="NPC64" s="20"/>
      <c r="NPD64" s="20"/>
      <c r="NPE64" s="20"/>
      <c r="NPF64" s="20"/>
      <c r="NPG64" s="20"/>
      <c r="NPH64" s="20"/>
      <c r="NPI64" s="20"/>
      <c r="NPJ64" s="20"/>
      <c r="NPK64" s="20"/>
      <c r="NPL64" s="20"/>
      <c r="NPM64" s="20"/>
      <c r="NPN64" s="20"/>
      <c r="NPO64" s="20"/>
      <c r="NPP64" s="20"/>
      <c r="NPQ64" s="20"/>
      <c r="NPR64" s="20"/>
      <c r="NPS64" s="20"/>
      <c r="NPT64" s="20"/>
      <c r="NPU64" s="20"/>
      <c r="NPV64" s="20"/>
      <c r="NPW64" s="20"/>
      <c r="NPX64" s="20"/>
      <c r="NPY64" s="20"/>
      <c r="NPZ64" s="20"/>
      <c r="NQA64" s="20"/>
      <c r="NQB64" s="20"/>
      <c r="NQC64" s="20"/>
      <c r="NQD64" s="20"/>
      <c r="NQE64" s="20"/>
      <c r="NQF64" s="20"/>
      <c r="NQG64" s="20"/>
      <c r="NQH64" s="20"/>
      <c r="NQI64" s="20"/>
      <c r="NQJ64" s="20"/>
      <c r="NQK64" s="20"/>
      <c r="NQL64" s="20"/>
      <c r="NQM64" s="20"/>
      <c r="NQN64" s="20"/>
      <c r="NQO64" s="20"/>
      <c r="NQP64" s="20"/>
      <c r="NQQ64" s="20"/>
      <c r="NQR64" s="20"/>
      <c r="NQS64" s="20"/>
      <c r="NQT64" s="20"/>
      <c r="NQU64" s="20"/>
      <c r="NQV64" s="20"/>
      <c r="NQW64" s="20"/>
      <c r="NQX64" s="20"/>
      <c r="NQY64" s="20"/>
      <c r="NQZ64" s="20"/>
      <c r="NRA64" s="20"/>
      <c r="NRB64" s="20"/>
      <c r="NRC64" s="20"/>
      <c r="NRD64" s="20"/>
      <c r="NRE64" s="20"/>
      <c r="NRF64" s="20"/>
      <c r="NRG64" s="20"/>
      <c r="NRH64" s="20"/>
      <c r="NRI64" s="20"/>
      <c r="NRJ64" s="20"/>
      <c r="NRK64" s="20"/>
      <c r="NRL64" s="20"/>
      <c r="NRM64" s="20"/>
      <c r="NRN64" s="20"/>
      <c r="NRO64" s="20"/>
      <c r="NRP64" s="20"/>
      <c r="NRQ64" s="20"/>
      <c r="NRR64" s="20"/>
      <c r="NRS64" s="20"/>
      <c r="NRT64" s="20"/>
      <c r="NRU64" s="20"/>
      <c r="NRV64" s="20"/>
      <c r="NRW64" s="20"/>
      <c r="NRX64" s="20"/>
      <c r="NRY64" s="20"/>
      <c r="NRZ64" s="20"/>
      <c r="NSA64" s="20"/>
      <c r="NSB64" s="20"/>
      <c r="NSC64" s="20"/>
      <c r="NSD64" s="20"/>
      <c r="NSE64" s="20"/>
      <c r="NSF64" s="20"/>
      <c r="NSG64" s="20"/>
      <c r="NSH64" s="20"/>
      <c r="NSI64" s="20"/>
      <c r="NSJ64" s="20"/>
      <c r="NSK64" s="20"/>
      <c r="NSL64" s="20"/>
      <c r="NSM64" s="20"/>
      <c r="NSN64" s="20"/>
      <c r="NSO64" s="20"/>
      <c r="NSP64" s="20"/>
      <c r="NSQ64" s="20"/>
      <c r="NSR64" s="20"/>
      <c r="NSS64" s="20"/>
      <c r="NST64" s="20"/>
      <c r="NSU64" s="20"/>
      <c r="NSV64" s="20"/>
      <c r="NSW64" s="20"/>
      <c r="NSX64" s="20"/>
      <c r="NSY64" s="20"/>
      <c r="NSZ64" s="20"/>
      <c r="NTA64" s="20"/>
      <c r="NTB64" s="20"/>
      <c r="NTC64" s="20"/>
      <c r="NTD64" s="20"/>
      <c r="NTE64" s="20"/>
      <c r="NTF64" s="20"/>
      <c r="NTG64" s="20"/>
      <c r="NTH64" s="20"/>
      <c r="NTI64" s="20"/>
      <c r="NTJ64" s="20"/>
      <c r="NTK64" s="20"/>
      <c r="NTL64" s="20"/>
      <c r="NTM64" s="20"/>
      <c r="NTN64" s="20"/>
      <c r="NTO64" s="20"/>
      <c r="NTP64" s="20"/>
      <c r="NTQ64" s="20"/>
      <c r="NTR64" s="20"/>
      <c r="NTS64" s="20"/>
      <c r="NTT64" s="20"/>
      <c r="NTU64" s="20"/>
      <c r="NTV64" s="20"/>
      <c r="NTW64" s="20"/>
      <c r="NTX64" s="20"/>
      <c r="NTY64" s="20"/>
      <c r="NTZ64" s="20"/>
      <c r="NUA64" s="20"/>
      <c r="NUB64" s="20"/>
      <c r="NUC64" s="20"/>
      <c r="NUD64" s="20"/>
      <c r="NUE64" s="20"/>
      <c r="NUF64" s="20"/>
      <c r="NUG64" s="20"/>
      <c r="NUH64" s="20"/>
      <c r="NUI64" s="20"/>
      <c r="NUJ64" s="20"/>
      <c r="NUK64" s="20"/>
      <c r="NUL64" s="20"/>
      <c r="NUM64" s="20"/>
      <c r="NUN64" s="20"/>
      <c r="NUO64" s="20"/>
      <c r="NUP64" s="20"/>
      <c r="NUQ64" s="20"/>
      <c r="NUR64" s="20"/>
      <c r="NUS64" s="20"/>
      <c r="NUT64" s="20"/>
      <c r="NUU64" s="20"/>
      <c r="NUV64" s="20"/>
      <c r="NUW64" s="20"/>
      <c r="NUX64" s="20"/>
      <c r="NUY64" s="20"/>
      <c r="NUZ64" s="20"/>
      <c r="NVA64" s="20"/>
      <c r="NVB64" s="20"/>
      <c r="NVC64" s="20"/>
      <c r="NVD64" s="20"/>
      <c r="NVE64" s="20"/>
      <c r="NVF64" s="20"/>
      <c r="NVG64" s="20"/>
      <c r="NVH64" s="20"/>
      <c r="NVI64" s="20"/>
      <c r="NVJ64" s="20"/>
      <c r="NVK64" s="20"/>
      <c r="NVL64" s="20"/>
      <c r="NVM64" s="20"/>
      <c r="NVN64" s="20"/>
      <c r="NVO64" s="20"/>
      <c r="NVP64" s="20"/>
      <c r="NVQ64" s="20"/>
      <c r="NVR64" s="20"/>
      <c r="NVS64" s="20"/>
      <c r="NVT64" s="20"/>
      <c r="NVU64" s="20"/>
      <c r="NVV64" s="20"/>
      <c r="NVW64" s="20"/>
      <c r="NVX64" s="20"/>
      <c r="NVY64" s="20"/>
      <c r="NVZ64" s="20"/>
      <c r="NWA64" s="20"/>
      <c r="NWB64" s="20"/>
      <c r="NWC64" s="20"/>
      <c r="NWD64" s="20"/>
      <c r="NWE64" s="20"/>
      <c r="NWF64" s="20"/>
      <c r="NWG64" s="20"/>
      <c r="NWH64" s="20"/>
      <c r="NWI64" s="20"/>
      <c r="NWJ64" s="20"/>
      <c r="NWK64" s="20"/>
      <c r="NWL64" s="20"/>
      <c r="NWM64" s="20"/>
      <c r="NWN64" s="20"/>
      <c r="NWO64" s="20"/>
      <c r="NWP64" s="20"/>
      <c r="NWQ64" s="20"/>
      <c r="NWR64" s="20"/>
      <c r="NWS64" s="20"/>
      <c r="NWT64" s="20"/>
      <c r="NWU64" s="20"/>
      <c r="NWV64" s="20"/>
      <c r="NWW64" s="20"/>
      <c r="NWX64" s="20"/>
      <c r="NWY64" s="20"/>
      <c r="NWZ64" s="20"/>
      <c r="NXA64" s="20"/>
      <c r="NXB64" s="20"/>
      <c r="NXC64" s="20"/>
      <c r="NXD64" s="20"/>
      <c r="NXE64" s="20"/>
      <c r="NXF64" s="20"/>
      <c r="NXG64" s="20"/>
      <c r="NXH64" s="20"/>
      <c r="NXI64" s="20"/>
      <c r="NXJ64" s="20"/>
      <c r="NXK64" s="20"/>
      <c r="NXL64" s="20"/>
      <c r="NXM64" s="20"/>
      <c r="NXN64" s="20"/>
      <c r="NXO64" s="20"/>
      <c r="NXP64" s="20"/>
      <c r="NXQ64" s="20"/>
      <c r="NXR64" s="20"/>
      <c r="NXS64" s="20"/>
      <c r="NXT64" s="20"/>
      <c r="NXU64" s="20"/>
      <c r="NXV64" s="20"/>
      <c r="NXW64" s="20"/>
      <c r="NXX64" s="20"/>
      <c r="NXY64" s="20"/>
      <c r="NXZ64" s="20"/>
      <c r="NYA64" s="20"/>
      <c r="NYB64" s="20"/>
      <c r="NYC64" s="20"/>
      <c r="NYD64" s="20"/>
      <c r="NYE64" s="20"/>
      <c r="NYF64" s="20"/>
      <c r="NYG64" s="20"/>
      <c r="NYH64" s="20"/>
      <c r="NYI64" s="20"/>
      <c r="NYJ64" s="20"/>
      <c r="NYK64" s="20"/>
      <c r="NYL64" s="20"/>
      <c r="NYM64" s="20"/>
      <c r="NYN64" s="20"/>
      <c r="NYO64" s="20"/>
      <c r="NYP64" s="20"/>
      <c r="NYQ64" s="20"/>
      <c r="NYR64" s="20"/>
      <c r="NYS64" s="20"/>
      <c r="NYT64" s="20"/>
      <c r="NYU64" s="20"/>
      <c r="NYV64" s="20"/>
      <c r="NYW64" s="20"/>
      <c r="NYX64" s="20"/>
      <c r="NYY64" s="20"/>
      <c r="NYZ64" s="20"/>
      <c r="NZA64" s="20"/>
      <c r="NZB64" s="20"/>
      <c r="NZC64" s="20"/>
      <c r="NZD64" s="20"/>
      <c r="NZE64" s="20"/>
      <c r="NZF64" s="20"/>
      <c r="NZG64" s="20"/>
      <c r="NZH64" s="20"/>
      <c r="NZI64" s="20"/>
      <c r="NZJ64" s="20"/>
      <c r="NZK64" s="20"/>
      <c r="NZL64" s="20"/>
      <c r="NZM64" s="20"/>
      <c r="NZN64" s="20"/>
      <c r="NZO64" s="20"/>
      <c r="NZP64" s="20"/>
      <c r="NZQ64" s="20"/>
      <c r="NZR64" s="20"/>
      <c r="NZS64" s="20"/>
      <c r="NZT64" s="20"/>
      <c r="NZU64" s="20"/>
      <c r="NZV64" s="20"/>
      <c r="NZW64" s="20"/>
      <c r="NZX64" s="20"/>
      <c r="NZY64" s="20"/>
      <c r="NZZ64" s="20"/>
      <c r="OAA64" s="20"/>
      <c r="OAB64" s="20"/>
      <c r="OAC64" s="20"/>
      <c r="OAD64" s="20"/>
      <c r="OAE64" s="20"/>
      <c r="OAF64" s="20"/>
      <c r="OAG64" s="20"/>
      <c r="OAH64" s="20"/>
      <c r="OAI64" s="20"/>
      <c r="OAJ64" s="20"/>
      <c r="OAK64" s="20"/>
      <c r="OAL64" s="20"/>
      <c r="OAM64" s="20"/>
      <c r="OAN64" s="20"/>
      <c r="OAO64" s="20"/>
      <c r="OAP64" s="20"/>
      <c r="OAQ64" s="20"/>
      <c r="OAR64" s="20"/>
      <c r="OAS64" s="20"/>
      <c r="OAT64" s="20"/>
      <c r="OAU64" s="20"/>
      <c r="OAV64" s="20"/>
      <c r="OAW64" s="20"/>
      <c r="OAX64" s="20"/>
      <c r="OAY64" s="20"/>
      <c r="OAZ64" s="20"/>
      <c r="OBA64" s="20"/>
      <c r="OBB64" s="20"/>
      <c r="OBC64" s="20"/>
      <c r="OBD64" s="20"/>
      <c r="OBE64" s="20"/>
      <c r="OBF64" s="20"/>
      <c r="OBG64" s="20"/>
      <c r="OBH64" s="20"/>
      <c r="OBI64" s="20"/>
      <c r="OBJ64" s="20"/>
      <c r="OBK64" s="20"/>
      <c r="OBL64" s="20"/>
      <c r="OBM64" s="20"/>
      <c r="OBN64" s="20"/>
      <c r="OBO64" s="20"/>
      <c r="OBP64" s="20"/>
      <c r="OBQ64" s="20"/>
      <c r="OBR64" s="20"/>
      <c r="OBS64" s="20"/>
      <c r="OBT64" s="20"/>
      <c r="OBU64" s="20"/>
      <c r="OBV64" s="20"/>
      <c r="OBW64" s="20"/>
      <c r="OBX64" s="20"/>
      <c r="OBY64" s="20"/>
      <c r="OBZ64" s="20"/>
      <c r="OCA64" s="20"/>
      <c r="OCB64" s="20"/>
      <c r="OCC64" s="20"/>
      <c r="OCD64" s="20"/>
      <c r="OCE64" s="20"/>
      <c r="OCF64" s="20"/>
      <c r="OCG64" s="20"/>
      <c r="OCH64" s="20"/>
      <c r="OCI64" s="20"/>
      <c r="OCJ64" s="20"/>
      <c r="OCK64" s="20"/>
      <c r="OCL64" s="20"/>
      <c r="OCM64" s="20"/>
      <c r="OCN64" s="20"/>
      <c r="OCO64" s="20"/>
      <c r="OCP64" s="20"/>
      <c r="OCQ64" s="20"/>
      <c r="OCR64" s="20"/>
      <c r="OCS64" s="20"/>
      <c r="OCT64" s="20"/>
      <c r="OCU64" s="20"/>
      <c r="OCV64" s="20"/>
      <c r="OCW64" s="20"/>
      <c r="OCX64" s="20"/>
      <c r="OCY64" s="20"/>
      <c r="OCZ64" s="20"/>
      <c r="ODA64" s="20"/>
      <c r="ODB64" s="20"/>
      <c r="ODC64" s="20"/>
      <c r="ODD64" s="20"/>
      <c r="ODE64" s="20"/>
      <c r="ODF64" s="20"/>
      <c r="ODG64" s="20"/>
      <c r="ODH64" s="20"/>
      <c r="ODI64" s="20"/>
      <c r="ODJ64" s="20"/>
      <c r="ODK64" s="20"/>
      <c r="ODL64" s="20"/>
      <c r="ODM64" s="20"/>
      <c r="ODN64" s="20"/>
      <c r="ODO64" s="20"/>
      <c r="ODP64" s="20"/>
      <c r="ODQ64" s="20"/>
      <c r="ODR64" s="20"/>
      <c r="ODS64" s="20"/>
      <c r="ODT64" s="20"/>
      <c r="ODU64" s="20"/>
      <c r="ODV64" s="20"/>
      <c r="ODW64" s="20"/>
      <c r="ODX64" s="20"/>
      <c r="ODY64" s="20"/>
      <c r="ODZ64" s="20"/>
      <c r="OEA64" s="20"/>
      <c r="OEB64" s="20"/>
      <c r="OEC64" s="20"/>
      <c r="OED64" s="20"/>
      <c r="OEE64" s="20"/>
      <c r="OEF64" s="20"/>
      <c r="OEG64" s="20"/>
      <c r="OEH64" s="20"/>
      <c r="OEI64" s="20"/>
      <c r="OEJ64" s="20"/>
      <c r="OEK64" s="20"/>
      <c r="OEL64" s="20"/>
      <c r="OEM64" s="20"/>
      <c r="OEN64" s="20"/>
      <c r="OEO64" s="20"/>
      <c r="OEP64" s="20"/>
      <c r="OEQ64" s="20"/>
      <c r="OER64" s="20"/>
      <c r="OES64" s="20"/>
      <c r="OET64" s="20"/>
      <c r="OEU64" s="20"/>
      <c r="OEV64" s="20"/>
      <c r="OEW64" s="20"/>
      <c r="OEX64" s="20"/>
      <c r="OEY64" s="20"/>
      <c r="OEZ64" s="20"/>
      <c r="OFA64" s="20"/>
      <c r="OFB64" s="20"/>
      <c r="OFC64" s="20"/>
      <c r="OFD64" s="20"/>
      <c r="OFE64" s="20"/>
      <c r="OFF64" s="20"/>
      <c r="OFG64" s="20"/>
      <c r="OFH64" s="20"/>
      <c r="OFI64" s="20"/>
      <c r="OFJ64" s="20"/>
      <c r="OFK64" s="20"/>
      <c r="OFL64" s="20"/>
      <c r="OFM64" s="20"/>
      <c r="OFN64" s="20"/>
      <c r="OFO64" s="20"/>
      <c r="OFP64" s="20"/>
      <c r="OFQ64" s="20"/>
      <c r="OFR64" s="20"/>
      <c r="OFS64" s="20"/>
      <c r="OFT64" s="20"/>
      <c r="OFU64" s="20"/>
      <c r="OFV64" s="20"/>
      <c r="OFW64" s="20"/>
      <c r="OFX64" s="20"/>
      <c r="OFY64" s="20"/>
      <c r="OFZ64" s="20"/>
      <c r="OGA64" s="20"/>
      <c r="OGB64" s="20"/>
      <c r="OGC64" s="20"/>
      <c r="OGD64" s="20"/>
      <c r="OGE64" s="20"/>
      <c r="OGF64" s="20"/>
      <c r="OGG64" s="20"/>
      <c r="OGH64" s="20"/>
      <c r="OGI64" s="20"/>
      <c r="OGJ64" s="20"/>
      <c r="OGK64" s="20"/>
      <c r="OGL64" s="20"/>
      <c r="OGM64" s="20"/>
      <c r="OGN64" s="20"/>
      <c r="OGO64" s="20"/>
      <c r="OGP64" s="20"/>
      <c r="OGQ64" s="20"/>
      <c r="OGR64" s="20"/>
      <c r="OGS64" s="20"/>
      <c r="OGT64" s="20"/>
      <c r="OGU64" s="20"/>
      <c r="OGV64" s="20"/>
      <c r="OGW64" s="20"/>
      <c r="OGX64" s="20"/>
      <c r="OGY64" s="20"/>
      <c r="OGZ64" s="20"/>
      <c r="OHA64" s="20"/>
      <c r="OHB64" s="20"/>
      <c r="OHC64" s="20"/>
      <c r="OHD64" s="20"/>
      <c r="OHE64" s="20"/>
      <c r="OHF64" s="20"/>
      <c r="OHG64" s="20"/>
      <c r="OHH64" s="20"/>
      <c r="OHI64" s="20"/>
      <c r="OHJ64" s="20"/>
      <c r="OHK64" s="20"/>
      <c r="OHL64" s="20"/>
      <c r="OHM64" s="20"/>
      <c r="OHN64" s="20"/>
      <c r="OHO64" s="20"/>
      <c r="OHP64" s="20"/>
      <c r="OHQ64" s="20"/>
      <c r="OHR64" s="20"/>
      <c r="OHS64" s="20"/>
      <c r="OHT64" s="20"/>
      <c r="OHU64" s="20"/>
      <c r="OHV64" s="20"/>
      <c r="OHW64" s="20"/>
      <c r="OHX64" s="20"/>
      <c r="OHY64" s="20"/>
      <c r="OHZ64" s="20"/>
      <c r="OIA64" s="20"/>
      <c r="OIB64" s="20"/>
      <c r="OIC64" s="20"/>
      <c r="OID64" s="20"/>
      <c r="OIE64" s="20"/>
      <c r="OIF64" s="20"/>
      <c r="OIG64" s="20"/>
      <c r="OIH64" s="20"/>
      <c r="OII64" s="20"/>
      <c r="OIJ64" s="20"/>
      <c r="OIK64" s="20"/>
      <c r="OIL64" s="20"/>
      <c r="OIM64" s="20"/>
      <c r="OIN64" s="20"/>
      <c r="OIO64" s="20"/>
      <c r="OIP64" s="20"/>
      <c r="OIQ64" s="20"/>
      <c r="OIR64" s="20"/>
      <c r="OIS64" s="20"/>
      <c r="OIT64" s="20"/>
      <c r="OIU64" s="20"/>
      <c r="OIV64" s="20"/>
      <c r="OIW64" s="20"/>
      <c r="OIX64" s="20"/>
      <c r="OIY64" s="20"/>
      <c r="OIZ64" s="20"/>
      <c r="OJA64" s="20"/>
      <c r="OJB64" s="20"/>
      <c r="OJC64" s="20"/>
      <c r="OJD64" s="20"/>
      <c r="OJE64" s="20"/>
      <c r="OJF64" s="20"/>
      <c r="OJG64" s="20"/>
      <c r="OJH64" s="20"/>
      <c r="OJI64" s="20"/>
      <c r="OJJ64" s="20"/>
      <c r="OJK64" s="20"/>
      <c r="OJL64" s="20"/>
      <c r="OJM64" s="20"/>
      <c r="OJN64" s="20"/>
      <c r="OJO64" s="20"/>
      <c r="OJP64" s="20"/>
      <c r="OJQ64" s="20"/>
      <c r="OJR64" s="20"/>
      <c r="OJS64" s="20"/>
      <c r="OJT64" s="20"/>
      <c r="OJU64" s="20"/>
      <c r="OJV64" s="20"/>
      <c r="OJW64" s="20"/>
      <c r="OJX64" s="20"/>
      <c r="OJY64" s="20"/>
      <c r="OJZ64" s="20"/>
      <c r="OKA64" s="20"/>
      <c r="OKB64" s="20"/>
      <c r="OKC64" s="20"/>
      <c r="OKD64" s="20"/>
      <c r="OKE64" s="20"/>
      <c r="OKF64" s="20"/>
      <c r="OKG64" s="20"/>
      <c r="OKH64" s="20"/>
      <c r="OKI64" s="20"/>
      <c r="OKJ64" s="20"/>
      <c r="OKK64" s="20"/>
      <c r="OKL64" s="20"/>
      <c r="OKM64" s="20"/>
      <c r="OKN64" s="20"/>
      <c r="OKO64" s="20"/>
      <c r="OKP64" s="20"/>
      <c r="OKQ64" s="20"/>
      <c r="OKR64" s="20"/>
      <c r="OKS64" s="20"/>
      <c r="OKT64" s="20"/>
      <c r="OKU64" s="20"/>
      <c r="OKV64" s="20"/>
      <c r="OKW64" s="20"/>
      <c r="OKX64" s="20"/>
      <c r="OKY64" s="20"/>
      <c r="OKZ64" s="20"/>
      <c r="OLA64" s="20"/>
      <c r="OLB64" s="20"/>
      <c r="OLC64" s="20"/>
      <c r="OLD64" s="20"/>
      <c r="OLE64" s="20"/>
      <c r="OLF64" s="20"/>
      <c r="OLG64" s="20"/>
      <c r="OLH64" s="20"/>
      <c r="OLI64" s="20"/>
      <c r="OLJ64" s="20"/>
      <c r="OLK64" s="20"/>
      <c r="OLL64" s="20"/>
      <c r="OLM64" s="20"/>
      <c r="OLN64" s="20"/>
      <c r="OLO64" s="20"/>
      <c r="OLP64" s="20"/>
      <c r="OLQ64" s="20"/>
      <c r="OLR64" s="20"/>
      <c r="OLS64" s="20"/>
      <c r="OLT64" s="20"/>
      <c r="OLU64" s="20"/>
      <c r="OLV64" s="20"/>
      <c r="OLW64" s="20"/>
      <c r="OLX64" s="20"/>
      <c r="OLY64" s="20"/>
      <c r="OLZ64" s="20"/>
      <c r="OMA64" s="20"/>
      <c r="OMB64" s="20"/>
      <c r="OMC64" s="20"/>
      <c r="OMD64" s="20"/>
      <c r="OME64" s="20"/>
      <c r="OMF64" s="20"/>
      <c r="OMG64" s="20"/>
      <c r="OMH64" s="20"/>
      <c r="OMI64" s="20"/>
      <c r="OMJ64" s="20"/>
      <c r="OMK64" s="20"/>
      <c r="OML64" s="20"/>
      <c r="OMM64" s="20"/>
      <c r="OMN64" s="20"/>
      <c r="OMO64" s="20"/>
      <c r="OMP64" s="20"/>
      <c r="OMQ64" s="20"/>
      <c r="OMR64" s="20"/>
      <c r="OMS64" s="20"/>
      <c r="OMT64" s="20"/>
      <c r="OMU64" s="20"/>
      <c r="OMV64" s="20"/>
      <c r="OMW64" s="20"/>
      <c r="OMX64" s="20"/>
      <c r="OMY64" s="20"/>
      <c r="OMZ64" s="20"/>
      <c r="ONA64" s="20"/>
      <c r="ONB64" s="20"/>
      <c r="ONC64" s="20"/>
      <c r="OND64" s="20"/>
      <c r="ONE64" s="20"/>
      <c r="ONF64" s="20"/>
      <c r="ONG64" s="20"/>
      <c r="ONH64" s="20"/>
      <c r="ONI64" s="20"/>
      <c r="ONJ64" s="20"/>
      <c r="ONK64" s="20"/>
      <c r="ONL64" s="20"/>
      <c r="ONM64" s="20"/>
      <c r="ONN64" s="20"/>
      <c r="ONO64" s="20"/>
      <c r="ONP64" s="20"/>
      <c r="ONQ64" s="20"/>
      <c r="ONR64" s="20"/>
      <c r="ONS64" s="20"/>
      <c r="ONT64" s="20"/>
      <c r="ONU64" s="20"/>
      <c r="ONV64" s="20"/>
      <c r="ONW64" s="20"/>
      <c r="ONX64" s="20"/>
      <c r="ONY64" s="20"/>
      <c r="ONZ64" s="20"/>
      <c r="OOA64" s="20"/>
      <c r="OOB64" s="20"/>
      <c r="OOC64" s="20"/>
      <c r="OOD64" s="20"/>
      <c r="OOE64" s="20"/>
      <c r="OOF64" s="20"/>
      <c r="OOG64" s="20"/>
      <c r="OOH64" s="20"/>
      <c r="OOI64" s="20"/>
      <c r="OOJ64" s="20"/>
      <c r="OOK64" s="20"/>
      <c r="OOL64" s="20"/>
      <c r="OOM64" s="20"/>
      <c r="OON64" s="20"/>
      <c r="OOO64" s="20"/>
      <c r="OOP64" s="20"/>
      <c r="OOQ64" s="20"/>
      <c r="OOR64" s="20"/>
      <c r="OOS64" s="20"/>
      <c r="OOT64" s="20"/>
      <c r="OOU64" s="20"/>
      <c r="OOV64" s="20"/>
      <c r="OOW64" s="20"/>
      <c r="OOX64" s="20"/>
      <c r="OOY64" s="20"/>
      <c r="OOZ64" s="20"/>
      <c r="OPA64" s="20"/>
      <c r="OPB64" s="20"/>
      <c r="OPC64" s="20"/>
      <c r="OPD64" s="20"/>
      <c r="OPE64" s="20"/>
      <c r="OPF64" s="20"/>
      <c r="OPG64" s="20"/>
      <c r="OPH64" s="20"/>
      <c r="OPI64" s="20"/>
      <c r="OPJ64" s="20"/>
      <c r="OPK64" s="20"/>
      <c r="OPL64" s="20"/>
      <c r="OPM64" s="20"/>
      <c r="OPN64" s="20"/>
      <c r="OPO64" s="20"/>
      <c r="OPP64" s="20"/>
      <c r="OPQ64" s="20"/>
      <c r="OPR64" s="20"/>
      <c r="OPS64" s="20"/>
      <c r="OPT64" s="20"/>
      <c r="OPU64" s="20"/>
      <c r="OPV64" s="20"/>
      <c r="OPW64" s="20"/>
      <c r="OPX64" s="20"/>
      <c r="OPY64" s="20"/>
      <c r="OPZ64" s="20"/>
      <c r="OQA64" s="20"/>
      <c r="OQB64" s="20"/>
      <c r="OQC64" s="20"/>
      <c r="OQD64" s="20"/>
      <c r="OQE64" s="20"/>
      <c r="OQF64" s="20"/>
      <c r="OQG64" s="20"/>
      <c r="OQH64" s="20"/>
      <c r="OQI64" s="20"/>
      <c r="OQJ64" s="20"/>
      <c r="OQK64" s="20"/>
      <c r="OQL64" s="20"/>
      <c r="OQM64" s="20"/>
      <c r="OQN64" s="20"/>
      <c r="OQO64" s="20"/>
      <c r="OQP64" s="20"/>
      <c r="OQQ64" s="20"/>
      <c r="OQR64" s="20"/>
      <c r="OQS64" s="20"/>
      <c r="OQT64" s="20"/>
      <c r="OQU64" s="20"/>
      <c r="OQV64" s="20"/>
      <c r="OQW64" s="20"/>
      <c r="OQX64" s="20"/>
      <c r="OQY64" s="20"/>
      <c r="OQZ64" s="20"/>
      <c r="ORA64" s="20"/>
      <c r="ORB64" s="20"/>
      <c r="ORC64" s="20"/>
      <c r="ORD64" s="20"/>
      <c r="ORE64" s="20"/>
      <c r="ORF64" s="20"/>
      <c r="ORG64" s="20"/>
      <c r="ORH64" s="20"/>
      <c r="ORI64" s="20"/>
      <c r="ORJ64" s="20"/>
      <c r="ORK64" s="20"/>
      <c r="ORL64" s="20"/>
      <c r="ORM64" s="20"/>
      <c r="ORN64" s="20"/>
      <c r="ORO64" s="20"/>
      <c r="ORP64" s="20"/>
      <c r="ORQ64" s="20"/>
      <c r="ORR64" s="20"/>
      <c r="ORS64" s="20"/>
      <c r="ORT64" s="20"/>
      <c r="ORU64" s="20"/>
      <c r="ORV64" s="20"/>
      <c r="ORW64" s="20"/>
      <c r="ORX64" s="20"/>
      <c r="ORY64" s="20"/>
      <c r="ORZ64" s="20"/>
      <c r="OSA64" s="20"/>
      <c r="OSB64" s="20"/>
      <c r="OSC64" s="20"/>
      <c r="OSD64" s="20"/>
      <c r="OSE64" s="20"/>
      <c r="OSF64" s="20"/>
      <c r="OSG64" s="20"/>
      <c r="OSH64" s="20"/>
      <c r="OSI64" s="20"/>
      <c r="OSJ64" s="20"/>
      <c r="OSK64" s="20"/>
      <c r="OSL64" s="20"/>
      <c r="OSM64" s="20"/>
      <c r="OSN64" s="20"/>
      <c r="OSO64" s="20"/>
      <c r="OSP64" s="20"/>
      <c r="OSQ64" s="20"/>
      <c r="OSR64" s="20"/>
      <c r="OSS64" s="20"/>
      <c r="OST64" s="20"/>
      <c r="OSU64" s="20"/>
      <c r="OSV64" s="20"/>
      <c r="OSW64" s="20"/>
      <c r="OSX64" s="20"/>
      <c r="OSY64" s="20"/>
      <c r="OSZ64" s="20"/>
      <c r="OTA64" s="20"/>
      <c r="OTB64" s="20"/>
      <c r="OTC64" s="20"/>
      <c r="OTD64" s="20"/>
      <c r="OTE64" s="20"/>
      <c r="OTF64" s="20"/>
      <c r="OTG64" s="20"/>
      <c r="OTH64" s="20"/>
      <c r="OTI64" s="20"/>
      <c r="OTJ64" s="20"/>
      <c r="OTK64" s="20"/>
      <c r="OTL64" s="20"/>
      <c r="OTM64" s="20"/>
      <c r="OTN64" s="20"/>
      <c r="OTO64" s="20"/>
      <c r="OTP64" s="20"/>
      <c r="OTQ64" s="20"/>
      <c r="OTR64" s="20"/>
      <c r="OTS64" s="20"/>
      <c r="OTT64" s="20"/>
      <c r="OTU64" s="20"/>
      <c r="OTV64" s="20"/>
      <c r="OTW64" s="20"/>
      <c r="OTX64" s="20"/>
      <c r="OTY64" s="20"/>
      <c r="OTZ64" s="20"/>
      <c r="OUA64" s="20"/>
      <c r="OUB64" s="20"/>
      <c r="OUC64" s="20"/>
      <c r="OUD64" s="20"/>
      <c r="OUE64" s="20"/>
      <c r="OUF64" s="20"/>
      <c r="OUG64" s="20"/>
      <c r="OUH64" s="20"/>
      <c r="OUI64" s="20"/>
      <c r="OUJ64" s="20"/>
      <c r="OUK64" s="20"/>
      <c r="OUL64" s="20"/>
      <c r="OUM64" s="20"/>
      <c r="OUN64" s="20"/>
      <c r="OUO64" s="20"/>
      <c r="OUP64" s="20"/>
      <c r="OUQ64" s="20"/>
      <c r="OUR64" s="20"/>
      <c r="OUS64" s="20"/>
      <c r="OUT64" s="20"/>
      <c r="OUU64" s="20"/>
      <c r="OUV64" s="20"/>
      <c r="OUW64" s="20"/>
      <c r="OUX64" s="20"/>
      <c r="OUY64" s="20"/>
      <c r="OUZ64" s="20"/>
      <c r="OVA64" s="20"/>
      <c r="OVB64" s="20"/>
      <c r="OVC64" s="20"/>
      <c r="OVD64" s="20"/>
      <c r="OVE64" s="20"/>
      <c r="OVF64" s="20"/>
      <c r="OVG64" s="20"/>
      <c r="OVH64" s="20"/>
      <c r="OVI64" s="20"/>
      <c r="OVJ64" s="20"/>
      <c r="OVK64" s="20"/>
      <c r="OVL64" s="20"/>
      <c r="OVM64" s="20"/>
      <c r="OVN64" s="20"/>
      <c r="OVO64" s="20"/>
      <c r="OVP64" s="20"/>
      <c r="OVQ64" s="20"/>
      <c r="OVR64" s="20"/>
      <c r="OVS64" s="20"/>
      <c r="OVT64" s="20"/>
      <c r="OVU64" s="20"/>
      <c r="OVV64" s="20"/>
      <c r="OVW64" s="20"/>
      <c r="OVX64" s="20"/>
      <c r="OVY64" s="20"/>
      <c r="OVZ64" s="20"/>
      <c r="OWA64" s="20"/>
      <c r="OWB64" s="20"/>
      <c r="OWC64" s="20"/>
      <c r="OWD64" s="20"/>
      <c r="OWE64" s="20"/>
      <c r="OWF64" s="20"/>
      <c r="OWG64" s="20"/>
      <c r="OWH64" s="20"/>
      <c r="OWI64" s="20"/>
      <c r="OWJ64" s="20"/>
      <c r="OWK64" s="20"/>
      <c r="OWL64" s="20"/>
      <c r="OWM64" s="20"/>
      <c r="OWN64" s="20"/>
      <c r="OWO64" s="20"/>
      <c r="OWP64" s="20"/>
      <c r="OWQ64" s="20"/>
      <c r="OWR64" s="20"/>
      <c r="OWS64" s="20"/>
      <c r="OWT64" s="20"/>
      <c r="OWU64" s="20"/>
      <c r="OWV64" s="20"/>
      <c r="OWW64" s="20"/>
      <c r="OWX64" s="20"/>
      <c r="OWY64" s="20"/>
      <c r="OWZ64" s="20"/>
      <c r="OXA64" s="20"/>
      <c r="OXB64" s="20"/>
      <c r="OXC64" s="20"/>
      <c r="OXD64" s="20"/>
      <c r="OXE64" s="20"/>
      <c r="OXF64" s="20"/>
      <c r="OXG64" s="20"/>
      <c r="OXH64" s="20"/>
      <c r="OXI64" s="20"/>
      <c r="OXJ64" s="20"/>
      <c r="OXK64" s="20"/>
      <c r="OXL64" s="20"/>
      <c r="OXM64" s="20"/>
      <c r="OXN64" s="20"/>
      <c r="OXO64" s="20"/>
      <c r="OXP64" s="20"/>
      <c r="OXQ64" s="20"/>
      <c r="OXR64" s="20"/>
      <c r="OXS64" s="20"/>
      <c r="OXT64" s="20"/>
      <c r="OXU64" s="20"/>
      <c r="OXV64" s="20"/>
      <c r="OXW64" s="20"/>
      <c r="OXX64" s="20"/>
      <c r="OXY64" s="20"/>
      <c r="OXZ64" s="20"/>
      <c r="OYA64" s="20"/>
      <c r="OYB64" s="20"/>
      <c r="OYC64" s="20"/>
      <c r="OYD64" s="20"/>
      <c r="OYE64" s="20"/>
      <c r="OYF64" s="20"/>
      <c r="OYG64" s="20"/>
      <c r="OYH64" s="20"/>
      <c r="OYI64" s="20"/>
      <c r="OYJ64" s="20"/>
      <c r="OYK64" s="20"/>
      <c r="OYL64" s="20"/>
      <c r="OYM64" s="20"/>
      <c r="OYN64" s="20"/>
      <c r="OYO64" s="20"/>
      <c r="OYP64" s="20"/>
      <c r="OYQ64" s="20"/>
      <c r="OYR64" s="20"/>
      <c r="OYS64" s="20"/>
      <c r="OYT64" s="20"/>
      <c r="OYU64" s="20"/>
      <c r="OYV64" s="20"/>
      <c r="OYW64" s="20"/>
      <c r="OYX64" s="20"/>
      <c r="OYY64" s="20"/>
      <c r="OYZ64" s="20"/>
      <c r="OZA64" s="20"/>
      <c r="OZB64" s="20"/>
      <c r="OZC64" s="20"/>
      <c r="OZD64" s="20"/>
      <c r="OZE64" s="20"/>
      <c r="OZF64" s="20"/>
      <c r="OZG64" s="20"/>
      <c r="OZH64" s="20"/>
      <c r="OZI64" s="20"/>
      <c r="OZJ64" s="20"/>
      <c r="OZK64" s="20"/>
      <c r="OZL64" s="20"/>
      <c r="OZM64" s="20"/>
      <c r="OZN64" s="20"/>
      <c r="OZO64" s="20"/>
      <c r="OZP64" s="20"/>
      <c r="OZQ64" s="20"/>
      <c r="OZR64" s="20"/>
      <c r="OZS64" s="20"/>
      <c r="OZT64" s="20"/>
      <c r="OZU64" s="20"/>
      <c r="OZV64" s="20"/>
      <c r="OZW64" s="20"/>
      <c r="OZX64" s="20"/>
      <c r="OZY64" s="20"/>
      <c r="OZZ64" s="20"/>
      <c r="PAA64" s="20"/>
      <c r="PAB64" s="20"/>
      <c r="PAC64" s="20"/>
      <c r="PAD64" s="20"/>
      <c r="PAE64" s="20"/>
      <c r="PAF64" s="20"/>
      <c r="PAG64" s="20"/>
      <c r="PAH64" s="20"/>
      <c r="PAI64" s="20"/>
      <c r="PAJ64" s="20"/>
      <c r="PAK64" s="20"/>
      <c r="PAL64" s="20"/>
      <c r="PAM64" s="20"/>
      <c r="PAN64" s="20"/>
      <c r="PAO64" s="20"/>
      <c r="PAP64" s="20"/>
      <c r="PAQ64" s="20"/>
      <c r="PAR64" s="20"/>
      <c r="PAS64" s="20"/>
      <c r="PAT64" s="20"/>
      <c r="PAU64" s="20"/>
      <c r="PAV64" s="20"/>
      <c r="PAW64" s="20"/>
      <c r="PAX64" s="20"/>
      <c r="PAY64" s="20"/>
      <c r="PAZ64" s="20"/>
      <c r="PBA64" s="20"/>
      <c r="PBB64" s="20"/>
      <c r="PBC64" s="20"/>
      <c r="PBD64" s="20"/>
      <c r="PBE64" s="20"/>
      <c r="PBF64" s="20"/>
      <c r="PBG64" s="20"/>
      <c r="PBH64" s="20"/>
      <c r="PBI64" s="20"/>
      <c r="PBJ64" s="20"/>
      <c r="PBK64" s="20"/>
      <c r="PBL64" s="20"/>
      <c r="PBM64" s="20"/>
      <c r="PBN64" s="20"/>
      <c r="PBO64" s="20"/>
      <c r="PBP64" s="20"/>
      <c r="PBQ64" s="20"/>
      <c r="PBR64" s="20"/>
      <c r="PBS64" s="20"/>
      <c r="PBT64" s="20"/>
      <c r="PBU64" s="20"/>
      <c r="PBV64" s="20"/>
      <c r="PBW64" s="20"/>
      <c r="PBX64" s="20"/>
      <c r="PBY64" s="20"/>
      <c r="PBZ64" s="20"/>
      <c r="PCA64" s="20"/>
      <c r="PCB64" s="20"/>
      <c r="PCC64" s="20"/>
      <c r="PCD64" s="20"/>
      <c r="PCE64" s="20"/>
      <c r="PCF64" s="20"/>
      <c r="PCG64" s="20"/>
      <c r="PCH64" s="20"/>
      <c r="PCI64" s="20"/>
      <c r="PCJ64" s="20"/>
      <c r="PCK64" s="20"/>
      <c r="PCL64" s="20"/>
      <c r="PCM64" s="20"/>
      <c r="PCN64" s="20"/>
      <c r="PCO64" s="20"/>
      <c r="PCP64" s="20"/>
      <c r="PCQ64" s="20"/>
      <c r="PCR64" s="20"/>
      <c r="PCS64" s="20"/>
      <c r="PCT64" s="20"/>
      <c r="PCU64" s="20"/>
      <c r="PCV64" s="20"/>
      <c r="PCW64" s="20"/>
      <c r="PCX64" s="20"/>
      <c r="PCY64" s="20"/>
      <c r="PCZ64" s="20"/>
      <c r="PDA64" s="20"/>
      <c r="PDB64" s="20"/>
      <c r="PDC64" s="20"/>
      <c r="PDD64" s="20"/>
      <c r="PDE64" s="20"/>
      <c r="PDF64" s="20"/>
      <c r="PDG64" s="20"/>
      <c r="PDH64" s="20"/>
      <c r="PDI64" s="20"/>
      <c r="PDJ64" s="20"/>
      <c r="PDK64" s="20"/>
      <c r="PDL64" s="20"/>
      <c r="PDM64" s="20"/>
      <c r="PDN64" s="20"/>
      <c r="PDO64" s="20"/>
      <c r="PDP64" s="20"/>
      <c r="PDQ64" s="20"/>
      <c r="PDR64" s="20"/>
      <c r="PDS64" s="20"/>
      <c r="PDT64" s="20"/>
      <c r="PDU64" s="20"/>
      <c r="PDV64" s="20"/>
      <c r="PDW64" s="20"/>
      <c r="PDX64" s="20"/>
      <c r="PDY64" s="20"/>
      <c r="PDZ64" s="20"/>
      <c r="PEA64" s="20"/>
      <c r="PEB64" s="20"/>
      <c r="PEC64" s="20"/>
      <c r="PED64" s="20"/>
      <c r="PEE64" s="20"/>
      <c r="PEF64" s="20"/>
      <c r="PEG64" s="20"/>
      <c r="PEH64" s="20"/>
      <c r="PEI64" s="20"/>
      <c r="PEJ64" s="20"/>
      <c r="PEK64" s="20"/>
      <c r="PEL64" s="20"/>
      <c r="PEM64" s="20"/>
      <c r="PEN64" s="20"/>
      <c r="PEO64" s="20"/>
      <c r="PEP64" s="20"/>
      <c r="PEQ64" s="20"/>
      <c r="PER64" s="20"/>
      <c r="PES64" s="20"/>
      <c r="PET64" s="20"/>
      <c r="PEU64" s="20"/>
      <c r="PEV64" s="20"/>
      <c r="PEW64" s="20"/>
      <c r="PEX64" s="20"/>
      <c r="PEY64" s="20"/>
      <c r="PEZ64" s="20"/>
      <c r="PFA64" s="20"/>
      <c r="PFB64" s="20"/>
      <c r="PFC64" s="20"/>
      <c r="PFD64" s="20"/>
      <c r="PFE64" s="20"/>
      <c r="PFF64" s="20"/>
      <c r="PFG64" s="20"/>
      <c r="PFH64" s="20"/>
      <c r="PFI64" s="20"/>
      <c r="PFJ64" s="20"/>
      <c r="PFK64" s="20"/>
      <c r="PFL64" s="20"/>
      <c r="PFM64" s="20"/>
      <c r="PFN64" s="20"/>
      <c r="PFO64" s="20"/>
      <c r="PFP64" s="20"/>
      <c r="PFQ64" s="20"/>
      <c r="PFR64" s="20"/>
      <c r="PFS64" s="20"/>
      <c r="PFT64" s="20"/>
      <c r="PFU64" s="20"/>
      <c r="PFV64" s="20"/>
      <c r="PFW64" s="20"/>
      <c r="PFX64" s="20"/>
      <c r="PFY64" s="20"/>
      <c r="PFZ64" s="20"/>
      <c r="PGA64" s="20"/>
      <c r="PGB64" s="20"/>
      <c r="PGC64" s="20"/>
      <c r="PGD64" s="20"/>
      <c r="PGE64" s="20"/>
      <c r="PGF64" s="20"/>
      <c r="PGG64" s="20"/>
      <c r="PGH64" s="20"/>
      <c r="PGI64" s="20"/>
      <c r="PGJ64" s="20"/>
      <c r="PGK64" s="20"/>
      <c r="PGL64" s="20"/>
      <c r="PGM64" s="20"/>
      <c r="PGN64" s="20"/>
      <c r="PGO64" s="20"/>
      <c r="PGP64" s="20"/>
      <c r="PGQ64" s="20"/>
      <c r="PGR64" s="20"/>
      <c r="PGS64" s="20"/>
      <c r="PGT64" s="20"/>
      <c r="PGU64" s="20"/>
      <c r="PGV64" s="20"/>
      <c r="PGW64" s="20"/>
      <c r="PGX64" s="20"/>
      <c r="PGY64" s="20"/>
      <c r="PGZ64" s="20"/>
      <c r="PHA64" s="20"/>
      <c r="PHB64" s="20"/>
      <c r="PHC64" s="20"/>
      <c r="PHD64" s="20"/>
      <c r="PHE64" s="20"/>
      <c r="PHF64" s="20"/>
      <c r="PHG64" s="20"/>
      <c r="PHH64" s="20"/>
      <c r="PHI64" s="20"/>
      <c r="PHJ64" s="20"/>
      <c r="PHK64" s="20"/>
      <c r="PHL64" s="20"/>
      <c r="PHM64" s="20"/>
      <c r="PHN64" s="20"/>
      <c r="PHO64" s="20"/>
      <c r="PHP64" s="20"/>
      <c r="PHQ64" s="20"/>
      <c r="PHR64" s="20"/>
      <c r="PHS64" s="20"/>
      <c r="PHT64" s="20"/>
      <c r="PHU64" s="20"/>
      <c r="PHV64" s="20"/>
      <c r="PHW64" s="20"/>
      <c r="PHX64" s="20"/>
      <c r="PHY64" s="20"/>
      <c r="PHZ64" s="20"/>
      <c r="PIA64" s="20"/>
      <c r="PIB64" s="20"/>
      <c r="PIC64" s="20"/>
      <c r="PID64" s="20"/>
      <c r="PIE64" s="20"/>
      <c r="PIF64" s="20"/>
      <c r="PIG64" s="20"/>
      <c r="PIH64" s="20"/>
      <c r="PII64" s="20"/>
      <c r="PIJ64" s="20"/>
      <c r="PIK64" s="20"/>
      <c r="PIL64" s="20"/>
      <c r="PIM64" s="20"/>
      <c r="PIN64" s="20"/>
      <c r="PIO64" s="20"/>
      <c r="PIP64" s="20"/>
      <c r="PIQ64" s="20"/>
      <c r="PIR64" s="20"/>
      <c r="PIS64" s="20"/>
      <c r="PIT64" s="20"/>
      <c r="PIU64" s="20"/>
      <c r="PIV64" s="20"/>
      <c r="PIW64" s="20"/>
      <c r="PIX64" s="20"/>
      <c r="PIY64" s="20"/>
      <c r="PIZ64" s="20"/>
      <c r="PJA64" s="20"/>
      <c r="PJB64" s="20"/>
      <c r="PJC64" s="20"/>
      <c r="PJD64" s="20"/>
      <c r="PJE64" s="20"/>
      <c r="PJF64" s="20"/>
      <c r="PJG64" s="20"/>
      <c r="PJH64" s="20"/>
      <c r="PJI64" s="20"/>
      <c r="PJJ64" s="20"/>
      <c r="PJK64" s="20"/>
      <c r="PJL64" s="20"/>
      <c r="PJM64" s="20"/>
      <c r="PJN64" s="20"/>
      <c r="PJO64" s="20"/>
      <c r="PJP64" s="20"/>
      <c r="PJQ64" s="20"/>
      <c r="PJR64" s="20"/>
      <c r="PJS64" s="20"/>
      <c r="PJT64" s="20"/>
      <c r="PJU64" s="20"/>
      <c r="PJV64" s="20"/>
      <c r="PJW64" s="20"/>
      <c r="PJX64" s="20"/>
      <c r="PJY64" s="20"/>
      <c r="PJZ64" s="20"/>
      <c r="PKA64" s="20"/>
      <c r="PKB64" s="20"/>
      <c r="PKC64" s="20"/>
      <c r="PKD64" s="20"/>
      <c r="PKE64" s="20"/>
      <c r="PKF64" s="20"/>
      <c r="PKG64" s="20"/>
      <c r="PKH64" s="20"/>
      <c r="PKI64" s="20"/>
      <c r="PKJ64" s="20"/>
      <c r="PKK64" s="20"/>
      <c r="PKL64" s="20"/>
      <c r="PKM64" s="20"/>
      <c r="PKN64" s="20"/>
      <c r="PKO64" s="20"/>
      <c r="PKP64" s="20"/>
      <c r="PKQ64" s="20"/>
      <c r="PKR64" s="20"/>
      <c r="PKS64" s="20"/>
      <c r="PKT64" s="20"/>
      <c r="PKU64" s="20"/>
      <c r="PKV64" s="20"/>
      <c r="PKW64" s="20"/>
      <c r="PKX64" s="20"/>
      <c r="PKY64" s="20"/>
      <c r="PKZ64" s="20"/>
      <c r="PLA64" s="20"/>
      <c r="PLB64" s="20"/>
      <c r="PLC64" s="20"/>
      <c r="PLD64" s="20"/>
      <c r="PLE64" s="20"/>
      <c r="PLF64" s="20"/>
      <c r="PLG64" s="20"/>
      <c r="PLH64" s="20"/>
      <c r="PLI64" s="20"/>
      <c r="PLJ64" s="20"/>
      <c r="PLK64" s="20"/>
      <c r="PLL64" s="20"/>
      <c r="PLM64" s="20"/>
      <c r="PLN64" s="20"/>
      <c r="PLO64" s="20"/>
      <c r="PLP64" s="20"/>
      <c r="PLQ64" s="20"/>
      <c r="PLR64" s="20"/>
      <c r="PLS64" s="20"/>
      <c r="PLT64" s="20"/>
      <c r="PLU64" s="20"/>
      <c r="PLV64" s="20"/>
      <c r="PLW64" s="20"/>
      <c r="PLX64" s="20"/>
      <c r="PLY64" s="20"/>
      <c r="PLZ64" s="20"/>
      <c r="PMA64" s="20"/>
      <c r="PMB64" s="20"/>
      <c r="PMC64" s="20"/>
      <c r="PMD64" s="20"/>
      <c r="PME64" s="20"/>
      <c r="PMF64" s="20"/>
      <c r="PMG64" s="20"/>
      <c r="PMH64" s="20"/>
      <c r="PMI64" s="20"/>
      <c r="PMJ64" s="20"/>
      <c r="PMK64" s="20"/>
      <c r="PML64" s="20"/>
      <c r="PMM64" s="20"/>
      <c r="PMN64" s="20"/>
      <c r="PMO64" s="20"/>
      <c r="PMP64" s="20"/>
      <c r="PMQ64" s="20"/>
      <c r="PMR64" s="20"/>
      <c r="PMS64" s="20"/>
      <c r="PMT64" s="20"/>
      <c r="PMU64" s="20"/>
      <c r="PMV64" s="20"/>
      <c r="PMW64" s="20"/>
      <c r="PMX64" s="20"/>
      <c r="PMY64" s="20"/>
      <c r="PMZ64" s="20"/>
      <c r="PNA64" s="20"/>
      <c r="PNB64" s="20"/>
      <c r="PNC64" s="20"/>
      <c r="PND64" s="20"/>
      <c r="PNE64" s="20"/>
      <c r="PNF64" s="20"/>
      <c r="PNG64" s="20"/>
      <c r="PNH64" s="20"/>
      <c r="PNI64" s="20"/>
      <c r="PNJ64" s="20"/>
      <c r="PNK64" s="20"/>
      <c r="PNL64" s="20"/>
      <c r="PNM64" s="20"/>
      <c r="PNN64" s="20"/>
      <c r="PNO64" s="20"/>
      <c r="PNP64" s="20"/>
      <c r="PNQ64" s="20"/>
      <c r="PNR64" s="20"/>
      <c r="PNS64" s="20"/>
      <c r="PNT64" s="20"/>
      <c r="PNU64" s="20"/>
      <c r="PNV64" s="20"/>
      <c r="PNW64" s="20"/>
      <c r="PNX64" s="20"/>
      <c r="PNY64" s="20"/>
      <c r="PNZ64" s="20"/>
      <c r="POA64" s="20"/>
      <c r="POB64" s="20"/>
      <c r="POC64" s="20"/>
      <c r="POD64" s="20"/>
      <c r="POE64" s="20"/>
      <c r="POF64" s="20"/>
      <c r="POG64" s="20"/>
      <c r="POH64" s="20"/>
      <c r="POI64" s="20"/>
      <c r="POJ64" s="20"/>
      <c r="POK64" s="20"/>
      <c r="POL64" s="20"/>
      <c r="POM64" s="20"/>
      <c r="PON64" s="20"/>
      <c r="POO64" s="20"/>
      <c r="POP64" s="20"/>
      <c r="POQ64" s="20"/>
      <c r="POR64" s="20"/>
      <c r="POS64" s="20"/>
      <c r="POT64" s="20"/>
      <c r="POU64" s="20"/>
      <c r="POV64" s="20"/>
      <c r="POW64" s="20"/>
      <c r="POX64" s="20"/>
      <c r="POY64" s="20"/>
      <c r="POZ64" s="20"/>
      <c r="PPA64" s="20"/>
      <c r="PPB64" s="20"/>
      <c r="PPC64" s="20"/>
      <c r="PPD64" s="20"/>
      <c r="PPE64" s="20"/>
      <c r="PPF64" s="20"/>
      <c r="PPG64" s="20"/>
      <c r="PPH64" s="20"/>
      <c r="PPI64" s="20"/>
      <c r="PPJ64" s="20"/>
      <c r="PPK64" s="20"/>
      <c r="PPL64" s="20"/>
      <c r="PPM64" s="20"/>
      <c r="PPN64" s="20"/>
      <c r="PPO64" s="20"/>
      <c r="PPP64" s="20"/>
      <c r="PPQ64" s="20"/>
      <c r="PPR64" s="20"/>
      <c r="PPS64" s="20"/>
      <c r="PPT64" s="20"/>
      <c r="PPU64" s="20"/>
      <c r="PPV64" s="20"/>
      <c r="PPW64" s="20"/>
      <c r="PPX64" s="20"/>
      <c r="PPY64" s="20"/>
      <c r="PPZ64" s="20"/>
      <c r="PQA64" s="20"/>
      <c r="PQB64" s="20"/>
      <c r="PQC64" s="20"/>
      <c r="PQD64" s="20"/>
      <c r="PQE64" s="20"/>
      <c r="PQF64" s="20"/>
      <c r="PQG64" s="20"/>
      <c r="PQH64" s="20"/>
      <c r="PQI64" s="20"/>
      <c r="PQJ64" s="20"/>
      <c r="PQK64" s="20"/>
      <c r="PQL64" s="20"/>
      <c r="PQM64" s="20"/>
      <c r="PQN64" s="20"/>
      <c r="PQO64" s="20"/>
      <c r="PQP64" s="20"/>
      <c r="PQQ64" s="20"/>
      <c r="PQR64" s="20"/>
      <c r="PQS64" s="20"/>
      <c r="PQT64" s="20"/>
      <c r="PQU64" s="20"/>
      <c r="PQV64" s="20"/>
      <c r="PQW64" s="20"/>
      <c r="PQX64" s="20"/>
      <c r="PQY64" s="20"/>
      <c r="PQZ64" s="20"/>
      <c r="PRA64" s="20"/>
      <c r="PRB64" s="20"/>
      <c r="PRC64" s="20"/>
      <c r="PRD64" s="20"/>
      <c r="PRE64" s="20"/>
      <c r="PRF64" s="20"/>
      <c r="PRG64" s="20"/>
      <c r="PRH64" s="20"/>
      <c r="PRI64" s="20"/>
      <c r="PRJ64" s="20"/>
      <c r="PRK64" s="20"/>
      <c r="PRL64" s="20"/>
      <c r="PRM64" s="20"/>
      <c r="PRN64" s="20"/>
      <c r="PRO64" s="20"/>
      <c r="PRP64" s="20"/>
      <c r="PRQ64" s="20"/>
      <c r="PRR64" s="20"/>
      <c r="PRS64" s="20"/>
      <c r="PRT64" s="20"/>
      <c r="PRU64" s="20"/>
      <c r="PRV64" s="20"/>
      <c r="PRW64" s="20"/>
      <c r="PRX64" s="20"/>
      <c r="PRY64" s="20"/>
      <c r="PRZ64" s="20"/>
      <c r="PSA64" s="20"/>
      <c r="PSB64" s="20"/>
      <c r="PSC64" s="20"/>
      <c r="PSD64" s="20"/>
      <c r="PSE64" s="20"/>
      <c r="PSF64" s="20"/>
      <c r="PSG64" s="20"/>
      <c r="PSH64" s="20"/>
      <c r="PSI64" s="20"/>
      <c r="PSJ64" s="20"/>
      <c r="PSK64" s="20"/>
      <c r="PSL64" s="20"/>
      <c r="PSM64" s="20"/>
      <c r="PSN64" s="20"/>
      <c r="PSO64" s="20"/>
      <c r="PSP64" s="20"/>
      <c r="PSQ64" s="20"/>
      <c r="PSR64" s="20"/>
      <c r="PSS64" s="20"/>
      <c r="PST64" s="20"/>
      <c r="PSU64" s="20"/>
      <c r="PSV64" s="20"/>
      <c r="PSW64" s="20"/>
      <c r="PSX64" s="20"/>
      <c r="PSY64" s="20"/>
      <c r="PSZ64" s="20"/>
      <c r="PTA64" s="20"/>
      <c r="PTB64" s="20"/>
      <c r="PTC64" s="20"/>
      <c r="PTD64" s="20"/>
      <c r="PTE64" s="20"/>
      <c r="PTF64" s="20"/>
      <c r="PTG64" s="20"/>
      <c r="PTH64" s="20"/>
      <c r="PTI64" s="20"/>
      <c r="PTJ64" s="20"/>
      <c r="PTK64" s="20"/>
      <c r="PTL64" s="20"/>
      <c r="PTM64" s="20"/>
      <c r="PTN64" s="20"/>
      <c r="PTO64" s="20"/>
      <c r="PTP64" s="20"/>
      <c r="PTQ64" s="20"/>
      <c r="PTR64" s="20"/>
      <c r="PTS64" s="20"/>
      <c r="PTT64" s="20"/>
      <c r="PTU64" s="20"/>
      <c r="PTV64" s="20"/>
      <c r="PTW64" s="20"/>
      <c r="PTX64" s="20"/>
      <c r="PTY64" s="20"/>
      <c r="PTZ64" s="20"/>
      <c r="PUA64" s="20"/>
      <c r="PUB64" s="20"/>
      <c r="PUC64" s="20"/>
      <c r="PUD64" s="20"/>
      <c r="PUE64" s="20"/>
      <c r="PUF64" s="20"/>
      <c r="PUG64" s="20"/>
      <c r="PUH64" s="20"/>
      <c r="PUI64" s="20"/>
      <c r="PUJ64" s="20"/>
      <c r="PUK64" s="20"/>
      <c r="PUL64" s="20"/>
      <c r="PUM64" s="20"/>
      <c r="PUN64" s="20"/>
      <c r="PUO64" s="20"/>
      <c r="PUP64" s="20"/>
      <c r="PUQ64" s="20"/>
      <c r="PUR64" s="20"/>
      <c r="PUS64" s="20"/>
      <c r="PUT64" s="20"/>
      <c r="PUU64" s="20"/>
      <c r="PUV64" s="20"/>
      <c r="PUW64" s="20"/>
      <c r="PUX64" s="20"/>
      <c r="PUY64" s="20"/>
      <c r="PUZ64" s="20"/>
      <c r="PVA64" s="20"/>
      <c r="PVB64" s="20"/>
      <c r="PVC64" s="20"/>
      <c r="PVD64" s="20"/>
      <c r="PVE64" s="20"/>
      <c r="PVF64" s="20"/>
      <c r="PVG64" s="20"/>
      <c r="PVH64" s="20"/>
      <c r="PVI64" s="20"/>
      <c r="PVJ64" s="20"/>
      <c r="PVK64" s="20"/>
      <c r="PVL64" s="20"/>
      <c r="PVM64" s="20"/>
      <c r="PVN64" s="20"/>
      <c r="PVO64" s="20"/>
      <c r="PVP64" s="20"/>
      <c r="PVQ64" s="20"/>
      <c r="PVR64" s="20"/>
      <c r="PVS64" s="20"/>
      <c r="PVT64" s="20"/>
      <c r="PVU64" s="20"/>
      <c r="PVV64" s="20"/>
      <c r="PVW64" s="20"/>
      <c r="PVX64" s="20"/>
      <c r="PVY64" s="20"/>
      <c r="PVZ64" s="20"/>
      <c r="PWA64" s="20"/>
      <c r="PWB64" s="20"/>
      <c r="PWC64" s="20"/>
      <c r="PWD64" s="20"/>
      <c r="PWE64" s="20"/>
      <c r="PWF64" s="20"/>
      <c r="PWG64" s="20"/>
      <c r="PWH64" s="20"/>
      <c r="PWI64" s="20"/>
      <c r="PWJ64" s="20"/>
      <c r="PWK64" s="20"/>
      <c r="PWL64" s="20"/>
      <c r="PWM64" s="20"/>
      <c r="PWN64" s="20"/>
      <c r="PWO64" s="20"/>
      <c r="PWP64" s="20"/>
      <c r="PWQ64" s="20"/>
      <c r="PWR64" s="20"/>
      <c r="PWS64" s="20"/>
      <c r="PWT64" s="20"/>
      <c r="PWU64" s="20"/>
      <c r="PWV64" s="20"/>
      <c r="PWW64" s="20"/>
      <c r="PWX64" s="20"/>
      <c r="PWY64" s="20"/>
      <c r="PWZ64" s="20"/>
      <c r="PXA64" s="20"/>
      <c r="PXB64" s="20"/>
      <c r="PXC64" s="20"/>
      <c r="PXD64" s="20"/>
      <c r="PXE64" s="20"/>
      <c r="PXF64" s="20"/>
      <c r="PXG64" s="20"/>
      <c r="PXH64" s="20"/>
      <c r="PXI64" s="20"/>
      <c r="PXJ64" s="20"/>
      <c r="PXK64" s="20"/>
      <c r="PXL64" s="20"/>
      <c r="PXM64" s="20"/>
      <c r="PXN64" s="20"/>
      <c r="PXO64" s="20"/>
      <c r="PXP64" s="20"/>
      <c r="PXQ64" s="20"/>
      <c r="PXR64" s="20"/>
      <c r="PXS64" s="20"/>
      <c r="PXT64" s="20"/>
      <c r="PXU64" s="20"/>
      <c r="PXV64" s="20"/>
      <c r="PXW64" s="20"/>
      <c r="PXX64" s="20"/>
      <c r="PXY64" s="20"/>
      <c r="PXZ64" s="20"/>
      <c r="PYA64" s="20"/>
      <c r="PYB64" s="20"/>
      <c r="PYC64" s="20"/>
      <c r="PYD64" s="20"/>
      <c r="PYE64" s="20"/>
      <c r="PYF64" s="20"/>
      <c r="PYG64" s="20"/>
      <c r="PYH64" s="20"/>
      <c r="PYI64" s="20"/>
      <c r="PYJ64" s="20"/>
      <c r="PYK64" s="20"/>
      <c r="PYL64" s="20"/>
      <c r="PYM64" s="20"/>
      <c r="PYN64" s="20"/>
      <c r="PYO64" s="20"/>
      <c r="PYP64" s="20"/>
      <c r="PYQ64" s="20"/>
      <c r="PYR64" s="20"/>
      <c r="PYS64" s="20"/>
      <c r="PYT64" s="20"/>
      <c r="PYU64" s="20"/>
      <c r="PYV64" s="20"/>
      <c r="PYW64" s="20"/>
      <c r="PYX64" s="20"/>
      <c r="PYY64" s="20"/>
      <c r="PYZ64" s="20"/>
      <c r="PZA64" s="20"/>
      <c r="PZB64" s="20"/>
      <c r="PZC64" s="20"/>
      <c r="PZD64" s="20"/>
      <c r="PZE64" s="20"/>
      <c r="PZF64" s="20"/>
      <c r="PZG64" s="20"/>
      <c r="PZH64" s="20"/>
      <c r="PZI64" s="20"/>
      <c r="PZJ64" s="20"/>
      <c r="PZK64" s="20"/>
      <c r="PZL64" s="20"/>
      <c r="PZM64" s="20"/>
      <c r="PZN64" s="20"/>
      <c r="PZO64" s="20"/>
      <c r="PZP64" s="20"/>
      <c r="PZQ64" s="20"/>
      <c r="PZR64" s="20"/>
      <c r="PZS64" s="20"/>
      <c r="PZT64" s="20"/>
      <c r="PZU64" s="20"/>
      <c r="PZV64" s="20"/>
      <c r="PZW64" s="20"/>
      <c r="PZX64" s="20"/>
      <c r="PZY64" s="20"/>
      <c r="PZZ64" s="20"/>
      <c r="QAA64" s="20"/>
      <c r="QAB64" s="20"/>
      <c r="QAC64" s="20"/>
      <c r="QAD64" s="20"/>
      <c r="QAE64" s="20"/>
      <c r="QAF64" s="20"/>
      <c r="QAG64" s="20"/>
      <c r="QAH64" s="20"/>
      <c r="QAI64" s="20"/>
      <c r="QAJ64" s="20"/>
      <c r="QAK64" s="20"/>
      <c r="QAL64" s="20"/>
      <c r="QAM64" s="20"/>
      <c r="QAN64" s="20"/>
      <c r="QAO64" s="20"/>
      <c r="QAP64" s="20"/>
      <c r="QAQ64" s="20"/>
      <c r="QAR64" s="20"/>
      <c r="QAS64" s="20"/>
      <c r="QAT64" s="20"/>
      <c r="QAU64" s="20"/>
      <c r="QAV64" s="20"/>
      <c r="QAW64" s="20"/>
      <c r="QAX64" s="20"/>
      <c r="QAY64" s="20"/>
      <c r="QAZ64" s="20"/>
      <c r="QBA64" s="20"/>
      <c r="QBB64" s="20"/>
      <c r="QBC64" s="20"/>
      <c r="QBD64" s="20"/>
      <c r="QBE64" s="20"/>
      <c r="QBF64" s="20"/>
      <c r="QBG64" s="20"/>
      <c r="QBH64" s="20"/>
      <c r="QBI64" s="20"/>
      <c r="QBJ64" s="20"/>
      <c r="QBK64" s="20"/>
      <c r="QBL64" s="20"/>
      <c r="QBM64" s="20"/>
      <c r="QBN64" s="20"/>
      <c r="QBO64" s="20"/>
      <c r="QBP64" s="20"/>
      <c r="QBQ64" s="20"/>
      <c r="QBR64" s="20"/>
      <c r="QBS64" s="20"/>
      <c r="QBT64" s="20"/>
      <c r="QBU64" s="20"/>
      <c r="QBV64" s="20"/>
      <c r="QBW64" s="20"/>
      <c r="QBX64" s="20"/>
      <c r="QBY64" s="20"/>
      <c r="QBZ64" s="20"/>
      <c r="QCA64" s="20"/>
      <c r="QCB64" s="20"/>
      <c r="QCC64" s="20"/>
      <c r="QCD64" s="20"/>
      <c r="QCE64" s="20"/>
      <c r="QCF64" s="20"/>
      <c r="QCG64" s="20"/>
      <c r="QCH64" s="20"/>
      <c r="QCI64" s="20"/>
      <c r="QCJ64" s="20"/>
      <c r="QCK64" s="20"/>
      <c r="QCL64" s="20"/>
      <c r="QCM64" s="20"/>
      <c r="QCN64" s="20"/>
      <c r="QCO64" s="20"/>
      <c r="QCP64" s="20"/>
      <c r="QCQ64" s="20"/>
      <c r="QCR64" s="20"/>
      <c r="QCS64" s="20"/>
      <c r="QCT64" s="20"/>
      <c r="QCU64" s="20"/>
      <c r="QCV64" s="20"/>
      <c r="QCW64" s="20"/>
      <c r="QCX64" s="20"/>
      <c r="QCY64" s="20"/>
      <c r="QCZ64" s="20"/>
      <c r="QDA64" s="20"/>
      <c r="QDB64" s="20"/>
      <c r="QDC64" s="20"/>
      <c r="QDD64" s="20"/>
      <c r="QDE64" s="20"/>
      <c r="QDF64" s="20"/>
      <c r="QDG64" s="20"/>
      <c r="QDH64" s="20"/>
      <c r="QDI64" s="20"/>
      <c r="QDJ64" s="20"/>
      <c r="QDK64" s="20"/>
      <c r="QDL64" s="20"/>
      <c r="QDM64" s="20"/>
      <c r="QDN64" s="20"/>
      <c r="QDO64" s="20"/>
      <c r="QDP64" s="20"/>
      <c r="QDQ64" s="20"/>
      <c r="QDR64" s="20"/>
      <c r="QDS64" s="20"/>
      <c r="QDT64" s="20"/>
      <c r="QDU64" s="20"/>
      <c r="QDV64" s="20"/>
      <c r="QDW64" s="20"/>
      <c r="QDX64" s="20"/>
      <c r="QDY64" s="20"/>
      <c r="QDZ64" s="20"/>
      <c r="QEA64" s="20"/>
      <c r="QEB64" s="20"/>
      <c r="QEC64" s="20"/>
      <c r="QED64" s="20"/>
      <c r="QEE64" s="20"/>
      <c r="QEF64" s="20"/>
      <c r="QEG64" s="20"/>
      <c r="QEH64" s="20"/>
      <c r="QEI64" s="20"/>
      <c r="QEJ64" s="20"/>
      <c r="QEK64" s="20"/>
      <c r="QEL64" s="20"/>
      <c r="QEM64" s="20"/>
      <c r="QEN64" s="20"/>
      <c r="QEO64" s="20"/>
      <c r="QEP64" s="20"/>
      <c r="QEQ64" s="20"/>
      <c r="QER64" s="20"/>
      <c r="QES64" s="20"/>
      <c r="QET64" s="20"/>
      <c r="QEU64" s="20"/>
      <c r="QEV64" s="20"/>
      <c r="QEW64" s="20"/>
      <c r="QEX64" s="20"/>
      <c r="QEY64" s="20"/>
      <c r="QEZ64" s="20"/>
      <c r="QFA64" s="20"/>
      <c r="QFB64" s="20"/>
      <c r="QFC64" s="20"/>
      <c r="QFD64" s="20"/>
      <c r="QFE64" s="20"/>
      <c r="QFF64" s="20"/>
      <c r="QFG64" s="20"/>
      <c r="QFH64" s="20"/>
      <c r="QFI64" s="20"/>
      <c r="QFJ64" s="20"/>
      <c r="QFK64" s="20"/>
      <c r="QFL64" s="20"/>
      <c r="QFM64" s="20"/>
      <c r="QFN64" s="20"/>
      <c r="QFO64" s="20"/>
      <c r="QFP64" s="20"/>
      <c r="QFQ64" s="20"/>
      <c r="QFR64" s="20"/>
      <c r="QFS64" s="20"/>
      <c r="QFT64" s="20"/>
      <c r="QFU64" s="20"/>
      <c r="QFV64" s="20"/>
      <c r="QFW64" s="20"/>
      <c r="QFX64" s="20"/>
      <c r="QFY64" s="20"/>
      <c r="QFZ64" s="20"/>
      <c r="QGA64" s="20"/>
      <c r="QGB64" s="20"/>
      <c r="QGC64" s="20"/>
      <c r="QGD64" s="20"/>
      <c r="QGE64" s="20"/>
      <c r="QGF64" s="20"/>
      <c r="QGG64" s="20"/>
      <c r="QGH64" s="20"/>
      <c r="QGI64" s="20"/>
      <c r="QGJ64" s="20"/>
      <c r="QGK64" s="20"/>
      <c r="QGL64" s="20"/>
      <c r="QGM64" s="20"/>
      <c r="QGN64" s="20"/>
      <c r="QGO64" s="20"/>
      <c r="QGP64" s="20"/>
      <c r="QGQ64" s="20"/>
      <c r="QGR64" s="20"/>
      <c r="QGS64" s="20"/>
      <c r="QGT64" s="20"/>
      <c r="QGU64" s="20"/>
      <c r="QGV64" s="20"/>
      <c r="QGW64" s="20"/>
      <c r="QGX64" s="20"/>
      <c r="QGY64" s="20"/>
      <c r="QGZ64" s="20"/>
      <c r="QHA64" s="20"/>
      <c r="QHB64" s="20"/>
      <c r="QHC64" s="20"/>
      <c r="QHD64" s="20"/>
      <c r="QHE64" s="20"/>
      <c r="QHF64" s="20"/>
      <c r="QHG64" s="20"/>
      <c r="QHH64" s="20"/>
      <c r="QHI64" s="20"/>
      <c r="QHJ64" s="20"/>
      <c r="QHK64" s="20"/>
      <c r="QHL64" s="20"/>
      <c r="QHM64" s="20"/>
      <c r="QHN64" s="20"/>
      <c r="QHO64" s="20"/>
      <c r="QHP64" s="20"/>
      <c r="QHQ64" s="20"/>
      <c r="QHR64" s="20"/>
      <c r="QHS64" s="20"/>
      <c r="QHT64" s="20"/>
      <c r="QHU64" s="20"/>
      <c r="QHV64" s="20"/>
      <c r="QHW64" s="20"/>
      <c r="QHX64" s="20"/>
      <c r="QHY64" s="20"/>
      <c r="QHZ64" s="20"/>
      <c r="QIA64" s="20"/>
      <c r="QIB64" s="20"/>
      <c r="QIC64" s="20"/>
      <c r="QID64" s="20"/>
      <c r="QIE64" s="20"/>
      <c r="QIF64" s="20"/>
      <c r="QIG64" s="20"/>
      <c r="QIH64" s="20"/>
      <c r="QII64" s="20"/>
      <c r="QIJ64" s="20"/>
      <c r="QIK64" s="20"/>
      <c r="QIL64" s="20"/>
      <c r="QIM64" s="20"/>
      <c r="QIN64" s="20"/>
      <c r="QIO64" s="20"/>
      <c r="QIP64" s="20"/>
      <c r="QIQ64" s="20"/>
      <c r="QIR64" s="20"/>
      <c r="QIS64" s="20"/>
      <c r="QIT64" s="20"/>
      <c r="QIU64" s="20"/>
      <c r="QIV64" s="20"/>
      <c r="QIW64" s="20"/>
      <c r="QIX64" s="20"/>
      <c r="QIY64" s="20"/>
      <c r="QIZ64" s="20"/>
      <c r="QJA64" s="20"/>
      <c r="QJB64" s="20"/>
      <c r="QJC64" s="20"/>
      <c r="QJD64" s="20"/>
      <c r="QJE64" s="20"/>
      <c r="QJF64" s="20"/>
      <c r="QJG64" s="20"/>
      <c r="QJH64" s="20"/>
      <c r="QJI64" s="20"/>
      <c r="QJJ64" s="20"/>
      <c r="QJK64" s="20"/>
      <c r="QJL64" s="20"/>
      <c r="QJM64" s="20"/>
      <c r="QJN64" s="20"/>
      <c r="QJO64" s="20"/>
      <c r="QJP64" s="20"/>
      <c r="QJQ64" s="20"/>
      <c r="QJR64" s="20"/>
      <c r="QJS64" s="20"/>
      <c r="QJT64" s="20"/>
      <c r="QJU64" s="20"/>
      <c r="QJV64" s="20"/>
      <c r="QJW64" s="20"/>
      <c r="QJX64" s="20"/>
      <c r="QJY64" s="20"/>
      <c r="QJZ64" s="20"/>
      <c r="QKA64" s="20"/>
      <c r="QKB64" s="20"/>
      <c r="QKC64" s="20"/>
      <c r="QKD64" s="20"/>
      <c r="QKE64" s="20"/>
      <c r="QKF64" s="20"/>
      <c r="QKG64" s="20"/>
      <c r="QKH64" s="20"/>
      <c r="QKI64" s="20"/>
      <c r="QKJ64" s="20"/>
      <c r="QKK64" s="20"/>
      <c r="QKL64" s="20"/>
      <c r="QKM64" s="20"/>
      <c r="QKN64" s="20"/>
      <c r="QKO64" s="20"/>
      <c r="QKP64" s="20"/>
      <c r="QKQ64" s="20"/>
      <c r="QKR64" s="20"/>
      <c r="QKS64" s="20"/>
      <c r="QKT64" s="20"/>
      <c r="QKU64" s="20"/>
      <c r="QKV64" s="20"/>
      <c r="QKW64" s="20"/>
      <c r="QKX64" s="20"/>
      <c r="QKY64" s="20"/>
      <c r="QKZ64" s="20"/>
      <c r="QLA64" s="20"/>
      <c r="QLB64" s="20"/>
      <c r="QLC64" s="20"/>
      <c r="QLD64" s="20"/>
      <c r="QLE64" s="20"/>
      <c r="QLF64" s="20"/>
      <c r="QLG64" s="20"/>
      <c r="QLH64" s="20"/>
      <c r="QLI64" s="20"/>
      <c r="QLJ64" s="20"/>
      <c r="QLK64" s="20"/>
      <c r="QLL64" s="20"/>
      <c r="QLM64" s="20"/>
      <c r="QLN64" s="20"/>
      <c r="QLO64" s="20"/>
      <c r="QLP64" s="20"/>
      <c r="QLQ64" s="20"/>
      <c r="QLR64" s="20"/>
      <c r="QLS64" s="20"/>
      <c r="QLT64" s="20"/>
      <c r="QLU64" s="20"/>
      <c r="QLV64" s="20"/>
      <c r="QLW64" s="20"/>
      <c r="QLX64" s="20"/>
      <c r="QLY64" s="20"/>
      <c r="QLZ64" s="20"/>
      <c r="QMA64" s="20"/>
      <c r="QMB64" s="20"/>
      <c r="QMC64" s="20"/>
      <c r="QMD64" s="20"/>
      <c r="QME64" s="20"/>
      <c r="QMF64" s="20"/>
      <c r="QMG64" s="20"/>
      <c r="QMH64" s="20"/>
      <c r="QMI64" s="20"/>
      <c r="QMJ64" s="20"/>
      <c r="QMK64" s="20"/>
      <c r="QML64" s="20"/>
      <c r="QMM64" s="20"/>
      <c r="QMN64" s="20"/>
      <c r="QMO64" s="20"/>
      <c r="QMP64" s="20"/>
      <c r="QMQ64" s="20"/>
      <c r="QMR64" s="20"/>
      <c r="QMS64" s="20"/>
      <c r="QMT64" s="20"/>
      <c r="QMU64" s="20"/>
      <c r="QMV64" s="20"/>
      <c r="QMW64" s="20"/>
      <c r="QMX64" s="20"/>
      <c r="QMY64" s="20"/>
      <c r="QMZ64" s="20"/>
      <c r="QNA64" s="20"/>
      <c r="QNB64" s="20"/>
      <c r="QNC64" s="20"/>
      <c r="QND64" s="20"/>
      <c r="QNE64" s="20"/>
      <c r="QNF64" s="20"/>
      <c r="QNG64" s="20"/>
      <c r="QNH64" s="20"/>
      <c r="QNI64" s="20"/>
      <c r="QNJ64" s="20"/>
      <c r="QNK64" s="20"/>
      <c r="QNL64" s="20"/>
      <c r="QNM64" s="20"/>
      <c r="QNN64" s="20"/>
      <c r="QNO64" s="20"/>
      <c r="QNP64" s="20"/>
      <c r="QNQ64" s="20"/>
      <c r="QNR64" s="20"/>
      <c r="QNS64" s="20"/>
      <c r="QNT64" s="20"/>
      <c r="QNU64" s="20"/>
      <c r="QNV64" s="20"/>
      <c r="QNW64" s="20"/>
      <c r="QNX64" s="20"/>
      <c r="QNY64" s="20"/>
      <c r="QNZ64" s="20"/>
      <c r="QOA64" s="20"/>
      <c r="QOB64" s="20"/>
      <c r="QOC64" s="20"/>
      <c r="QOD64" s="20"/>
      <c r="QOE64" s="20"/>
      <c r="QOF64" s="20"/>
      <c r="QOG64" s="20"/>
      <c r="QOH64" s="20"/>
      <c r="QOI64" s="20"/>
      <c r="QOJ64" s="20"/>
      <c r="QOK64" s="20"/>
      <c r="QOL64" s="20"/>
      <c r="QOM64" s="20"/>
      <c r="QON64" s="20"/>
      <c r="QOO64" s="20"/>
      <c r="QOP64" s="20"/>
      <c r="QOQ64" s="20"/>
      <c r="QOR64" s="20"/>
      <c r="QOS64" s="20"/>
      <c r="QOT64" s="20"/>
      <c r="QOU64" s="20"/>
      <c r="QOV64" s="20"/>
      <c r="QOW64" s="20"/>
      <c r="QOX64" s="20"/>
      <c r="QOY64" s="20"/>
      <c r="QOZ64" s="20"/>
      <c r="QPA64" s="20"/>
      <c r="QPB64" s="20"/>
      <c r="QPC64" s="20"/>
      <c r="QPD64" s="20"/>
      <c r="QPE64" s="20"/>
      <c r="QPF64" s="20"/>
      <c r="QPG64" s="20"/>
      <c r="QPH64" s="20"/>
      <c r="QPI64" s="20"/>
      <c r="QPJ64" s="20"/>
      <c r="QPK64" s="20"/>
      <c r="QPL64" s="20"/>
      <c r="QPM64" s="20"/>
      <c r="QPN64" s="20"/>
      <c r="QPO64" s="20"/>
      <c r="QPP64" s="20"/>
      <c r="QPQ64" s="20"/>
      <c r="QPR64" s="20"/>
      <c r="QPS64" s="20"/>
      <c r="QPT64" s="20"/>
      <c r="QPU64" s="20"/>
      <c r="QPV64" s="20"/>
      <c r="QPW64" s="20"/>
      <c r="QPX64" s="20"/>
      <c r="QPY64" s="20"/>
      <c r="QPZ64" s="20"/>
      <c r="QQA64" s="20"/>
      <c r="QQB64" s="20"/>
      <c r="QQC64" s="20"/>
      <c r="QQD64" s="20"/>
      <c r="QQE64" s="20"/>
      <c r="QQF64" s="20"/>
      <c r="QQG64" s="20"/>
      <c r="QQH64" s="20"/>
      <c r="QQI64" s="20"/>
      <c r="QQJ64" s="20"/>
      <c r="QQK64" s="20"/>
      <c r="QQL64" s="20"/>
      <c r="QQM64" s="20"/>
      <c r="QQN64" s="20"/>
      <c r="QQO64" s="20"/>
      <c r="QQP64" s="20"/>
      <c r="QQQ64" s="20"/>
      <c r="QQR64" s="20"/>
      <c r="QQS64" s="20"/>
      <c r="QQT64" s="20"/>
      <c r="QQU64" s="20"/>
      <c r="QQV64" s="20"/>
      <c r="QQW64" s="20"/>
      <c r="QQX64" s="20"/>
      <c r="QQY64" s="20"/>
      <c r="QQZ64" s="20"/>
      <c r="QRA64" s="20"/>
      <c r="QRB64" s="20"/>
      <c r="QRC64" s="20"/>
      <c r="QRD64" s="20"/>
      <c r="QRE64" s="20"/>
      <c r="QRF64" s="20"/>
      <c r="QRG64" s="20"/>
      <c r="QRH64" s="20"/>
      <c r="QRI64" s="20"/>
      <c r="QRJ64" s="20"/>
      <c r="QRK64" s="20"/>
      <c r="QRL64" s="20"/>
      <c r="QRM64" s="20"/>
      <c r="QRN64" s="20"/>
      <c r="QRO64" s="20"/>
      <c r="QRP64" s="20"/>
      <c r="QRQ64" s="20"/>
      <c r="QRR64" s="20"/>
      <c r="QRS64" s="20"/>
      <c r="QRT64" s="20"/>
      <c r="QRU64" s="20"/>
      <c r="QRV64" s="20"/>
      <c r="QRW64" s="20"/>
      <c r="QRX64" s="20"/>
      <c r="QRY64" s="20"/>
      <c r="QRZ64" s="20"/>
      <c r="QSA64" s="20"/>
      <c r="QSB64" s="20"/>
      <c r="QSC64" s="20"/>
      <c r="QSD64" s="20"/>
      <c r="QSE64" s="20"/>
      <c r="QSF64" s="20"/>
      <c r="QSG64" s="20"/>
      <c r="QSH64" s="20"/>
      <c r="QSI64" s="20"/>
      <c r="QSJ64" s="20"/>
      <c r="QSK64" s="20"/>
      <c r="QSL64" s="20"/>
      <c r="QSM64" s="20"/>
      <c r="QSN64" s="20"/>
      <c r="QSO64" s="20"/>
      <c r="QSP64" s="20"/>
      <c r="QSQ64" s="20"/>
      <c r="QSR64" s="20"/>
      <c r="QSS64" s="20"/>
      <c r="QST64" s="20"/>
      <c r="QSU64" s="20"/>
      <c r="QSV64" s="20"/>
      <c r="QSW64" s="20"/>
      <c r="QSX64" s="20"/>
      <c r="QSY64" s="20"/>
      <c r="QSZ64" s="20"/>
      <c r="QTA64" s="20"/>
      <c r="QTB64" s="20"/>
      <c r="QTC64" s="20"/>
      <c r="QTD64" s="20"/>
      <c r="QTE64" s="20"/>
      <c r="QTF64" s="20"/>
      <c r="QTG64" s="20"/>
      <c r="QTH64" s="20"/>
      <c r="QTI64" s="20"/>
      <c r="QTJ64" s="20"/>
      <c r="QTK64" s="20"/>
      <c r="QTL64" s="20"/>
      <c r="QTM64" s="20"/>
      <c r="QTN64" s="20"/>
      <c r="QTO64" s="20"/>
      <c r="QTP64" s="20"/>
      <c r="QTQ64" s="20"/>
      <c r="QTR64" s="20"/>
      <c r="QTS64" s="20"/>
      <c r="QTT64" s="20"/>
      <c r="QTU64" s="20"/>
      <c r="QTV64" s="20"/>
      <c r="QTW64" s="20"/>
      <c r="QTX64" s="20"/>
      <c r="QTY64" s="20"/>
      <c r="QTZ64" s="20"/>
      <c r="QUA64" s="20"/>
      <c r="QUB64" s="20"/>
      <c r="QUC64" s="20"/>
      <c r="QUD64" s="20"/>
      <c r="QUE64" s="20"/>
      <c r="QUF64" s="20"/>
      <c r="QUG64" s="20"/>
      <c r="QUH64" s="20"/>
      <c r="QUI64" s="20"/>
      <c r="QUJ64" s="20"/>
      <c r="QUK64" s="20"/>
      <c r="QUL64" s="20"/>
      <c r="QUM64" s="20"/>
      <c r="QUN64" s="20"/>
      <c r="QUO64" s="20"/>
      <c r="QUP64" s="20"/>
      <c r="QUQ64" s="20"/>
      <c r="QUR64" s="20"/>
      <c r="QUS64" s="20"/>
      <c r="QUT64" s="20"/>
      <c r="QUU64" s="20"/>
      <c r="QUV64" s="20"/>
      <c r="QUW64" s="20"/>
      <c r="QUX64" s="20"/>
      <c r="QUY64" s="20"/>
      <c r="QUZ64" s="20"/>
      <c r="QVA64" s="20"/>
      <c r="QVB64" s="20"/>
      <c r="QVC64" s="20"/>
      <c r="QVD64" s="20"/>
      <c r="QVE64" s="20"/>
      <c r="QVF64" s="20"/>
      <c r="QVG64" s="20"/>
      <c r="QVH64" s="20"/>
      <c r="QVI64" s="20"/>
      <c r="QVJ64" s="20"/>
      <c r="QVK64" s="20"/>
      <c r="QVL64" s="20"/>
      <c r="QVM64" s="20"/>
      <c r="QVN64" s="20"/>
      <c r="QVO64" s="20"/>
      <c r="QVP64" s="20"/>
      <c r="QVQ64" s="20"/>
      <c r="QVR64" s="20"/>
      <c r="QVS64" s="20"/>
      <c r="QVT64" s="20"/>
      <c r="QVU64" s="20"/>
      <c r="QVV64" s="20"/>
      <c r="QVW64" s="20"/>
      <c r="QVX64" s="20"/>
      <c r="QVY64" s="20"/>
      <c r="QVZ64" s="20"/>
      <c r="QWA64" s="20"/>
      <c r="QWB64" s="20"/>
      <c r="QWC64" s="20"/>
      <c r="QWD64" s="20"/>
      <c r="QWE64" s="20"/>
      <c r="QWF64" s="20"/>
      <c r="QWG64" s="20"/>
      <c r="QWH64" s="20"/>
      <c r="QWI64" s="20"/>
      <c r="QWJ64" s="20"/>
      <c r="QWK64" s="20"/>
      <c r="QWL64" s="20"/>
      <c r="QWM64" s="20"/>
      <c r="QWN64" s="20"/>
      <c r="QWO64" s="20"/>
      <c r="QWP64" s="20"/>
      <c r="QWQ64" s="20"/>
      <c r="QWR64" s="20"/>
      <c r="QWS64" s="20"/>
      <c r="QWT64" s="20"/>
      <c r="QWU64" s="20"/>
      <c r="QWV64" s="20"/>
      <c r="QWW64" s="20"/>
      <c r="QWX64" s="20"/>
      <c r="QWY64" s="20"/>
      <c r="QWZ64" s="20"/>
      <c r="QXA64" s="20"/>
      <c r="QXB64" s="20"/>
      <c r="QXC64" s="20"/>
      <c r="QXD64" s="20"/>
      <c r="QXE64" s="20"/>
      <c r="QXF64" s="20"/>
      <c r="QXG64" s="20"/>
      <c r="QXH64" s="20"/>
      <c r="QXI64" s="20"/>
      <c r="QXJ64" s="20"/>
      <c r="QXK64" s="20"/>
      <c r="QXL64" s="20"/>
      <c r="QXM64" s="20"/>
      <c r="QXN64" s="20"/>
      <c r="QXO64" s="20"/>
      <c r="QXP64" s="20"/>
      <c r="QXQ64" s="20"/>
      <c r="QXR64" s="20"/>
      <c r="QXS64" s="20"/>
      <c r="QXT64" s="20"/>
      <c r="QXU64" s="20"/>
      <c r="QXV64" s="20"/>
      <c r="QXW64" s="20"/>
      <c r="QXX64" s="20"/>
      <c r="QXY64" s="20"/>
      <c r="QXZ64" s="20"/>
      <c r="QYA64" s="20"/>
      <c r="QYB64" s="20"/>
      <c r="QYC64" s="20"/>
      <c r="QYD64" s="20"/>
      <c r="QYE64" s="20"/>
      <c r="QYF64" s="20"/>
      <c r="QYG64" s="20"/>
      <c r="QYH64" s="20"/>
      <c r="QYI64" s="20"/>
      <c r="QYJ64" s="20"/>
      <c r="QYK64" s="20"/>
      <c r="QYL64" s="20"/>
      <c r="QYM64" s="20"/>
      <c r="QYN64" s="20"/>
      <c r="QYO64" s="20"/>
      <c r="QYP64" s="20"/>
      <c r="QYQ64" s="20"/>
      <c r="QYR64" s="20"/>
      <c r="QYS64" s="20"/>
      <c r="QYT64" s="20"/>
      <c r="QYU64" s="20"/>
      <c r="QYV64" s="20"/>
      <c r="QYW64" s="20"/>
      <c r="QYX64" s="20"/>
      <c r="QYY64" s="20"/>
      <c r="QYZ64" s="20"/>
      <c r="QZA64" s="20"/>
      <c r="QZB64" s="20"/>
      <c r="QZC64" s="20"/>
      <c r="QZD64" s="20"/>
      <c r="QZE64" s="20"/>
      <c r="QZF64" s="20"/>
      <c r="QZG64" s="20"/>
      <c r="QZH64" s="20"/>
      <c r="QZI64" s="20"/>
      <c r="QZJ64" s="20"/>
      <c r="QZK64" s="20"/>
      <c r="QZL64" s="20"/>
      <c r="QZM64" s="20"/>
      <c r="QZN64" s="20"/>
      <c r="QZO64" s="20"/>
      <c r="QZP64" s="20"/>
      <c r="QZQ64" s="20"/>
      <c r="QZR64" s="20"/>
      <c r="QZS64" s="20"/>
      <c r="QZT64" s="20"/>
      <c r="QZU64" s="20"/>
      <c r="QZV64" s="20"/>
      <c r="QZW64" s="20"/>
      <c r="QZX64" s="20"/>
      <c r="QZY64" s="20"/>
      <c r="QZZ64" s="20"/>
      <c r="RAA64" s="20"/>
      <c r="RAB64" s="20"/>
      <c r="RAC64" s="20"/>
      <c r="RAD64" s="20"/>
      <c r="RAE64" s="20"/>
      <c r="RAF64" s="20"/>
      <c r="RAG64" s="20"/>
      <c r="RAH64" s="20"/>
      <c r="RAI64" s="20"/>
      <c r="RAJ64" s="20"/>
      <c r="RAK64" s="20"/>
      <c r="RAL64" s="20"/>
      <c r="RAM64" s="20"/>
      <c r="RAN64" s="20"/>
      <c r="RAO64" s="20"/>
      <c r="RAP64" s="20"/>
      <c r="RAQ64" s="20"/>
      <c r="RAR64" s="20"/>
      <c r="RAS64" s="20"/>
      <c r="RAT64" s="20"/>
      <c r="RAU64" s="20"/>
      <c r="RAV64" s="20"/>
      <c r="RAW64" s="20"/>
      <c r="RAX64" s="20"/>
      <c r="RAY64" s="20"/>
      <c r="RAZ64" s="20"/>
      <c r="RBA64" s="20"/>
      <c r="RBB64" s="20"/>
      <c r="RBC64" s="20"/>
      <c r="RBD64" s="20"/>
      <c r="RBE64" s="20"/>
      <c r="RBF64" s="20"/>
      <c r="RBG64" s="20"/>
      <c r="RBH64" s="20"/>
      <c r="RBI64" s="20"/>
      <c r="RBJ64" s="20"/>
      <c r="RBK64" s="20"/>
      <c r="RBL64" s="20"/>
      <c r="RBM64" s="20"/>
      <c r="RBN64" s="20"/>
      <c r="RBO64" s="20"/>
      <c r="RBP64" s="20"/>
      <c r="RBQ64" s="20"/>
      <c r="RBR64" s="20"/>
      <c r="RBS64" s="20"/>
      <c r="RBT64" s="20"/>
      <c r="RBU64" s="20"/>
      <c r="RBV64" s="20"/>
      <c r="RBW64" s="20"/>
      <c r="RBX64" s="20"/>
      <c r="RBY64" s="20"/>
      <c r="RBZ64" s="20"/>
      <c r="RCA64" s="20"/>
      <c r="RCB64" s="20"/>
      <c r="RCC64" s="20"/>
      <c r="RCD64" s="20"/>
      <c r="RCE64" s="20"/>
      <c r="RCF64" s="20"/>
      <c r="RCG64" s="20"/>
      <c r="RCH64" s="20"/>
      <c r="RCI64" s="20"/>
      <c r="RCJ64" s="20"/>
      <c r="RCK64" s="20"/>
      <c r="RCL64" s="20"/>
      <c r="RCM64" s="20"/>
      <c r="RCN64" s="20"/>
      <c r="RCO64" s="20"/>
      <c r="RCP64" s="20"/>
      <c r="RCQ64" s="20"/>
      <c r="RCR64" s="20"/>
      <c r="RCS64" s="20"/>
      <c r="RCT64" s="20"/>
      <c r="RCU64" s="20"/>
      <c r="RCV64" s="20"/>
      <c r="RCW64" s="20"/>
      <c r="RCX64" s="20"/>
      <c r="RCY64" s="20"/>
      <c r="RCZ64" s="20"/>
      <c r="RDA64" s="20"/>
      <c r="RDB64" s="20"/>
      <c r="RDC64" s="20"/>
      <c r="RDD64" s="20"/>
      <c r="RDE64" s="20"/>
      <c r="RDF64" s="20"/>
      <c r="RDG64" s="20"/>
      <c r="RDH64" s="20"/>
      <c r="RDI64" s="20"/>
      <c r="RDJ64" s="20"/>
      <c r="RDK64" s="20"/>
      <c r="RDL64" s="20"/>
      <c r="RDM64" s="20"/>
      <c r="RDN64" s="20"/>
      <c r="RDO64" s="20"/>
      <c r="RDP64" s="20"/>
      <c r="RDQ64" s="20"/>
      <c r="RDR64" s="20"/>
      <c r="RDS64" s="20"/>
      <c r="RDT64" s="20"/>
      <c r="RDU64" s="20"/>
      <c r="RDV64" s="20"/>
      <c r="RDW64" s="20"/>
      <c r="RDX64" s="20"/>
      <c r="RDY64" s="20"/>
      <c r="RDZ64" s="20"/>
      <c r="REA64" s="20"/>
      <c r="REB64" s="20"/>
      <c r="REC64" s="20"/>
      <c r="RED64" s="20"/>
      <c r="REE64" s="20"/>
      <c r="REF64" s="20"/>
      <c r="REG64" s="20"/>
      <c r="REH64" s="20"/>
      <c r="REI64" s="20"/>
      <c r="REJ64" s="20"/>
      <c r="REK64" s="20"/>
      <c r="REL64" s="20"/>
      <c r="REM64" s="20"/>
      <c r="REN64" s="20"/>
      <c r="REO64" s="20"/>
      <c r="REP64" s="20"/>
      <c r="REQ64" s="20"/>
      <c r="RER64" s="20"/>
      <c r="RES64" s="20"/>
      <c r="RET64" s="20"/>
      <c r="REU64" s="20"/>
      <c r="REV64" s="20"/>
      <c r="REW64" s="20"/>
      <c r="REX64" s="20"/>
      <c r="REY64" s="20"/>
      <c r="REZ64" s="20"/>
      <c r="RFA64" s="20"/>
      <c r="RFB64" s="20"/>
      <c r="RFC64" s="20"/>
      <c r="RFD64" s="20"/>
      <c r="RFE64" s="20"/>
      <c r="RFF64" s="20"/>
      <c r="RFG64" s="20"/>
      <c r="RFH64" s="20"/>
      <c r="RFI64" s="20"/>
      <c r="RFJ64" s="20"/>
      <c r="RFK64" s="20"/>
      <c r="RFL64" s="20"/>
      <c r="RFM64" s="20"/>
      <c r="RFN64" s="20"/>
      <c r="RFO64" s="20"/>
      <c r="RFP64" s="20"/>
      <c r="RFQ64" s="20"/>
      <c r="RFR64" s="20"/>
      <c r="RFS64" s="20"/>
      <c r="RFT64" s="20"/>
      <c r="RFU64" s="20"/>
      <c r="RFV64" s="20"/>
      <c r="RFW64" s="20"/>
      <c r="RFX64" s="20"/>
      <c r="RFY64" s="20"/>
      <c r="RFZ64" s="20"/>
      <c r="RGA64" s="20"/>
      <c r="RGB64" s="20"/>
      <c r="RGC64" s="20"/>
      <c r="RGD64" s="20"/>
      <c r="RGE64" s="20"/>
      <c r="RGF64" s="20"/>
      <c r="RGG64" s="20"/>
      <c r="RGH64" s="20"/>
      <c r="RGI64" s="20"/>
      <c r="RGJ64" s="20"/>
      <c r="RGK64" s="20"/>
      <c r="RGL64" s="20"/>
      <c r="RGM64" s="20"/>
      <c r="RGN64" s="20"/>
      <c r="RGO64" s="20"/>
      <c r="RGP64" s="20"/>
      <c r="RGQ64" s="20"/>
      <c r="RGR64" s="20"/>
      <c r="RGS64" s="20"/>
      <c r="RGT64" s="20"/>
      <c r="RGU64" s="20"/>
      <c r="RGV64" s="20"/>
      <c r="RGW64" s="20"/>
      <c r="RGX64" s="20"/>
      <c r="RGY64" s="20"/>
      <c r="RGZ64" s="20"/>
      <c r="RHA64" s="20"/>
      <c r="RHB64" s="20"/>
      <c r="RHC64" s="20"/>
      <c r="RHD64" s="20"/>
      <c r="RHE64" s="20"/>
      <c r="RHF64" s="20"/>
      <c r="RHG64" s="20"/>
      <c r="RHH64" s="20"/>
      <c r="RHI64" s="20"/>
      <c r="RHJ64" s="20"/>
      <c r="RHK64" s="20"/>
      <c r="RHL64" s="20"/>
      <c r="RHM64" s="20"/>
      <c r="RHN64" s="20"/>
      <c r="RHO64" s="20"/>
      <c r="RHP64" s="20"/>
      <c r="RHQ64" s="20"/>
      <c r="RHR64" s="20"/>
      <c r="RHS64" s="20"/>
      <c r="RHT64" s="20"/>
      <c r="RHU64" s="20"/>
      <c r="RHV64" s="20"/>
      <c r="RHW64" s="20"/>
      <c r="RHX64" s="20"/>
      <c r="RHY64" s="20"/>
      <c r="RHZ64" s="20"/>
      <c r="RIA64" s="20"/>
      <c r="RIB64" s="20"/>
      <c r="RIC64" s="20"/>
      <c r="RID64" s="20"/>
      <c r="RIE64" s="20"/>
      <c r="RIF64" s="20"/>
      <c r="RIG64" s="20"/>
      <c r="RIH64" s="20"/>
      <c r="RII64" s="20"/>
      <c r="RIJ64" s="20"/>
      <c r="RIK64" s="20"/>
      <c r="RIL64" s="20"/>
      <c r="RIM64" s="20"/>
      <c r="RIN64" s="20"/>
      <c r="RIO64" s="20"/>
      <c r="RIP64" s="20"/>
      <c r="RIQ64" s="20"/>
      <c r="RIR64" s="20"/>
      <c r="RIS64" s="20"/>
      <c r="RIT64" s="20"/>
      <c r="RIU64" s="20"/>
      <c r="RIV64" s="20"/>
      <c r="RIW64" s="20"/>
      <c r="RIX64" s="20"/>
      <c r="RIY64" s="20"/>
      <c r="RIZ64" s="20"/>
      <c r="RJA64" s="20"/>
      <c r="RJB64" s="20"/>
      <c r="RJC64" s="20"/>
      <c r="RJD64" s="20"/>
      <c r="RJE64" s="20"/>
      <c r="RJF64" s="20"/>
      <c r="RJG64" s="20"/>
      <c r="RJH64" s="20"/>
      <c r="RJI64" s="20"/>
      <c r="RJJ64" s="20"/>
      <c r="RJK64" s="20"/>
      <c r="RJL64" s="20"/>
      <c r="RJM64" s="20"/>
      <c r="RJN64" s="20"/>
      <c r="RJO64" s="20"/>
      <c r="RJP64" s="20"/>
      <c r="RJQ64" s="20"/>
      <c r="RJR64" s="20"/>
      <c r="RJS64" s="20"/>
      <c r="RJT64" s="20"/>
      <c r="RJU64" s="20"/>
      <c r="RJV64" s="20"/>
      <c r="RJW64" s="20"/>
      <c r="RJX64" s="20"/>
      <c r="RJY64" s="20"/>
      <c r="RJZ64" s="20"/>
      <c r="RKA64" s="20"/>
      <c r="RKB64" s="20"/>
      <c r="RKC64" s="20"/>
      <c r="RKD64" s="20"/>
      <c r="RKE64" s="20"/>
      <c r="RKF64" s="20"/>
      <c r="RKG64" s="20"/>
      <c r="RKH64" s="20"/>
      <c r="RKI64" s="20"/>
      <c r="RKJ64" s="20"/>
      <c r="RKK64" s="20"/>
      <c r="RKL64" s="20"/>
      <c r="RKM64" s="20"/>
      <c r="RKN64" s="20"/>
      <c r="RKO64" s="20"/>
      <c r="RKP64" s="20"/>
      <c r="RKQ64" s="20"/>
      <c r="RKR64" s="20"/>
      <c r="RKS64" s="20"/>
      <c r="RKT64" s="20"/>
      <c r="RKU64" s="20"/>
      <c r="RKV64" s="20"/>
      <c r="RKW64" s="20"/>
      <c r="RKX64" s="20"/>
      <c r="RKY64" s="20"/>
      <c r="RKZ64" s="20"/>
      <c r="RLA64" s="20"/>
      <c r="RLB64" s="20"/>
      <c r="RLC64" s="20"/>
      <c r="RLD64" s="20"/>
      <c r="RLE64" s="20"/>
      <c r="RLF64" s="20"/>
      <c r="RLG64" s="20"/>
      <c r="RLH64" s="20"/>
      <c r="RLI64" s="20"/>
      <c r="RLJ64" s="20"/>
      <c r="RLK64" s="20"/>
      <c r="RLL64" s="20"/>
      <c r="RLM64" s="20"/>
      <c r="RLN64" s="20"/>
      <c r="RLO64" s="20"/>
      <c r="RLP64" s="20"/>
      <c r="RLQ64" s="20"/>
      <c r="RLR64" s="20"/>
      <c r="RLS64" s="20"/>
      <c r="RLT64" s="20"/>
      <c r="RLU64" s="20"/>
      <c r="RLV64" s="20"/>
      <c r="RLW64" s="20"/>
      <c r="RLX64" s="20"/>
      <c r="RLY64" s="20"/>
      <c r="RLZ64" s="20"/>
      <c r="RMA64" s="20"/>
      <c r="RMB64" s="20"/>
      <c r="RMC64" s="20"/>
      <c r="RMD64" s="20"/>
      <c r="RME64" s="20"/>
      <c r="RMF64" s="20"/>
      <c r="RMG64" s="20"/>
      <c r="RMH64" s="20"/>
      <c r="RMI64" s="20"/>
      <c r="RMJ64" s="20"/>
      <c r="RMK64" s="20"/>
      <c r="RML64" s="20"/>
      <c r="RMM64" s="20"/>
      <c r="RMN64" s="20"/>
      <c r="RMO64" s="20"/>
      <c r="RMP64" s="20"/>
      <c r="RMQ64" s="20"/>
      <c r="RMR64" s="20"/>
      <c r="RMS64" s="20"/>
      <c r="RMT64" s="20"/>
      <c r="RMU64" s="20"/>
      <c r="RMV64" s="20"/>
      <c r="RMW64" s="20"/>
      <c r="RMX64" s="20"/>
      <c r="RMY64" s="20"/>
      <c r="RMZ64" s="20"/>
      <c r="RNA64" s="20"/>
      <c r="RNB64" s="20"/>
      <c r="RNC64" s="20"/>
      <c r="RND64" s="20"/>
      <c r="RNE64" s="20"/>
      <c r="RNF64" s="20"/>
      <c r="RNG64" s="20"/>
      <c r="RNH64" s="20"/>
      <c r="RNI64" s="20"/>
      <c r="RNJ64" s="20"/>
      <c r="RNK64" s="20"/>
      <c r="RNL64" s="20"/>
      <c r="RNM64" s="20"/>
      <c r="RNN64" s="20"/>
      <c r="RNO64" s="20"/>
      <c r="RNP64" s="20"/>
      <c r="RNQ64" s="20"/>
      <c r="RNR64" s="20"/>
      <c r="RNS64" s="20"/>
      <c r="RNT64" s="20"/>
      <c r="RNU64" s="20"/>
      <c r="RNV64" s="20"/>
      <c r="RNW64" s="20"/>
      <c r="RNX64" s="20"/>
      <c r="RNY64" s="20"/>
      <c r="RNZ64" s="20"/>
      <c r="ROA64" s="20"/>
      <c r="ROB64" s="20"/>
      <c r="ROC64" s="20"/>
      <c r="ROD64" s="20"/>
      <c r="ROE64" s="20"/>
      <c r="ROF64" s="20"/>
      <c r="ROG64" s="20"/>
      <c r="ROH64" s="20"/>
      <c r="ROI64" s="20"/>
      <c r="ROJ64" s="20"/>
      <c r="ROK64" s="20"/>
      <c r="ROL64" s="20"/>
      <c r="ROM64" s="20"/>
      <c r="RON64" s="20"/>
      <c r="ROO64" s="20"/>
      <c r="ROP64" s="20"/>
      <c r="ROQ64" s="20"/>
      <c r="ROR64" s="20"/>
      <c r="ROS64" s="20"/>
      <c r="ROT64" s="20"/>
      <c r="ROU64" s="20"/>
      <c r="ROV64" s="20"/>
      <c r="ROW64" s="20"/>
      <c r="ROX64" s="20"/>
      <c r="ROY64" s="20"/>
      <c r="ROZ64" s="20"/>
      <c r="RPA64" s="20"/>
      <c r="RPB64" s="20"/>
      <c r="RPC64" s="20"/>
      <c r="RPD64" s="20"/>
      <c r="RPE64" s="20"/>
      <c r="RPF64" s="20"/>
      <c r="RPG64" s="20"/>
      <c r="RPH64" s="20"/>
      <c r="RPI64" s="20"/>
      <c r="RPJ64" s="20"/>
      <c r="RPK64" s="20"/>
      <c r="RPL64" s="20"/>
      <c r="RPM64" s="20"/>
      <c r="RPN64" s="20"/>
      <c r="RPO64" s="20"/>
      <c r="RPP64" s="20"/>
      <c r="RPQ64" s="20"/>
      <c r="RPR64" s="20"/>
      <c r="RPS64" s="20"/>
      <c r="RPT64" s="20"/>
      <c r="RPU64" s="20"/>
      <c r="RPV64" s="20"/>
      <c r="RPW64" s="20"/>
      <c r="RPX64" s="20"/>
      <c r="RPY64" s="20"/>
      <c r="RPZ64" s="20"/>
      <c r="RQA64" s="20"/>
      <c r="RQB64" s="20"/>
      <c r="RQC64" s="20"/>
      <c r="RQD64" s="20"/>
      <c r="RQE64" s="20"/>
      <c r="RQF64" s="20"/>
      <c r="RQG64" s="20"/>
      <c r="RQH64" s="20"/>
      <c r="RQI64" s="20"/>
      <c r="RQJ64" s="20"/>
      <c r="RQK64" s="20"/>
      <c r="RQL64" s="20"/>
      <c r="RQM64" s="20"/>
      <c r="RQN64" s="20"/>
      <c r="RQO64" s="20"/>
      <c r="RQP64" s="20"/>
      <c r="RQQ64" s="20"/>
      <c r="RQR64" s="20"/>
      <c r="RQS64" s="20"/>
      <c r="RQT64" s="20"/>
      <c r="RQU64" s="20"/>
      <c r="RQV64" s="20"/>
      <c r="RQW64" s="20"/>
      <c r="RQX64" s="20"/>
      <c r="RQY64" s="20"/>
      <c r="RQZ64" s="20"/>
      <c r="RRA64" s="20"/>
      <c r="RRB64" s="20"/>
      <c r="RRC64" s="20"/>
      <c r="RRD64" s="20"/>
      <c r="RRE64" s="20"/>
      <c r="RRF64" s="20"/>
      <c r="RRG64" s="20"/>
      <c r="RRH64" s="20"/>
      <c r="RRI64" s="20"/>
      <c r="RRJ64" s="20"/>
      <c r="RRK64" s="20"/>
      <c r="RRL64" s="20"/>
      <c r="RRM64" s="20"/>
      <c r="RRN64" s="20"/>
      <c r="RRO64" s="20"/>
      <c r="RRP64" s="20"/>
      <c r="RRQ64" s="20"/>
      <c r="RRR64" s="20"/>
      <c r="RRS64" s="20"/>
      <c r="RRT64" s="20"/>
      <c r="RRU64" s="20"/>
      <c r="RRV64" s="20"/>
      <c r="RRW64" s="20"/>
      <c r="RRX64" s="20"/>
      <c r="RRY64" s="20"/>
      <c r="RRZ64" s="20"/>
      <c r="RSA64" s="20"/>
      <c r="RSB64" s="20"/>
      <c r="RSC64" s="20"/>
      <c r="RSD64" s="20"/>
      <c r="RSE64" s="20"/>
      <c r="RSF64" s="20"/>
      <c r="RSG64" s="20"/>
      <c r="RSH64" s="20"/>
      <c r="RSI64" s="20"/>
      <c r="RSJ64" s="20"/>
      <c r="RSK64" s="20"/>
      <c r="RSL64" s="20"/>
      <c r="RSM64" s="20"/>
      <c r="RSN64" s="20"/>
      <c r="RSO64" s="20"/>
      <c r="RSP64" s="20"/>
      <c r="RSQ64" s="20"/>
      <c r="RSR64" s="20"/>
      <c r="RSS64" s="20"/>
      <c r="RST64" s="20"/>
      <c r="RSU64" s="20"/>
      <c r="RSV64" s="20"/>
      <c r="RSW64" s="20"/>
      <c r="RSX64" s="20"/>
      <c r="RSY64" s="20"/>
      <c r="RSZ64" s="20"/>
      <c r="RTA64" s="20"/>
      <c r="RTB64" s="20"/>
      <c r="RTC64" s="20"/>
      <c r="RTD64" s="20"/>
      <c r="RTE64" s="20"/>
      <c r="RTF64" s="20"/>
      <c r="RTG64" s="20"/>
      <c r="RTH64" s="20"/>
      <c r="RTI64" s="20"/>
      <c r="RTJ64" s="20"/>
      <c r="RTK64" s="20"/>
      <c r="RTL64" s="20"/>
      <c r="RTM64" s="20"/>
      <c r="RTN64" s="20"/>
      <c r="RTO64" s="20"/>
      <c r="RTP64" s="20"/>
      <c r="RTQ64" s="20"/>
      <c r="RTR64" s="20"/>
      <c r="RTS64" s="20"/>
      <c r="RTT64" s="20"/>
      <c r="RTU64" s="20"/>
      <c r="RTV64" s="20"/>
      <c r="RTW64" s="20"/>
      <c r="RTX64" s="20"/>
      <c r="RTY64" s="20"/>
      <c r="RTZ64" s="20"/>
      <c r="RUA64" s="20"/>
      <c r="RUB64" s="20"/>
      <c r="RUC64" s="20"/>
      <c r="RUD64" s="20"/>
      <c r="RUE64" s="20"/>
      <c r="RUF64" s="20"/>
      <c r="RUG64" s="20"/>
      <c r="RUH64" s="20"/>
      <c r="RUI64" s="20"/>
      <c r="RUJ64" s="20"/>
      <c r="RUK64" s="20"/>
      <c r="RUL64" s="20"/>
      <c r="RUM64" s="20"/>
      <c r="RUN64" s="20"/>
      <c r="RUO64" s="20"/>
      <c r="RUP64" s="20"/>
      <c r="RUQ64" s="20"/>
      <c r="RUR64" s="20"/>
      <c r="RUS64" s="20"/>
      <c r="RUT64" s="20"/>
      <c r="RUU64" s="20"/>
      <c r="RUV64" s="20"/>
      <c r="RUW64" s="20"/>
      <c r="RUX64" s="20"/>
      <c r="RUY64" s="20"/>
      <c r="RUZ64" s="20"/>
      <c r="RVA64" s="20"/>
      <c r="RVB64" s="20"/>
      <c r="RVC64" s="20"/>
      <c r="RVD64" s="20"/>
      <c r="RVE64" s="20"/>
      <c r="RVF64" s="20"/>
      <c r="RVG64" s="20"/>
      <c r="RVH64" s="20"/>
      <c r="RVI64" s="20"/>
      <c r="RVJ64" s="20"/>
      <c r="RVK64" s="20"/>
      <c r="RVL64" s="20"/>
      <c r="RVM64" s="20"/>
      <c r="RVN64" s="20"/>
      <c r="RVO64" s="20"/>
      <c r="RVP64" s="20"/>
      <c r="RVQ64" s="20"/>
      <c r="RVR64" s="20"/>
      <c r="RVS64" s="20"/>
      <c r="RVT64" s="20"/>
      <c r="RVU64" s="20"/>
      <c r="RVV64" s="20"/>
      <c r="RVW64" s="20"/>
      <c r="RVX64" s="20"/>
      <c r="RVY64" s="20"/>
      <c r="RVZ64" s="20"/>
      <c r="RWA64" s="20"/>
      <c r="RWB64" s="20"/>
      <c r="RWC64" s="20"/>
      <c r="RWD64" s="20"/>
      <c r="RWE64" s="20"/>
      <c r="RWF64" s="20"/>
      <c r="RWG64" s="20"/>
      <c r="RWH64" s="20"/>
      <c r="RWI64" s="20"/>
      <c r="RWJ64" s="20"/>
      <c r="RWK64" s="20"/>
      <c r="RWL64" s="20"/>
      <c r="RWM64" s="20"/>
      <c r="RWN64" s="20"/>
      <c r="RWO64" s="20"/>
      <c r="RWP64" s="20"/>
      <c r="RWQ64" s="20"/>
      <c r="RWR64" s="20"/>
      <c r="RWS64" s="20"/>
      <c r="RWT64" s="20"/>
      <c r="RWU64" s="20"/>
      <c r="RWV64" s="20"/>
      <c r="RWW64" s="20"/>
      <c r="RWX64" s="20"/>
      <c r="RWY64" s="20"/>
      <c r="RWZ64" s="20"/>
      <c r="RXA64" s="20"/>
      <c r="RXB64" s="20"/>
      <c r="RXC64" s="20"/>
      <c r="RXD64" s="20"/>
      <c r="RXE64" s="20"/>
      <c r="RXF64" s="20"/>
      <c r="RXG64" s="20"/>
      <c r="RXH64" s="20"/>
      <c r="RXI64" s="20"/>
      <c r="RXJ64" s="20"/>
      <c r="RXK64" s="20"/>
      <c r="RXL64" s="20"/>
      <c r="RXM64" s="20"/>
      <c r="RXN64" s="20"/>
      <c r="RXO64" s="20"/>
      <c r="RXP64" s="20"/>
      <c r="RXQ64" s="20"/>
      <c r="RXR64" s="20"/>
      <c r="RXS64" s="20"/>
      <c r="RXT64" s="20"/>
      <c r="RXU64" s="20"/>
      <c r="RXV64" s="20"/>
      <c r="RXW64" s="20"/>
      <c r="RXX64" s="20"/>
      <c r="RXY64" s="20"/>
      <c r="RXZ64" s="20"/>
      <c r="RYA64" s="20"/>
      <c r="RYB64" s="20"/>
      <c r="RYC64" s="20"/>
      <c r="RYD64" s="20"/>
      <c r="RYE64" s="20"/>
      <c r="RYF64" s="20"/>
      <c r="RYG64" s="20"/>
      <c r="RYH64" s="20"/>
      <c r="RYI64" s="20"/>
      <c r="RYJ64" s="20"/>
      <c r="RYK64" s="20"/>
      <c r="RYL64" s="20"/>
      <c r="RYM64" s="20"/>
      <c r="RYN64" s="20"/>
      <c r="RYO64" s="20"/>
      <c r="RYP64" s="20"/>
      <c r="RYQ64" s="20"/>
      <c r="RYR64" s="20"/>
      <c r="RYS64" s="20"/>
      <c r="RYT64" s="20"/>
      <c r="RYU64" s="20"/>
      <c r="RYV64" s="20"/>
      <c r="RYW64" s="20"/>
      <c r="RYX64" s="20"/>
      <c r="RYY64" s="20"/>
      <c r="RYZ64" s="20"/>
      <c r="RZA64" s="20"/>
      <c r="RZB64" s="20"/>
      <c r="RZC64" s="20"/>
      <c r="RZD64" s="20"/>
      <c r="RZE64" s="20"/>
      <c r="RZF64" s="20"/>
      <c r="RZG64" s="20"/>
      <c r="RZH64" s="20"/>
      <c r="RZI64" s="20"/>
      <c r="RZJ64" s="20"/>
      <c r="RZK64" s="20"/>
      <c r="RZL64" s="20"/>
      <c r="RZM64" s="20"/>
      <c r="RZN64" s="20"/>
      <c r="RZO64" s="20"/>
      <c r="RZP64" s="20"/>
      <c r="RZQ64" s="20"/>
      <c r="RZR64" s="20"/>
      <c r="RZS64" s="20"/>
      <c r="RZT64" s="20"/>
      <c r="RZU64" s="20"/>
      <c r="RZV64" s="20"/>
      <c r="RZW64" s="20"/>
      <c r="RZX64" s="20"/>
      <c r="RZY64" s="20"/>
      <c r="RZZ64" s="20"/>
      <c r="SAA64" s="20"/>
      <c r="SAB64" s="20"/>
      <c r="SAC64" s="20"/>
      <c r="SAD64" s="20"/>
      <c r="SAE64" s="20"/>
      <c r="SAF64" s="20"/>
      <c r="SAG64" s="20"/>
      <c r="SAH64" s="20"/>
      <c r="SAI64" s="20"/>
      <c r="SAJ64" s="20"/>
      <c r="SAK64" s="20"/>
      <c r="SAL64" s="20"/>
      <c r="SAM64" s="20"/>
      <c r="SAN64" s="20"/>
      <c r="SAO64" s="20"/>
      <c r="SAP64" s="20"/>
      <c r="SAQ64" s="20"/>
      <c r="SAR64" s="20"/>
      <c r="SAS64" s="20"/>
      <c r="SAT64" s="20"/>
      <c r="SAU64" s="20"/>
      <c r="SAV64" s="20"/>
      <c r="SAW64" s="20"/>
      <c r="SAX64" s="20"/>
      <c r="SAY64" s="20"/>
      <c r="SAZ64" s="20"/>
      <c r="SBA64" s="20"/>
      <c r="SBB64" s="20"/>
      <c r="SBC64" s="20"/>
      <c r="SBD64" s="20"/>
      <c r="SBE64" s="20"/>
      <c r="SBF64" s="20"/>
      <c r="SBG64" s="20"/>
      <c r="SBH64" s="20"/>
      <c r="SBI64" s="20"/>
      <c r="SBJ64" s="20"/>
      <c r="SBK64" s="20"/>
      <c r="SBL64" s="20"/>
      <c r="SBM64" s="20"/>
      <c r="SBN64" s="20"/>
      <c r="SBO64" s="20"/>
      <c r="SBP64" s="20"/>
      <c r="SBQ64" s="20"/>
      <c r="SBR64" s="20"/>
      <c r="SBS64" s="20"/>
      <c r="SBT64" s="20"/>
      <c r="SBU64" s="20"/>
      <c r="SBV64" s="20"/>
      <c r="SBW64" s="20"/>
      <c r="SBX64" s="20"/>
      <c r="SBY64" s="20"/>
      <c r="SBZ64" s="20"/>
      <c r="SCA64" s="20"/>
      <c r="SCB64" s="20"/>
      <c r="SCC64" s="20"/>
      <c r="SCD64" s="20"/>
      <c r="SCE64" s="20"/>
      <c r="SCF64" s="20"/>
      <c r="SCG64" s="20"/>
      <c r="SCH64" s="20"/>
      <c r="SCI64" s="20"/>
      <c r="SCJ64" s="20"/>
      <c r="SCK64" s="20"/>
      <c r="SCL64" s="20"/>
      <c r="SCM64" s="20"/>
      <c r="SCN64" s="20"/>
      <c r="SCO64" s="20"/>
      <c r="SCP64" s="20"/>
      <c r="SCQ64" s="20"/>
      <c r="SCR64" s="20"/>
      <c r="SCS64" s="20"/>
      <c r="SCT64" s="20"/>
      <c r="SCU64" s="20"/>
      <c r="SCV64" s="20"/>
      <c r="SCW64" s="20"/>
      <c r="SCX64" s="20"/>
      <c r="SCY64" s="20"/>
      <c r="SCZ64" s="20"/>
      <c r="SDA64" s="20"/>
      <c r="SDB64" s="20"/>
      <c r="SDC64" s="20"/>
      <c r="SDD64" s="20"/>
      <c r="SDE64" s="20"/>
      <c r="SDF64" s="20"/>
      <c r="SDG64" s="20"/>
      <c r="SDH64" s="20"/>
      <c r="SDI64" s="20"/>
      <c r="SDJ64" s="20"/>
      <c r="SDK64" s="20"/>
      <c r="SDL64" s="20"/>
      <c r="SDM64" s="20"/>
      <c r="SDN64" s="20"/>
      <c r="SDO64" s="20"/>
      <c r="SDP64" s="20"/>
      <c r="SDQ64" s="20"/>
      <c r="SDR64" s="20"/>
      <c r="SDS64" s="20"/>
      <c r="SDT64" s="20"/>
      <c r="SDU64" s="20"/>
      <c r="SDV64" s="20"/>
      <c r="SDW64" s="20"/>
      <c r="SDX64" s="20"/>
      <c r="SDY64" s="20"/>
      <c r="SDZ64" s="20"/>
      <c r="SEA64" s="20"/>
      <c r="SEB64" s="20"/>
      <c r="SEC64" s="20"/>
      <c r="SED64" s="20"/>
      <c r="SEE64" s="20"/>
      <c r="SEF64" s="20"/>
      <c r="SEG64" s="20"/>
      <c r="SEH64" s="20"/>
      <c r="SEI64" s="20"/>
      <c r="SEJ64" s="20"/>
      <c r="SEK64" s="20"/>
      <c r="SEL64" s="20"/>
      <c r="SEM64" s="20"/>
      <c r="SEN64" s="20"/>
      <c r="SEO64" s="20"/>
      <c r="SEP64" s="20"/>
      <c r="SEQ64" s="20"/>
      <c r="SER64" s="20"/>
      <c r="SES64" s="20"/>
      <c r="SET64" s="20"/>
      <c r="SEU64" s="20"/>
      <c r="SEV64" s="20"/>
      <c r="SEW64" s="20"/>
      <c r="SEX64" s="20"/>
      <c r="SEY64" s="20"/>
      <c r="SEZ64" s="20"/>
      <c r="SFA64" s="20"/>
      <c r="SFB64" s="20"/>
      <c r="SFC64" s="20"/>
      <c r="SFD64" s="20"/>
      <c r="SFE64" s="20"/>
      <c r="SFF64" s="20"/>
      <c r="SFG64" s="20"/>
      <c r="SFH64" s="20"/>
      <c r="SFI64" s="20"/>
      <c r="SFJ64" s="20"/>
      <c r="SFK64" s="20"/>
      <c r="SFL64" s="20"/>
      <c r="SFM64" s="20"/>
      <c r="SFN64" s="20"/>
      <c r="SFO64" s="20"/>
      <c r="SFP64" s="20"/>
      <c r="SFQ64" s="20"/>
      <c r="SFR64" s="20"/>
      <c r="SFS64" s="20"/>
      <c r="SFT64" s="20"/>
      <c r="SFU64" s="20"/>
      <c r="SFV64" s="20"/>
      <c r="SFW64" s="20"/>
      <c r="SFX64" s="20"/>
      <c r="SFY64" s="20"/>
      <c r="SFZ64" s="20"/>
      <c r="SGA64" s="20"/>
      <c r="SGB64" s="20"/>
      <c r="SGC64" s="20"/>
      <c r="SGD64" s="20"/>
      <c r="SGE64" s="20"/>
      <c r="SGF64" s="20"/>
      <c r="SGG64" s="20"/>
      <c r="SGH64" s="20"/>
      <c r="SGI64" s="20"/>
      <c r="SGJ64" s="20"/>
      <c r="SGK64" s="20"/>
      <c r="SGL64" s="20"/>
      <c r="SGM64" s="20"/>
      <c r="SGN64" s="20"/>
      <c r="SGO64" s="20"/>
      <c r="SGP64" s="20"/>
      <c r="SGQ64" s="20"/>
      <c r="SGR64" s="20"/>
      <c r="SGS64" s="20"/>
      <c r="SGT64" s="20"/>
      <c r="SGU64" s="20"/>
      <c r="SGV64" s="20"/>
      <c r="SGW64" s="20"/>
      <c r="SGX64" s="20"/>
      <c r="SGY64" s="20"/>
      <c r="SGZ64" s="20"/>
      <c r="SHA64" s="20"/>
      <c r="SHB64" s="20"/>
      <c r="SHC64" s="20"/>
      <c r="SHD64" s="20"/>
      <c r="SHE64" s="20"/>
      <c r="SHF64" s="20"/>
      <c r="SHG64" s="20"/>
      <c r="SHH64" s="20"/>
      <c r="SHI64" s="20"/>
      <c r="SHJ64" s="20"/>
      <c r="SHK64" s="20"/>
      <c r="SHL64" s="20"/>
      <c r="SHM64" s="20"/>
      <c r="SHN64" s="20"/>
      <c r="SHO64" s="20"/>
      <c r="SHP64" s="20"/>
      <c r="SHQ64" s="20"/>
      <c r="SHR64" s="20"/>
      <c r="SHS64" s="20"/>
      <c r="SHT64" s="20"/>
      <c r="SHU64" s="20"/>
      <c r="SHV64" s="20"/>
      <c r="SHW64" s="20"/>
      <c r="SHX64" s="20"/>
      <c r="SHY64" s="20"/>
      <c r="SHZ64" s="20"/>
      <c r="SIA64" s="20"/>
      <c r="SIB64" s="20"/>
      <c r="SIC64" s="20"/>
      <c r="SID64" s="20"/>
      <c r="SIE64" s="20"/>
      <c r="SIF64" s="20"/>
      <c r="SIG64" s="20"/>
      <c r="SIH64" s="20"/>
      <c r="SII64" s="20"/>
      <c r="SIJ64" s="20"/>
      <c r="SIK64" s="20"/>
      <c r="SIL64" s="20"/>
      <c r="SIM64" s="20"/>
      <c r="SIN64" s="20"/>
      <c r="SIO64" s="20"/>
      <c r="SIP64" s="20"/>
      <c r="SIQ64" s="20"/>
      <c r="SIR64" s="20"/>
      <c r="SIS64" s="20"/>
      <c r="SIT64" s="20"/>
      <c r="SIU64" s="20"/>
      <c r="SIV64" s="20"/>
      <c r="SIW64" s="20"/>
      <c r="SIX64" s="20"/>
      <c r="SIY64" s="20"/>
      <c r="SIZ64" s="20"/>
      <c r="SJA64" s="20"/>
      <c r="SJB64" s="20"/>
      <c r="SJC64" s="20"/>
      <c r="SJD64" s="20"/>
      <c r="SJE64" s="20"/>
      <c r="SJF64" s="20"/>
      <c r="SJG64" s="20"/>
      <c r="SJH64" s="20"/>
      <c r="SJI64" s="20"/>
      <c r="SJJ64" s="20"/>
      <c r="SJK64" s="20"/>
      <c r="SJL64" s="20"/>
      <c r="SJM64" s="20"/>
      <c r="SJN64" s="20"/>
      <c r="SJO64" s="20"/>
      <c r="SJP64" s="20"/>
      <c r="SJQ64" s="20"/>
      <c r="SJR64" s="20"/>
      <c r="SJS64" s="20"/>
      <c r="SJT64" s="20"/>
      <c r="SJU64" s="20"/>
      <c r="SJV64" s="20"/>
      <c r="SJW64" s="20"/>
      <c r="SJX64" s="20"/>
      <c r="SJY64" s="20"/>
      <c r="SJZ64" s="20"/>
      <c r="SKA64" s="20"/>
      <c r="SKB64" s="20"/>
      <c r="SKC64" s="20"/>
      <c r="SKD64" s="20"/>
      <c r="SKE64" s="20"/>
      <c r="SKF64" s="20"/>
      <c r="SKG64" s="20"/>
      <c r="SKH64" s="20"/>
      <c r="SKI64" s="20"/>
      <c r="SKJ64" s="20"/>
      <c r="SKK64" s="20"/>
      <c r="SKL64" s="20"/>
      <c r="SKM64" s="20"/>
      <c r="SKN64" s="20"/>
      <c r="SKO64" s="20"/>
      <c r="SKP64" s="20"/>
      <c r="SKQ64" s="20"/>
      <c r="SKR64" s="20"/>
      <c r="SKS64" s="20"/>
      <c r="SKT64" s="20"/>
      <c r="SKU64" s="20"/>
      <c r="SKV64" s="20"/>
      <c r="SKW64" s="20"/>
      <c r="SKX64" s="20"/>
      <c r="SKY64" s="20"/>
      <c r="SKZ64" s="20"/>
      <c r="SLA64" s="20"/>
      <c r="SLB64" s="20"/>
      <c r="SLC64" s="20"/>
      <c r="SLD64" s="20"/>
      <c r="SLE64" s="20"/>
      <c r="SLF64" s="20"/>
      <c r="SLG64" s="20"/>
      <c r="SLH64" s="20"/>
      <c r="SLI64" s="20"/>
      <c r="SLJ64" s="20"/>
      <c r="SLK64" s="20"/>
      <c r="SLL64" s="20"/>
      <c r="SLM64" s="20"/>
      <c r="SLN64" s="20"/>
      <c r="SLO64" s="20"/>
      <c r="SLP64" s="20"/>
      <c r="SLQ64" s="20"/>
      <c r="SLR64" s="20"/>
      <c r="SLS64" s="20"/>
      <c r="SLT64" s="20"/>
      <c r="SLU64" s="20"/>
      <c r="SLV64" s="20"/>
      <c r="SLW64" s="20"/>
      <c r="SLX64" s="20"/>
      <c r="SLY64" s="20"/>
      <c r="SLZ64" s="20"/>
      <c r="SMA64" s="20"/>
      <c r="SMB64" s="20"/>
      <c r="SMC64" s="20"/>
      <c r="SMD64" s="20"/>
      <c r="SME64" s="20"/>
      <c r="SMF64" s="20"/>
      <c r="SMG64" s="20"/>
      <c r="SMH64" s="20"/>
      <c r="SMI64" s="20"/>
      <c r="SMJ64" s="20"/>
      <c r="SMK64" s="20"/>
      <c r="SML64" s="20"/>
      <c r="SMM64" s="20"/>
      <c r="SMN64" s="20"/>
      <c r="SMO64" s="20"/>
      <c r="SMP64" s="20"/>
      <c r="SMQ64" s="20"/>
      <c r="SMR64" s="20"/>
      <c r="SMS64" s="20"/>
      <c r="SMT64" s="20"/>
      <c r="SMU64" s="20"/>
      <c r="SMV64" s="20"/>
      <c r="SMW64" s="20"/>
      <c r="SMX64" s="20"/>
      <c r="SMY64" s="20"/>
      <c r="SMZ64" s="20"/>
      <c r="SNA64" s="20"/>
      <c r="SNB64" s="20"/>
      <c r="SNC64" s="20"/>
      <c r="SND64" s="20"/>
      <c r="SNE64" s="20"/>
      <c r="SNF64" s="20"/>
      <c r="SNG64" s="20"/>
      <c r="SNH64" s="20"/>
      <c r="SNI64" s="20"/>
      <c r="SNJ64" s="20"/>
      <c r="SNK64" s="20"/>
      <c r="SNL64" s="20"/>
      <c r="SNM64" s="20"/>
      <c r="SNN64" s="20"/>
      <c r="SNO64" s="20"/>
      <c r="SNP64" s="20"/>
      <c r="SNQ64" s="20"/>
      <c r="SNR64" s="20"/>
      <c r="SNS64" s="20"/>
      <c r="SNT64" s="20"/>
      <c r="SNU64" s="20"/>
      <c r="SNV64" s="20"/>
      <c r="SNW64" s="20"/>
      <c r="SNX64" s="20"/>
      <c r="SNY64" s="20"/>
      <c r="SNZ64" s="20"/>
      <c r="SOA64" s="20"/>
      <c r="SOB64" s="20"/>
      <c r="SOC64" s="20"/>
      <c r="SOD64" s="20"/>
      <c r="SOE64" s="20"/>
      <c r="SOF64" s="20"/>
      <c r="SOG64" s="20"/>
      <c r="SOH64" s="20"/>
      <c r="SOI64" s="20"/>
      <c r="SOJ64" s="20"/>
      <c r="SOK64" s="20"/>
      <c r="SOL64" s="20"/>
      <c r="SOM64" s="20"/>
      <c r="SON64" s="20"/>
      <c r="SOO64" s="20"/>
      <c r="SOP64" s="20"/>
      <c r="SOQ64" s="20"/>
      <c r="SOR64" s="20"/>
      <c r="SOS64" s="20"/>
      <c r="SOT64" s="20"/>
      <c r="SOU64" s="20"/>
      <c r="SOV64" s="20"/>
      <c r="SOW64" s="20"/>
      <c r="SOX64" s="20"/>
      <c r="SOY64" s="20"/>
      <c r="SOZ64" s="20"/>
      <c r="SPA64" s="20"/>
      <c r="SPB64" s="20"/>
      <c r="SPC64" s="20"/>
      <c r="SPD64" s="20"/>
      <c r="SPE64" s="20"/>
      <c r="SPF64" s="20"/>
      <c r="SPG64" s="20"/>
      <c r="SPH64" s="20"/>
      <c r="SPI64" s="20"/>
      <c r="SPJ64" s="20"/>
      <c r="SPK64" s="20"/>
      <c r="SPL64" s="20"/>
      <c r="SPM64" s="20"/>
      <c r="SPN64" s="20"/>
      <c r="SPO64" s="20"/>
      <c r="SPP64" s="20"/>
      <c r="SPQ64" s="20"/>
      <c r="SPR64" s="20"/>
      <c r="SPS64" s="20"/>
      <c r="SPT64" s="20"/>
      <c r="SPU64" s="20"/>
      <c r="SPV64" s="20"/>
      <c r="SPW64" s="20"/>
      <c r="SPX64" s="20"/>
      <c r="SPY64" s="20"/>
      <c r="SPZ64" s="20"/>
      <c r="SQA64" s="20"/>
      <c r="SQB64" s="20"/>
      <c r="SQC64" s="20"/>
      <c r="SQD64" s="20"/>
      <c r="SQE64" s="20"/>
      <c r="SQF64" s="20"/>
      <c r="SQG64" s="20"/>
      <c r="SQH64" s="20"/>
      <c r="SQI64" s="20"/>
      <c r="SQJ64" s="20"/>
      <c r="SQK64" s="20"/>
      <c r="SQL64" s="20"/>
      <c r="SQM64" s="20"/>
      <c r="SQN64" s="20"/>
      <c r="SQO64" s="20"/>
      <c r="SQP64" s="20"/>
      <c r="SQQ64" s="20"/>
      <c r="SQR64" s="20"/>
      <c r="SQS64" s="20"/>
      <c r="SQT64" s="20"/>
      <c r="SQU64" s="20"/>
      <c r="SQV64" s="20"/>
      <c r="SQW64" s="20"/>
      <c r="SQX64" s="20"/>
      <c r="SQY64" s="20"/>
      <c r="SQZ64" s="20"/>
      <c r="SRA64" s="20"/>
      <c r="SRB64" s="20"/>
      <c r="SRC64" s="20"/>
      <c r="SRD64" s="20"/>
      <c r="SRE64" s="20"/>
      <c r="SRF64" s="20"/>
      <c r="SRG64" s="20"/>
      <c r="SRH64" s="20"/>
      <c r="SRI64" s="20"/>
      <c r="SRJ64" s="20"/>
      <c r="SRK64" s="20"/>
      <c r="SRL64" s="20"/>
      <c r="SRM64" s="20"/>
      <c r="SRN64" s="20"/>
      <c r="SRO64" s="20"/>
      <c r="SRP64" s="20"/>
      <c r="SRQ64" s="20"/>
      <c r="SRR64" s="20"/>
      <c r="SRS64" s="20"/>
      <c r="SRT64" s="20"/>
      <c r="SRU64" s="20"/>
      <c r="SRV64" s="20"/>
      <c r="SRW64" s="20"/>
      <c r="SRX64" s="20"/>
      <c r="SRY64" s="20"/>
      <c r="SRZ64" s="20"/>
      <c r="SSA64" s="20"/>
      <c r="SSB64" s="20"/>
      <c r="SSC64" s="20"/>
      <c r="SSD64" s="20"/>
      <c r="SSE64" s="20"/>
      <c r="SSF64" s="20"/>
      <c r="SSG64" s="20"/>
      <c r="SSH64" s="20"/>
      <c r="SSI64" s="20"/>
      <c r="SSJ64" s="20"/>
      <c r="SSK64" s="20"/>
      <c r="SSL64" s="20"/>
      <c r="SSM64" s="20"/>
      <c r="SSN64" s="20"/>
      <c r="SSO64" s="20"/>
      <c r="SSP64" s="20"/>
      <c r="SSQ64" s="20"/>
      <c r="SSR64" s="20"/>
      <c r="SSS64" s="20"/>
      <c r="SST64" s="20"/>
      <c r="SSU64" s="20"/>
      <c r="SSV64" s="20"/>
      <c r="SSW64" s="20"/>
      <c r="SSX64" s="20"/>
      <c r="SSY64" s="20"/>
      <c r="SSZ64" s="20"/>
      <c r="STA64" s="20"/>
      <c r="STB64" s="20"/>
      <c r="STC64" s="20"/>
      <c r="STD64" s="20"/>
      <c r="STE64" s="20"/>
      <c r="STF64" s="20"/>
      <c r="STG64" s="20"/>
      <c r="STH64" s="20"/>
      <c r="STI64" s="20"/>
      <c r="STJ64" s="20"/>
      <c r="STK64" s="20"/>
      <c r="STL64" s="20"/>
      <c r="STM64" s="20"/>
      <c r="STN64" s="20"/>
      <c r="STO64" s="20"/>
      <c r="STP64" s="20"/>
      <c r="STQ64" s="20"/>
      <c r="STR64" s="20"/>
      <c r="STS64" s="20"/>
      <c r="STT64" s="20"/>
      <c r="STU64" s="20"/>
      <c r="STV64" s="20"/>
      <c r="STW64" s="20"/>
      <c r="STX64" s="20"/>
      <c r="STY64" s="20"/>
      <c r="STZ64" s="20"/>
      <c r="SUA64" s="20"/>
      <c r="SUB64" s="20"/>
      <c r="SUC64" s="20"/>
      <c r="SUD64" s="20"/>
      <c r="SUE64" s="20"/>
      <c r="SUF64" s="20"/>
      <c r="SUG64" s="20"/>
      <c r="SUH64" s="20"/>
      <c r="SUI64" s="20"/>
      <c r="SUJ64" s="20"/>
      <c r="SUK64" s="20"/>
      <c r="SUL64" s="20"/>
      <c r="SUM64" s="20"/>
      <c r="SUN64" s="20"/>
      <c r="SUO64" s="20"/>
      <c r="SUP64" s="20"/>
      <c r="SUQ64" s="20"/>
      <c r="SUR64" s="20"/>
      <c r="SUS64" s="20"/>
      <c r="SUT64" s="20"/>
      <c r="SUU64" s="20"/>
      <c r="SUV64" s="20"/>
      <c r="SUW64" s="20"/>
      <c r="SUX64" s="20"/>
      <c r="SUY64" s="20"/>
      <c r="SUZ64" s="20"/>
      <c r="SVA64" s="20"/>
      <c r="SVB64" s="20"/>
      <c r="SVC64" s="20"/>
      <c r="SVD64" s="20"/>
      <c r="SVE64" s="20"/>
      <c r="SVF64" s="20"/>
      <c r="SVG64" s="20"/>
      <c r="SVH64" s="20"/>
      <c r="SVI64" s="20"/>
      <c r="SVJ64" s="20"/>
      <c r="SVK64" s="20"/>
      <c r="SVL64" s="20"/>
      <c r="SVM64" s="20"/>
      <c r="SVN64" s="20"/>
      <c r="SVO64" s="20"/>
      <c r="SVP64" s="20"/>
      <c r="SVQ64" s="20"/>
      <c r="SVR64" s="20"/>
      <c r="SVS64" s="20"/>
      <c r="SVT64" s="20"/>
      <c r="SVU64" s="20"/>
      <c r="SVV64" s="20"/>
      <c r="SVW64" s="20"/>
      <c r="SVX64" s="20"/>
      <c r="SVY64" s="20"/>
      <c r="SVZ64" s="20"/>
      <c r="SWA64" s="20"/>
      <c r="SWB64" s="20"/>
      <c r="SWC64" s="20"/>
      <c r="SWD64" s="20"/>
      <c r="SWE64" s="20"/>
      <c r="SWF64" s="20"/>
      <c r="SWG64" s="20"/>
      <c r="SWH64" s="20"/>
      <c r="SWI64" s="20"/>
      <c r="SWJ64" s="20"/>
      <c r="SWK64" s="20"/>
      <c r="SWL64" s="20"/>
      <c r="SWM64" s="20"/>
      <c r="SWN64" s="20"/>
      <c r="SWO64" s="20"/>
      <c r="SWP64" s="20"/>
      <c r="SWQ64" s="20"/>
      <c r="SWR64" s="20"/>
      <c r="SWS64" s="20"/>
      <c r="SWT64" s="20"/>
      <c r="SWU64" s="20"/>
      <c r="SWV64" s="20"/>
      <c r="SWW64" s="20"/>
      <c r="SWX64" s="20"/>
      <c r="SWY64" s="20"/>
      <c r="SWZ64" s="20"/>
      <c r="SXA64" s="20"/>
      <c r="SXB64" s="20"/>
      <c r="SXC64" s="20"/>
      <c r="SXD64" s="20"/>
      <c r="SXE64" s="20"/>
      <c r="SXF64" s="20"/>
      <c r="SXG64" s="20"/>
      <c r="SXH64" s="20"/>
      <c r="SXI64" s="20"/>
      <c r="SXJ64" s="20"/>
      <c r="SXK64" s="20"/>
      <c r="SXL64" s="20"/>
      <c r="SXM64" s="20"/>
      <c r="SXN64" s="20"/>
      <c r="SXO64" s="20"/>
      <c r="SXP64" s="20"/>
      <c r="SXQ64" s="20"/>
      <c r="SXR64" s="20"/>
      <c r="SXS64" s="20"/>
      <c r="SXT64" s="20"/>
      <c r="SXU64" s="20"/>
      <c r="SXV64" s="20"/>
      <c r="SXW64" s="20"/>
      <c r="SXX64" s="20"/>
      <c r="SXY64" s="20"/>
      <c r="SXZ64" s="20"/>
      <c r="SYA64" s="20"/>
      <c r="SYB64" s="20"/>
      <c r="SYC64" s="20"/>
      <c r="SYD64" s="20"/>
      <c r="SYE64" s="20"/>
      <c r="SYF64" s="20"/>
      <c r="SYG64" s="20"/>
      <c r="SYH64" s="20"/>
      <c r="SYI64" s="20"/>
      <c r="SYJ64" s="20"/>
      <c r="SYK64" s="20"/>
      <c r="SYL64" s="20"/>
      <c r="SYM64" s="20"/>
      <c r="SYN64" s="20"/>
      <c r="SYO64" s="20"/>
      <c r="SYP64" s="20"/>
      <c r="SYQ64" s="20"/>
      <c r="SYR64" s="20"/>
      <c r="SYS64" s="20"/>
      <c r="SYT64" s="20"/>
      <c r="SYU64" s="20"/>
      <c r="SYV64" s="20"/>
      <c r="SYW64" s="20"/>
      <c r="SYX64" s="20"/>
      <c r="SYY64" s="20"/>
      <c r="SYZ64" s="20"/>
      <c r="SZA64" s="20"/>
      <c r="SZB64" s="20"/>
      <c r="SZC64" s="20"/>
      <c r="SZD64" s="20"/>
      <c r="SZE64" s="20"/>
      <c r="SZF64" s="20"/>
      <c r="SZG64" s="20"/>
      <c r="SZH64" s="20"/>
      <c r="SZI64" s="20"/>
      <c r="SZJ64" s="20"/>
      <c r="SZK64" s="20"/>
      <c r="SZL64" s="20"/>
      <c r="SZM64" s="20"/>
      <c r="SZN64" s="20"/>
      <c r="SZO64" s="20"/>
      <c r="SZP64" s="20"/>
      <c r="SZQ64" s="20"/>
      <c r="SZR64" s="20"/>
      <c r="SZS64" s="20"/>
      <c r="SZT64" s="20"/>
      <c r="SZU64" s="20"/>
      <c r="SZV64" s="20"/>
      <c r="SZW64" s="20"/>
      <c r="SZX64" s="20"/>
      <c r="SZY64" s="20"/>
      <c r="SZZ64" s="20"/>
      <c r="TAA64" s="20"/>
      <c r="TAB64" s="20"/>
      <c r="TAC64" s="20"/>
      <c r="TAD64" s="20"/>
      <c r="TAE64" s="20"/>
      <c r="TAF64" s="20"/>
      <c r="TAG64" s="20"/>
      <c r="TAH64" s="20"/>
      <c r="TAI64" s="20"/>
      <c r="TAJ64" s="20"/>
      <c r="TAK64" s="20"/>
      <c r="TAL64" s="20"/>
      <c r="TAM64" s="20"/>
      <c r="TAN64" s="20"/>
      <c r="TAO64" s="20"/>
      <c r="TAP64" s="20"/>
      <c r="TAQ64" s="20"/>
      <c r="TAR64" s="20"/>
      <c r="TAS64" s="20"/>
      <c r="TAT64" s="20"/>
      <c r="TAU64" s="20"/>
      <c r="TAV64" s="20"/>
      <c r="TAW64" s="20"/>
      <c r="TAX64" s="20"/>
      <c r="TAY64" s="20"/>
      <c r="TAZ64" s="20"/>
      <c r="TBA64" s="20"/>
      <c r="TBB64" s="20"/>
      <c r="TBC64" s="20"/>
      <c r="TBD64" s="20"/>
      <c r="TBE64" s="20"/>
      <c r="TBF64" s="20"/>
      <c r="TBG64" s="20"/>
      <c r="TBH64" s="20"/>
      <c r="TBI64" s="20"/>
      <c r="TBJ64" s="20"/>
      <c r="TBK64" s="20"/>
      <c r="TBL64" s="20"/>
      <c r="TBM64" s="20"/>
      <c r="TBN64" s="20"/>
      <c r="TBO64" s="20"/>
      <c r="TBP64" s="20"/>
      <c r="TBQ64" s="20"/>
      <c r="TBR64" s="20"/>
      <c r="TBS64" s="20"/>
      <c r="TBT64" s="20"/>
      <c r="TBU64" s="20"/>
      <c r="TBV64" s="20"/>
      <c r="TBW64" s="20"/>
      <c r="TBX64" s="20"/>
      <c r="TBY64" s="20"/>
      <c r="TBZ64" s="20"/>
      <c r="TCA64" s="20"/>
      <c r="TCB64" s="20"/>
      <c r="TCC64" s="20"/>
      <c r="TCD64" s="20"/>
      <c r="TCE64" s="20"/>
      <c r="TCF64" s="20"/>
      <c r="TCG64" s="20"/>
      <c r="TCH64" s="20"/>
      <c r="TCI64" s="20"/>
      <c r="TCJ64" s="20"/>
      <c r="TCK64" s="20"/>
      <c r="TCL64" s="20"/>
      <c r="TCM64" s="20"/>
      <c r="TCN64" s="20"/>
      <c r="TCO64" s="20"/>
      <c r="TCP64" s="20"/>
      <c r="TCQ64" s="20"/>
      <c r="TCR64" s="20"/>
      <c r="TCS64" s="20"/>
      <c r="TCT64" s="20"/>
      <c r="TCU64" s="20"/>
      <c r="TCV64" s="20"/>
      <c r="TCW64" s="20"/>
      <c r="TCX64" s="20"/>
      <c r="TCY64" s="20"/>
      <c r="TCZ64" s="20"/>
      <c r="TDA64" s="20"/>
      <c r="TDB64" s="20"/>
      <c r="TDC64" s="20"/>
      <c r="TDD64" s="20"/>
      <c r="TDE64" s="20"/>
      <c r="TDF64" s="20"/>
      <c r="TDG64" s="20"/>
      <c r="TDH64" s="20"/>
      <c r="TDI64" s="20"/>
      <c r="TDJ64" s="20"/>
      <c r="TDK64" s="20"/>
      <c r="TDL64" s="20"/>
      <c r="TDM64" s="20"/>
      <c r="TDN64" s="20"/>
      <c r="TDO64" s="20"/>
      <c r="TDP64" s="20"/>
      <c r="TDQ64" s="20"/>
      <c r="TDR64" s="20"/>
      <c r="TDS64" s="20"/>
      <c r="TDT64" s="20"/>
      <c r="TDU64" s="20"/>
      <c r="TDV64" s="20"/>
      <c r="TDW64" s="20"/>
      <c r="TDX64" s="20"/>
      <c r="TDY64" s="20"/>
      <c r="TDZ64" s="20"/>
      <c r="TEA64" s="20"/>
      <c r="TEB64" s="20"/>
      <c r="TEC64" s="20"/>
      <c r="TED64" s="20"/>
      <c r="TEE64" s="20"/>
      <c r="TEF64" s="20"/>
      <c r="TEG64" s="20"/>
      <c r="TEH64" s="20"/>
      <c r="TEI64" s="20"/>
      <c r="TEJ64" s="20"/>
      <c r="TEK64" s="20"/>
      <c r="TEL64" s="20"/>
      <c r="TEM64" s="20"/>
      <c r="TEN64" s="20"/>
      <c r="TEO64" s="20"/>
      <c r="TEP64" s="20"/>
      <c r="TEQ64" s="20"/>
      <c r="TER64" s="20"/>
      <c r="TES64" s="20"/>
      <c r="TET64" s="20"/>
      <c r="TEU64" s="20"/>
      <c r="TEV64" s="20"/>
      <c r="TEW64" s="20"/>
      <c r="TEX64" s="20"/>
      <c r="TEY64" s="20"/>
      <c r="TEZ64" s="20"/>
      <c r="TFA64" s="20"/>
      <c r="TFB64" s="20"/>
      <c r="TFC64" s="20"/>
      <c r="TFD64" s="20"/>
      <c r="TFE64" s="20"/>
      <c r="TFF64" s="20"/>
      <c r="TFG64" s="20"/>
      <c r="TFH64" s="20"/>
      <c r="TFI64" s="20"/>
      <c r="TFJ64" s="20"/>
      <c r="TFK64" s="20"/>
      <c r="TFL64" s="20"/>
      <c r="TFM64" s="20"/>
      <c r="TFN64" s="20"/>
      <c r="TFO64" s="20"/>
      <c r="TFP64" s="20"/>
      <c r="TFQ64" s="20"/>
      <c r="TFR64" s="20"/>
      <c r="TFS64" s="20"/>
      <c r="TFT64" s="20"/>
      <c r="TFU64" s="20"/>
      <c r="TFV64" s="20"/>
      <c r="TFW64" s="20"/>
      <c r="TFX64" s="20"/>
      <c r="TFY64" s="20"/>
      <c r="TFZ64" s="20"/>
      <c r="TGA64" s="20"/>
      <c r="TGB64" s="20"/>
      <c r="TGC64" s="20"/>
      <c r="TGD64" s="20"/>
      <c r="TGE64" s="20"/>
      <c r="TGF64" s="20"/>
      <c r="TGG64" s="20"/>
      <c r="TGH64" s="20"/>
      <c r="TGI64" s="20"/>
      <c r="TGJ64" s="20"/>
      <c r="TGK64" s="20"/>
      <c r="TGL64" s="20"/>
      <c r="TGM64" s="20"/>
      <c r="TGN64" s="20"/>
      <c r="TGO64" s="20"/>
      <c r="TGP64" s="20"/>
      <c r="TGQ64" s="20"/>
      <c r="TGR64" s="20"/>
      <c r="TGS64" s="20"/>
      <c r="TGT64" s="20"/>
      <c r="TGU64" s="20"/>
      <c r="TGV64" s="20"/>
      <c r="TGW64" s="20"/>
      <c r="TGX64" s="20"/>
      <c r="TGY64" s="20"/>
      <c r="TGZ64" s="20"/>
      <c r="THA64" s="20"/>
      <c r="THB64" s="20"/>
      <c r="THC64" s="20"/>
      <c r="THD64" s="20"/>
      <c r="THE64" s="20"/>
      <c r="THF64" s="20"/>
      <c r="THG64" s="20"/>
      <c r="THH64" s="20"/>
      <c r="THI64" s="20"/>
      <c r="THJ64" s="20"/>
      <c r="THK64" s="20"/>
      <c r="THL64" s="20"/>
      <c r="THM64" s="20"/>
      <c r="THN64" s="20"/>
      <c r="THO64" s="20"/>
      <c r="THP64" s="20"/>
      <c r="THQ64" s="20"/>
      <c r="THR64" s="20"/>
      <c r="THS64" s="20"/>
      <c r="THT64" s="20"/>
      <c r="THU64" s="20"/>
      <c r="THV64" s="20"/>
      <c r="THW64" s="20"/>
      <c r="THX64" s="20"/>
      <c r="THY64" s="20"/>
      <c r="THZ64" s="20"/>
      <c r="TIA64" s="20"/>
      <c r="TIB64" s="20"/>
      <c r="TIC64" s="20"/>
      <c r="TID64" s="20"/>
      <c r="TIE64" s="20"/>
      <c r="TIF64" s="20"/>
      <c r="TIG64" s="20"/>
      <c r="TIH64" s="20"/>
      <c r="TII64" s="20"/>
      <c r="TIJ64" s="20"/>
      <c r="TIK64" s="20"/>
      <c r="TIL64" s="20"/>
      <c r="TIM64" s="20"/>
      <c r="TIN64" s="20"/>
      <c r="TIO64" s="20"/>
      <c r="TIP64" s="20"/>
      <c r="TIQ64" s="20"/>
      <c r="TIR64" s="20"/>
      <c r="TIS64" s="20"/>
      <c r="TIT64" s="20"/>
      <c r="TIU64" s="20"/>
      <c r="TIV64" s="20"/>
      <c r="TIW64" s="20"/>
      <c r="TIX64" s="20"/>
      <c r="TIY64" s="20"/>
      <c r="TIZ64" s="20"/>
      <c r="TJA64" s="20"/>
      <c r="TJB64" s="20"/>
      <c r="TJC64" s="20"/>
      <c r="TJD64" s="20"/>
      <c r="TJE64" s="20"/>
      <c r="TJF64" s="20"/>
      <c r="TJG64" s="20"/>
      <c r="TJH64" s="20"/>
      <c r="TJI64" s="20"/>
      <c r="TJJ64" s="20"/>
      <c r="TJK64" s="20"/>
      <c r="TJL64" s="20"/>
      <c r="TJM64" s="20"/>
      <c r="TJN64" s="20"/>
      <c r="TJO64" s="20"/>
      <c r="TJP64" s="20"/>
      <c r="TJQ64" s="20"/>
      <c r="TJR64" s="20"/>
      <c r="TJS64" s="20"/>
      <c r="TJT64" s="20"/>
      <c r="TJU64" s="20"/>
      <c r="TJV64" s="20"/>
      <c r="TJW64" s="20"/>
      <c r="TJX64" s="20"/>
      <c r="TJY64" s="20"/>
      <c r="TJZ64" s="20"/>
      <c r="TKA64" s="20"/>
      <c r="TKB64" s="20"/>
      <c r="TKC64" s="20"/>
      <c r="TKD64" s="20"/>
      <c r="TKE64" s="20"/>
      <c r="TKF64" s="20"/>
      <c r="TKG64" s="20"/>
      <c r="TKH64" s="20"/>
      <c r="TKI64" s="20"/>
      <c r="TKJ64" s="20"/>
      <c r="TKK64" s="20"/>
      <c r="TKL64" s="20"/>
      <c r="TKM64" s="20"/>
      <c r="TKN64" s="20"/>
      <c r="TKO64" s="20"/>
      <c r="TKP64" s="20"/>
      <c r="TKQ64" s="20"/>
      <c r="TKR64" s="20"/>
      <c r="TKS64" s="20"/>
      <c r="TKT64" s="20"/>
      <c r="TKU64" s="20"/>
      <c r="TKV64" s="20"/>
      <c r="TKW64" s="20"/>
      <c r="TKX64" s="20"/>
      <c r="TKY64" s="20"/>
      <c r="TKZ64" s="20"/>
      <c r="TLA64" s="20"/>
      <c r="TLB64" s="20"/>
      <c r="TLC64" s="20"/>
      <c r="TLD64" s="20"/>
      <c r="TLE64" s="20"/>
      <c r="TLF64" s="20"/>
      <c r="TLG64" s="20"/>
      <c r="TLH64" s="20"/>
      <c r="TLI64" s="20"/>
      <c r="TLJ64" s="20"/>
      <c r="TLK64" s="20"/>
      <c r="TLL64" s="20"/>
      <c r="TLM64" s="20"/>
      <c r="TLN64" s="20"/>
      <c r="TLO64" s="20"/>
      <c r="TLP64" s="20"/>
      <c r="TLQ64" s="20"/>
      <c r="TLR64" s="20"/>
      <c r="TLS64" s="20"/>
      <c r="TLT64" s="20"/>
      <c r="TLU64" s="20"/>
      <c r="TLV64" s="20"/>
      <c r="TLW64" s="20"/>
      <c r="TLX64" s="20"/>
      <c r="TLY64" s="20"/>
      <c r="TLZ64" s="20"/>
      <c r="TMA64" s="20"/>
      <c r="TMB64" s="20"/>
      <c r="TMC64" s="20"/>
      <c r="TMD64" s="20"/>
      <c r="TME64" s="20"/>
      <c r="TMF64" s="20"/>
      <c r="TMG64" s="20"/>
      <c r="TMH64" s="20"/>
      <c r="TMI64" s="20"/>
      <c r="TMJ64" s="20"/>
      <c r="TMK64" s="20"/>
      <c r="TML64" s="20"/>
      <c r="TMM64" s="20"/>
      <c r="TMN64" s="20"/>
      <c r="TMO64" s="20"/>
      <c r="TMP64" s="20"/>
      <c r="TMQ64" s="20"/>
      <c r="TMR64" s="20"/>
      <c r="TMS64" s="20"/>
      <c r="TMT64" s="20"/>
      <c r="TMU64" s="20"/>
      <c r="TMV64" s="20"/>
      <c r="TMW64" s="20"/>
      <c r="TMX64" s="20"/>
      <c r="TMY64" s="20"/>
      <c r="TMZ64" s="20"/>
      <c r="TNA64" s="20"/>
      <c r="TNB64" s="20"/>
      <c r="TNC64" s="20"/>
      <c r="TND64" s="20"/>
      <c r="TNE64" s="20"/>
      <c r="TNF64" s="20"/>
      <c r="TNG64" s="20"/>
      <c r="TNH64" s="20"/>
      <c r="TNI64" s="20"/>
      <c r="TNJ64" s="20"/>
      <c r="TNK64" s="20"/>
      <c r="TNL64" s="20"/>
      <c r="TNM64" s="20"/>
      <c r="TNN64" s="20"/>
      <c r="TNO64" s="20"/>
      <c r="TNP64" s="20"/>
      <c r="TNQ64" s="20"/>
      <c r="TNR64" s="20"/>
      <c r="TNS64" s="20"/>
      <c r="TNT64" s="20"/>
      <c r="TNU64" s="20"/>
      <c r="TNV64" s="20"/>
      <c r="TNW64" s="20"/>
      <c r="TNX64" s="20"/>
      <c r="TNY64" s="20"/>
      <c r="TNZ64" s="20"/>
      <c r="TOA64" s="20"/>
      <c r="TOB64" s="20"/>
      <c r="TOC64" s="20"/>
      <c r="TOD64" s="20"/>
      <c r="TOE64" s="20"/>
      <c r="TOF64" s="20"/>
      <c r="TOG64" s="20"/>
      <c r="TOH64" s="20"/>
      <c r="TOI64" s="20"/>
      <c r="TOJ64" s="20"/>
      <c r="TOK64" s="20"/>
      <c r="TOL64" s="20"/>
      <c r="TOM64" s="20"/>
      <c r="TON64" s="20"/>
      <c r="TOO64" s="20"/>
      <c r="TOP64" s="20"/>
      <c r="TOQ64" s="20"/>
      <c r="TOR64" s="20"/>
      <c r="TOS64" s="20"/>
      <c r="TOT64" s="20"/>
      <c r="TOU64" s="20"/>
      <c r="TOV64" s="20"/>
      <c r="TOW64" s="20"/>
      <c r="TOX64" s="20"/>
      <c r="TOY64" s="20"/>
      <c r="TOZ64" s="20"/>
      <c r="TPA64" s="20"/>
      <c r="TPB64" s="20"/>
      <c r="TPC64" s="20"/>
      <c r="TPD64" s="20"/>
      <c r="TPE64" s="20"/>
      <c r="TPF64" s="20"/>
      <c r="TPG64" s="20"/>
      <c r="TPH64" s="20"/>
      <c r="TPI64" s="20"/>
      <c r="TPJ64" s="20"/>
      <c r="TPK64" s="20"/>
      <c r="TPL64" s="20"/>
      <c r="TPM64" s="20"/>
      <c r="TPN64" s="20"/>
      <c r="TPO64" s="20"/>
      <c r="TPP64" s="20"/>
      <c r="TPQ64" s="20"/>
      <c r="TPR64" s="20"/>
      <c r="TPS64" s="20"/>
      <c r="TPT64" s="20"/>
      <c r="TPU64" s="20"/>
      <c r="TPV64" s="20"/>
      <c r="TPW64" s="20"/>
      <c r="TPX64" s="20"/>
      <c r="TPY64" s="20"/>
      <c r="TPZ64" s="20"/>
      <c r="TQA64" s="20"/>
      <c r="TQB64" s="20"/>
      <c r="TQC64" s="20"/>
      <c r="TQD64" s="20"/>
      <c r="TQE64" s="20"/>
      <c r="TQF64" s="20"/>
      <c r="TQG64" s="20"/>
      <c r="TQH64" s="20"/>
      <c r="TQI64" s="20"/>
      <c r="TQJ64" s="20"/>
      <c r="TQK64" s="20"/>
      <c r="TQL64" s="20"/>
      <c r="TQM64" s="20"/>
      <c r="TQN64" s="20"/>
      <c r="TQO64" s="20"/>
      <c r="TQP64" s="20"/>
      <c r="TQQ64" s="20"/>
      <c r="TQR64" s="20"/>
      <c r="TQS64" s="20"/>
      <c r="TQT64" s="20"/>
      <c r="TQU64" s="20"/>
      <c r="TQV64" s="20"/>
      <c r="TQW64" s="20"/>
      <c r="TQX64" s="20"/>
      <c r="TQY64" s="20"/>
      <c r="TQZ64" s="20"/>
      <c r="TRA64" s="20"/>
      <c r="TRB64" s="20"/>
      <c r="TRC64" s="20"/>
      <c r="TRD64" s="20"/>
      <c r="TRE64" s="20"/>
      <c r="TRF64" s="20"/>
      <c r="TRG64" s="20"/>
      <c r="TRH64" s="20"/>
      <c r="TRI64" s="20"/>
      <c r="TRJ64" s="20"/>
      <c r="TRK64" s="20"/>
      <c r="TRL64" s="20"/>
      <c r="TRM64" s="20"/>
      <c r="TRN64" s="20"/>
      <c r="TRO64" s="20"/>
      <c r="TRP64" s="20"/>
      <c r="TRQ64" s="20"/>
      <c r="TRR64" s="20"/>
      <c r="TRS64" s="20"/>
      <c r="TRT64" s="20"/>
      <c r="TRU64" s="20"/>
      <c r="TRV64" s="20"/>
      <c r="TRW64" s="20"/>
      <c r="TRX64" s="20"/>
      <c r="TRY64" s="20"/>
      <c r="TRZ64" s="20"/>
      <c r="TSA64" s="20"/>
      <c r="TSB64" s="20"/>
      <c r="TSC64" s="20"/>
      <c r="TSD64" s="20"/>
      <c r="TSE64" s="20"/>
      <c r="TSF64" s="20"/>
      <c r="TSG64" s="20"/>
      <c r="TSH64" s="20"/>
      <c r="TSI64" s="20"/>
      <c r="TSJ64" s="20"/>
      <c r="TSK64" s="20"/>
      <c r="TSL64" s="20"/>
      <c r="TSM64" s="20"/>
      <c r="TSN64" s="20"/>
      <c r="TSO64" s="20"/>
      <c r="TSP64" s="20"/>
      <c r="TSQ64" s="20"/>
      <c r="TSR64" s="20"/>
      <c r="TSS64" s="20"/>
      <c r="TST64" s="20"/>
      <c r="TSU64" s="20"/>
      <c r="TSV64" s="20"/>
      <c r="TSW64" s="20"/>
      <c r="TSX64" s="20"/>
      <c r="TSY64" s="20"/>
      <c r="TSZ64" s="20"/>
      <c r="TTA64" s="20"/>
      <c r="TTB64" s="20"/>
      <c r="TTC64" s="20"/>
      <c r="TTD64" s="20"/>
      <c r="TTE64" s="20"/>
      <c r="TTF64" s="20"/>
      <c r="TTG64" s="20"/>
      <c r="TTH64" s="20"/>
      <c r="TTI64" s="20"/>
      <c r="TTJ64" s="20"/>
      <c r="TTK64" s="20"/>
      <c r="TTL64" s="20"/>
      <c r="TTM64" s="20"/>
      <c r="TTN64" s="20"/>
      <c r="TTO64" s="20"/>
      <c r="TTP64" s="20"/>
      <c r="TTQ64" s="20"/>
      <c r="TTR64" s="20"/>
      <c r="TTS64" s="20"/>
      <c r="TTT64" s="20"/>
      <c r="TTU64" s="20"/>
      <c r="TTV64" s="20"/>
      <c r="TTW64" s="20"/>
      <c r="TTX64" s="20"/>
      <c r="TTY64" s="20"/>
      <c r="TTZ64" s="20"/>
      <c r="TUA64" s="20"/>
      <c r="TUB64" s="20"/>
      <c r="TUC64" s="20"/>
      <c r="TUD64" s="20"/>
      <c r="TUE64" s="20"/>
      <c r="TUF64" s="20"/>
      <c r="TUG64" s="20"/>
      <c r="TUH64" s="20"/>
      <c r="TUI64" s="20"/>
      <c r="TUJ64" s="20"/>
      <c r="TUK64" s="20"/>
      <c r="TUL64" s="20"/>
      <c r="TUM64" s="20"/>
      <c r="TUN64" s="20"/>
      <c r="TUO64" s="20"/>
      <c r="TUP64" s="20"/>
      <c r="TUQ64" s="20"/>
      <c r="TUR64" s="20"/>
      <c r="TUS64" s="20"/>
      <c r="TUT64" s="20"/>
      <c r="TUU64" s="20"/>
      <c r="TUV64" s="20"/>
      <c r="TUW64" s="20"/>
      <c r="TUX64" s="20"/>
      <c r="TUY64" s="20"/>
      <c r="TUZ64" s="20"/>
      <c r="TVA64" s="20"/>
      <c r="TVB64" s="20"/>
      <c r="TVC64" s="20"/>
      <c r="TVD64" s="20"/>
      <c r="TVE64" s="20"/>
      <c r="TVF64" s="20"/>
      <c r="TVG64" s="20"/>
      <c r="TVH64" s="20"/>
      <c r="TVI64" s="20"/>
      <c r="TVJ64" s="20"/>
      <c r="TVK64" s="20"/>
      <c r="TVL64" s="20"/>
      <c r="TVM64" s="20"/>
      <c r="TVN64" s="20"/>
      <c r="TVO64" s="20"/>
      <c r="TVP64" s="20"/>
      <c r="TVQ64" s="20"/>
      <c r="TVR64" s="20"/>
      <c r="TVS64" s="20"/>
      <c r="TVT64" s="20"/>
      <c r="TVU64" s="20"/>
      <c r="TVV64" s="20"/>
      <c r="TVW64" s="20"/>
      <c r="TVX64" s="20"/>
      <c r="TVY64" s="20"/>
      <c r="TVZ64" s="20"/>
      <c r="TWA64" s="20"/>
      <c r="TWB64" s="20"/>
      <c r="TWC64" s="20"/>
      <c r="TWD64" s="20"/>
      <c r="TWE64" s="20"/>
      <c r="TWF64" s="20"/>
      <c r="TWG64" s="20"/>
      <c r="TWH64" s="20"/>
      <c r="TWI64" s="20"/>
      <c r="TWJ64" s="20"/>
      <c r="TWK64" s="20"/>
      <c r="TWL64" s="20"/>
      <c r="TWM64" s="20"/>
      <c r="TWN64" s="20"/>
      <c r="TWO64" s="20"/>
      <c r="TWP64" s="20"/>
      <c r="TWQ64" s="20"/>
      <c r="TWR64" s="20"/>
      <c r="TWS64" s="20"/>
      <c r="TWT64" s="20"/>
      <c r="TWU64" s="20"/>
      <c r="TWV64" s="20"/>
      <c r="TWW64" s="20"/>
      <c r="TWX64" s="20"/>
      <c r="TWY64" s="20"/>
      <c r="TWZ64" s="20"/>
      <c r="TXA64" s="20"/>
      <c r="TXB64" s="20"/>
      <c r="TXC64" s="20"/>
      <c r="TXD64" s="20"/>
      <c r="TXE64" s="20"/>
      <c r="TXF64" s="20"/>
      <c r="TXG64" s="20"/>
      <c r="TXH64" s="20"/>
      <c r="TXI64" s="20"/>
      <c r="TXJ64" s="20"/>
      <c r="TXK64" s="20"/>
      <c r="TXL64" s="20"/>
      <c r="TXM64" s="20"/>
      <c r="TXN64" s="20"/>
      <c r="TXO64" s="20"/>
      <c r="TXP64" s="20"/>
      <c r="TXQ64" s="20"/>
      <c r="TXR64" s="20"/>
      <c r="TXS64" s="20"/>
      <c r="TXT64" s="20"/>
      <c r="TXU64" s="20"/>
      <c r="TXV64" s="20"/>
      <c r="TXW64" s="20"/>
      <c r="TXX64" s="20"/>
      <c r="TXY64" s="20"/>
      <c r="TXZ64" s="20"/>
      <c r="TYA64" s="20"/>
      <c r="TYB64" s="20"/>
      <c r="TYC64" s="20"/>
      <c r="TYD64" s="20"/>
      <c r="TYE64" s="20"/>
      <c r="TYF64" s="20"/>
      <c r="TYG64" s="20"/>
      <c r="TYH64" s="20"/>
      <c r="TYI64" s="20"/>
      <c r="TYJ64" s="20"/>
      <c r="TYK64" s="20"/>
      <c r="TYL64" s="20"/>
      <c r="TYM64" s="20"/>
      <c r="TYN64" s="20"/>
      <c r="TYO64" s="20"/>
      <c r="TYP64" s="20"/>
      <c r="TYQ64" s="20"/>
      <c r="TYR64" s="20"/>
      <c r="TYS64" s="20"/>
      <c r="TYT64" s="20"/>
      <c r="TYU64" s="20"/>
      <c r="TYV64" s="20"/>
      <c r="TYW64" s="20"/>
      <c r="TYX64" s="20"/>
      <c r="TYY64" s="20"/>
      <c r="TYZ64" s="20"/>
      <c r="TZA64" s="20"/>
      <c r="TZB64" s="20"/>
      <c r="TZC64" s="20"/>
      <c r="TZD64" s="20"/>
      <c r="TZE64" s="20"/>
      <c r="TZF64" s="20"/>
      <c r="TZG64" s="20"/>
      <c r="TZH64" s="20"/>
      <c r="TZI64" s="20"/>
      <c r="TZJ64" s="20"/>
      <c r="TZK64" s="20"/>
      <c r="TZL64" s="20"/>
      <c r="TZM64" s="20"/>
      <c r="TZN64" s="20"/>
      <c r="TZO64" s="20"/>
      <c r="TZP64" s="20"/>
      <c r="TZQ64" s="20"/>
      <c r="TZR64" s="20"/>
      <c r="TZS64" s="20"/>
      <c r="TZT64" s="20"/>
      <c r="TZU64" s="20"/>
      <c r="TZV64" s="20"/>
      <c r="TZW64" s="20"/>
      <c r="TZX64" s="20"/>
      <c r="TZY64" s="20"/>
      <c r="TZZ64" s="20"/>
      <c r="UAA64" s="20"/>
      <c r="UAB64" s="20"/>
      <c r="UAC64" s="20"/>
      <c r="UAD64" s="20"/>
      <c r="UAE64" s="20"/>
      <c r="UAF64" s="20"/>
      <c r="UAG64" s="20"/>
      <c r="UAH64" s="20"/>
      <c r="UAI64" s="20"/>
      <c r="UAJ64" s="20"/>
      <c r="UAK64" s="20"/>
      <c r="UAL64" s="20"/>
      <c r="UAM64" s="20"/>
      <c r="UAN64" s="20"/>
      <c r="UAO64" s="20"/>
      <c r="UAP64" s="20"/>
      <c r="UAQ64" s="20"/>
      <c r="UAR64" s="20"/>
      <c r="UAS64" s="20"/>
      <c r="UAT64" s="20"/>
      <c r="UAU64" s="20"/>
      <c r="UAV64" s="20"/>
      <c r="UAW64" s="20"/>
      <c r="UAX64" s="20"/>
      <c r="UAY64" s="20"/>
      <c r="UAZ64" s="20"/>
      <c r="UBA64" s="20"/>
      <c r="UBB64" s="20"/>
      <c r="UBC64" s="20"/>
      <c r="UBD64" s="20"/>
      <c r="UBE64" s="20"/>
      <c r="UBF64" s="20"/>
      <c r="UBG64" s="20"/>
      <c r="UBH64" s="20"/>
      <c r="UBI64" s="20"/>
      <c r="UBJ64" s="20"/>
      <c r="UBK64" s="20"/>
      <c r="UBL64" s="20"/>
      <c r="UBM64" s="20"/>
      <c r="UBN64" s="20"/>
      <c r="UBO64" s="20"/>
      <c r="UBP64" s="20"/>
      <c r="UBQ64" s="20"/>
      <c r="UBR64" s="20"/>
      <c r="UBS64" s="20"/>
      <c r="UBT64" s="20"/>
      <c r="UBU64" s="20"/>
      <c r="UBV64" s="20"/>
      <c r="UBW64" s="20"/>
      <c r="UBX64" s="20"/>
      <c r="UBY64" s="20"/>
      <c r="UBZ64" s="20"/>
      <c r="UCA64" s="20"/>
      <c r="UCB64" s="20"/>
      <c r="UCC64" s="20"/>
      <c r="UCD64" s="20"/>
      <c r="UCE64" s="20"/>
      <c r="UCF64" s="20"/>
      <c r="UCG64" s="20"/>
      <c r="UCH64" s="20"/>
      <c r="UCI64" s="20"/>
      <c r="UCJ64" s="20"/>
      <c r="UCK64" s="20"/>
      <c r="UCL64" s="20"/>
      <c r="UCM64" s="20"/>
      <c r="UCN64" s="20"/>
      <c r="UCO64" s="20"/>
      <c r="UCP64" s="20"/>
      <c r="UCQ64" s="20"/>
      <c r="UCR64" s="20"/>
      <c r="UCS64" s="20"/>
      <c r="UCT64" s="20"/>
      <c r="UCU64" s="20"/>
      <c r="UCV64" s="20"/>
      <c r="UCW64" s="20"/>
      <c r="UCX64" s="20"/>
      <c r="UCY64" s="20"/>
      <c r="UCZ64" s="20"/>
      <c r="UDA64" s="20"/>
      <c r="UDB64" s="20"/>
      <c r="UDC64" s="20"/>
      <c r="UDD64" s="20"/>
      <c r="UDE64" s="20"/>
      <c r="UDF64" s="20"/>
      <c r="UDG64" s="20"/>
      <c r="UDH64" s="20"/>
      <c r="UDI64" s="20"/>
      <c r="UDJ64" s="20"/>
      <c r="UDK64" s="20"/>
      <c r="UDL64" s="20"/>
      <c r="UDM64" s="20"/>
      <c r="UDN64" s="20"/>
      <c r="UDO64" s="20"/>
      <c r="UDP64" s="20"/>
      <c r="UDQ64" s="20"/>
      <c r="UDR64" s="20"/>
      <c r="UDS64" s="20"/>
      <c r="UDT64" s="20"/>
      <c r="UDU64" s="20"/>
      <c r="UDV64" s="20"/>
      <c r="UDW64" s="20"/>
      <c r="UDX64" s="20"/>
      <c r="UDY64" s="20"/>
      <c r="UDZ64" s="20"/>
      <c r="UEA64" s="20"/>
      <c r="UEB64" s="20"/>
      <c r="UEC64" s="20"/>
      <c r="UED64" s="20"/>
      <c r="UEE64" s="20"/>
      <c r="UEF64" s="20"/>
      <c r="UEG64" s="20"/>
      <c r="UEH64" s="20"/>
      <c r="UEI64" s="20"/>
      <c r="UEJ64" s="20"/>
      <c r="UEK64" s="20"/>
      <c r="UEL64" s="20"/>
      <c r="UEM64" s="20"/>
      <c r="UEN64" s="20"/>
      <c r="UEO64" s="20"/>
      <c r="UEP64" s="20"/>
      <c r="UEQ64" s="20"/>
      <c r="UER64" s="20"/>
      <c r="UES64" s="20"/>
      <c r="UET64" s="20"/>
      <c r="UEU64" s="20"/>
      <c r="UEV64" s="20"/>
      <c r="UEW64" s="20"/>
      <c r="UEX64" s="20"/>
      <c r="UEY64" s="20"/>
      <c r="UEZ64" s="20"/>
      <c r="UFA64" s="20"/>
      <c r="UFB64" s="20"/>
      <c r="UFC64" s="20"/>
      <c r="UFD64" s="20"/>
      <c r="UFE64" s="20"/>
      <c r="UFF64" s="20"/>
      <c r="UFG64" s="20"/>
      <c r="UFH64" s="20"/>
      <c r="UFI64" s="20"/>
      <c r="UFJ64" s="20"/>
      <c r="UFK64" s="20"/>
      <c r="UFL64" s="20"/>
      <c r="UFM64" s="20"/>
      <c r="UFN64" s="20"/>
      <c r="UFO64" s="20"/>
      <c r="UFP64" s="20"/>
      <c r="UFQ64" s="20"/>
      <c r="UFR64" s="20"/>
      <c r="UFS64" s="20"/>
      <c r="UFT64" s="20"/>
      <c r="UFU64" s="20"/>
      <c r="UFV64" s="20"/>
      <c r="UFW64" s="20"/>
      <c r="UFX64" s="20"/>
      <c r="UFY64" s="20"/>
      <c r="UFZ64" s="20"/>
      <c r="UGA64" s="20"/>
      <c r="UGB64" s="20"/>
      <c r="UGC64" s="20"/>
      <c r="UGD64" s="20"/>
      <c r="UGE64" s="20"/>
      <c r="UGF64" s="20"/>
      <c r="UGG64" s="20"/>
      <c r="UGH64" s="20"/>
      <c r="UGI64" s="20"/>
      <c r="UGJ64" s="20"/>
      <c r="UGK64" s="20"/>
      <c r="UGL64" s="20"/>
      <c r="UGM64" s="20"/>
      <c r="UGN64" s="20"/>
      <c r="UGO64" s="20"/>
      <c r="UGP64" s="20"/>
      <c r="UGQ64" s="20"/>
      <c r="UGR64" s="20"/>
      <c r="UGS64" s="20"/>
      <c r="UGT64" s="20"/>
      <c r="UGU64" s="20"/>
      <c r="UGV64" s="20"/>
      <c r="UGW64" s="20"/>
      <c r="UGX64" s="20"/>
      <c r="UGY64" s="20"/>
      <c r="UGZ64" s="20"/>
      <c r="UHA64" s="20"/>
      <c r="UHB64" s="20"/>
      <c r="UHC64" s="20"/>
      <c r="UHD64" s="20"/>
      <c r="UHE64" s="20"/>
      <c r="UHF64" s="20"/>
      <c r="UHG64" s="20"/>
      <c r="UHH64" s="20"/>
      <c r="UHI64" s="20"/>
      <c r="UHJ64" s="20"/>
      <c r="UHK64" s="20"/>
      <c r="UHL64" s="20"/>
      <c r="UHM64" s="20"/>
      <c r="UHN64" s="20"/>
      <c r="UHO64" s="20"/>
      <c r="UHP64" s="20"/>
      <c r="UHQ64" s="20"/>
      <c r="UHR64" s="20"/>
      <c r="UHS64" s="20"/>
      <c r="UHT64" s="20"/>
      <c r="UHU64" s="20"/>
      <c r="UHV64" s="20"/>
      <c r="UHW64" s="20"/>
      <c r="UHX64" s="20"/>
      <c r="UHY64" s="20"/>
      <c r="UHZ64" s="20"/>
      <c r="UIA64" s="20"/>
      <c r="UIB64" s="20"/>
      <c r="UIC64" s="20"/>
      <c r="UID64" s="20"/>
      <c r="UIE64" s="20"/>
      <c r="UIF64" s="20"/>
      <c r="UIG64" s="20"/>
      <c r="UIH64" s="20"/>
      <c r="UII64" s="20"/>
      <c r="UIJ64" s="20"/>
      <c r="UIK64" s="20"/>
      <c r="UIL64" s="20"/>
      <c r="UIM64" s="20"/>
      <c r="UIN64" s="20"/>
      <c r="UIO64" s="20"/>
      <c r="UIP64" s="20"/>
      <c r="UIQ64" s="20"/>
      <c r="UIR64" s="20"/>
      <c r="UIS64" s="20"/>
      <c r="UIT64" s="20"/>
      <c r="UIU64" s="20"/>
      <c r="UIV64" s="20"/>
      <c r="UIW64" s="20"/>
      <c r="UIX64" s="20"/>
      <c r="UIY64" s="20"/>
      <c r="UIZ64" s="20"/>
      <c r="UJA64" s="20"/>
      <c r="UJB64" s="20"/>
      <c r="UJC64" s="20"/>
      <c r="UJD64" s="20"/>
      <c r="UJE64" s="20"/>
      <c r="UJF64" s="20"/>
      <c r="UJG64" s="20"/>
      <c r="UJH64" s="20"/>
      <c r="UJI64" s="20"/>
      <c r="UJJ64" s="20"/>
      <c r="UJK64" s="20"/>
      <c r="UJL64" s="20"/>
      <c r="UJM64" s="20"/>
      <c r="UJN64" s="20"/>
      <c r="UJO64" s="20"/>
      <c r="UJP64" s="20"/>
      <c r="UJQ64" s="20"/>
      <c r="UJR64" s="20"/>
      <c r="UJS64" s="20"/>
      <c r="UJT64" s="20"/>
      <c r="UJU64" s="20"/>
      <c r="UJV64" s="20"/>
      <c r="UJW64" s="20"/>
      <c r="UJX64" s="20"/>
      <c r="UJY64" s="20"/>
      <c r="UJZ64" s="20"/>
      <c r="UKA64" s="20"/>
      <c r="UKB64" s="20"/>
      <c r="UKC64" s="20"/>
      <c r="UKD64" s="20"/>
      <c r="UKE64" s="20"/>
      <c r="UKF64" s="20"/>
      <c r="UKG64" s="20"/>
      <c r="UKH64" s="20"/>
      <c r="UKI64" s="20"/>
      <c r="UKJ64" s="20"/>
      <c r="UKK64" s="20"/>
      <c r="UKL64" s="20"/>
      <c r="UKM64" s="20"/>
      <c r="UKN64" s="20"/>
      <c r="UKO64" s="20"/>
      <c r="UKP64" s="20"/>
      <c r="UKQ64" s="20"/>
      <c r="UKR64" s="20"/>
      <c r="UKS64" s="20"/>
      <c r="UKT64" s="20"/>
      <c r="UKU64" s="20"/>
      <c r="UKV64" s="20"/>
      <c r="UKW64" s="20"/>
      <c r="UKX64" s="20"/>
      <c r="UKY64" s="20"/>
      <c r="UKZ64" s="20"/>
      <c r="ULA64" s="20"/>
      <c r="ULB64" s="20"/>
      <c r="ULC64" s="20"/>
      <c r="ULD64" s="20"/>
      <c r="ULE64" s="20"/>
      <c r="ULF64" s="20"/>
      <c r="ULG64" s="20"/>
      <c r="ULH64" s="20"/>
      <c r="ULI64" s="20"/>
      <c r="ULJ64" s="20"/>
      <c r="ULK64" s="20"/>
      <c r="ULL64" s="20"/>
      <c r="ULM64" s="20"/>
      <c r="ULN64" s="20"/>
      <c r="ULO64" s="20"/>
      <c r="ULP64" s="20"/>
      <c r="ULQ64" s="20"/>
      <c r="ULR64" s="20"/>
      <c r="ULS64" s="20"/>
      <c r="ULT64" s="20"/>
      <c r="ULU64" s="20"/>
      <c r="ULV64" s="20"/>
      <c r="ULW64" s="20"/>
      <c r="ULX64" s="20"/>
      <c r="ULY64" s="20"/>
      <c r="ULZ64" s="20"/>
      <c r="UMA64" s="20"/>
      <c r="UMB64" s="20"/>
      <c r="UMC64" s="20"/>
      <c r="UMD64" s="20"/>
      <c r="UME64" s="20"/>
      <c r="UMF64" s="20"/>
      <c r="UMG64" s="20"/>
      <c r="UMH64" s="20"/>
      <c r="UMI64" s="20"/>
      <c r="UMJ64" s="20"/>
      <c r="UMK64" s="20"/>
      <c r="UML64" s="20"/>
      <c r="UMM64" s="20"/>
      <c r="UMN64" s="20"/>
      <c r="UMO64" s="20"/>
      <c r="UMP64" s="20"/>
      <c r="UMQ64" s="20"/>
      <c r="UMR64" s="20"/>
      <c r="UMS64" s="20"/>
      <c r="UMT64" s="20"/>
      <c r="UMU64" s="20"/>
      <c r="UMV64" s="20"/>
      <c r="UMW64" s="20"/>
      <c r="UMX64" s="20"/>
      <c r="UMY64" s="20"/>
      <c r="UMZ64" s="20"/>
      <c r="UNA64" s="20"/>
      <c r="UNB64" s="20"/>
      <c r="UNC64" s="20"/>
      <c r="UND64" s="20"/>
      <c r="UNE64" s="20"/>
      <c r="UNF64" s="20"/>
      <c r="UNG64" s="20"/>
      <c r="UNH64" s="20"/>
      <c r="UNI64" s="20"/>
      <c r="UNJ64" s="20"/>
      <c r="UNK64" s="20"/>
      <c r="UNL64" s="20"/>
      <c r="UNM64" s="20"/>
      <c r="UNN64" s="20"/>
      <c r="UNO64" s="20"/>
      <c r="UNP64" s="20"/>
      <c r="UNQ64" s="20"/>
      <c r="UNR64" s="20"/>
      <c r="UNS64" s="20"/>
      <c r="UNT64" s="20"/>
      <c r="UNU64" s="20"/>
      <c r="UNV64" s="20"/>
      <c r="UNW64" s="20"/>
      <c r="UNX64" s="20"/>
      <c r="UNY64" s="20"/>
      <c r="UNZ64" s="20"/>
      <c r="UOA64" s="20"/>
      <c r="UOB64" s="20"/>
      <c r="UOC64" s="20"/>
      <c r="UOD64" s="20"/>
      <c r="UOE64" s="20"/>
      <c r="UOF64" s="20"/>
      <c r="UOG64" s="20"/>
      <c r="UOH64" s="20"/>
      <c r="UOI64" s="20"/>
      <c r="UOJ64" s="20"/>
      <c r="UOK64" s="20"/>
      <c r="UOL64" s="20"/>
      <c r="UOM64" s="20"/>
      <c r="UON64" s="20"/>
      <c r="UOO64" s="20"/>
      <c r="UOP64" s="20"/>
      <c r="UOQ64" s="20"/>
      <c r="UOR64" s="20"/>
      <c r="UOS64" s="20"/>
      <c r="UOT64" s="20"/>
      <c r="UOU64" s="20"/>
      <c r="UOV64" s="20"/>
      <c r="UOW64" s="20"/>
      <c r="UOX64" s="20"/>
      <c r="UOY64" s="20"/>
      <c r="UOZ64" s="20"/>
      <c r="UPA64" s="20"/>
      <c r="UPB64" s="20"/>
      <c r="UPC64" s="20"/>
      <c r="UPD64" s="20"/>
      <c r="UPE64" s="20"/>
      <c r="UPF64" s="20"/>
      <c r="UPG64" s="20"/>
      <c r="UPH64" s="20"/>
      <c r="UPI64" s="20"/>
      <c r="UPJ64" s="20"/>
      <c r="UPK64" s="20"/>
      <c r="UPL64" s="20"/>
      <c r="UPM64" s="20"/>
      <c r="UPN64" s="20"/>
      <c r="UPO64" s="20"/>
      <c r="UPP64" s="20"/>
      <c r="UPQ64" s="20"/>
      <c r="UPR64" s="20"/>
      <c r="UPS64" s="20"/>
      <c r="UPT64" s="20"/>
      <c r="UPU64" s="20"/>
      <c r="UPV64" s="20"/>
      <c r="UPW64" s="20"/>
      <c r="UPX64" s="20"/>
      <c r="UPY64" s="20"/>
      <c r="UPZ64" s="20"/>
      <c r="UQA64" s="20"/>
      <c r="UQB64" s="20"/>
      <c r="UQC64" s="20"/>
      <c r="UQD64" s="20"/>
      <c r="UQE64" s="20"/>
      <c r="UQF64" s="20"/>
      <c r="UQG64" s="20"/>
      <c r="UQH64" s="20"/>
      <c r="UQI64" s="20"/>
      <c r="UQJ64" s="20"/>
      <c r="UQK64" s="20"/>
      <c r="UQL64" s="20"/>
      <c r="UQM64" s="20"/>
      <c r="UQN64" s="20"/>
      <c r="UQO64" s="20"/>
      <c r="UQP64" s="20"/>
      <c r="UQQ64" s="20"/>
      <c r="UQR64" s="20"/>
      <c r="UQS64" s="20"/>
      <c r="UQT64" s="20"/>
      <c r="UQU64" s="20"/>
      <c r="UQV64" s="20"/>
      <c r="UQW64" s="20"/>
      <c r="UQX64" s="20"/>
      <c r="UQY64" s="20"/>
      <c r="UQZ64" s="20"/>
      <c r="URA64" s="20"/>
      <c r="URB64" s="20"/>
      <c r="URC64" s="20"/>
      <c r="URD64" s="20"/>
      <c r="URE64" s="20"/>
      <c r="URF64" s="20"/>
      <c r="URG64" s="20"/>
      <c r="URH64" s="20"/>
      <c r="URI64" s="20"/>
      <c r="URJ64" s="20"/>
      <c r="URK64" s="20"/>
      <c r="URL64" s="20"/>
      <c r="URM64" s="20"/>
      <c r="URN64" s="20"/>
      <c r="URO64" s="20"/>
      <c r="URP64" s="20"/>
      <c r="URQ64" s="20"/>
      <c r="URR64" s="20"/>
      <c r="URS64" s="20"/>
      <c r="URT64" s="20"/>
      <c r="URU64" s="20"/>
      <c r="URV64" s="20"/>
      <c r="URW64" s="20"/>
      <c r="URX64" s="20"/>
      <c r="URY64" s="20"/>
      <c r="URZ64" s="20"/>
      <c r="USA64" s="20"/>
      <c r="USB64" s="20"/>
      <c r="USC64" s="20"/>
      <c r="USD64" s="20"/>
      <c r="USE64" s="20"/>
      <c r="USF64" s="20"/>
      <c r="USG64" s="20"/>
      <c r="USH64" s="20"/>
      <c r="USI64" s="20"/>
      <c r="USJ64" s="20"/>
      <c r="USK64" s="20"/>
      <c r="USL64" s="20"/>
      <c r="USM64" s="20"/>
      <c r="USN64" s="20"/>
      <c r="USO64" s="20"/>
      <c r="USP64" s="20"/>
      <c r="USQ64" s="20"/>
      <c r="USR64" s="20"/>
      <c r="USS64" s="20"/>
      <c r="UST64" s="20"/>
      <c r="USU64" s="20"/>
      <c r="USV64" s="20"/>
      <c r="USW64" s="20"/>
      <c r="USX64" s="20"/>
      <c r="USY64" s="20"/>
      <c r="USZ64" s="20"/>
      <c r="UTA64" s="20"/>
      <c r="UTB64" s="20"/>
      <c r="UTC64" s="20"/>
      <c r="UTD64" s="20"/>
      <c r="UTE64" s="20"/>
      <c r="UTF64" s="20"/>
      <c r="UTG64" s="20"/>
      <c r="UTH64" s="20"/>
      <c r="UTI64" s="20"/>
      <c r="UTJ64" s="20"/>
      <c r="UTK64" s="20"/>
      <c r="UTL64" s="20"/>
      <c r="UTM64" s="20"/>
      <c r="UTN64" s="20"/>
      <c r="UTO64" s="20"/>
      <c r="UTP64" s="20"/>
      <c r="UTQ64" s="20"/>
      <c r="UTR64" s="20"/>
      <c r="UTS64" s="20"/>
      <c r="UTT64" s="20"/>
      <c r="UTU64" s="20"/>
      <c r="UTV64" s="20"/>
      <c r="UTW64" s="20"/>
      <c r="UTX64" s="20"/>
      <c r="UTY64" s="20"/>
      <c r="UTZ64" s="20"/>
      <c r="UUA64" s="20"/>
      <c r="UUB64" s="20"/>
      <c r="UUC64" s="20"/>
      <c r="UUD64" s="20"/>
      <c r="UUE64" s="20"/>
      <c r="UUF64" s="20"/>
      <c r="UUG64" s="20"/>
      <c r="UUH64" s="20"/>
      <c r="UUI64" s="20"/>
      <c r="UUJ64" s="20"/>
      <c r="UUK64" s="20"/>
      <c r="UUL64" s="20"/>
      <c r="UUM64" s="20"/>
      <c r="UUN64" s="20"/>
      <c r="UUO64" s="20"/>
      <c r="UUP64" s="20"/>
      <c r="UUQ64" s="20"/>
      <c r="UUR64" s="20"/>
      <c r="UUS64" s="20"/>
      <c r="UUT64" s="20"/>
      <c r="UUU64" s="20"/>
      <c r="UUV64" s="20"/>
      <c r="UUW64" s="20"/>
      <c r="UUX64" s="20"/>
      <c r="UUY64" s="20"/>
      <c r="UUZ64" s="20"/>
      <c r="UVA64" s="20"/>
      <c r="UVB64" s="20"/>
      <c r="UVC64" s="20"/>
      <c r="UVD64" s="20"/>
      <c r="UVE64" s="20"/>
      <c r="UVF64" s="20"/>
      <c r="UVG64" s="20"/>
      <c r="UVH64" s="20"/>
      <c r="UVI64" s="20"/>
      <c r="UVJ64" s="20"/>
      <c r="UVK64" s="20"/>
      <c r="UVL64" s="20"/>
      <c r="UVM64" s="20"/>
      <c r="UVN64" s="20"/>
      <c r="UVO64" s="20"/>
      <c r="UVP64" s="20"/>
      <c r="UVQ64" s="20"/>
      <c r="UVR64" s="20"/>
      <c r="UVS64" s="20"/>
      <c r="UVT64" s="20"/>
      <c r="UVU64" s="20"/>
      <c r="UVV64" s="20"/>
      <c r="UVW64" s="20"/>
      <c r="UVX64" s="20"/>
      <c r="UVY64" s="20"/>
      <c r="UVZ64" s="20"/>
      <c r="UWA64" s="20"/>
      <c r="UWB64" s="20"/>
      <c r="UWC64" s="20"/>
      <c r="UWD64" s="20"/>
      <c r="UWE64" s="20"/>
      <c r="UWF64" s="20"/>
      <c r="UWG64" s="20"/>
      <c r="UWH64" s="20"/>
      <c r="UWI64" s="20"/>
      <c r="UWJ64" s="20"/>
      <c r="UWK64" s="20"/>
      <c r="UWL64" s="20"/>
      <c r="UWM64" s="20"/>
      <c r="UWN64" s="20"/>
      <c r="UWO64" s="20"/>
      <c r="UWP64" s="20"/>
      <c r="UWQ64" s="20"/>
      <c r="UWR64" s="20"/>
      <c r="UWS64" s="20"/>
      <c r="UWT64" s="20"/>
      <c r="UWU64" s="20"/>
      <c r="UWV64" s="20"/>
      <c r="UWW64" s="20"/>
      <c r="UWX64" s="20"/>
      <c r="UWY64" s="20"/>
      <c r="UWZ64" s="20"/>
      <c r="UXA64" s="20"/>
      <c r="UXB64" s="20"/>
      <c r="UXC64" s="20"/>
      <c r="UXD64" s="20"/>
      <c r="UXE64" s="20"/>
      <c r="UXF64" s="20"/>
      <c r="UXG64" s="20"/>
      <c r="UXH64" s="20"/>
      <c r="UXI64" s="20"/>
      <c r="UXJ64" s="20"/>
      <c r="UXK64" s="20"/>
      <c r="UXL64" s="20"/>
      <c r="UXM64" s="20"/>
      <c r="UXN64" s="20"/>
      <c r="UXO64" s="20"/>
      <c r="UXP64" s="20"/>
      <c r="UXQ64" s="20"/>
      <c r="UXR64" s="20"/>
      <c r="UXS64" s="20"/>
      <c r="UXT64" s="20"/>
      <c r="UXU64" s="20"/>
      <c r="UXV64" s="20"/>
      <c r="UXW64" s="20"/>
      <c r="UXX64" s="20"/>
      <c r="UXY64" s="20"/>
      <c r="UXZ64" s="20"/>
      <c r="UYA64" s="20"/>
      <c r="UYB64" s="20"/>
      <c r="UYC64" s="20"/>
      <c r="UYD64" s="20"/>
      <c r="UYE64" s="20"/>
      <c r="UYF64" s="20"/>
      <c r="UYG64" s="20"/>
      <c r="UYH64" s="20"/>
      <c r="UYI64" s="20"/>
      <c r="UYJ64" s="20"/>
      <c r="UYK64" s="20"/>
      <c r="UYL64" s="20"/>
      <c r="UYM64" s="20"/>
      <c r="UYN64" s="20"/>
      <c r="UYO64" s="20"/>
      <c r="UYP64" s="20"/>
      <c r="UYQ64" s="20"/>
      <c r="UYR64" s="20"/>
      <c r="UYS64" s="20"/>
      <c r="UYT64" s="20"/>
      <c r="UYU64" s="20"/>
      <c r="UYV64" s="20"/>
      <c r="UYW64" s="20"/>
      <c r="UYX64" s="20"/>
      <c r="UYY64" s="20"/>
      <c r="UYZ64" s="20"/>
      <c r="UZA64" s="20"/>
      <c r="UZB64" s="20"/>
      <c r="UZC64" s="20"/>
      <c r="UZD64" s="20"/>
      <c r="UZE64" s="20"/>
      <c r="UZF64" s="20"/>
      <c r="UZG64" s="20"/>
      <c r="UZH64" s="20"/>
      <c r="UZI64" s="20"/>
      <c r="UZJ64" s="20"/>
      <c r="UZK64" s="20"/>
      <c r="UZL64" s="20"/>
      <c r="UZM64" s="20"/>
      <c r="UZN64" s="20"/>
      <c r="UZO64" s="20"/>
      <c r="UZP64" s="20"/>
      <c r="UZQ64" s="20"/>
      <c r="UZR64" s="20"/>
      <c r="UZS64" s="20"/>
      <c r="UZT64" s="20"/>
      <c r="UZU64" s="20"/>
      <c r="UZV64" s="20"/>
      <c r="UZW64" s="20"/>
      <c r="UZX64" s="20"/>
      <c r="UZY64" s="20"/>
      <c r="UZZ64" s="20"/>
      <c r="VAA64" s="20"/>
      <c r="VAB64" s="20"/>
      <c r="VAC64" s="20"/>
      <c r="VAD64" s="20"/>
      <c r="VAE64" s="20"/>
      <c r="VAF64" s="20"/>
      <c r="VAG64" s="20"/>
      <c r="VAH64" s="20"/>
      <c r="VAI64" s="20"/>
      <c r="VAJ64" s="20"/>
      <c r="VAK64" s="20"/>
      <c r="VAL64" s="20"/>
      <c r="VAM64" s="20"/>
      <c r="VAN64" s="20"/>
      <c r="VAO64" s="20"/>
      <c r="VAP64" s="20"/>
      <c r="VAQ64" s="20"/>
      <c r="VAR64" s="20"/>
      <c r="VAS64" s="20"/>
      <c r="VAT64" s="20"/>
      <c r="VAU64" s="20"/>
      <c r="VAV64" s="20"/>
      <c r="VAW64" s="20"/>
      <c r="VAX64" s="20"/>
      <c r="VAY64" s="20"/>
      <c r="VAZ64" s="20"/>
      <c r="VBA64" s="20"/>
      <c r="VBB64" s="20"/>
      <c r="VBC64" s="20"/>
      <c r="VBD64" s="20"/>
      <c r="VBE64" s="20"/>
      <c r="VBF64" s="20"/>
      <c r="VBG64" s="20"/>
      <c r="VBH64" s="20"/>
      <c r="VBI64" s="20"/>
      <c r="VBJ64" s="20"/>
      <c r="VBK64" s="20"/>
      <c r="VBL64" s="20"/>
      <c r="VBM64" s="20"/>
      <c r="VBN64" s="20"/>
      <c r="VBO64" s="20"/>
      <c r="VBP64" s="20"/>
      <c r="VBQ64" s="20"/>
      <c r="VBR64" s="20"/>
      <c r="VBS64" s="20"/>
      <c r="VBT64" s="20"/>
      <c r="VBU64" s="20"/>
      <c r="VBV64" s="20"/>
      <c r="VBW64" s="20"/>
      <c r="VBX64" s="20"/>
      <c r="VBY64" s="20"/>
      <c r="VBZ64" s="20"/>
      <c r="VCA64" s="20"/>
      <c r="VCB64" s="20"/>
      <c r="VCC64" s="20"/>
      <c r="VCD64" s="20"/>
      <c r="VCE64" s="20"/>
      <c r="VCF64" s="20"/>
      <c r="VCG64" s="20"/>
      <c r="VCH64" s="20"/>
      <c r="VCI64" s="20"/>
      <c r="VCJ64" s="20"/>
      <c r="VCK64" s="20"/>
      <c r="VCL64" s="20"/>
      <c r="VCM64" s="20"/>
      <c r="VCN64" s="20"/>
      <c r="VCO64" s="20"/>
      <c r="VCP64" s="20"/>
      <c r="VCQ64" s="20"/>
      <c r="VCR64" s="20"/>
      <c r="VCS64" s="20"/>
      <c r="VCT64" s="20"/>
      <c r="VCU64" s="20"/>
      <c r="VCV64" s="20"/>
      <c r="VCW64" s="20"/>
      <c r="VCX64" s="20"/>
      <c r="VCY64" s="20"/>
      <c r="VCZ64" s="20"/>
      <c r="VDA64" s="20"/>
      <c r="VDB64" s="20"/>
      <c r="VDC64" s="20"/>
      <c r="VDD64" s="20"/>
      <c r="VDE64" s="20"/>
      <c r="VDF64" s="20"/>
      <c r="VDG64" s="20"/>
      <c r="VDH64" s="20"/>
      <c r="VDI64" s="20"/>
      <c r="VDJ64" s="20"/>
      <c r="VDK64" s="20"/>
      <c r="VDL64" s="20"/>
      <c r="VDM64" s="20"/>
      <c r="VDN64" s="20"/>
      <c r="VDO64" s="20"/>
      <c r="VDP64" s="20"/>
      <c r="VDQ64" s="20"/>
      <c r="VDR64" s="20"/>
      <c r="VDS64" s="20"/>
      <c r="VDT64" s="20"/>
      <c r="VDU64" s="20"/>
      <c r="VDV64" s="20"/>
      <c r="VDW64" s="20"/>
      <c r="VDX64" s="20"/>
      <c r="VDY64" s="20"/>
      <c r="VDZ64" s="20"/>
      <c r="VEA64" s="20"/>
      <c r="VEB64" s="20"/>
      <c r="VEC64" s="20"/>
      <c r="VED64" s="20"/>
      <c r="VEE64" s="20"/>
      <c r="VEF64" s="20"/>
      <c r="VEG64" s="20"/>
      <c r="VEH64" s="20"/>
      <c r="VEI64" s="20"/>
      <c r="VEJ64" s="20"/>
      <c r="VEK64" s="20"/>
      <c r="VEL64" s="20"/>
      <c r="VEM64" s="20"/>
      <c r="VEN64" s="20"/>
      <c r="VEO64" s="20"/>
      <c r="VEP64" s="20"/>
      <c r="VEQ64" s="20"/>
      <c r="VER64" s="20"/>
      <c r="VES64" s="20"/>
      <c r="VET64" s="20"/>
      <c r="VEU64" s="20"/>
      <c r="VEV64" s="20"/>
      <c r="VEW64" s="20"/>
      <c r="VEX64" s="20"/>
      <c r="VEY64" s="20"/>
      <c r="VEZ64" s="20"/>
      <c r="VFA64" s="20"/>
      <c r="VFB64" s="20"/>
      <c r="VFC64" s="20"/>
      <c r="VFD64" s="20"/>
      <c r="VFE64" s="20"/>
      <c r="VFF64" s="20"/>
      <c r="VFG64" s="20"/>
      <c r="VFH64" s="20"/>
      <c r="VFI64" s="20"/>
      <c r="VFJ64" s="20"/>
      <c r="VFK64" s="20"/>
      <c r="VFL64" s="20"/>
      <c r="VFM64" s="20"/>
      <c r="VFN64" s="20"/>
      <c r="VFO64" s="20"/>
      <c r="VFP64" s="20"/>
      <c r="VFQ64" s="20"/>
      <c r="VFR64" s="20"/>
      <c r="VFS64" s="20"/>
      <c r="VFT64" s="20"/>
      <c r="VFU64" s="20"/>
      <c r="VFV64" s="20"/>
      <c r="VFW64" s="20"/>
      <c r="VFX64" s="20"/>
      <c r="VFY64" s="20"/>
      <c r="VFZ64" s="20"/>
      <c r="VGA64" s="20"/>
      <c r="VGB64" s="20"/>
      <c r="VGC64" s="20"/>
      <c r="VGD64" s="20"/>
      <c r="VGE64" s="20"/>
      <c r="VGF64" s="20"/>
      <c r="VGG64" s="20"/>
      <c r="VGH64" s="20"/>
      <c r="VGI64" s="20"/>
      <c r="VGJ64" s="20"/>
      <c r="VGK64" s="20"/>
      <c r="VGL64" s="20"/>
      <c r="VGM64" s="20"/>
      <c r="VGN64" s="20"/>
      <c r="VGO64" s="20"/>
      <c r="VGP64" s="20"/>
      <c r="VGQ64" s="20"/>
      <c r="VGR64" s="20"/>
      <c r="VGS64" s="20"/>
      <c r="VGT64" s="20"/>
      <c r="VGU64" s="20"/>
      <c r="VGV64" s="20"/>
      <c r="VGW64" s="20"/>
      <c r="VGX64" s="20"/>
      <c r="VGY64" s="20"/>
      <c r="VGZ64" s="20"/>
      <c r="VHA64" s="20"/>
      <c r="VHB64" s="20"/>
      <c r="VHC64" s="20"/>
      <c r="VHD64" s="20"/>
      <c r="VHE64" s="20"/>
      <c r="VHF64" s="20"/>
      <c r="VHG64" s="20"/>
      <c r="VHH64" s="20"/>
      <c r="VHI64" s="20"/>
      <c r="VHJ64" s="20"/>
      <c r="VHK64" s="20"/>
      <c r="VHL64" s="20"/>
      <c r="VHM64" s="20"/>
      <c r="VHN64" s="20"/>
      <c r="VHO64" s="20"/>
      <c r="VHP64" s="20"/>
      <c r="VHQ64" s="20"/>
      <c r="VHR64" s="20"/>
      <c r="VHS64" s="20"/>
      <c r="VHT64" s="20"/>
      <c r="VHU64" s="20"/>
      <c r="VHV64" s="20"/>
      <c r="VHW64" s="20"/>
      <c r="VHX64" s="20"/>
      <c r="VHY64" s="20"/>
      <c r="VHZ64" s="20"/>
      <c r="VIA64" s="20"/>
      <c r="VIB64" s="20"/>
      <c r="VIC64" s="20"/>
      <c r="VID64" s="20"/>
      <c r="VIE64" s="20"/>
      <c r="VIF64" s="20"/>
      <c r="VIG64" s="20"/>
      <c r="VIH64" s="20"/>
      <c r="VII64" s="20"/>
      <c r="VIJ64" s="20"/>
      <c r="VIK64" s="20"/>
      <c r="VIL64" s="20"/>
      <c r="VIM64" s="20"/>
      <c r="VIN64" s="20"/>
      <c r="VIO64" s="20"/>
      <c r="VIP64" s="20"/>
      <c r="VIQ64" s="20"/>
      <c r="VIR64" s="20"/>
      <c r="VIS64" s="20"/>
      <c r="VIT64" s="20"/>
      <c r="VIU64" s="20"/>
      <c r="VIV64" s="20"/>
      <c r="VIW64" s="20"/>
      <c r="VIX64" s="20"/>
      <c r="VIY64" s="20"/>
      <c r="VIZ64" s="20"/>
      <c r="VJA64" s="20"/>
      <c r="VJB64" s="20"/>
      <c r="VJC64" s="20"/>
      <c r="VJD64" s="20"/>
      <c r="VJE64" s="20"/>
      <c r="VJF64" s="20"/>
      <c r="VJG64" s="20"/>
      <c r="VJH64" s="20"/>
      <c r="VJI64" s="20"/>
      <c r="VJJ64" s="20"/>
      <c r="VJK64" s="20"/>
      <c r="VJL64" s="20"/>
      <c r="VJM64" s="20"/>
      <c r="VJN64" s="20"/>
      <c r="VJO64" s="20"/>
      <c r="VJP64" s="20"/>
      <c r="VJQ64" s="20"/>
      <c r="VJR64" s="20"/>
      <c r="VJS64" s="20"/>
      <c r="VJT64" s="20"/>
      <c r="VJU64" s="20"/>
      <c r="VJV64" s="20"/>
      <c r="VJW64" s="20"/>
      <c r="VJX64" s="20"/>
      <c r="VJY64" s="20"/>
      <c r="VJZ64" s="20"/>
      <c r="VKA64" s="20"/>
      <c r="VKB64" s="20"/>
      <c r="VKC64" s="20"/>
      <c r="VKD64" s="20"/>
      <c r="VKE64" s="20"/>
      <c r="VKF64" s="20"/>
      <c r="VKG64" s="20"/>
      <c r="VKH64" s="20"/>
      <c r="VKI64" s="20"/>
      <c r="VKJ64" s="20"/>
      <c r="VKK64" s="20"/>
      <c r="VKL64" s="20"/>
      <c r="VKM64" s="20"/>
      <c r="VKN64" s="20"/>
      <c r="VKO64" s="20"/>
      <c r="VKP64" s="20"/>
      <c r="VKQ64" s="20"/>
      <c r="VKR64" s="20"/>
      <c r="VKS64" s="20"/>
      <c r="VKT64" s="20"/>
      <c r="VKU64" s="20"/>
      <c r="VKV64" s="20"/>
      <c r="VKW64" s="20"/>
      <c r="VKX64" s="20"/>
      <c r="VKY64" s="20"/>
      <c r="VKZ64" s="20"/>
      <c r="VLA64" s="20"/>
      <c r="VLB64" s="20"/>
      <c r="VLC64" s="20"/>
      <c r="VLD64" s="20"/>
      <c r="VLE64" s="20"/>
      <c r="VLF64" s="20"/>
      <c r="VLG64" s="20"/>
      <c r="VLH64" s="20"/>
      <c r="VLI64" s="20"/>
      <c r="VLJ64" s="20"/>
      <c r="VLK64" s="20"/>
      <c r="VLL64" s="20"/>
      <c r="VLM64" s="20"/>
      <c r="VLN64" s="20"/>
      <c r="VLO64" s="20"/>
      <c r="VLP64" s="20"/>
      <c r="VLQ64" s="20"/>
      <c r="VLR64" s="20"/>
      <c r="VLS64" s="20"/>
      <c r="VLT64" s="20"/>
      <c r="VLU64" s="20"/>
      <c r="VLV64" s="20"/>
      <c r="VLW64" s="20"/>
      <c r="VLX64" s="20"/>
      <c r="VLY64" s="20"/>
      <c r="VLZ64" s="20"/>
      <c r="VMA64" s="20"/>
      <c r="VMB64" s="20"/>
      <c r="VMC64" s="20"/>
      <c r="VMD64" s="20"/>
      <c r="VME64" s="20"/>
      <c r="VMF64" s="20"/>
      <c r="VMG64" s="20"/>
      <c r="VMH64" s="20"/>
      <c r="VMI64" s="20"/>
      <c r="VMJ64" s="20"/>
      <c r="VMK64" s="20"/>
      <c r="VML64" s="20"/>
      <c r="VMM64" s="20"/>
      <c r="VMN64" s="20"/>
      <c r="VMO64" s="20"/>
      <c r="VMP64" s="20"/>
      <c r="VMQ64" s="20"/>
      <c r="VMR64" s="20"/>
      <c r="VMS64" s="20"/>
      <c r="VMT64" s="20"/>
      <c r="VMU64" s="20"/>
      <c r="VMV64" s="20"/>
      <c r="VMW64" s="20"/>
      <c r="VMX64" s="20"/>
      <c r="VMY64" s="20"/>
      <c r="VMZ64" s="20"/>
      <c r="VNA64" s="20"/>
      <c r="VNB64" s="20"/>
      <c r="VNC64" s="20"/>
      <c r="VND64" s="20"/>
      <c r="VNE64" s="20"/>
      <c r="VNF64" s="20"/>
      <c r="VNG64" s="20"/>
      <c r="VNH64" s="20"/>
      <c r="VNI64" s="20"/>
      <c r="VNJ64" s="20"/>
      <c r="VNK64" s="20"/>
      <c r="VNL64" s="20"/>
      <c r="VNM64" s="20"/>
      <c r="VNN64" s="20"/>
      <c r="VNO64" s="20"/>
      <c r="VNP64" s="20"/>
      <c r="VNQ64" s="20"/>
      <c r="VNR64" s="20"/>
      <c r="VNS64" s="20"/>
      <c r="VNT64" s="20"/>
      <c r="VNU64" s="20"/>
      <c r="VNV64" s="20"/>
      <c r="VNW64" s="20"/>
      <c r="VNX64" s="20"/>
      <c r="VNY64" s="20"/>
      <c r="VNZ64" s="20"/>
      <c r="VOA64" s="20"/>
      <c r="VOB64" s="20"/>
      <c r="VOC64" s="20"/>
      <c r="VOD64" s="20"/>
      <c r="VOE64" s="20"/>
      <c r="VOF64" s="20"/>
      <c r="VOG64" s="20"/>
      <c r="VOH64" s="20"/>
      <c r="VOI64" s="20"/>
      <c r="VOJ64" s="20"/>
      <c r="VOK64" s="20"/>
      <c r="VOL64" s="20"/>
      <c r="VOM64" s="20"/>
      <c r="VON64" s="20"/>
      <c r="VOO64" s="20"/>
      <c r="VOP64" s="20"/>
      <c r="VOQ64" s="20"/>
      <c r="VOR64" s="20"/>
      <c r="VOS64" s="20"/>
      <c r="VOT64" s="20"/>
      <c r="VOU64" s="20"/>
      <c r="VOV64" s="20"/>
      <c r="VOW64" s="20"/>
      <c r="VOX64" s="20"/>
      <c r="VOY64" s="20"/>
      <c r="VOZ64" s="20"/>
      <c r="VPA64" s="20"/>
      <c r="VPB64" s="20"/>
      <c r="VPC64" s="20"/>
      <c r="VPD64" s="20"/>
      <c r="VPE64" s="20"/>
      <c r="VPF64" s="20"/>
      <c r="VPG64" s="20"/>
      <c r="VPH64" s="20"/>
      <c r="VPI64" s="20"/>
      <c r="VPJ64" s="20"/>
      <c r="VPK64" s="20"/>
      <c r="VPL64" s="20"/>
      <c r="VPM64" s="20"/>
      <c r="VPN64" s="20"/>
      <c r="VPO64" s="20"/>
      <c r="VPP64" s="20"/>
      <c r="VPQ64" s="20"/>
      <c r="VPR64" s="20"/>
      <c r="VPS64" s="20"/>
      <c r="VPT64" s="20"/>
      <c r="VPU64" s="20"/>
      <c r="VPV64" s="20"/>
      <c r="VPW64" s="20"/>
      <c r="VPX64" s="20"/>
      <c r="VPY64" s="20"/>
      <c r="VPZ64" s="20"/>
      <c r="VQA64" s="20"/>
      <c r="VQB64" s="20"/>
      <c r="VQC64" s="20"/>
      <c r="VQD64" s="20"/>
      <c r="VQE64" s="20"/>
      <c r="VQF64" s="20"/>
      <c r="VQG64" s="20"/>
      <c r="VQH64" s="20"/>
      <c r="VQI64" s="20"/>
      <c r="VQJ64" s="20"/>
      <c r="VQK64" s="20"/>
      <c r="VQL64" s="20"/>
      <c r="VQM64" s="20"/>
      <c r="VQN64" s="20"/>
      <c r="VQO64" s="20"/>
      <c r="VQP64" s="20"/>
      <c r="VQQ64" s="20"/>
      <c r="VQR64" s="20"/>
      <c r="VQS64" s="20"/>
      <c r="VQT64" s="20"/>
      <c r="VQU64" s="20"/>
      <c r="VQV64" s="20"/>
      <c r="VQW64" s="20"/>
      <c r="VQX64" s="20"/>
      <c r="VQY64" s="20"/>
      <c r="VQZ64" s="20"/>
      <c r="VRA64" s="20"/>
      <c r="VRB64" s="20"/>
      <c r="VRC64" s="20"/>
      <c r="VRD64" s="20"/>
      <c r="VRE64" s="20"/>
      <c r="VRF64" s="20"/>
      <c r="VRG64" s="20"/>
      <c r="VRH64" s="20"/>
      <c r="VRI64" s="20"/>
      <c r="VRJ64" s="20"/>
      <c r="VRK64" s="20"/>
      <c r="VRL64" s="20"/>
      <c r="VRM64" s="20"/>
      <c r="VRN64" s="20"/>
      <c r="VRO64" s="20"/>
      <c r="VRP64" s="20"/>
      <c r="VRQ64" s="20"/>
      <c r="VRR64" s="20"/>
      <c r="VRS64" s="20"/>
      <c r="VRT64" s="20"/>
      <c r="VRU64" s="20"/>
      <c r="VRV64" s="20"/>
      <c r="VRW64" s="20"/>
      <c r="VRX64" s="20"/>
      <c r="VRY64" s="20"/>
      <c r="VRZ64" s="20"/>
      <c r="VSA64" s="20"/>
      <c r="VSB64" s="20"/>
      <c r="VSC64" s="20"/>
      <c r="VSD64" s="20"/>
      <c r="VSE64" s="20"/>
      <c r="VSF64" s="20"/>
      <c r="VSG64" s="20"/>
      <c r="VSH64" s="20"/>
      <c r="VSI64" s="20"/>
      <c r="VSJ64" s="20"/>
      <c r="VSK64" s="20"/>
      <c r="VSL64" s="20"/>
      <c r="VSM64" s="20"/>
      <c r="VSN64" s="20"/>
      <c r="VSO64" s="20"/>
      <c r="VSP64" s="20"/>
      <c r="VSQ64" s="20"/>
      <c r="VSR64" s="20"/>
      <c r="VSS64" s="20"/>
      <c r="VST64" s="20"/>
      <c r="VSU64" s="20"/>
      <c r="VSV64" s="20"/>
      <c r="VSW64" s="20"/>
      <c r="VSX64" s="20"/>
      <c r="VSY64" s="20"/>
      <c r="VSZ64" s="20"/>
      <c r="VTA64" s="20"/>
      <c r="VTB64" s="20"/>
      <c r="VTC64" s="20"/>
      <c r="VTD64" s="20"/>
      <c r="VTE64" s="20"/>
      <c r="VTF64" s="20"/>
      <c r="VTG64" s="20"/>
      <c r="VTH64" s="20"/>
      <c r="VTI64" s="20"/>
      <c r="VTJ64" s="20"/>
      <c r="VTK64" s="20"/>
      <c r="VTL64" s="20"/>
      <c r="VTM64" s="20"/>
      <c r="VTN64" s="20"/>
      <c r="VTO64" s="20"/>
      <c r="VTP64" s="20"/>
      <c r="VTQ64" s="20"/>
      <c r="VTR64" s="20"/>
      <c r="VTS64" s="20"/>
      <c r="VTT64" s="20"/>
      <c r="VTU64" s="20"/>
      <c r="VTV64" s="20"/>
      <c r="VTW64" s="20"/>
      <c r="VTX64" s="20"/>
      <c r="VTY64" s="20"/>
      <c r="VTZ64" s="20"/>
      <c r="VUA64" s="20"/>
      <c r="VUB64" s="20"/>
      <c r="VUC64" s="20"/>
      <c r="VUD64" s="20"/>
      <c r="VUE64" s="20"/>
      <c r="VUF64" s="20"/>
      <c r="VUG64" s="20"/>
      <c r="VUH64" s="20"/>
      <c r="VUI64" s="20"/>
      <c r="VUJ64" s="20"/>
      <c r="VUK64" s="20"/>
      <c r="VUL64" s="20"/>
      <c r="VUM64" s="20"/>
      <c r="VUN64" s="20"/>
      <c r="VUO64" s="20"/>
      <c r="VUP64" s="20"/>
      <c r="VUQ64" s="20"/>
      <c r="VUR64" s="20"/>
      <c r="VUS64" s="20"/>
      <c r="VUT64" s="20"/>
      <c r="VUU64" s="20"/>
      <c r="VUV64" s="20"/>
      <c r="VUW64" s="20"/>
      <c r="VUX64" s="20"/>
      <c r="VUY64" s="20"/>
      <c r="VUZ64" s="20"/>
      <c r="VVA64" s="20"/>
      <c r="VVB64" s="20"/>
      <c r="VVC64" s="20"/>
      <c r="VVD64" s="20"/>
      <c r="VVE64" s="20"/>
      <c r="VVF64" s="20"/>
      <c r="VVG64" s="20"/>
      <c r="VVH64" s="20"/>
      <c r="VVI64" s="20"/>
      <c r="VVJ64" s="20"/>
      <c r="VVK64" s="20"/>
      <c r="VVL64" s="20"/>
      <c r="VVM64" s="20"/>
      <c r="VVN64" s="20"/>
      <c r="VVO64" s="20"/>
      <c r="VVP64" s="20"/>
      <c r="VVQ64" s="20"/>
      <c r="VVR64" s="20"/>
      <c r="VVS64" s="20"/>
      <c r="VVT64" s="20"/>
      <c r="VVU64" s="20"/>
      <c r="VVV64" s="20"/>
      <c r="VVW64" s="20"/>
      <c r="VVX64" s="20"/>
      <c r="VVY64" s="20"/>
      <c r="VVZ64" s="20"/>
      <c r="VWA64" s="20"/>
      <c r="VWB64" s="20"/>
      <c r="VWC64" s="20"/>
      <c r="VWD64" s="20"/>
      <c r="VWE64" s="20"/>
      <c r="VWF64" s="20"/>
      <c r="VWG64" s="20"/>
      <c r="VWH64" s="20"/>
      <c r="VWI64" s="20"/>
      <c r="VWJ64" s="20"/>
      <c r="VWK64" s="20"/>
      <c r="VWL64" s="20"/>
      <c r="VWM64" s="20"/>
      <c r="VWN64" s="20"/>
      <c r="VWO64" s="20"/>
      <c r="VWP64" s="20"/>
      <c r="VWQ64" s="20"/>
      <c r="VWR64" s="20"/>
      <c r="VWS64" s="20"/>
      <c r="VWT64" s="20"/>
      <c r="VWU64" s="20"/>
      <c r="VWV64" s="20"/>
      <c r="VWW64" s="20"/>
      <c r="VWX64" s="20"/>
      <c r="VWY64" s="20"/>
      <c r="VWZ64" s="20"/>
      <c r="VXA64" s="20"/>
      <c r="VXB64" s="20"/>
      <c r="VXC64" s="20"/>
      <c r="VXD64" s="20"/>
      <c r="VXE64" s="20"/>
      <c r="VXF64" s="20"/>
      <c r="VXG64" s="20"/>
      <c r="VXH64" s="20"/>
      <c r="VXI64" s="20"/>
      <c r="VXJ64" s="20"/>
      <c r="VXK64" s="20"/>
      <c r="VXL64" s="20"/>
      <c r="VXM64" s="20"/>
      <c r="VXN64" s="20"/>
      <c r="VXO64" s="20"/>
      <c r="VXP64" s="20"/>
      <c r="VXQ64" s="20"/>
      <c r="VXR64" s="20"/>
      <c r="VXS64" s="20"/>
      <c r="VXT64" s="20"/>
      <c r="VXU64" s="20"/>
      <c r="VXV64" s="20"/>
      <c r="VXW64" s="20"/>
      <c r="VXX64" s="20"/>
      <c r="VXY64" s="20"/>
      <c r="VXZ64" s="20"/>
      <c r="VYA64" s="20"/>
      <c r="VYB64" s="20"/>
      <c r="VYC64" s="20"/>
      <c r="VYD64" s="20"/>
      <c r="VYE64" s="20"/>
      <c r="VYF64" s="20"/>
      <c r="VYG64" s="20"/>
      <c r="VYH64" s="20"/>
      <c r="VYI64" s="20"/>
      <c r="VYJ64" s="20"/>
      <c r="VYK64" s="20"/>
      <c r="VYL64" s="20"/>
      <c r="VYM64" s="20"/>
      <c r="VYN64" s="20"/>
      <c r="VYO64" s="20"/>
      <c r="VYP64" s="20"/>
      <c r="VYQ64" s="20"/>
      <c r="VYR64" s="20"/>
      <c r="VYS64" s="20"/>
      <c r="VYT64" s="20"/>
      <c r="VYU64" s="20"/>
      <c r="VYV64" s="20"/>
      <c r="VYW64" s="20"/>
      <c r="VYX64" s="20"/>
      <c r="VYY64" s="20"/>
      <c r="VYZ64" s="20"/>
      <c r="VZA64" s="20"/>
      <c r="VZB64" s="20"/>
      <c r="VZC64" s="20"/>
      <c r="VZD64" s="20"/>
      <c r="VZE64" s="20"/>
      <c r="VZF64" s="20"/>
      <c r="VZG64" s="20"/>
      <c r="VZH64" s="20"/>
      <c r="VZI64" s="20"/>
      <c r="VZJ64" s="20"/>
      <c r="VZK64" s="20"/>
      <c r="VZL64" s="20"/>
      <c r="VZM64" s="20"/>
      <c r="VZN64" s="20"/>
      <c r="VZO64" s="20"/>
      <c r="VZP64" s="20"/>
      <c r="VZQ64" s="20"/>
      <c r="VZR64" s="20"/>
      <c r="VZS64" s="20"/>
      <c r="VZT64" s="20"/>
      <c r="VZU64" s="20"/>
      <c r="VZV64" s="20"/>
      <c r="VZW64" s="20"/>
      <c r="VZX64" s="20"/>
      <c r="VZY64" s="20"/>
      <c r="VZZ64" s="20"/>
      <c r="WAA64" s="20"/>
      <c r="WAB64" s="20"/>
      <c r="WAC64" s="20"/>
      <c r="WAD64" s="20"/>
      <c r="WAE64" s="20"/>
      <c r="WAF64" s="20"/>
      <c r="WAG64" s="20"/>
      <c r="WAH64" s="20"/>
      <c r="WAI64" s="20"/>
      <c r="WAJ64" s="20"/>
      <c r="WAK64" s="20"/>
      <c r="WAL64" s="20"/>
      <c r="WAM64" s="20"/>
      <c r="WAN64" s="20"/>
      <c r="WAO64" s="20"/>
      <c r="WAP64" s="20"/>
      <c r="WAQ64" s="20"/>
      <c r="WAR64" s="20"/>
      <c r="WAS64" s="20"/>
      <c r="WAT64" s="20"/>
      <c r="WAU64" s="20"/>
      <c r="WAV64" s="20"/>
      <c r="WAW64" s="20"/>
      <c r="WAX64" s="20"/>
      <c r="WAY64" s="20"/>
      <c r="WAZ64" s="20"/>
      <c r="WBA64" s="20"/>
      <c r="WBB64" s="20"/>
      <c r="WBC64" s="20"/>
      <c r="WBD64" s="20"/>
      <c r="WBE64" s="20"/>
      <c r="WBF64" s="20"/>
      <c r="WBG64" s="20"/>
      <c r="WBH64" s="20"/>
      <c r="WBI64" s="20"/>
      <c r="WBJ64" s="20"/>
      <c r="WBK64" s="20"/>
      <c r="WBL64" s="20"/>
      <c r="WBM64" s="20"/>
      <c r="WBN64" s="20"/>
      <c r="WBO64" s="20"/>
      <c r="WBP64" s="20"/>
      <c r="WBQ64" s="20"/>
      <c r="WBR64" s="20"/>
      <c r="WBS64" s="20"/>
      <c r="WBT64" s="20"/>
      <c r="WBU64" s="20"/>
      <c r="WBV64" s="20"/>
      <c r="WBW64" s="20"/>
      <c r="WBX64" s="20"/>
      <c r="WBY64" s="20"/>
      <c r="WBZ64" s="20"/>
      <c r="WCA64" s="20"/>
      <c r="WCB64" s="20"/>
      <c r="WCC64" s="20"/>
      <c r="WCD64" s="20"/>
      <c r="WCE64" s="20"/>
      <c r="WCF64" s="20"/>
      <c r="WCG64" s="20"/>
      <c r="WCH64" s="20"/>
      <c r="WCI64" s="20"/>
      <c r="WCJ64" s="20"/>
      <c r="WCK64" s="20"/>
      <c r="WCL64" s="20"/>
      <c r="WCM64" s="20"/>
      <c r="WCN64" s="20"/>
      <c r="WCO64" s="20"/>
      <c r="WCP64" s="20"/>
      <c r="WCQ64" s="20"/>
      <c r="WCR64" s="20"/>
      <c r="WCS64" s="20"/>
      <c r="WCT64" s="20"/>
      <c r="WCU64" s="20"/>
      <c r="WCV64" s="20"/>
      <c r="WCW64" s="20"/>
      <c r="WCX64" s="20"/>
      <c r="WCY64" s="20"/>
      <c r="WCZ64" s="20"/>
      <c r="WDA64" s="20"/>
      <c r="WDB64" s="20"/>
      <c r="WDC64" s="20"/>
      <c r="WDD64" s="20"/>
      <c r="WDE64" s="20"/>
      <c r="WDF64" s="20"/>
      <c r="WDG64" s="20"/>
      <c r="WDH64" s="20"/>
      <c r="WDI64" s="20"/>
      <c r="WDJ64" s="20"/>
      <c r="WDK64" s="20"/>
      <c r="WDL64" s="20"/>
      <c r="WDM64" s="20"/>
      <c r="WDN64" s="20"/>
      <c r="WDO64" s="20"/>
      <c r="WDP64" s="20"/>
      <c r="WDQ64" s="20"/>
      <c r="WDR64" s="20"/>
      <c r="WDS64" s="20"/>
      <c r="WDT64" s="20"/>
      <c r="WDU64" s="20"/>
      <c r="WDV64" s="20"/>
      <c r="WDW64" s="20"/>
      <c r="WDX64" s="20"/>
      <c r="WDY64" s="20"/>
      <c r="WDZ64" s="20"/>
      <c r="WEA64" s="20"/>
      <c r="WEB64" s="20"/>
      <c r="WEC64" s="20"/>
      <c r="WED64" s="20"/>
      <c r="WEE64" s="20"/>
      <c r="WEF64" s="20"/>
      <c r="WEG64" s="20"/>
      <c r="WEH64" s="20"/>
      <c r="WEI64" s="20"/>
      <c r="WEJ64" s="20"/>
      <c r="WEK64" s="20"/>
      <c r="WEL64" s="20"/>
      <c r="WEM64" s="20"/>
      <c r="WEN64" s="20"/>
      <c r="WEO64" s="20"/>
      <c r="WEP64" s="20"/>
      <c r="WEQ64" s="20"/>
      <c r="WER64" s="20"/>
      <c r="WES64" s="20"/>
      <c r="WET64" s="20"/>
      <c r="WEU64" s="20"/>
      <c r="WEV64" s="20"/>
      <c r="WEW64" s="20"/>
      <c r="WEX64" s="20"/>
      <c r="WEY64" s="20"/>
      <c r="WEZ64" s="20"/>
      <c r="WFA64" s="20"/>
      <c r="WFB64" s="20"/>
      <c r="WFC64" s="20"/>
      <c r="WFD64" s="20"/>
      <c r="WFE64" s="20"/>
      <c r="WFF64" s="20"/>
      <c r="WFG64" s="20"/>
      <c r="WFH64" s="20"/>
      <c r="WFI64" s="20"/>
      <c r="WFJ64" s="20"/>
      <c r="WFK64" s="20"/>
      <c r="WFL64" s="20"/>
      <c r="WFM64" s="20"/>
      <c r="WFN64" s="20"/>
      <c r="WFO64" s="20"/>
      <c r="WFP64" s="20"/>
      <c r="WFQ64" s="20"/>
      <c r="WFR64" s="20"/>
      <c r="WFS64" s="20"/>
      <c r="WFT64" s="20"/>
      <c r="WFU64" s="20"/>
      <c r="WFV64" s="20"/>
      <c r="WFW64" s="20"/>
      <c r="WFX64" s="20"/>
      <c r="WFY64" s="20"/>
      <c r="WFZ64" s="20"/>
      <c r="WGA64" s="20"/>
      <c r="WGB64" s="20"/>
      <c r="WGC64" s="20"/>
      <c r="WGD64" s="20"/>
      <c r="WGE64" s="20"/>
      <c r="WGF64" s="20"/>
      <c r="WGG64" s="20"/>
      <c r="WGH64" s="20"/>
      <c r="WGI64" s="20"/>
      <c r="WGJ64" s="20"/>
      <c r="WGK64" s="20"/>
      <c r="WGL64" s="20"/>
      <c r="WGM64" s="20"/>
      <c r="WGN64" s="20"/>
      <c r="WGO64" s="20"/>
      <c r="WGP64" s="20"/>
      <c r="WGQ64" s="20"/>
      <c r="WGR64" s="20"/>
      <c r="WGS64" s="20"/>
      <c r="WGT64" s="20"/>
      <c r="WGU64" s="20"/>
      <c r="WGV64" s="20"/>
      <c r="WGW64" s="20"/>
      <c r="WGX64" s="20"/>
      <c r="WGY64" s="20"/>
      <c r="WGZ64" s="20"/>
      <c r="WHA64" s="20"/>
      <c r="WHB64" s="20"/>
      <c r="WHC64" s="20"/>
      <c r="WHD64" s="20"/>
      <c r="WHE64" s="20"/>
      <c r="WHF64" s="20"/>
      <c r="WHG64" s="20"/>
      <c r="WHH64" s="20"/>
      <c r="WHI64" s="20"/>
      <c r="WHJ64" s="20"/>
      <c r="WHK64" s="20"/>
      <c r="WHL64" s="20"/>
      <c r="WHM64" s="20"/>
      <c r="WHN64" s="20"/>
      <c r="WHO64" s="20"/>
      <c r="WHP64" s="20"/>
      <c r="WHQ64" s="20"/>
      <c r="WHR64" s="20"/>
      <c r="WHS64" s="20"/>
      <c r="WHT64" s="20"/>
      <c r="WHU64" s="20"/>
      <c r="WHV64" s="20"/>
      <c r="WHW64" s="20"/>
      <c r="WHX64" s="20"/>
      <c r="WHY64" s="20"/>
      <c r="WHZ64" s="20"/>
      <c r="WIA64" s="20"/>
      <c r="WIB64" s="20"/>
      <c r="WIC64" s="20"/>
      <c r="WID64" s="20"/>
      <c r="WIE64" s="20"/>
      <c r="WIF64" s="20"/>
      <c r="WIG64" s="20"/>
      <c r="WIH64" s="20"/>
      <c r="WII64" s="20"/>
      <c r="WIJ64" s="20"/>
      <c r="WIK64" s="20"/>
      <c r="WIL64" s="20"/>
      <c r="WIM64" s="20"/>
      <c r="WIN64" s="20"/>
      <c r="WIO64" s="20"/>
      <c r="WIP64" s="20"/>
      <c r="WIQ64" s="20"/>
      <c r="WIR64" s="20"/>
      <c r="WIS64" s="20"/>
      <c r="WIT64" s="20"/>
      <c r="WIU64" s="20"/>
      <c r="WIV64" s="20"/>
      <c r="WIW64" s="20"/>
      <c r="WIX64" s="20"/>
      <c r="WIY64" s="20"/>
      <c r="WIZ64" s="20"/>
      <c r="WJA64" s="20"/>
      <c r="WJB64" s="20"/>
      <c r="WJC64" s="20"/>
      <c r="WJD64" s="20"/>
      <c r="WJE64" s="20"/>
      <c r="WJF64" s="20"/>
      <c r="WJG64" s="20"/>
      <c r="WJH64" s="20"/>
      <c r="WJI64" s="20"/>
      <c r="WJJ64" s="20"/>
      <c r="WJK64" s="20"/>
      <c r="WJL64" s="20"/>
      <c r="WJM64" s="20"/>
      <c r="WJN64" s="20"/>
      <c r="WJO64" s="20"/>
      <c r="WJP64" s="20"/>
      <c r="WJQ64" s="20"/>
      <c r="WJR64" s="20"/>
      <c r="WJS64" s="20"/>
      <c r="WJT64" s="20"/>
      <c r="WJU64" s="20"/>
      <c r="WJV64" s="20"/>
      <c r="WJW64" s="20"/>
      <c r="WJX64" s="20"/>
      <c r="WJY64" s="20"/>
      <c r="WJZ64" s="20"/>
      <c r="WKA64" s="20"/>
      <c r="WKB64" s="20"/>
      <c r="WKC64" s="20"/>
      <c r="WKD64" s="20"/>
      <c r="WKE64" s="20"/>
      <c r="WKF64" s="20"/>
      <c r="WKG64" s="20"/>
      <c r="WKH64" s="20"/>
      <c r="WKI64" s="20"/>
      <c r="WKJ64" s="20"/>
      <c r="WKK64" s="20"/>
      <c r="WKL64" s="20"/>
      <c r="WKM64" s="20"/>
      <c r="WKN64" s="20"/>
      <c r="WKO64" s="20"/>
      <c r="WKP64" s="20"/>
      <c r="WKQ64" s="20"/>
      <c r="WKR64" s="20"/>
      <c r="WKS64" s="20"/>
      <c r="WKT64" s="20"/>
      <c r="WKU64" s="20"/>
      <c r="WKV64" s="20"/>
      <c r="WKW64" s="20"/>
      <c r="WKX64" s="20"/>
      <c r="WKY64" s="20"/>
      <c r="WKZ64" s="20"/>
      <c r="WLA64" s="20"/>
      <c r="WLB64" s="20"/>
      <c r="WLC64" s="20"/>
      <c r="WLD64" s="20"/>
      <c r="WLE64" s="20"/>
      <c r="WLF64" s="20"/>
      <c r="WLG64" s="20"/>
      <c r="WLH64" s="20"/>
      <c r="WLI64" s="20"/>
      <c r="WLJ64" s="20"/>
      <c r="WLK64" s="20"/>
      <c r="WLL64" s="20"/>
      <c r="WLM64" s="20"/>
      <c r="WLN64" s="20"/>
      <c r="WLO64" s="20"/>
      <c r="WLP64" s="20"/>
      <c r="WLQ64" s="20"/>
      <c r="WLR64" s="20"/>
      <c r="WLS64" s="20"/>
      <c r="WLT64" s="20"/>
      <c r="WLU64" s="20"/>
      <c r="WLV64" s="20"/>
      <c r="WLW64" s="20"/>
      <c r="WLX64" s="20"/>
      <c r="WLY64" s="20"/>
      <c r="WLZ64" s="20"/>
      <c r="WMA64" s="20"/>
      <c r="WMB64" s="20"/>
      <c r="WMC64" s="20"/>
      <c r="WMD64" s="20"/>
      <c r="WME64" s="20"/>
      <c r="WMF64" s="20"/>
      <c r="WMG64" s="20"/>
      <c r="WMH64" s="20"/>
      <c r="WMI64" s="20"/>
      <c r="WMJ64" s="20"/>
      <c r="WMK64" s="20"/>
      <c r="WML64" s="20"/>
      <c r="WMM64" s="20"/>
      <c r="WMN64" s="20"/>
      <c r="WMO64" s="20"/>
      <c r="WMP64" s="20"/>
      <c r="WMQ64" s="20"/>
      <c r="WMR64" s="20"/>
      <c r="WMS64" s="20"/>
      <c r="WMT64" s="20"/>
      <c r="WMU64" s="20"/>
      <c r="WMV64" s="20"/>
      <c r="WMW64" s="20"/>
      <c r="WMX64" s="20"/>
      <c r="WMY64" s="20"/>
      <c r="WMZ64" s="20"/>
      <c r="WNA64" s="20"/>
      <c r="WNB64" s="20"/>
      <c r="WNC64" s="20"/>
      <c r="WND64" s="20"/>
      <c r="WNE64" s="20"/>
      <c r="WNF64" s="20"/>
      <c r="WNG64" s="20"/>
      <c r="WNH64" s="20"/>
      <c r="WNI64" s="20"/>
      <c r="WNJ64" s="20"/>
      <c r="WNK64" s="20"/>
      <c r="WNL64" s="20"/>
      <c r="WNM64" s="20"/>
      <c r="WNN64" s="20"/>
      <c r="WNO64" s="20"/>
      <c r="WNP64" s="20"/>
      <c r="WNQ64" s="20"/>
      <c r="WNR64" s="20"/>
      <c r="WNS64" s="20"/>
      <c r="WNT64" s="20"/>
      <c r="WNU64" s="20"/>
      <c r="WNV64" s="20"/>
      <c r="WNW64" s="20"/>
      <c r="WNX64" s="20"/>
      <c r="WNY64" s="20"/>
      <c r="WNZ64" s="20"/>
      <c r="WOA64" s="20"/>
      <c r="WOB64" s="20"/>
      <c r="WOC64" s="20"/>
      <c r="WOD64" s="20"/>
      <c r="WOE64" s="20"/>
      <c r="WOF64" s="20"/>
      <c r="WOG64" s="20"/>
      <c r="WOH64" s="20"/>
      <c r="WOI64" s="20"/>
      <c r="WOJ64" s="20"/>
      <c r="WOK64" s="20"/>
      <c r="WOL64" s="20"/>
      <c r="WOM64" s="20"/>
      <c r="WON64" s="20"/>
      <c r="WOO64" s="20"/>
      <c r="WOP64" s="20"/>
      <c r="WOQ64" s="20"/>
      <c r="WOR64" s="20"/>
      <c r="WOS64" s="20"/>
      <c r="WOT64" s="20"/>
      <c r="WOU64" s="20"/>
      <c r="WOV64" s="20"/>
      <c r="WOW64" s="20"/>
      <c r="WOX64" s="20"/>
      <c r="WOY64" s="20"/>
      <c r="WOZ64" s="20"/>
      <c r="WPA64" s="20"/>
      <c r="WPB64" s="20"/>
      <c r="WPC64" s="20"/>
      <c r="WPD64" s="20"/>
      <c r="WPE64" s="20"/>
      <c r="WPF64" s="20"/>
      <c r="WPG64" s="20"/>
      <c r="WPH64" s="20"/>
      <c r="WPI64" s="20"/>
      <c r="WPJ64" s="20"/>
      <c r="WPK64" s="20"/>
      <c r="WPL64" s="20"/>
      <c r="WPM64" s="20"/>
      <c r="WPN64" s="20"/>
      <c r="WPO64" s="20"/>
      <c r="WPP64" s="20"/>
      <c r="WPQ64" s="20"/>
      <c r="WPR64" s="20"/>
      <c r="WPS64" s="20"/>
      <c r="WPT64" s="20"/>
      <c r="WPU64" s="20"/>
      <c r="WPV64" s="20"/>
      <c r="WPW64" s="20"/>
      <c r="WPX64" s="20"/>
      <c r="WPY64" s="20"/>
      <c r="WPZ64" s="20"/>
      <c r="WQA64" s="20"/>
      <c r="WQB64" s="20"/>
      <c r="WQC64" s="20"/>
      <c r="WQD64" s="20"/>
      <c r="WQE64" s="20"/>
      <c r="WQF64" s="20"/>
      <c r="WQG64" s="20"/>
      <c r="WQH64" s="20"/>
      <c r="WQI64" s="20"/>
      <c r="WQJ64" s="20"/>
      <c r="WQK64" s="20"/>
      <c r="WQL64" s="20"/>
      <c r="WQM64" s="20"/>
      <c r="WQN64" s="20"/>
      <c r="WQO64" s="20"/>
      <c r="WQP64" s="20"/>
      <c r="WQQ64" s="20"/>
      <c r="WQR64" s="20"/>
      <c r="WQS64" s="20"/>
      <c r="WQT64" s="20"/>
      <c r="WQU64" s="20"/>
      <c r="WQV64" s="20"/>
      <c r="WQW64" s="20"/>
      <c r="WQX64" s="20"/>
      <c r="WQY64" s="20"/>
      <c r="WQZ64" s="20"/>
      <c r="WRA64" s="20"/>
      <c r="WRB64" s="20"/>
      <c r="WRC64" s="20"/>
      <c r="WRD64" s="20"/>
      <c r="WRE64" s="20"/>
      <c r="WRF64" s="20"/>
      <c r="WRG64" s="20"/>
      <c r="WRH64" s="20"/>
      <c r="WRI64" s="20"/>
      <c r="WRJ64" s="20"/>
      <c r="WRK64" s="20"/>
      <c r="WRL64" s="20"/>
      <c r="WRM64" s="20"/>
      <c r="WRN64" s="20"/>
      <c r="WRO64" s="20"/>
      <c r="WRP64" s="20"/>
      <c r="WRQ64" s="20"/>
      <c r="WRR64" s="20"/>
      <c r="WRS64" s="20"/>
      <c r="WRT64" s="20"/>
      <c r="WRU64" s="20"/>
      <c r="WRV64" s="20"/>
      <c r="WRW64" s="20"/>
      <c r="WRX64" s="20"/>
      <c r="WRY64" s="20"/>
      <c r="WRZ64" s="20"/>
      <c r="WSA64" s="20"/>
      <c r="WSB64" s="20"/>
      <c r="WSC64" s="20"/>
      <c r="WSD64" s="20"/>
      <c r="WSE64" s="20"/>
      <c r="WSF64" s="20"/>
      <c r="WSG64" s="20"/>
      <c r="WSH64" s="20"/>
      <c r="WSI64" s="20"/>
      <c r="WSJ64" s="20"/>
      <c r="WSK64" s="20"/>
      <c r="WSL64" s="20"/>
      <c r="WSM64" s="20"/>
      <c r="WSN64" s="20"/>
      <c r="WSO64" s="20"/>
      <c r="WSP64" s="20"/>
      <c r="WSQ64" s="20"/>
      <c r="WSR64" s="20"/>
      <c r="WSS64" s="20"/>
      <c r="WST64" s="20"/>
      <c r="WSU64" s="20"/>
      <c r="WSV64" s="20"/>
      <c r="WSW64" s="20"/>
      <c r="WSX64" s="20"/>
      <c r="WSY64" s="20"/>
      <c r="WSZ64" s="20"/>
      <c r="WTA64" s="20"/>
      <c r="WTB64" s="20"/>
      <c r="WTC64" s="20"/>
      <c r="WTD64" s="20"/>
      <c r="WTE64" s="20"/>
      <c r="WTF64" s="20"/>
      <c r="WTG64" s="20"/>
      <c r="WTH64" s="20"/>
      <c r="WTI64" s="20"/>
      <c r="WTJ64" s="20"/>
      <c r="WTK64" s="20"/>
      <c r="WTL64" s="20"/>
      <c r="WTM64" s="20"/>
      <c r="WTN64" s="20"/>
      <c r="WTO64" s="20"/>
      <c r="WTP64" s="20"/>
      <c r="WTQ64" s="20"/>
      <c r="WTR64" s="20"/>
      <c r="WTS64" s="20"/>
      <c r="WTT64" s="20"/>
      <c r="WTU64" s="20"/>
      <c r="WTV64" s="20"/>
      <c r="WTW64" s="20"/>
      <c r="WTX64" s="20"/>
      <c r="WTY64" s="20"/>
      <c r="WTZ64" s="20"/>
      <c r="WUA64" s="20"/>
      <c r="WUB64" s="20"/>
      <c r="WUC64" s="20"/>
      <c r="WUD64" s="20"/>
      <c r="WUE64" s="20"/>
      <c r="WUF64" s="20"/>
      <c r="WUG64" s="20"/>
      <c r="WUH64" s="20"/>
      <c r="WUI64" s="20"/>
      <c r="WUJ64" s="20"/>
      <c r="WUK64" s="20"/>
      <c r="WUL64" s="20"/>
      <c r="WUM64" s="20"/>
      <c r="WUN64" s="20"/>
      <c r="WUO64" s="20"/>
      <c r="WUP64" s="20"/>
      <c r="WUQ64" s="20"/>
      <c r="WUR64" s="20"/>
      <c r="WUS64" s="20"/>
      <c r="WUT64" s="20"/>
      <c r="WUU64" s="20"/>
      <c r="WUV64" s="20"/>
      <c r="WUW64" s="20"/>
      <c r="WUX64" s="20"/>
      <c r="WUY64" s="20"/>
      <c r="WUZ64" s="20"/>
      <c r="WVA64" s="20"/>
      <c r="WVB64" s="20"/>
      <c r="WVC64" s="20"/>
      <c r="WVD64" s="20"/>
      <c r="WVE64" s="20"/>
      <c r="WVF64" s="20"/>
      <c r="WVG64" s="20"/>
      <c r="WVH64" s="20"/>
      <c r="WVI64" s="20"/>
      <c r="WVJ64" s="20"/>
      <c r="WVK64" s="20"/>
      <c r="WVL64" s="20"/>
      <c r="WVM64" s="20"/>
      <c r="WVN64" s="20"/>
      <c r="WVO64" s="20"/>
      <c r="WVP64" s="20"/>
      <c r="WVQ64" s="20"/>
      <c r="WVR64" s="20"/>
      <c r="WVS64" s="20"/>
      <c r="WVT64" s="20"/>
      <c r="WVU64" s="20"/>
      <c r="WVV64" s="20"/>
      <c r="WVW64" s="20"/>
      <c r="WVX64" s="20"/>
      <c r="WVY64" s="20"/>
      <c r="WVZ64" s="20"/>
      <c r="WWA64" s="20"/>
      <c r="WWB64" s="20"/>
      <c r="WWC64" s="20"/>
      <c r="WWD64" s="20"/>
      <c r="WWE64" s="20"/>
      <c r="WWF64" s="20"/>
      <c r="WWG64" s="20"/>
      <c r="WWH64" s="20"/>
      <c r="WWI64" s="20"/>
      <c r="WWJ64" s="20"/>
      <c r="WWK64" s="20"/>
      <c r="WWL64" s="20"/>
      <c r="WWM64" s="20"/>
      <c r="WWN64" s="20"/>
      <c r="WWO64" s="20"/>
      <c r="WWP64" s="20"/>
      <c r="WWQ64" s="20"/>
      <c r="WWR64" s="20"/>
      <c r="WWS64" s="20"/>
      <c r="WWT64" s="20"/>
      <c r="WWU64" s="20"/>
      <c r="WWV64" s="20"/>
      <c r="WWW64" s="20"/>
      <c r="WWX64" s="20"/>
      <c r="WWY64" s="20"/>
      <c r="WWZ64" s="20"/>
      <c r="WXA64" s="20"/>
      <c r="WXB64" s="20"/>
      <c r="WXC64" s="20"/>
      <c r="WXD64" s="20"/>
      <c r="WXE64" s="20"/>
      <c r="WXF64" s="20"/>
      <c r="WXG64" s="20"/>
      <c r="WXH64" s="20"/>
      <c r="WXI64" s="20"/>
      <c r="WXJ64" s="20"/>
      <c r="WXK64" s="20"/>
      <c r="WXL64" s="20"/>
      <c r="WXM64" s="20"/>
      <c r="WXN64" s="20"/>
      <c r="WXO64" s="20"/>
      <c r="WXP64" s="20"/>
      <c r="WXQ64" s="20"/>
      <c r="WXR64" s="20"/>
      <c r="WXS64" s="20"/>
      <c r="WXT64" s="20"/>
      <c r="WXU64" s="20"/>
      <c r="WXV64" s="20"/>
      <c r="WXW64" s="20"/>
      <c r="WXX64" s="20"/>
      <c r="WXY64" s="20"/>
      <c r="WXZ64" s="20"/>
      <c r="WYA64" s="20"/>
      <c r="WYB64" s="20"/>
      <c r="WYC64" s="20"/>
      <c r="WYD64" s="20"/>
      <c r="WYE64" s="20"/>
      <c r="WYF64" s="20"/>
      <c r="WYG64" s="20"/>
      <c r="WYH64" s="20"/>
      <c r="WYI64" s="20"/>
      <c r="WYJ64" s="20"/>
      <c r="WYK64" s="20"/>
      <c r="WYL64" s="20"/>
      <c r="WYM64" s="20"/>
      <c r="WYN64" s="20"/>
      <c r="WYO64" s="20"/>
      <c r="WYP64" s="20"/>
      <c r="WYQ64" s="20"/>
      <c r="WYR64" s="20"/>
      <c r="WYS64" s="20"/>
      <c r="WYT64" s="20"/>
      <c r="WYU64" s="20"/>
      <c r="WYV64" s="20"/>
      <c r="WYW64" s="20"/>
      <c r="WYX64" s="20"/>
      <c r="WYY64" s="20"/>
      <c r="WYZ64" s="20"/>
      <c r="WZA64" s="20"/>
      <c r="WZB64" s="20"/>
      <c r="WZC64" s="20"/>
      <c r="WZD64" s="20"/>
      <c r="WZE64" s="20"/>
      <c r="WZF64" s="20"/>
      <c r="WZG64" s="20"/>
      <c r="WZH64" s="20"/>
      <c r="WZI64" s="20"/>
      <c r="WZJ64" s="20"/>
      <c r="WZK64" s="20"/>
      <c r="WZL64" s="20"/>
      <c r="WZM64" s="20"/>
      <c r="WZN64" s="20"/>
      <c r="WZO64" s="20"/>
      <c r="WZP64" s="20"/>
      <c r="WZQ64" s="20"/>
      <c r="WZR64" s="20"/>
      <c r="WZS64" s="20"/>
      <c r="WZT64" s="20"/>
      <c r="WZU64" s="20"/>
      <c r="WZV64" s="20"/>
      <c r="WZW64" s="20"/>
      <c r="WZX64" s="20"/>
      <c r="WZY64" s="20"/>
      <c r="WZZ64" s="20"/>
      <c r="XAA64" s="20"/>
      <c r="XAB64" s="20"/>
      <c r="XAC64" s="20"/>
      <c r="XAD64" s="20"/>
      <c r="XAE64" s="20"/>
      <c r="XAF64" s="20"/>
      <c r="XAG64" s="20"/>
      <c r="XAH64" s="20"/>
      <c r="XAI64" s="20"/>
      <c r="XAJ64" s="20"/>
      <c r="XAK64" s="20"/>
      <c r="XAL64" s="20"/>
      <c r="XAM64" s="20"/>
      <c r="XAN64" s="20"/>
      <c r="XAO64" s="20"/>
      <c r="XAP64" s="20"/>
      <c r="XAQ64" s="20"/>
      <c r="XAR64" s="20"/>
      <c r="XAS64" s="20"/>
      <c r="XAT64" s="20"/>
      <c r="XAU64" s="20"/>
      <c r="XAV64" s="20"/>
      <c r="XAW64" s="20"/>
      <c r="XAX64" s="20"/>
      <c r="XAY64" s="20"/>
      <c r="XAZ64" s="20"/>
      <c r="XBA64" s="20"/>
      <c r="XBB64" s="20"/>
      <c r="XBC64" s="20"/>
      <c r="XBD64" s="20"/>
      <c r="XBE64" s="20"/>
      <c r="XBF64" s="20"/>
      <c r="XBG64" s="20"/>
      <c r="XBH64" s="20"/>
      <c r="XBI64" s="20"/>
      <c r="XBJ64" s="20"/>
      <c r="XBK64" s="20"/>
      <c r="XBL64" s="20"/>
      <c r="XBM64" s="20"/>
      <c r="XBN64" s="20"/>
      <c r="XBO64" s="20"/>
      <c r="XBP64" s="20"/>
      <c r="XBQ64" s="20"/>
      <c r="XBR64" s="20"/>
      <c r="XBS64" s="20"/>
      <c r="XBT64" s="20"/>
      <c r="XBU64" s="20"/>
      <c r="XBV64" s="20"/>
      <c r="XBW64" s="20"/>
      <c r="XBX64" s="20"/>
      <c r="XBY64" s="20"/>
      <c r="XBZ64" s="20"/>
      <c r="XCA64" s="20"/>
      <c r="XCB64" s="20"/>
      <c r="XCC64" s="20"/>
      <c r="XCD64" s="20"/>
      <c r="XCE64" s="20"/>
      <c r="XCF64" s="20"/>
      <c r="XCG64" s="20"/>
      <c r="XCH64" s="20"/>
      <c r="XCI64" s="20"/>
      <c r="XCJ64" s="20"/>
      <c r="XCK64" s="20"/>
      <c r="XCL64" s="20"/>
      <c r="XCM64" s="20"/>
      <c r="XCN64" s="20"/>
      <c r="XCO64" s="20"/>
      <c r="XCP64" s="20"/>
      <c r="XCQ64" s="20"/>
      <c r="XCR64" s="20"/>
      <c r="XCS64" s="20"/>
      <c r="XCT64" s="20"/>
      <c r="XCU64" s="20"/>
      <c r="XCV64" s="20"/>
      <c r="XCW64" s="20"/>
      <c r="XCX64" s="20"/>
      <c r="XCY64" s="20"/>
      <c r="XCZ64" s="20"/>
      <c r="XDA64" s="20"/>
      <c r="XDB64" s="20"/>
      <c r="XDC64" s="20"/>
      <c r="XDD64" s="20"/>
      <c r="XDE64" s="20"/>
      <c r="XDF64" s="20"/>
      <c r="XDG64" s="20"/>
      <c r="XDH64" s="20"/>
      <c r="XDI64" s="20"/>
      <c r="XDJ64" s="20"/>
      <c r="XDK64" s="20"/>
      <c r="XDL64" s="20"/>
      <c r="XDM64" s="20"/>
      <c r="XDN64" s="20"/>
      <c r="XDO64" s="20"/>
      <c r="XDP64" s="20"/>
      <c r="XDQ64" s="20"/>
      <c r="XDR64" s="20"/>
      <c r="XDS64" s="20"/>
      <c r="XDT64" s="20"/>
      <c r="XDU64" s="20"/>
      <c r="XDV64" s="20"/>
      <c r="XDW64" s="20"/>
      <c r="XDX64" s="20"/>
      <c r="XDY64" s="20"/>
      <c r="XDZ64" s="20"/>
      <c r="XEA64" s="20"/>
      <c r="XEB64" s="20"/>
      <c r="XEC64" s="20"/>
      <c r="XED64" s="20"/>
      <c r="XEE64" s="20"/>
      <c r="XEF64" s="20"/>
      <c r="XEG64" s="20"/>
      <c r="XEH64" s="20"/>
      <c r="XEI64" s="20"/>
      <c r="XEJ64" s="20"/>
      <c r="XEK64" s="20"/>
      <c r="XEL64" s="20"/>
      <c r="XEM64" s="20"/>
      <c r="XEN64" s="20"/>
      <c r="XEO64" s="20"/>
      <c r="XEP64" s="20"/>
      <c r="XEQ64" s="20"/>
      <c r="XER64" s="20"/>
      <c r="XES64" s="20"/>
      <c r="XET64" s="20"/>
      <c r="XEU64" s="20"/>
      <c r="XEV64" s="20"/>
      <c r="XEW64" s="20"/>
    </row>
    <row r="65" spans="1:85" s="30" customFormat="1" ht="56.25" customHeight="1" thickBot="1" x14ac:dyDescent="0.25">
      <c r="A65" s="23" t="s">
        <v>170</v>
      </c>
      <c r="B65" s="9" t="s">
        <v>235</v>
      </c>
      <c r="C65" s="2" t="s">
        <v>248</v>
      </c>
      <c r="D65" s="4">
        <v>42736</v>
      </c>
      <c r="E65" s="4">
        <v>43100</v>
      </c>
      <c r="F65" s="2" t="s">
        <v>249</v>
      </c>
      <c r="G65" s="2" t="s">
        <v>89</v>
      </c>
      <c r="H65" s="2" t="s">
        <v>196</v>
      </c>
      <c r="I65" s="2" t="s">
        <v>978</v>
      </c>
      <c r="J65" s="2" t="s">
        <v>492</v>
      </c>
      <c r="K65" s="2" t="s">
        <v>250</v>
      </c>
      <c r="L65" s="2" t="s">
        <v>251</v>
      </c>
      <c r="M65" s="2">
        <v>4</v>
      </c>
      <c r="N65" s="2">
        <v>4</v>
      </c>
      <c r="O65" s="2">
        <v>5</v>
      </c>
      <c r="P65" s="8">
        <f t="shared" si="2"/>
        <v>1.25</v>
      </c>
      <c r="Q65" s="2">
        <v>0</v>
      </c>
      <c r="R65" s="2"/>
      <c r="S65" s="8">
        <v>1</v>
      </c>
      <c r="T65" s="2">
        <f t="shared" si="3"/>
        <v>5</v>
      </c>
      <c r="U65" s="68">
        <f t="shared" si="8"/>
        <v>1.25</v>
      </c>
      <c r="V65" s="2">
        <v>0</v>
      </c>
      <c r="W65" s="2">
        <v>3</v>
      </c>
      <c r="X65" s="103">
        <v>1</v>
      </c>
      <c r="Y65" s="122">
        <v>0</v>
      </c>
      <c r="Z65" s="122">
        <v>1</v>
      </c>
      <c r="AA65" s="123">
        <v>1</v>
      </c>
      <c r="AB65" s="9" t="s">
        <v>354</v>
      </c>
      <c r="AC65" s="9" t="s">
        <v>355</v>
      </c>
      <c r="AD65" s="9"/>
      <c r="AE65" s="9"/>
      <c r="AF65" s="9" t="s">
        <v>920</v>
      </c>
      <c r="AG65" s="9" t="s">
        <v>355</v>
      </c>
      <c r="AH65" s="111">
        <v>20175000265983</v>
      </c>
      <c r="AI65" s="9" t="s">
        <v>355</v>
      </c>
      <c r="AJ65" s="84">
        <f t="shared" si="12"/>
        <v>1.25</v>
      </c>
      <c r="AK65" s="84">
        <f t="shared" si="13"/>
        <v>0</v>
      </c>
      <c r="AL65" s="84">
        <f t="shared" si="14"/>
        <v>0.25</v>
      </c>
      <c r="AM65" s="88">
        <f t="shared" si="15"/>
        <v>0.25</v>
      </c>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row>
    <row r="66" spans="1:85" ht="120.75" customHeight="1" thickBot="1" x14ac:dyDescent="0.25">
      <c r="A66" s="23" t="s">
        <v>170</v>
      </c>
      <c r="B66" s="9" t="s">
        <v>252</v>
      </c>
      <c r="C66" s="2" t="s">
        <v>253</v>
      </c>
      <c r="D66" s="4">
        <v>42736</v>
      </c>
      <c r="E66" s="4">
        <v>43100</v>
      </c>
      <c r="F66" s="2" t="s">
        <v>254</v>
      </c>
      <c r="G66" s="2" t="s">
        <v>205</v>
      </c>
      <c r="H66" s="2" t="s">
        <v>225</v>
      </c>
      <c r="I66" s="2" t="s">
        <v>976</v>
      </c>
      <c r="J66" s="2" t="s">
        <v>450</v>
      </c>
      <c r="K66" s="2" t="s">
        <v>255</v>
      </c>
      <c r="L66" s="2" t="s">
        <v>256</v>
      </c>
      <c r="M66" s="2">
        <v>3000</v>
      </c>
      <c r="N66" s="2">
        <v>750</v>
      </c>
      <c r="O66" s="2">
        <v>737</v>
      </c>
      <c r="P66" s="68">
        <f t="shared" si="2"/>
        <v>0.98266666666666669</v>
      </c>
      <c r="Q66" s="2">
        <v>750</v>
      </c>
      <c r="R66" s="2">
        <v>971</v>
      </c>
      <c r="S66" s="68">
        <f t="shared" si="9"/>
        <v>1.2946666666666666</v>
      </c>
      <c r="T66" s="2">
        <f t="shared" si="3"/>
        <v>1708</v>
      </c>
      <c r="U66" s="68">
        <f t="shared" si="8"/>
        <v>1.1386666666666667</v>
      </c>
      <c r="V66" s="2">
        <v>750</v>
      </c>
      <c r="W66" s="2">
        <v>1718</v>
      </c>
      <c r="X66" s="103">
        <f t="shared" si="0"/>
        <v>2.2906666666666666</v>
      </c>
      <c r="Y66" s="122">
        <v>750</v>
      </c>
      <c r="Z66" s="122">
        <v>1710</v>
      </c>
      <c r="AA66" s="123">
        <f t="shared" si="1"/>
        <v>2.2799999999999998</v>
      </c>
      <c r="AB66" s="9"/>
      <c r="AC66" s="9"/>
      <c r="AD66" s="9" t="s">
        <v>741</v>
      </c>
      <c r="AE66" s="9" t="s">
        <v>742</v>
      </c>
      <c r="AF66" s="9" t="s">
        <v>830</v>
      </c>
      <c r="AG66" s="9" t="s">
        <v>742</v>
      </c>
      <c r="AH66" s="9" t="s">
        <v>1136</v>
      </c>
      <c r="AI66" s="9" t="s">
        <v>1137</v>
      </c>
      <c r="AJ66" s="84">
        <f t="shared" si="12"/>
        <v>0.24566666666666667</v>
      </c>
      <c r="AK66" s="84">
        <f t="shared" si="13"/>
        <v>0.32366666666666666</v>
      </c>
      <c r="AL66" s="84">
        <f t="shared" si="14"/>
        <v>7.6355555555555552E-4</v>
      </c>
      <c r="AM66" s="88">
        <f t="shared" si="15"/>
        <v>0.56999999999999995</v>
      </c>
    </row>
    <row r="67" spans="1:85" ht="91.5" customHeight="1" thickBot="1" x14ac:dyDescent="0.25">
      <c r="A67" s="23" t="s">
        <v>170</v>
      </c>
      <c r="B67" s="9" t="s">
        <v>252</v>
      </c>
      <c r="C67" s="2" t="s">
        <v>257</v>
      </c>
      <c r="D67" s="4">
        <v>42736</v>
      </c>
      <c r="E67" s="4">
        <v>43100</v>
      </c>
      <c r="F67" s="2" t="s">
        <v>561</v>
      </c>
      <c r="G67" s="2" t="s">
        <v>205</v>
      </c>
      <c r="H67" s="2" t="s">
        <v>241</v>
      </c>
      <c r="I67" s="2" t="s">
        <v>976</v>
      </c>
      <c r="J67" s="2" t="s">
        <v>451</v>
      </c>
      <c r="K67" s="2" t="s">
        <v>258</v>
      </c>
      <c r="L67" s="2" t="s">
        <v>259</v>
      </c>
      <c r="M67" s="2">
        <v>380</v>
      </c>
      <c r="N67" s="2">
        <v>147</v>
      </c>
      <c r="O67" s="2">
        <v>147</v>
      </c>
      <c r="P67" s="68">
        <f t="shared" si="2"/>
        <v>1</v>
      </c>
      <c r="Q67" s="2">
        <v>95</v>
      </c>
      <c r="R67" s="2">
        <v>149</v>
      </c>
      <c r="S67" s="68">
        <f t="shared" si="9"/>
        <v>1.5684210526315789</v>
      </c>
      <c r="T67" s="2">
        <f t="shared" si="3"/>
        <v>296</v>
      </c>
      <c r="U67" s="68">
        <f t="shared" si="8"/>
        <v>1.2231404958677685</v>
      </c>
      <c r="V67" s="2">
        <v>95</v>
      </c>
      <c r="W67" s="2">
        <v>104</v>
      </c>
      <c r="X67" s="103">
        <f t="shared" si="0"/>
        <v>1.0947368421052632</v>
      </c>
      <c r="Y67" s="122">
        <v>95</v>
      </c>
      <c r="Z67" s="122">
        <v>125</v>
      </c>
      <c r="AA67" s="123">
        <f t="shared" si="1"/>
        <v>1.3157894736842106</v>
      </c>
      <c r="AB67" s="9"/>
      <c r="AC67" s="9"/>
      <c r="AD67" s="9"/>
      <c r="AE67" s="9" t="s">
        <v>743</v>
      </c>
      <c r="AF67" s="9" t="s">
        <v>831</v>
      </c>
      <c r="AG67" s="9" t="s">
        <v>743</v>
      </c>
      <c r="AH67" s="9" t="s">
        <v>1138</v>
      </c>
      <c r="AI67" s="9" t="s">
        <v>1139</v>
      </c>
      <c r="AJ67" s="84">
        <f t="shared" si="12"/>
        <v>0.38684210526315788</v>
      </c>
      <c r="AK67" s="84">
        <f t="shared" si="13"/>
        <v>0.39210526315789473</v>
      </c>
      <c r="AL67" s="84">
        <f t="shared" si="14"/>
        <v>2.880886426592798E-3</v>
      </c>
      <c r="AM67" s="88">
        <f t="shared" si="15"/>
        <v>0.32894736842105265</v>
      </c>
    </row>
    <row r="68" spans="1:85" ht="85.5" customHeight="1" thickBot="1" x14ac:dyDescent="0.25">
      <c r="A68" s="23" t="s">
        <v>170</v>
      </c>
      <c r="B68" s="9" t="s">
        <v>252</v>
      </c>
      <c r="C68" s="2" t="s">
        <v>260</v>
      </c>
      <c r="D68" s="4">
        <v>42736</v>
      </c>
      <c r="E68" s="4">
        <v>43100</v>
      </c>
      <c r="F68" s="2" t="s">
        <v>261</v>
      </c>
      <c r="G68" s="2" t="s">
        <v>205</v>
      </c>
      <c r="H68" s="2" t="s">
        <v>230</v>
      </c>
      <c r="I68" s="2" t="s">
        <v>976</v>
      </c>
      <c r="J68" s="2" t="s">
        <v>452</v>
      </c>
      <c r="K68" s="2" t="s">
        <v>620</v>
      </c>
      <c r="L68" s="2" t="s">
        <v>262</v>
      </c>
      <c r="M68" s="2">
        <v>826</v>
      </c>
      <c r="N68" s="2">
        <v>241</v>
      </c>
      <c r="O68" s="2">
        <v>241</v>
      </c>
      <c r="P68" s="68">
        <f t="shared" si="2"/>
        <v>1</v>
      </c>
      <c r="Q68" s="2">
        <v>195</v>
      </c>
      <c r="R68" s="2">
        <v>207</v>
      </c>
      <c r="S68" s="68">
        <f t="shared" si="9"/>
        <v>1.0615384615384615</v>
      </c>
      <c r="T68" s="2">
        <f t="shared" si="3"/>
        <v>448</v>
      </c>
      <c r="U68" s="68">
        <f t="shared" si="8"/>
        <v>1.0275229357798166</v>
      </c>
      <c r="V68" s="2">
        <v>195</v>
      </c>
      <c r="W68" s="2">
        <f>56+67+41+24+27+15</f>
        <v>230</v>
      </c>
      <c r="X68" s="103">
        <f t="shared" si="0"/>
        <v>1.1794871794871795</v>
      </c>
      <c r="Y68" s="122">
        <v>195</v>
      </c>
      <c r="Z68" s="122">
        <v>321</v>
      </c>
      <c r="AA68" s="123">
        <f t="shared" si="1"/>
        <v>1.6461538461538461</v>
      </c>
      <c r="AB68" s="9"/>
      <c r="AC68" s="9"/>
      <c r="AD68" s="9" t="s">
        <v>744</v>
      </c>
      <c r="AE68" s="9"/>
      <c r="AF68" s="9" t="s">
        <v>832</v>
      </c>
      <c r="AG68" s="9" t="s">
        <v>833</v>
      </c>
      <c r="AH68" s="9" t="s">
        <v>1140</v>
      </c>
      <c r="AI68" s="9" t="s">
        <v>1141</v>
      </c>
      <c r="AJ68" s="84">
        <f t="shared" si="12"/>
        <v>0.29176755447941888</v>
      </c>
      <c r="AK68" s="84">
        <f t="shared" si="13"/>
        <v>0.25060532687651332</v>
      </c>
      <c r="AL68" s="84">
        <f t="shared" si="14"/>
        <v>1.4279505804929535E-3</v>
      </c>
      <c r="AM68" s="88">
        <f t="shared" si="15"/>
        <v>0.38861985472154964</v>
      </c>
    </row>
    <row r="69" spans="1:85" ht="86.25" customHeight="1" thickBot="1" x14ac:dyDescent="0.25">
      <c r="A69" s="23" t="s">
        <v>170</v>
      </c>
      <c r="B69" s="9" t="s">
        <v>252</v>
      </c>
      <c r="C69" s="2" t="s">
        <v>263</v>
      </c>
      <c r="D69" s="4">
        <v>42736</v>
      </c>
      <c r="E69" s="4">
        <v>43100</v>
      </c>
      <c r="F69" s="2" t="s">
        <v>264</v>
      </c>
      <c r="G69" s="2" t="s">
        <v>205</v>
      </c>
      <c r="H69" s="2" t="s">
        <v>230</v>
      </c>
      <c r="I69" s="2" t="s">
        <v>976</v>
      </c>
      <c r="J69" s="2" t="s">
        <v>621</v>
      </c>
      <c r="K69" s="2" t="s">
        <v>265</v>
      </c>
      <c r="L69" s="2" t="s">
        <v>266</v>
      </c>
      <c r="M69" s="2">
        <v>342</v>
      </c>
      <c r="N69" s="2">
        <v>174</v>
      </c>
      <c r="O69" s="2">
        <v>174</v>
      </c>
      <c r="P69" s="68">
        <f t="shared" si="2"/>
        <v>1</v>
      </c>
      <c r="Q69" s="2">
        <v>56</v>
      </c>
      <c r="R69" s="2">
        <v>203</v>
      </c>
      <c r="S69" s="68">
        <f t="shared" si="9"/>
        <v>3.625</v>
      </c>
      <c r="T69" s="2">
        <f t="shared" si="3"/>
        <v>377</v>
      </c>
      <c r="U69" s="68">
        <f t="shared" si="8"/>
        <v>1.6391304347826088</v>
      </c>
      <c r="V69" s="2">
        <v>56</v>
      </c>
      <c r="W69" s="2">
        <v>359</v>
      </c>
      <c r="X69" s="103">
        <f t="shared" si="0"/>
        <v>6.4107142857142856</v>
      </c>
      <c r="Y69" s="122">
        <v>56</v>
      </c>
      <c r="Z69" s="122">
        <v>329</v>
      </c>
      <c r="AA69" s="123">
        <f t="shared" si="1"/>
        <v>5.875</v>
      </c>
      <c r="AB69" s="9"/>
      <c r="AC69" s="9"/>
      <c r="AD69" s="9"/>
      <c r="AE69" s="9" t="s">
        <v>745</v>
      </c>
      <c r="AF69" s="9" t="s">
        <v>834</v>
      </c>
      <c r="AG69" s="9" t="s">
        <v>835</v>
      </c>
      <c r="AH69" s="9" t="s">
        <v>1142</v>
      </c>
      <c r="AI69" s="9" t="s">
        <v>1143</v>
      </c>
      <c r="AJ69" s="84">
        <f t="shared" si="12"/>
        <v>0.50877192982456143</v>
      </c>
      <c r="AK69" s="84">
        <f t="shared" si="13"/>
        <v>0.5935672514619883</v>
      </c>
      <c r="AL69" s="84">
        <f t="shared" si="14"/>
        <v>1.8744778613199665E-2</v>
      </c>
      <c r="AM69" s="88">
        <f t="shared" si="15"/>
        <v>0.96198830409356728</v>
      </c>
    </row>
    <row r="70" spans="1:85" ht="153" customHeight="1" thickBot="1" x14ac:dyDescent="0.25">
      <c r="A70" s="23" t="s">
        <v>170</v>
      </c>
      <c r="B70" s="9" t="s">
        <v>252</v>
      </c>
      <c r="C70" s="2" t="s">
        <v>267</v>
      </c>
      <c r="D70" s="4">
        <v>42736</v>
      </c>
      <c r="E70" s="4">
        <v>43100</v>
      </c>
      <c r="F70" s="2" t="s">
        <v>268</v>
      </c>
      <c r="G70" s="2" t="s">
        <v>205</v>
      </c>
      <c r="H70" s="2" t="s">
        <v>230</v>
      </c>
      <c r="I70" s="2" t="s">
        <v>976</v>
      </c>
      <c r="J70" s="2" t="s">
        <v>431</v>
      </c>
      <c r="K70" s="2" t="s">
        <v>269</v>
      </c>
      <c r="L70" s="2" t="s">
        <v>270</v>
      </c>
      <c r="M70" s="2">
        <v>400</v>
      </c>
      <c r="N70" s="2">
        <v>50</v>
      </c>
      <c r="O70" s="2">
        <v>50</v>
      </c>
      <c r="P70" s="68">
        <f t="shared" si="2"/>
        <v>1</v>
      </c>
      <c r="Q70" s="2">
        <v>116</v>
      </c>
      <c r="R70" s="2">
        <v>35</v>
      </c>
      <c r="S70" s="68">
        <f>+R70/Q70</f>
        <v>0.30172413793103448</v>
      </c>
      <c r="T70" s="2">
        <f t="shared" si="3"/>
        <v>85</v>
      </c>
      <c r="U70" s="68">
        <f t="shared" si="8"/>
        <v>0.51204819277108438</v>
      </c>
      <c r="V70" s="2">
        <v>117</v>
      </c>
      <c r="W70" s="2">
        <v>17</v>
      </c>
      <c r="X70" s="103">
        <f t="shared" si="0"/>
        <v>0.14529914529914531</v>
      </c>
      <c r="Y70" s="122">
        <v>117</v>
      </c>
      <c r="Z70" s="122">
        <v>24</v>
      </c>
      <c r="AA70" s="123">
        <f t="shared" si="1"/>
        <v>0.20512820512820512</v>
      </c>
      <c r="AB70" s="9"/>
      <c r="AC70" s="9"/>
      <c r="AD70" s="9"/>
      <c r="AE70" s="9" t="s">
        <v>746</v>
      </c>
      <c r="AF70" s="9" t="s">
        <v>837</v>
      </c>
      <c r="AG70" s="9" t="s">
        <v>838</v>
      </c>
      <c r="AH70" s="9" t="s">
        <v>1144</v>
      </c>
      <c r="AI70" s="9" t="s">
        <v>1145</v>
      </c>
      <c r="AJ70" s="84">
        <f t="shared" si="12"/>
        <v>0.125</v>
      </c>
      <c r="AK70" s="84">
        <f t="shared" si="13"/>
        <v>8.7499999999999994E-2</v>
      </c>
      <c r="AL70" s="84">
        <f t="shared" si="14"/>
        <v>3.632478632478633E-4</v>
      </c>
      <c r="AM70" s="88">
        <f t="shared" si="15"/>
        <v>0.06</v>
      </c>
    </row>
    <row r="71" spans="1:85" ht="56.25" customHeight="1" thickBot="1" x14ac:dyDescent="0.25">
      <c r="A71" s="22" t="s">
        <v>15</v>
      </c>
      <c r="B71" s="9" t="s">
        <v>44</v>
      </c>
      <c r="C71" s="2" t="s">
        <v>271</v>
      </c>
      <c r="D71" s="4">
        <v>42767</v>
      </c>
      <c r="E71" s="4">
        <v>43100</v>
      </c>
      <c r="F71" s="2" t="s">
        <v>272</v>
      </c>
      <c r="G71" s="2" t="s">
        <v>30</v>
      </c>
      <c r="H71" s="2" t="s">
        <v>78</v>
      </c>
      <c r="I71" s="28" t="s">
        <v>480</v>
      </c>
      <c r="J71" s="28" t="s">
        <v>435</v>
      </c>
      <c r="K71" s="2" t="s">
        <v>273</v>
      </c>
      <c r="L71" s="2" t="s">
        <v>274</v>
      </c>
      <c r="M71" s="2">
        <v>3</v>
      </c>
      <c r="N71" s="2">
        <v>0</v>
      </c>
      <c r="O71" s="2">
        <v>0</v>
      </c>
      <c r="P71" s="8">
        <v>1</v>
      </c>
      <c r="Q71" s="2">
        <v>1</v>
      </c>
      <c r="R71" s="2">
        <v>1</v>
      </c>
      <c r="S71" s="68">
        <f t="shared" ref="S71:S124" si="17">+R71/Q71</f>
        <v>1</v>
      </c>
      <c r="T71" s="2">
        <f t="shared" si="3"/>
        <v>1</v>
      </c>
      <c r="U71" s="68">
        <f t="shared" si="8"/>
        <v>1</v>
      </c>
      <c r="V71" s="2">
        <v>1</v>
      </c>
      <c r="W71" s="2">
        <v>1</v>
      </c>
      <c r="X71" s="103">
        <f t="shared" ref="X71:X124" si="18">+W71/V71</f>
        <v>1</v>
      </c>
      <c r="Y71" s="122">
        <v>1</v>
      </c>
      <c r="Z71" s="122">
        <v>1</v>
      </c>
      <c r="AA71" s="123">
        <f t="shared" ref="AA71:AA125" si="19">+Z71/Y71</f>
        <v>1</v>
      </c>
      <c r="AB71" s="9"/>
      <c r="AC71" s="9"/>
      <c r="AD71" s="12" t="s">
        <v>793</v>
      </c>
      <c r="AE71" s="9" t="s">
        <v>728</v>
      </c>
      <c r="AF71" s="9" t="s">
        <v>891</v>
      </c>
      <c r="AG71" s="9" t="s">
        <v>892</v>
      </c>
      <c r="AH71" s="113" t="s">
        <v>1047</v>
      </c>
      <c r="AI71" s="37" t="s">
        <v>1048</v>
      </c>
      <c r="AJ71" s="84">
        <f t="shared" si="12"/>
        <v>0</v>
      </c>
      <c r="AK71" s="84">
        <f t="shared" si="13"/>
        <v>0.33333333333333331</v>
      </c>
      <c r="AL71" s="84">
        <f t="shared" si="14"/>
        <v>0.33333333333333331</v>
      </c>
      <c r="AM71" s="88">
        <f t="shared" si="15"/>
        <v>0.33333333333333331</v>
      </c>
    </row>
    <row r="72" spans="1:85" ht="84" customHeight="1" thickBot="1" x14ac:dyDescent="0.25">
      <c r="A72" s="22" t="s">
        <v>15</v>
      </c>
      <c r="B72" s="9" t="s">
        <v>55</v>
      </c>
      <c r="C72" s="2" t="s">
        <v>275</v>
      </c>
      <c r="D72" s="4">
        <v>42736</v>
      </c>
      <c r="E72" s="4">
        <v>43100</v>
      </c>
      <c r="F72" s="8" t="s">
        <v>276</v>
      </c>
      <c r="G72" s="2" t="s">
        <v>30</v>
      </c>
      <c r="H72" s="2" t="s">
        <v>17</v>
      </c>
      <c r="I72" s="28" t="s">
        <v>477</v>
      </c>
      <c r="J72" s="28" t="s">
        <v>478</v>
      </c>
      <c r="K72" s="2" t="s">
        <v>277</v>
      </c>
      <c r="L72" s="2" t="s">
        <v>278</v>
      </c>
      <c r="M72" s="2">
        <v>4</v>
      </c>
      <c r="N72" s="2">
        <v>1</v>
      </c>
      <c r="O72" s="2">
        <v>0</v>
      </c>
      <c r="P72" s="8">
        <f t="shared" ref="P72:P124" si="20">+O72/N72</f>
        <v>0</v>
      </c>
      <c r="Q72" s="2">
        <v>1</v>
      </c>
      <c r="R72" s="2">
        <v>4</v>
      </c>
      <c r="S72" s="68">
        <f t="shared" si="17"/>
        <v>4</v>
      </c>
      <c r="T72" s="2">
        <f t="shared" si="3"/>
        <v>4</v>
      </c>
      <c r="U72" s="68">
        <f t="shared" si="8"/>
        <v>2</v>
      </c>
      <c r="V72" s="2">
        <v>1</v>
      </c>
      <c r="W72" s="2">
        <v>1</v>
      </c>
      <c r="X72" s="103">
        <f t="shared" si="18"/>
        <v>1</v>
      </c>
      <c r="Y72" s="122">
        <v>1</v>
      </c>
      <c r="Z72" s="122">
        <v>1</v>
      </c>
      <c r="AA72" s="123">
        <f t="shared" si="19"/>
        <v>1</v>
      </c>
      <c r="AB72" s="9"/>
      <c r="AC72" s="9"/>
      <c r="AD72" s="9" t="s">
        <v>806</v>
      </c>
      <c r="AE72" s="9" t="s">
        <v>807</v>
      </c>
      <c r="AF72" s="9" t="s">
        <v>893</v>
      </c>
      <c r="AG72" s="9" t="s">
        <v>894</v>
      </c>
      <c r="AH72" s="9" t="s">
        <v>1049</v>
      </c>
      <c r="AI72" s="9" t="s">
        <v>1050</v>
      </c>
      <c r="AJ72" s="84">
        <f t="shared" si="12"/>
        <v>0</v>
      </c>
      <c r="AK72" s="84">
        <f t="shared" si="13"/>
        <v>1</v>
      </c>
      <c r="AL72" s="84">
        <f t="shared" si="14"/>
        <v>0.25</v>
      </c>
      <c r="AM72" s="88">
        <f t="shared" si="15"/>
        <v>0.25</v>
      </c>
    </row>
    <row r="73" spans="1:85" ht="213" customHeight="1" thickBot="1" x14ac:dyDescent="0.25">
      <c r="A73" s="22" t="s">
        <v>15</v>
      </c>
      <c r="B73" s="9" t="s">
        <v>69</v>
      </c>
      <c r="C73" s="2" t="s">
        <v>279</v>
      </c>
      <c r="D73" s="4">
        <v>42767</v>
      </c>
      <c r="E73" s="4">
        <v>43100</v>
      </c>
      <c r="F73" s="2" t="s">
        <v>280</v>
      </c>
      <c r="G73" s="2" t="s">
        <v>30</v>
      </c>
      <c r="H73" s="2" t="s">
        <v>17</v>
      </c>
      <c r="I73" s="28" t="s">
        <v>477</v>
      </c>
      <c r="J73" s="28" t="s">
        <v>478</v>
      </c>
      <c r="K73" s="2" t="s">
        <v>281</v>
      </c>
      <c r="L73" s="2" t="s">
        <v>282</v>
      </c>
      <c r="M73" s="2">
        <v>38</v>
      </c>
      <c r="N73" s="2">
        <v>6</v>
      </c>
      <c r="O73" s="2">
        <v>6</v>
      </c>
      <c r="P73" s="8">
        <f t="shared" si="20"/>
        <v>1</v>
      </c>
      <c r="Q73" s="2">
        <v>10</v>
      </c>
      <c r="R73" s="2">
        <v>2</v>
      </c>
      <c r="S73" s="68">
        <f t="shared" si="17"/>
        <v>0.2</v>
      </c>
      <c r="T73" s="2">
        <f t="shared" si="3"/>
        <v>8</v>
      </c>
      <c r="U73" s="68">
        <f t="shared" si="8"/>
        <v>0.5</v>
      </c>
      <c r="V73" s="2">
        <v>12</v>
      </c>
      <c r="W73" s="2">
        <v>10</v>
      </c>
      <c r="X73" s="103">
        <f t="shared" si="18"/>
        <v>0.83333333333333337</v>
      </c>
      <c r="Y73" s="122">
        <v>10</v>
      </c>
      <c r="Z73" s="122">
        <v>38</v>
      </c>
      <c r="AA73" s="123">
        <f t="shared" si="19"/>
        <v>3.8</v>
      </c>
      <c r="AB73" s="12" t="s">
        <v>794</v>
      </c>
      <c r="AC73" s="12" t="s">
        <v>795</v>
      </c>
      <c r="AD73" s="12" t="s">
        <v>729</v>
      </c>
      <c r="AE73" s="9" t="s">
        <v>730</v>
      </c>
      <c r="AF73" s="9" t="s">
        <v>895</v>
      </c>
      <c r="AG73" s="9" t="s">
        <v>896</v>
      </c>
      <c r="AH73" s="9" t="s">
        <v>1051</v>
      </c>
      <c r="AI73" s="9" t="s">
        <v>1052</v>
      </c>
      <c r="AJ73" s="84">
        <f t="shared" ref="AJ73:AJ105" si="21">O73/M73</f>
        <v>0.15789473684210525</v>
      </c>
      <c r="AK73" s="84">
        <f t="shared" ref="AK73:AK105" si="22">R73/M73</f>
        <v>5.2631578947368418E-2</v>
      </c>
      <c r="AL73" s="84">
        <f t="shared" ref="AL73:AL105" si="23">X73/M73</f>
        <v>2.1929824561403511E-2</v>
      </c>
      <c r="AM73" s="88">
        <f t="shared" ref="AM73:AM105" si="24">Z73/M73</f>
        <v>1</v>
      </c>
    </row>
    <row r="74" spans="1:85" ht="155.25" customHeight="1" thickBot="1" x14ac:dyDescent="0.25">
      <c r="A74" s="22" t="s">
        <v>15</v>
      </c>
      <c r="B74" s="9" t="s">
        <v>283</v>
      </c>
      <c r="C74" s="2" t="s">
        <v>284</v>
      </c>
      <c r="D74" s="4">
        <v>42768</v>
      </c>
      <c r="E74" s="4">
        <v>43100</v>
      </c>
      <c r="F74" s="2" t="s">
        <v>285</v>
      </c>
      <c r="G74" s="2" t="s">
        <v>30</v>
      </c>
      <c r="H74" s="2" t="s">
        <v>78</v>
      </c>
      <c r="I74" s="28" t="s">
        <v>480</v>
      </c>
      <c r="J74" s="28" t="s">
        <v>443</v>
      </c>
      <c r="K74" s="2" t="s">
        <v>286</v>
      </c>
      <c r="L74" s="2" t="s">
        <v>798</v>
      </c>
      <c r="M74" s="2">
        <v>5</v>
      </c>
      <c r="N74" s="2">
        <v>1</v>
      </c>
      <c r="O74" s="2">
        <v>1</v>
      </c>
      <c r="P74" s="8">
        <f t="shared" si="20"/>
        <v>1</v>
      </c>
      <c r="Q74" s="2">
        <v>1</v>
      </c>
      <c r="R74" s="2">
        <v>0</v>
      </c>
      <c r="S74" s="2">
        <f t="shared" si="17"/>
        <v>0</v>
      </c>
      <c r="T74" s="2">
        <f t="shared" ref="T74:T124" si="25">+R74+O74</f>
        <v>1</v>
      </c>
      <c r="U74" s="68">
        <f t="shared" ref="U74:U124" si="26">+T74/(N74+Q74)</f>
        <v>0.5</v>
      </c>
      <c r="V74" s="2">
        <v>1</v>
      </c>
      <c r="W74" s="2">
        <v>2</v>
      </c>
      <c r="X74" s="103">
        <f t="shared" si="18"/>
        <v>2</v>
      </c>
      <c r="Y74" s="122">
        <v>2</v>
      </c>
      <c r="Z74" s="122">
        <v>2</v>
      </c>
      <c r="AA74" s="123">
        <f t="shared" si="19"/>
        <v>1</v>
      </c>
      <c r="AB74" s="9" t="s">
        <v>796</v>
      </c>
      <c r="AC74" s="9" t="s">
        <v>797</v>
      </c>
      <c r="AD74" s="9" t="s">
        <v>731</v>
      </c>
      <c r="AE74" s="9" t="s">
        <v>732</v>
      </c>
      <c r="AF74" s="9" t="s">
        <v>897</v>
      </c>
      <c r="AG74" s="9" t="s">
        <v>898</v>
      </c>
      <c r="AH74" s="12" t="s">
        <v>1053</v>
      </c>
      <c r="AI74" s="12" t="s">
        <v>1054</v>
      </c>
      <c r="AJ74" s="84">
        <f t="shared" si="21"/>
        <v>0.2</v>
      </c>
      <c r="AK74" s="84">
        <f t="shared" si="22"/>
        <v>0</v>
      </c>
      <c r="AL74" s="84">
        <f t="shared" si="23"/>
        <v>0.4</v>
      </c>
      <c r="AM74" s="88">
        <f t="shared" si="24"/>
        <v>0.4</v>
      </c>
    </row>
    <row r="75" spans="1:85" ht="56.25" customHeight="1" thickBot="1" x14ac:dyDescent="0.25">
      <c r="A75" s="23" t="s">
        <v>170</v>
      </c>
      <c r="B75" s="9" t="s">
        <v>218</v>
      </c>
      <c r="C75" s="2" t="s">
        <v>287</v>
      </c>
      <c r="D75" s="4">
        <v>42736</v>
      </c>
      <c r="E75" s="4">
        <v>43100</v>
      </c>
      <c r="F75" s="2" t="s">
        <v>290</v>
      </c>
      <c r="G75" s="2" t="s">
        <v>89</v>
      </c>
      <c r="H75" s="2" t="s">
        <v>234</v>
      </c>
      <c r="I75" s="2" t="s">
        <v>288</v>
      </c>
      <c r="J75" s="2"/>
      <c r="K75" s="2" t="s">
        <v>291</v>
      </c>
      <c r="L75" s="2" t="s">
        <v>292</v>
      </c>
      <c r="M75" s="8">
        <v>1</v>
      </c>
      <c r="N75" s="2">
        <v>0</v>
      </c>
      <c r="O75" s="2">
        <v>0</v>
      </c>
      <c r="P75" s="8">
        <v>1</v>
      </c>
      <c r="Q75" s="2">
        <v>0</v>
      </c>
      <c r="R75" s="2">
        <v>0</v>
      </c>
      <c r="S75" s="8">
        <v>1</v>
      </c>
      <c r="T75" s="2">
        <f t="shared" si="25"/>
        <v>0</v>
      </c>
      <c r="U75" s="68" t="s">
        <v>811</v>
      </c>
      <c r="V75" s="2">
        <v>0</v>
      </c>
      <c r="W75" s="2">
        <v>0</v>
      </c>
      <c r="X75" s="103">
        <v>1</v>
      </c>
      <c r="Y75" s="122">
        <v>0</v>
      </c>
      <c r="Z75" s="122">
        <v>2486</v>
      </c>
      <c r="AA75" s="123" t="s">
        <v>1083</v>
      </c>
      <c r="AB75" s="2">
        <v>0</v>
      </c>
      <c r="AC75" s="2" t="s">
        <v>381</v>
      </c>
      <c r="AD75" s="2" t="s">
        <v>773</v>
      </c>
      <c r="AE75" s="2" t="s">
        <v>762</v>
      </c>
      <c r="AF75" s="18" t="s">
        <v>773</v>
      </c>
      <c r="AG75" s="12" t="s">
        <v>762</v>
      </c>
      <c r="AH75" s="18" t="s">
        <v>773</v>
      </c>
      <c r="AI75" s="2" t="s">
        <v>1082</v>
      </c>
      <c r="AJ75" s="84">
        <f t="shared" si="21"/>
        <v>0</v>
      </c>
      <c r="AK75" s="84">
        <f t="shared" si="22"/>
        <v>0</v>
      </c>
      <c r="AL75" s="84">
        <f t="shared" si="23"/>
        <v>1</v>
      </c>
      <c r="AM75" s="88">
        <f t="shared" si="24"/>
        <v>2486</v>
      </c>
    </row>
    <row r="76" spans="1:85" ht="56.25" customHeight="1" thickBot="1" x14ac:dyDescent="0.25">
      <c r="A76" s="23" t="s">
        <v>170</v>
      </c>
      <c r="B76" s="9" t="s">
        <v>218</v>
      </c>
      <c r="C76" s="2" t="s">
        <v>297</v>
      </c>
      <c r="D76" s="4">
        <v>42736</v>
      </c>
      <c r="E76" s="4">
        <v>43100</v>
      </c>
      <c r="F76" s="2" t="s">
        <v>298</v>
      </c>
      <c r="G76" s="2" t="s">
        <v>89</v>
      </c>
      <c r="H76" s="2" t="s">
        <v>234</v>
      </c>
      <c r="I76" s="2" t="s">
        <v>288</v>
      </c>
      <c r="J76" s="2"/>
      <c r="K76" s="2" t="s">
        <v>299</v>
      </c>
      <c r="L76" s="2" t="s">
        <v>300</v>
      </c>
      <c r="M76" s="2">
        <v>6</v>
      </c>
      <c r="N76" s="2">
        <v>1</v>
      </c>
      <c r="O76" s="2">
        <v>1</v>
      </c>
      <c r="P76" s="8">
        <f t="shared" si="20"/>
        <v>1</v>
      </c>
      <c r="Q76" s="2">
        <v>2</v>
      </c>
      <c r="R76" s="2">
        <v>2</v>
      </c>
      <c r="S76" s="8">
        <f t="shared" si="17"/>
        <v>1</v>
      </c>
      <c r="T76" s="2">
        <f t="shared" si="25"/>
        <v>3</v>
      </c>
      <c r="U76" s="68">
        <f t="shared" si="26"/>
        <v>1</v>
      </c>
      <c r="V76" s="2">
        <v>2</v>
      </c>
      <c r="W76" s="2">
        <v>3</v>
      </c>
      <c r="X76" s="103">
        <f t="shared" si="18"/>
        <v>1.5</v>
      </c>
      <c r="Y76" s="122">
        <v>1</v>
      </c>
      <c r="Z76" s="122">
        <v>2</v>
      </c>
      <c r="AA76" s="123">
        <f t="shared" si="19"/>
        <v>2</v>
      </c>
      <c r="AB76" s="9" t="s">
        <v>382</v>
      </c>
      <c r="AC76" s="9" t="s">
        <v>383</v>
      </c>
      <c r="AD76" s="2" t="s">
        <v>774</v>
      </c>
      <c r="AE76" s="9" t="s">
        <v>763</v>
      </c>
      <c r="AF76" s="2" t="s">
        <v>353</v>
      </c>
      <c r="AG76" s="12" t="s">
        <v>924</v>
      </c>
      <c r="AH76" s="18" t="s">
        <v>1084</v>
      </c>
      <c r="AI76" s="9" t="s">
        <v>1085</v>
      </c>
      <c r="AJ76" s="84">
        <f t="shared" si="21"/>
        <v>0.16666666666666666</v>
      </c>
      <c r="AK76" s="84">
        <f t="shared" si="22"/>
        <v>0.33333333333333331</v>
      </c>
      <c r="AL76" s="84">
        <f t="shared" si="23"/>
        <v>0.25</v>
      </c>
      <c r="AM76" s="88">
        <f t="shared" si="24"/>
        <v>0.33333333333333331</v>
      </c>
    </row>
    <row r="77" spans="1:85" ht="56.25" customHeight="1" thickBot="1" x14ac:dyDescent="0.25">
      <c r="A77" s="23" t="s">
        <v>170</v>
      </c>
      <c r="B77" s="9" t="s">
        <v>218</v>
      </c>
      <c r="C77" s="2" t="s">
        <v>301</v>
      </c>
      <c r="D77" s="4">
        <v>42767</v>
      </c>
      <c r="E77" s="4">
        <v>43100</v>
      </c>
      <c r="F77" s="2" t="s">
        <v>302</v>
      </c>
      <c r="G77" s="2" t="s">
        <v>89</v>
      </c>
      <c r="H77" s="2" t="s">
        <v>234</v>
      </c>
      <c r="I77" s="2" t="s">
        <v>288</v>
      </c>
      <c r="J77" s="2"/>
      <c r="K77" s="2" t="s">
        <v>303</v>
      </c>
      <c r="L77" s="2" t="s">
        <v>304</v>
      </c>
      <c r="M77" s="2">
        <v>12</v>
      </c>
      <c r="N77" s="2">
        <v>3</v>
      </c>
      <c r="O77" s="2">
        <v>3</v>
      </c>
      <c r="P77" s="8">
        <f t="shared" si="20"/>
        <v>1</v>
      </c>
      <c r="Q77" s="2">
        <v>3</v>
      </c>
      <c r="R77" s="2">
        <v>2</v>
      </c>
      <c r="S77" s="8">
        <f t="shared" si="17"/>
        <v>0.66666666666666663</v>
      </c>
      <c r="T77" s="2">
        <f t="shared" si="25"/>
        <v>5</v>
      </c>
      <c r="U77" s="68">
        <f t="shared" si="26"/>
        <v>0.83333333333333337</v>
      </c>
      <c r="V77" s="2">
        <v>3</v>
      </c>
      <c r="W77" s="2">
        <v>2</v>
      </c>
      <c r="X77" s="103">
        <f t="shared" si="18"/>
        <v>0.66666666666666663</v>
      </c>
      <c r="Y77" s="122">
        <v>3</v>
      </c>
      <c r="Z77" s="122">
        <v>2</v>
      </c>
      <c r="AA77" s="123">
        <f t="shared" si="19"/>
        <v>0.66666666666666663</v>
      </c>
      <c r="AB77" s="9" t="s">
        <v>384</v>
      </c>
      <c r="AC77" s="9" t="s">
        <v>385</v>
      </c>
      <c r="AD77" s="2" t="s">
        <v>775</v>
      </c>
      <c r="AE77" s="9" t="s">
        <v>764</v>
      </c>
      <c r="AF77" s="18" t="s">
        <v>925</v>
      </c>
      <c r="AG77" s="12" t="s">
        <v>926</v>
      </c>
      <c r="AH77" s="18" t="s">
        <v>925</v>
      </c>
      <c r="AI77" s="9" t="s">
        <v>1086</v>
      </c>
      <c r="AJ77" s="84">
        <f t="shared" si="21"/>
        <v>0.25</v>
      </c>
      <c r="AK77" s="84">
        <f t="shared" si="22"/>
        <v>0.16666666666666666</v>
      </c>
      <c r="AL77" s="84">
        <f t="shared" si="23"/>
        <v>5.5555555555555552E-2</v>
      </c>
      <c r="AM77" s="88">
        <f t="shared" si="24"/>
        <v>0.16666666666666666</v>
      </c>
    </row>
    <row r="78" spans="1:85" ht="56.25" customHeight="1" thickBot="1" x14ac:dyDescent="0.25">
      <c r="A78" s="23" t="s">
        <v>170</v>
      </c>
      <c r="B78" s="9" t="s">
        <v>218</v>
      </c>
      <c r="C78" s="2" t="s">
        <v>301</v>
      </c>
      <c r="D78" s="4">
        <v>42767</v>
      </c>
      <c r="E78" s="4">
        <v>43100</v>
      </c>
      <c r="F78" s="2" t="s">
        <v>305</v>
      </c>
      <c r="G78" s="2" t="s">
        <v>89</v>
      </c>
      <c r="H78" s="2" t="s">
        <v>234</v>
      </c>
      <c r="I78" s="2" t="s">
        <v>288</v>
      </c>
      <c r="J78" s="2" t="s">
        <v>453</v>
      </c>
      <c r="K78" s="2" t="s">
        <v>306</v>
      </c>
      <c r="L78" s="2" t="s">
        <v>307</v>
      </c>
      <c r="M78" s="8">
        <v>1</v>
      </c>
      <c r="N78" s="2">
        <v>8</v>
      </c>
      <c r="O78" s="2">
        <v>8</v>
      </c>
      <c r="P78" s="8">
        <f t="shared" si="20"/>
        <v>1</v>
      </c>
      <c r="Q78" s="2"/>
      <c r="R78" s="2"/>
      <c r="S78" s="8">
        <v>1</v>
      </c>
      <c r="T78" s="2">
        <f t="shared" si="25"/>
        <v>8</v>
      </c>
      <c r="U78" s="68">
        <f t="shared" si="26"/>
        <v>1</v>
      </c>
      <c r="V78" s="2"/>
      <c r="W78" s="2">
        <v>6</v>
      </c>
      <c r="X78" s="103">
        <v>1</v>
      </c>
      <c r="Y78" s="122">
        <v>6</v>
      </c>
      <c r="Z78" s="122">
        <v>6</v>
      </c>
      <c r="AA78" s="123">
        <f t="shared" si="19"/>
        <v>1</v>
      </c>
      <c r="AB78" s="9" t="s">
        <v>386</v>
      </c>
      <c r="AC78" s="9" t="s">
        <v>387</v>
      </c>
      <c r="AD78" s="2" t="s">
        <v>776</v>
      </c>
      <c r="AE78" s="9" t="s">
        <v>765</v>
      </c>
      <c r="AF78" s="18" t="s">
        <v>927</v>
      </c>
      <c r="AG78" s="12" t="s">
        <v>765</v>
      </c>
      <c r="AH78" s="18" t="s">
        <v>927</v>
      </c>
      <c r="AI78" s="12" t="s">
        <v>1087</v>
      </c>
      <c r="AJ78" s="84">
        <f t="shared" si="21"/>
        <v>8</v>
      </c>
      <c r="AK78" s="84">
        <f t="shared" si="22"/>
        <v>0</v>
      </c>
      <c r="AL78" s="84">
        <f t="shared" si="23"/>
        <v>1</v>
      </c>
      <c r="AM78" s="88">
        <f t="shared" si="24"/>
        <v>6</v>
      </c>
    </row>
    <row r="79" spans="1:85" s="9" customFormat="1" ht="56.25" customHeight="1" thickBot="1" x14ac:dyDescent="0.3">
      <c r="A79" s="23" t="s">
        <v>170</v>
      </c>
      <c r="B79" s="9" t="s">
        <v>218</v>
      </c>
      <c r="C79" s="2" t="s">
        <v>308</v>
      </c>
      <c r="D79" s="4">
        <v>42767</v>
      </c>
      <c r="E79" s="4">
        <v>43100</v>
      </c>
      <c r="F79" s="2" t="s">
        <v>309</v>
      </c>
      <c r="G79" s="2" t="s">
        <v>89</v>
      </c>
      <c r="H79" s="2" t="s">
        <v>234</v>
      </c>
      <c r="I79" s="2" t="s">
        <v>481</v>
      </c>
      <c r="J79" s="2" t="s">
        <v>454</v>
      </c>
      <c r="K79" s="2" t="s">
        <v>310</v>
      </c>
      <c r="L79" s="2" t="s">
        <v>311</v>
      </c>
      <c r="M79" s="82">
        <v>41457</v>
      </c>
      <c r="N79" s="2">
        <v>17820</v>
      </c>
      <c r="O79" s="83">
        <v>19151</v>
      </c>
      <c r="P79" s="8">
        <f t="shared" si="20"/>
        <v>1.0746913580246913</v>
      </c>
      <c r="Q79" s="2">
        <v>22351</v>
      </c>
      <c r="R79" s="2">
        <v>24836</v>
      </c>
      <c r="S79" s="8">
        <f t="shared" si="17"/>
        <v>1.1111807077983089</v>
      </c>
      <c r="T79" s="2">
        <f t="shared" si="25"/>
        <v>43987</v>
      </c>
      <c r="U79" s="68">
        <f t="shared" si="26"/>
        <v>1.0949939010729133</v>
      </c>
      <c r="V79" s="2">
        <v>34019</v>
      </c>
      <c r="W79" s="98">
        <v>35943</v>
      </c>
      <c r="X79" s="103">
        <f t="shared" si="18"/>
        <v>1.0565566301184632</v>
      </c>
      <c r="Y79" s="122">
        <v>41457</v>
      </c>
      <c r="Z79" s="122">
        <v>48774</v>
      </c>
      <c r="AA79" s="123">
        <f t="shared" si="19"/>
        <v>1.1764961285187061</v>
      </c>
      <c r="AB79" s="9" t="s">
        <v>388</v>
      </c>
      <c r="AC79" s="9" t="s">
        <v>389</v>
      </c>
      <c r="AD79" s="9" t="s">
        <v>388</v>
      </c>
      <c r="AE79" s="9" t="s">
        <v>766</v>
      </c>
      <c r="AF79" s="2" t="s">
        <v>388</v>
      </c>
      <c r="AG79" s="12" t="s">
        <v>928</v>
      </c>
      <c r="AH79" s="2" t="s">
        <v>388</v>
      </c>
      <c r="AI79" s="9" t="s">
        <v>1088</v>
      </c>
      <c r="AJ79" s="84">
        <f t="shared" si="21"/>
        <v>0.46194852497768774</v>
      </c>
      <c r="AK79" s="84">
        <f t="shared" si="22"/>
        <v>0.59907856333067999</v>
      </c>
      <c r="AL79" s="84">
        <f t="shared" si="23"/>
        <v>2.5485602675506266E-5</v>
      </c>
      <c r="AM79" s="88">
        <f t="shared" si="24"/>
        <v>1.1764961285187061</v>
      </c>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row>
    <row r="80" spans="1:85" s="9" customFormat="1" ht="56.25" customHeight="1" thickBot="1" x14ac:dyDescent="0.3">
      <c r="A80" s="22" t="s">
        <v>170</v>
      </c>
      <c r="B80" s="9" t="s">
        <v>218</v>
      </c>
      <c r="C80" s="9" t="s">
        <v>312</v>
      </c>
      <c r="D80" s="75">
        <v>42767</v>
      </c>
      <c r="E80" s="75">
        <v>43100</v>
      </c>
      <c r="F80" s="9" t="s">
        <v>313</v>
      </c>
      <c r="G80" s="9" t="s">
        <v>89</v>
      </c>
      <c r="H80" s="9" t="s">
        <v>234</v>
      </c>
      <c r="I80" s="2" t="s">
        <v>481</v>
      </c>
      <c r="J80" s="9" t="s">
        <v>455</v>
      </c>
      <c r="K80" s="9" t="s">
        <v>314</v>
      </c>
      <c r="L80" s="9" t="s">
        <v>315</v>
      </c>
      <c r="M80" s="8">
        <v>1</v>
      </c>
      <c r="N80" s="2">
        <v>1227</v>
      </c>
      <c r="O80" s="2">
        <v>1227</v>
      </c>
      <c r="P80" s="8">
        <f t="shared" si="20"/>
        <v>1</v>
      </c>
      <c r="Q80" s="2">
        <v>1929</v>
      </c>
      <c r="R80" s="2">
        <v>1929</v>
      </c>
      <c r="S80" s="68">
        <f t="shared" si="17"/>
        <v>1</v>
      </c>
      <c r="T80" s="2">
        <f t="shared" si="25"/>
        <v>3156</v>
      </c>
      <c r="U80" s="68">
        <f t="shared" si="26"/>
        <v>1</v>
      </c>
      <c r="V80" s="2">
        <v>2031</v>
      </c>
      <c r="W80" s="2">
        <v>2605</v>
      </c>
      <c r="X80" s="103">
        <f t="shared" si="18"/>
        <v>1.2826193993106845</v>
      </c>
      <c r="Y80" s="122">
        <v>2100</v>
      </c>
      <c r="Z80" s="122">
        <v>3345</v>
      </c>
      <c r="AA80" s="123">
        <f t="shared" si="19"/>
        <v>1.5928571428571427</v>
      </c>
      <c r="AB80" s="9" t="s">
        <v>390</v>
      </c>
      <c r="AC80" s="9" t="s">
        <v>391</v>
      </c>
      <c r="AD80" s="9" t="s">
        <v>390</v>
      </c>
      <c r="AE80" s="9" t="s">
        <v>767</v>
      </c>
      <c r="AF80" s="2" t="s">
        <v>392</v>
      </c>
      <c r="AG80" s="12" t="s">
        <v>929</v>
      </c>
      <c r="AH80" s="2" t="s">
        <v>392</v>
      </c>
      <c r="AI80" s="12" t="s">
        <v>1089</v>
      </c>
      <c r="AJ80" s="84">
        <f t="shared" si="21"/>
        <v>1227</v>
      </c>
      <c r="AK80" s="84">
        <f t="shared" si="22"/>
        <v>1929</v>
      </c>
      <c r="AL80" s="84">
        <f t="shared" si="23"/>
        <v>1.2826193993106845</v>
      </c>
      <c r="AM80" s="88">
        <f t="shared" si="24"/>
        <v>3345</v>
      </c>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row>
    <row r="81" spans="1:85" ht="56.25" customHeight="1" thickBot="1" x14ac:dyDescent="0.25">
      <c r="A81" s="23" t="s">
        <v>170</v>
      </c>
      <c r="B81" s="9" t="s">
        <v>218</v>
      </c>
      <c r="C81" s="2" t="s">
        <v>316</v>
      </c>
      <c r="D81" s="4">
        <v>42767</v>
      </c>
      <c r="E81" s="4">
        <v>43100</v>
      </c>
      <c r="F81" s="2" t="s">
        <v>317</v>
      </c>
      <c r="G81" s="2" t="s">
        <v>89</v>
      </c>
      <c r="H81" s="2" t="s">
        <v>234</v>
      </c>
      <c r="I81" s="2" t="s">
        <v>481</v>
      </c>
      <c r="J81" s="2" t="s">
        <v>456</v>
      </c>
      <c r="K81" s="2" t="s">
        <v>318</v>
      </c>
      <c r="L81" s="2" t="s">
        <v>319</v>
      </c>
      <c r="M81" s="8">
        <v>1</v>
      </c>
      <c r="N81" s="2">
        <v>1229</v>
      </c>
      <c r="O81" s="2">
        <v>1229</v>
      </c>
      <c r="P81" s="8">
        <f t="shared" si="20"/>
        <v>1</v>
      </c>
      <c r="Q81" s="2">
        <v>1929</v>
      </c>
      <c r="R81" s="2">
        <v>1929</v>
      </c>
      <c r="S81" s="68">
        <f t="shared" si="17"/>
        <v>1</v>
      </c>
      <c r="T81" s="2">
        <f t="shared" si="25"/>
        <v>3158</v>
      </c>
      <c r="U81" s="68">
        <f t="shared" si="26"/>
        <v>1</v>
      </c>
      <c r="V81" s="2">
        <v>2031</v>
      </c>
      <c r="W81" s="2">
        <v>2605</v>
      </c>
      <c r="X81" s="103">
        <f t="shared" si="18"/>
        <v>1.2826193993106845</v>
      </c>
      <c r="Y81" s="122">
        <v>2500</v>
      </c>
      <c r="Z81" s="122">
        <v>3342</v>
      </c>
      <c r="AA81" s="123">
        <f t="shared" si="19"/>
        <v>1.3368</v>
      </c>
      <c r="AB81" s="9" t="s">
        <v>392</v>
      </c>
      <c r="AC81" s="9" t="s">
        <v>393</v>
      </c>
      <c r="AD81" s="9" t="s">
        <v>392</v>
      </c>
      <c r="AE81" s="9" t="s">
        <v>768</v>
      </c>
      <c r="AF81" s="2" t="s">
        <v>392</v>
      </c>
      <c r="AG81" s="12" t="s">
        <v>930</v>
      </c>
      <c r="AH81" s="2" t="s">
        <v>392</v>
      </c>
      <c r="AI81" s="12" t="s">
        <v>930</v>
      </c>
      <c r="AJ81" s="84">
        <f t="shared" si="21"/>
        <v>1229</v>
      </c>
      <c r="AK81" s="84">
        <f t="shared" si="22"/>
        <v>1929</v>
      </c>
      <c r="AL81" s="84">
        <f t="shared" si="23"/>
        <v>1.2826193993106845</v>
      </c>
      <c r="AM81" s="88">
        <f t="shared" si="24"/>
        <v>3342</v>
      </c>
    </row>
    <row r="82" spans="1:85" ht="56.25" customHeight="1" thickBot="1" x14ac:dyDescent="0.25">
      <c r="A82" s="23" t="s">
        <v>170</v>
      </c>
      <c r="B82" s="9" t="s">
        <v>218</v>
      </c>
      <c r="C82" s="2" t="s">
        <v>539</v>
      </c>
      <c r="D82" s="4">
        <v>42767</v>
      </c>
      <c r="E82" s="4">
        <v>43100</v>
      </c>
      <c r="F82" s="2" t="s">
        <v>320</v>
      </c>
      <c r="G82" s="2" t="s">
        <v>89</v>
      </c>
      <c r="H82" s="2" t="s">
        <v>234</v>
      </c>
      <c r="I82" s="2" t="s">
        <v>481</v>
      </c>
      <c r="J82" s="2" t="s">
        <v>493</v>
      </c>
      <c r="K82" s="2" t="s">
        <v>321</v>
      </c>
      <c r="L82" s="2" t="s">
        <v>322</v>
      </c>
      <c r="M82" s="2">
        <v>4</v>
      </c>
      <c r="N82" s="2">
        <v>0</v>
      </c>
      <c r="O82" s="2">
        <v>0</v>
      </c>
      <c r="P82" s="8">
        <v>1</v>
      </c>
      <c r="Q82" s="2">
        <v>1</v>
      </c>
      <c r="R82" s="2">
        <v>0</v>
      </c>
      <c r="S82" s="2">
        <f t="shared" si="17"/>
        <v>0</v>
      </c>
      <c r="T82" s="2">
        <f t="shared" si="25"/>
        <v>0</v>
      </c>
      <c r="U82" s="68">
        <f t="shared" si="26"/>
        <v>0</v>
      </c>
      <c r="V82" s="2">
        <v>1</v>
      </c>
      <c r="W82" s="2">
        <v>1</v>
      </c>
      <c r="X82" s="103">
        <f t="shared" si="18"/>
        <v>1</v>
      </c>
      <c r="Y82" s="122">
        <v>2</v>
      </c>
      <c r="Z82" s="122">
        <v>2</v>
      </c>
      <c r="AA82" s="123">
        <f t="shared" si="19"/>
        <v>1</v>
      </c>
      <c r="AB82" s="9" t="s">
        <v>394</v>
      </c>
      <c r="AC82" s="9" t="s">
        <v>395</v>
      </c>
      <c r="AD82" s="9" t="s">
        <v>394</v>
      </c>
      <c r="AE82" s="9" t="s">
        <v>769</v>
      </c>
      <c r="AF82" s="2" t="s">
        <v>931</v>
      </c>
      <c r="AG82" s="12" t="s">
        <v>932</v>
      </c>
      <c r="AH82" s="9" t="s">
        <v>1090</v>
      </c>
      <c r="AI82" s="9" t="s">
        <v>1091</v>
      </c>
      <c r="AJ82" s="84">
        <f t="shared" si="21"/>
        <v>0</v>
      </c>
      <c r="AK82" s="84">
        <f t="shared" si="22"/>
        <v>0</v>
      </c>
      <c r="AL82" s="84">
        <f t="shared" si="23"/>
        <v>0.25</v>
      </c>
      <c r="AM82" s="88">
        <f t="shared" si="24"/>
        <v>0.5</v>
      </c>
    </row>
    <row r="83" spans="1:85" ht="56.25" customHeight="1" thickBot="1" x14ac:dyDescent="0.25">
      <c r="A83" s="23" t="s">
        <v>170</v>
      </c>
      <c r="B83" s="9" t="s">
        <v>218</v>
      </c>
      <c r="C83" s="2" t="s">
        <v>323</v>
      </c>
      <c r="D83" s="4">
        <v>42767</v>
      </c>
      <c r="E83" s="4">
        <v>42856</v>
      </c>
      <c r="F83" s="2" t="s">
        <v>324</v>
      </c>
      <c r="G83" s="2" t="s">
        <v>89</v>
      </c>
      <c r="H83" s="2" t="s">
        <v>234</v>
      </c>
      <c r="I83" s="2" t="s">
        <v>481</v>
      </c>
      <c r="J83" s="2" t="s">
        <v>493</v>
      </c>
      <c r="K83" s="2" t="s">
        <v>324</v>
      </c>
      <c r="L83" s="2" t="s">
        <v>324</v>
      </c>
      <c r="M83" s="2">
        <v>3</v>
      </c>
      <c r="N83" s="2">
        <v>0</v>
      </c>
      <c r="O83" s="2">
        <v>0</v>
      </c>
      <c r="P83" s="8">
        <v>1</v>
      </c>
      <c r="Q83" s="2">
        <v>1</v>
      </c>
      <c r="R83" s="2">
        <v>1</v>
      </c>
      <c r="S83" s="68">
        <f t="shared" si="17"/>
        <v>1</v>
      </c>
      <c r="T83" s="2">
        <f t="shared" si="25"/>
        <v>1</v>
      </c>
      <c r="U83" s="68">
        <f t="shared" si="26"/>
        <v>1</v>
      </c>
      <c r="V83" s="2">
        <v>1</v>
      </c>
      <c r="W83" s="2">
        <v>1</v>
      </c>
      <c r="X83" s="103">
        <f t="shared" si="18"/>
        <v>1</v>
      </c>
      <c r="Y83" s="122">
        <v>1</v>
      </c>
      <c r="Z83" s="122">
        <v>1</v>
      </c>
      <c r="AA83" s="123">
        <f t="shared" si="19"/>
        <v>1</v>
      </c>
      <c r="AB83" s="9"/>
      <c r="AC83" s="9" t="s">
        <v>396</v>
      </c>
      <c r="AD83" s="2" t="s">
        <v>777</v>
      </c>
      <c r="AE83" s="9" t="s">
        <v>770</v>
      </c>
      <c r="AF83" s="2" t="s">
        <v>777</v>
      </c>
      <c r="AG83" s="12" t="s">
        <v>933</v>
      </c>
      <c r="AH83" s="2" t="s">
        <v>777</v>
      </c>
      <c r="AI83" s="12" t="s">
        <v>1092</v>
      </c>
      <c r="AJ83" s="84">
        <f t="shared" si="21"/>
        <v>0</v>
      </c>
      <c r="AK83" s="84">
        <f t="shared" si="22"/>
        <v>0.33333333333333331</v>
      </c>
      <c r="AL83" s="84">
        <f t="shared" si="23"/>
        <v>0.33333333333333331</v>
      </c>
      <c r="AM83" s="88">
        <f t="shared" si="24"/>
        <v>0.33333333333333331</v>
      </c>
    </row>
    <row r="84" spans="1:85" ht="56.25" customHeight="1" thickBot="1" x14ac:dyDescent="0.25">
      <c r="A84" s="22" t="s">
        <v>15</v>
      </c>
      <c r="B84" s="9" t="s">
        <v>102</v>
      </c>
      <c r="C84" s="2" t="s">
        <v>629</v>
      </c>
      <c r="D84" s="4">
        <v>42736</v>
      </c>
      <c r="E84" s="4">
        <v>43100</v>
      </c>
      <c r="F84" s="2" t="s">
        <v>630</v>
      </c>
      <c r="G84" s="2" t="s">
        <v>26</v>
      </c>
      <c r="H84" s="2" t="s">
        <v>27</v>
      </c>
      <c r="I84" s="2" t="s">
        <v>494</v>
      </c>
      <c r="J84" s="2" t="s">
        <v>610</v>
      </c>
      <c r="K84" s="2" t="s">
        <v>626</v>
      </c>
      <c r="L84" s="74" t="s">
        <v>613</v>
      </c>
      <c r="M84" s="8">
        <v>1</v>
      </c>
      <c r="N84" s="2">
        <v>4</v>
      </c>
      <c r="O84" s="2">
        <v>4</v>
      </c>
      <c r="P84" s="8">
        <f t="shared" si="20"/>
        <v>1</v>
      </c>
      <c r="Q84" s="2">
        <v>4</v>
      </c>
      <c r="R84" s="2">
        <v>4</v>
      </c>
      <c r="S84" s="8">
        <v>1</v>
      </c>
      <c r="T84" s="2">
        <f t="shared" si="25"/>
        <v>8</v>
      </c>
      <c r="U84" s="68">
        <f t="shared" si="26"/>
        <v>1</v>
      </c>
      <c r="V84" s="2">
        <v>7255</v>
      </c>
      <c r="W84" s="2">
        <v>7255</v>
      </c>
      <c r="X84" s="103">
        <v>1</v>
      </c>
      <c r="Y84" s="122">
        <v>6</v>
      </c>
      <c r="Z84" s="122">
        <v>6</v>
      </c>
      <c r="AA84" s="123">
        <f t="shared" si="19"/>
        <v>1</v>
      </c>
      <c r="AB84" s="9"/>
      <c r="AC84" s="9"/>
      <c r="AD84" s="9"/>
      <c r="AE84" s="9"/>
      <c r="AF84" s="9"/>
      <c r="AG84" s="9"/>
      <c r="AH84" s="9"/>
      <c r="AI84" s="9" t="s">
        <v>1126</v>
      </c>
      <c r="AJ84" s="84">
        <f t="shared" si="21"/>
        <v>4</v>
      </c>
      <c r="AK84" s="84">
        <f t="shared" si="22"/>
        <v>4</v>
      </c>
      <c r="AL84" s="84">
        <f t="shared" si="23"/>
        <v>1</v>
      </c>
      <c r="AM84" s="88">
        <f t="shared" si="24"/>
        <v>6</v>
      </c>
    </row>
    <row r="85" spans="1:85" ht="72" customHeight="1" thickBot="1" x14ac:dyDescent="0.25">
      <c r="A85" s="22" t="s">
        <v>15</v>
      </c>
      <c r="B85" s="9" t="s">
        <v>102</v>
      </c>
      <c r="C85" s="2" t="s">
        <v>629</v>
      </c>
      <c r="D85" s="4">
        <v>42736</v>
      </c>
      <c r="E85" s="4">
        <v>43100</v>
      </c>
      <c r="F85" s="2" t="s">
        <v>630</v>
      </c>
      <c r="G85" s="2" t="s">
        <v>26</v>
      </c>
      <c r="H85" s="2" t="s">
        <v>27</v>
      </c>
      <c r="I85" s="2" t="s">
        <v>494</v>
      </c>
      <c r="J85" s="2" t="s">
        <v>611</v>
      </c>
      <c r="K85" s="2" t="s">
        <v>626</v>
      </c>
      <c r="L85" s="74" t="s">
        <v>613</v>
      </c>
      <c r="M85" s="8">
        <v>1</v>
      </c>
      <c r="N85" s="2">
        <v>7</v>
      </c>
      <c r="O85" s="2">
        <v>7</v>
      </c>
      <c r="P85" s="8">
        <f t="shared" si="20"/>
        <v>1</v>
      </c>
      <c r="Q85" s="2">
        <v>8</v>
      </c>
      <c r="R85" s="2">
        <v>8</v>
      </c>
      <c r="S85" s="8">
        <v>1</v>
      </c>
      <c r="T85" s="2">
        <f t="shared" si="25"/>
        <v>15</v>
      </c>
      <c r="U85" s="68">
        <f t="shared" si="26"/>
        <v>1</v>
      </c>
      <c r="V85" s="2">
        <v>552</v>
      </c>
      <c r="W85" s="2">
        <v>552</v>
      </c>
      <c r="X85" s="103">
        <v>1</v>
      </c>
      <c r="Y85" s="122">
        <v>507</v>
      </c>
      <c r="Z85" s="122">
        <v>507</v>
      </c>
      <c r="AA85" s="123">
        <f t="shared" si="19"/>
        <v>1</v>
      </c>
      <c r="AB85" s="9" t="s">
        <v>759</v>
      </c>
      <c r="AC85" s="9" t="s">
        <v>760</v>
      </c>
      <c r="AD85" s="9" t="s">
        <v>759</v>
      </c>
      <c r="AE85" s="9" t="s">
        <v>760</v>
      </c>
      <c r="AF85" s="9" t="s">
        <v>968</v>
      </c>
      <c r="AG85" s="9" t="s">
        <v>967</v>
      </c>
      <c r="AH85" s="9"/>
      <c r="AI85" s="9" t="s">
        <v>1111</v>
      </c>
      <c r="AJ85" s="84">
        <f t="shared" si="21"/>
        <v>7</v>
      </c>
      <c r="AK85" s="84">
        <f t="shared" si="22"/>
        <v>8</v>
      </c>
      <c r="AL85" s="84">
        <f t="shared" si="23"/>
        <v>1</v>
      </c>
      <c r="AM85" s="88">
        <f t="shared" si="24"/>
        <v>507</v>
      </c>
    </row>
    <row r="86" spans="1:85" ht="72" customHeight="1" thickBot="1" x14ac:dyDescent="0.25">
      <c r="A86" s="22" t="s">
        <v>15</v>
      </c>
      <c r="B86" s="9" t="s">
        <v>102</v>
      </c>
      <c r="C86" s="2" t="s">
        <v>629</v>
      </c>
      <c r="D86" s="4">
        <v>42736</v>
      </c>
      <c r="E86" s="4">
        <v>43100</v>
      </c>
      <c r="F86" s="2" t="s">
        <v>630</v>
      </c>
      <c r="G86" s="2" t="s">
        <v>1123</v>
      </c>
      <c r="H86" s="2" t="s">
        <v>27</v>
      </c>
      <c r="I86" s="2" t="s">
        <v>494</v>
      </c>
      <c r="J86" s="2" t="s">
        <v>1153</v>
      </c>
      <c r="K86" s="2" t="s">
        <v>626</v>
      </c>
      <c r="L86" s="74" t="s">
        <v>613</v>
      </c>
      <c r="M86" s="73">
        <v>3633</v>
      </c>
      <c r="N86" s="2" t="s">
        <v>638</v>
      </c>
      <c r="O86" s="2" t="s">
        <v>638</v>
      </c>
      <c r="P86" s="2" t="s">
        <v>638</v>
      </c>
      <c r="Q86" s="2" t="s">
        <v>638</v>
      </c>
      <c r="R86" s="2" t="s">
        <v>638</v>
      </c>
      <c r="S86" s="2" t="s">
        <v>638</v>
      </c>
      <c r="T86" s="2" t="s">
        <v>638</v>
      </c>
      <c r="U86" s="2" t="s">
        <v>638</v>
      </c>
      <c r="V86" s="2">
        <v>560</v>
      </c>
      <c r="W86" s="2">
        <v>560</v>
      </c>
      <c r="X86" s="103">
        <v>1</v>
      </c>
      <c r="Y86" s="122">
        <v>3073</v>
      </c>
      <c r="Z86" s="122">
        <v>3073</v>
      </c>
      <c r="AA86" s="123">
        <f t="shared" si="19"/>
        <v>1</v>
      </c>
      <c r="AB86" s="2" t="s">
        <v>638</v>
      </c>
      <c r="AC86" s="2" t="s">
        <v>638</v>
      </c>
      <c r="AD86" s="2" t="s">
        <v>638</v>
      </c>
      <c r="AE86" s="2" t="s">
        <v>638</v>
      </c>
      <c r="AF86" s="9" t="s">
        <v>1154</v>
      </c>
      <c r="AG86" s="9" t="s">
        <v>1155</v>
      </c>
      <c r="AH86" s="9" t="s">
        <v>1156</v>
      </c>
      <c r="AI86" s="9" t="s">
        <v>1157</v>
      </c>
      <c r="AJ86" s="84" t="s">
        <v>638</v>
      </c>
      <c r="AK86" s="84" t="s">
        <v>1158</v>
      </c>
      <c r="AL86" s="84">
        <f>W86/M86</f>
        <v>0.15414258188824662</v>
      </c>
      <c r="AM86" s="88">
        <f t="shared" ref="AM86" si="27">Z86/M86</f>
        <v>0.84585741811175341</v>
      </c>
    </row>
    <row r="87" spans="1:85" ht="56.25" customHeight="1" thickBot="1" x14ac:dyDescent="0.25">
      <c r="A87" s="22" t="s">
        <v>15</v>
      </c>
      <c r="B87" s="9" t="s">
        <v>102</v>
      </c>
      <c r="C87" s="2" t="s">
        <v>629</v>
      </c>
      <c r="D87" s="4">
        <v>42736</v>
      </c>
      <c r="E87" s="4">
        <v>43100</v>
      </c>
      <c r="F87" s="2" t="s">
        <v>630</v>
      </c>
      <c r="G87" s="2" t="s">
        <v>26</v>
      </c>
      <c r="H87" s="2" t="s">
        <v>27</v>
      </c>
      <c r="I87" s="2" t="s">
        <v>494</v>
      </c>
      <c r="J87" s="2" t="s">
        <v>627</v>
      </c>
      <c r="K87" s="2" t="s">
        <v>626</v>
      </c>
      <c r="L87" s="74" t="s">
        <v>613</v>
      </c>
      <c r="M87" s="8">
        <v>1</v>
      </c>
      <c r="N87" s="2">
        <v>1</v>
      </c>
      <c r="O87" s="2">
        <v>1</v>
      </c>
      <c r="P87" s="8">
        <v>1</v>
      </c>
      <c r="Q87" s="2">
        <v>8</v>
      </c>
      <c r="R87" s="2">
        <v>8</v>
      </c>
      <c r="S87" s="8">
        <f t="shared" ref="S87" si="28">+R87/Q87</f>
        <v>1</v>
      </c>
      <c r="T87" s="2">
        <f t="shared" si="25"/>
        <v>9</v>
      </c>
      <c r="U87" s="68">
        <f t="shared" si="26"/>
        <v>1</v>
      </c>
      <c r="V87" s="2">
        <v>24</v>
      </c>
      <c r="W87" s="2">
        <v>24</v>
      </c>
      <c r="X87" s="103">
        <v>1</v>
      </c>
      <c r="Y87" s="122">
        <v>10</v>
      </c>
      <c r="Z87" s="122">
        <v>10</v>
      </c>
      <c r="AA87" s="123">
        <f t="shared" si="19"/>
        <v>1</v>
      </c>
      <c r="AB87" s="9" t="s">
        <v>784</v>
      </c>
      <c r="AC87" s="9" t="s">
        <v>757</v>
      </c>
      <c r="AD87" s="9" t="s">
        <v>637</v>
      </c>
      <c r="AE87" s="9" t="s">
        <v>785</v>
      </c>
      <c r="AF87" s="9"/>
      <c r="AG87" s="9"/>
      <c r="AH87" s="9" t="s">
        <v>1159</v>
      </c>
      <c r="AI87" s="9" t="s">
        <v>1160</v>
      </c>
      <c r="AJ87" s="84">
        <f t="shared" si="21"/>
        <v>1</v>
      </c>
      <c r="AK87" s="84">
        <f t="shared" si="22"/>
        <v>8</v>
      </c>
      <c r="AL87" s="84">
        <f t="shared" si="23"/>
        <v>1</v>
      </c>
      <c r="AM87" s="88">
        <f t="shared" si="24"/>
        <v>10</v>
      </c>
    </row>
    <row r="88" spans="1:85" ht="56.25" customHeight="1" thickBot="1" x14ac:dyDescent="0.25">
      <c r="A88" s="22" t="s">
        <v>15</v>
      </c>
      <c r="B88" s="9" t="s">
        <v>102</v>
      </c>
      <c r="C88" s="2" t="s">
        <v>628</v>
      </c>
      <c r="D88" s="4">
        <v>42736</v>
      </c>
      <c r="E88" s="4">
        <v>43100</v>
      </c>
      <c r="F88" s="2" t="s">
        <v>614</v>
      </c>
      <c r="G88" s="2" t="s">
        <v>26</v>
      </c>
      <c r="H88" s="2" t="s">
        <v>27</v>
      </c>
      <c r="I88" s="2" t="s">
        <v>494</v>
      </c>
      <c r="J88" s="2" t="s">
        <v>612</v>
      </c>
      <c r="K88" s="2" t="s">
        <v>615</v>
      </c>
      <c r="L88" s="74" t="s">
        <v>616</v>
      </c>
      <c r="M88" s="8">
        <v>1</v>
      </c>
      <c r="N88" s="2">
        <v>1095</v>
      </c>
      <c r="O88" s="2">
        <v>1095</v>
      </c>
      <c r="P88" s="8">
        <f t="shared" si="20"/>
        <v>1</v>
      </c>
      <c r="Q88" s="2">
        <v>1048</v>
      </c>
      <c r="R88" s="2">
        <v>1048</v>
      </c>
      <c r="S88" s="8">
        <v>1</v>
      </c>
      <c r="T88" s="2">
        <f t="shared" si="25"/>
        <v>2143</v>
      </c>
      <c r="U88" s="68">
        <f t="shared" si="26"/>
        <v>1</v>
      </c>
      <c r="V88" s="2">
        <v>1451</v>
      </c>
      <c r="W88" s="2">
        <v>1451</v>
      </c>
      <c r="X88" s="103">
        <v>1</v>
      </c>
      <c r="Y88" s="122">
        <v>1637</v>
      </c>
      <c r="Z88" s="122">
        <v>1637</v>
      </c>
      <c r="AA88" s="123">
        <f t="shared" si="19"/>
        <v>1</v>
      </c>
      <c r="AB88" s="9" t="s">
        <v>780</v>
      </c>
      <c r="AC88" s="9" t="s">
        <v>781</v>
      </c>
      <c r="AD88" s="9" t="s">
        <v>780</v>
      </c>
      <c r="AE88" s="9" t="s">
        <v>779</v>
      </c>
      <c r="AF88" s="9"/>
      <c r="AG88" s="9"/>
      <c r="AH88" s="9" t="s">
        <v>1060</v>
      </c>
      <c r="AI88" s="9" t="s">
        <v>779</v>
      </c>
      <c r="AJ88" s="84">
        <f t="shared" si="21"/>
        <v>1095</v>
      </c>
      <c r="AK88" s="84">
        <f t="shared" si="22"/>
        <v>1048</v>
      </c>
      <c r="AL88" s="84">
        <f t="shared" si="23"/>
        <v>1</v>
      </c>
      <c r="AM88" s="88">
        <f t="shared" si="24"/>
        <v>1637</v>
      </c>
    </row>
    <row r="89" spans="1:85" ht="56.25" customHeight="1" thickBot="1" x14ac:dyDescent="0.25">
      <c r="A89" s="23" t="s">
        <v>170</v>
      </c>
      <c r="B89" s="9" t="s">
        <v>235</v>
      </c>
      <c r="C89" s="9" t="s">
        <v>325</v>
      </c>
      <c r="D89" s="4">
        <v>42736</v>
      </c>
      <c r="E89" s="4">
        <v>43100</v>
      </c>
      <c r="F89" s="2" t="s">
        <v>326</v>
      </c>
      <c r="G89" s="2" t="s">
        <v>89</v>
      </c>
      <c r="H89" s="2" t="s">
        <v>196</v>
      </c>
      <c r="I89" s="2" t="s">
        <v>978</v>
      </c>
      <c r="J89" s="2" t="s">
        <v>495</v>
      </c>
      <c r="K89" s="2" t="s">
        <v>327</v>
      </c>
      <c r="L89" s="2" t="s">
        <v>328</v>
      </c>
      <c r="M89" s="2">
        <f>185+116</f>
        <v>301</v>
      </c>
      <c r="N89" s="2">
        <v>301</v>
      </c>
      <c r="O89" s="2">
        <f>175+116</f>
        <v>291</v>
      </c>
      <c r="P89" s="8">
        <f t="shared" si="20"/>
        <v>0.96677740863787376</v>
      </c>
      <c r="Q89" s="2">
        <v>287</v>
      </c>
      <c r="R89" s="2">
        <v>287</v>
      </c>
      <c r="S89" s="68">
        <f t="shared" si="17"/>
        <v>1</v>
      </c>
      <c r="T89" s="2">
        <f t="shared" si="25"/>
        <v>578</v>
      </c>
      <c r="U89" s="68">
        <f t="shared" si="26"/>
        <v>0.98299319727891155</v>
      </c>
      <c r="V89" s="2"/>
      <c r="W89" s="2">
        <v>110</v>
      </c>
      <c r="X89" s="103">
        <v>1</v>
      </c>
      <c r="Y89" s="122">
        <v>257</v>
      </c>
      <c r="Z89" s="122">
        <v>247</v>
      </c>
      <c r="AA89" s="123">
        <f t="shared" si="19"/>
        <v>0.96108949416342415</v>
      </c>
      <c r="AB89" s="9" t="s">
        <v>360</v>
      </c>
      <c r="AC89" s="9" t="s">
        <v>361</v>
      </c>
      <c r="AD89" s="9" t="s">
        <v>712</v>
      </c>
      <c r="AE89" s="9" t="s">
        <v>713</v>
      </c>
      <c r="AF89" s="9" t="s">
        <v>922</v>
      </c>
      <c r="AG89" s="9" t="s">
        <v>923</v>
      </c>
      <c r="AH89" s="9" t="s">
        <v>361</v>
      </c>
      <c r="AI89" s="9" t="s">
        <v>1025</v>
      </c>
      <c r="AJ89" s="84">
        <f t="shared" si="21"/>
        <v>0.96677740863787376</v>
      </c>
      <c r="AK89" s="84">
        <f t="shared" si="22"/>
        <v>0.95348837209302328</v>
      </c>
      <c r="AL89" s="84">
        <f t="shared" si="23"/>
        <v>3.3222591362126247E-3</v>
      </c>
      <c r="AM89" s="88">
        <f t="shared" si="24"/>
        <v>0.82059800664451832</v>
      </c>
      <c r="CE89" s="7"/>
      <c r="CF89" s="7"/>
      <c r="CG89" s="7"/>
    </row>
    <row r="90" spans="1:85" ht="56.25" customHeight="1" thickBot="1" x14ac:dyDescent="0.25">
      <c r="A90" s="23" t="s">
        <v>170</v>
      </c>
      <c r="B90" s="9" t="s">
        <v>235</v>
      </c>
      <c r="C90" s="31" t="s">
        <v>329</v>
      </c>
      <c r="D90" s="4">
        <v>42736</v>
      </c>
      <c r="E90" s="4">
        <v>43100</v>
      </c>
      <c r="F90" s="2" t="s">
        <v>330</v>
      </c>
      <c r="G90" s="2" t="s">
        <v>89</v>
      </c>
      <c r="H90" s="2" t="s">
        <v>196</v>
      </c>
      <c r="I90" s="2" t="s">
        <v>978</v>
      </c>
      <c r="J90" s="2" t="s">
        <v>457</v>
      </c>
      <c r="K90" s="2" t="s">
        <v>327</v>
      </c>
      <c r="L90" s="2" t="s">
        <v>328</v>
      </c>
      <c r="M90" s="8">
        <v>1</v>
      </c>
      <c r="N90" s="2">
        <v>295</v>
      </c>
      <c r="O90" s="2">
        <v>295</v>
      </c>
      <c r="P90" s="8">
        <f t="shared" si="20"/>
        <v>1</v>
      </c>
      <c r="Q90" s="2">
        <v>300</v>
      </c>
      <c r="R90" s="2">
        <v>300</v>
      </c>
      <c r="S90" s="68">
        <f t="shared" si="17"/>
        <v>1</v>
      </c>
      <c r="T90" s="2">
        <f t="shared" si="25"/>
        <v>595</v>
      </c>
      <c r="U90" s="68">
        <f t="shared" si="26"/>
        <v>1</v>
      </c>
      <c r="V90" s="2"/>
      <c r="W90" s="2">
        <v>133</v>
      </c>
      <c r="X90" s="103">
        <v>1</v>
      </c>
      <c r="Y90" s="122">
        <v>200</v>
      </c>
      <c r="Z90" s="122">
        <v>200</v>
      </c>
      <c r="AA90" s="123">
        <f t="shared" si="19"/>
        <v>1</v>
      </c>
      <c r="AB90" s="9" t="s">
        <v>403</v>
      </c>
      <c r="AC90" s="9" t="s">
        <v>350</v>
      </c>
      <c r="AD90" s="9" t="s">
        <v>403</v>
      </c>
      <c r="AE90" s="9" t="s">
        <v>350</v>
      </c>
      <c r="AF90" s="9" t="s">
        <v>403</v>
      </c>
      <c r="AG90" s="9" t="s">
        <v>350</v>
      </c>
      <c r="AH90" s="9" t="s">
        <v>1026</v>
      </c>
      <c r="AI90" s="9" t="s">
        <v>350</v>
      </c>
      <c r="AJ90" s="84">
        <f t="shared" si="21"/>
        <v>295</v>
      </c>
      <c r="AK90" s="84">
        <f t="shared" si="22"/>
        <v>300</v>
      </c>
      <c r="AL90" s="84">
        <f t="shared" si="23"/>
        <v>1</v>
      </c>
      <c r="AM90" s="88">
        <f t="shared" si="24"/>
        <v>200</v>
      </c>
    </row>
    <row r="91" spans="1:85" ht="117" customHeight="1" thickBot="1" x14ac:dyDescent="0.25">
      <c r="A91" s="23" t="s">
        <v>170</v>
      </c>
      <c r="B91" s="9" t="s">
        <v>235</v>
      </c>
      <c r="C91" s="31" t="s">
        <v>329</v>
      </c>
      <c r="D91" s="33">
        <v>42736</v>
      </c>
      <c r="E91" s="33">
        <v>43100</v>
      </c>
      <c r="F91" s="32" t="s">
        <v>330</v>
      </c>
      <c r="G91" s="32" t="s">
        <v>26</v>
      </c>
      <c r="H91" s="32" t="s">
        <v>27</v>
      </c>
      <c r="I91" s="32" t="s">
        <v>496</v>
      </c>
      <c r="J91" s="32" t="s">
        <v>458</v>
      </c>
      <c r="K91" s="32" t="s">
        <v>327</v>
      </c>
      <c r="L91" s="32" t="s">
        <v>633</v>
      </c>
      <c r="M91" s="8">
        <v>1</v>
      </c>
      <c r="N91" s="2">
        <v>287</v>
      </c>
      <c r="O91" s="2">
        <v>287</v>
      </c>
      <c r="P91" s="8">
        <v>1</v>
      </c>
      <c r="Q91" s="2">
        <v>431</v>
      </c>
      <c r="R91" s="2">
        <v>431</v>
      </c>
      <c r="S91" s="8">
        <v>1</v>
      </c>
      <c r="T91" s="2">
        <f t="shared" si="25"/>
        <v>718</v>
      </c>
      <c r="U91" s="68">
        <f t="shared" si="26"/>
        <v>1</v>
      </c>
      <c r="V91" s="2">
        <v>565</v>
      </c>
      <c r="W91" s="2">
        <v>565</v>
      </c>
      <c r="X91" s="103">
        <v>1</v>
      </c>
      <c r="Y91" s="122">
        <v>2023</v>
      </c>
      <c r="Z91" s="122">
        <v>2023</v>
      </c>
      <c r="AA91" s="123">
        <f t="shared" si="19"/>
        <v>1</v>
      </c>
      <c r="AB91" s="9" t="s">
        <v>782</v>
      </c>
      <c r="AC91" s="9"/>
      <c r="AD91" s="9" t="s">
        <v>783</v>
      </c>
      <c r="AE91" s="9"/>
      <c r="AF91" s="9"/>
      <c r="AG91" s="9"/>
      <c r="AH91" s="9"/>
      <c r="AI91" s="138" t="s">
        <v>1059</v>
      </c>
      <c r="AJ91" s="84">
        <f t="shared" si="21"/>
        <v>287</v>
      </c>
      <c r="AK91" s="84">
        <f t="shared" si="22"/>
        <v>431</v>
      </c>
      <c r="AL91" s="84">
        <f t="shared" si="23"/>
        <v>1</v>
      </c>
      <c r="AM91" s="88">
        <f t="shared" si="24"/>
        <v>2023</v>
      </c>
    </row>
    <row r="92" spans="1:85" ht="155.25" customHeight="1" thickBot="1" x14ac:dyDescent="0.25">
      <c r="A92" s="72" t="s">
        <v>170</v>
      </c>
      <c r="B92" s="9" t="s">
        <v>235</v>
      </c>
      <c r="C92" s="31" t="s">
        <v>329</v>
      </c>
      <c r="D92" s="4">
        <v>42736</v>
      </c>
      <c r="E92" s="4">
        <v>43100</v>
      </c>
      <c r="F92" s="2" t="s">
        <v>330</v>
      </c>
      <c r="G92" s="2" t="s">
        <v>40</v>
      </c>
      <c r="H92" s="2" t="s">
        <v>41</v>
      </c>
      <c r="I92" s="2" t="s">
        <v>982</v>
      </c>
      <c r="J92" s="2" t="s">
        <v>459</v>
      </c>
      <c r="K92" s="2" t="s">
        <v>327</v>
      </c>
      <c r="L92" s="2" t="s">
        <v>328</v>
      </c>
      <c r="M92" s="8">
        <v>1</v>
      </c>
      <c r="N92" s="2">
        <v>30</v>
      </c>
      <c r="O92" s="2">
        <v>30</v>
      </c>
      <c r="P92" s="8">
        <f t="shared" si="20"/>
        <v>1</v>
      </c>
      <c r="Q92" s="2">
        <v>52</v>
      </c>
      <c r="R92" s="2">
        <v>52</v>
      </c>
      <c r="S92" s="68">
        <f t="shared" si="17"/>
        <v>1</v>
      </c>
      <c r="T92" s="2">
        <f t="shared" si="25"/>
        <v>82</v>
      </c>
      <c r="U92" s="68">
        <f t="shared" si="26"/>
        <v>1</v>
      </c>
      <c r="V92" s="8">
        <v>1</v>
      </c>
      <c r="W92" s="8">
        <v>1</v>
      </c>
      <c r="X92" s="103">
        <f t="shared" si="18"/>
        <v>1</v>
      </c>
      <c r="Y92" s="124">
        <v>1</v>
      </c>
      <c r="Z92" s="124">
        <v>1</v>
      </c>
      <c r="AA92" s="123">
        <f t="shared" si="19"/>
        <v>1</v>
      </c>
      <c r="AB92" s="9" t="s">
        <v>412</v>
      </c>
      <c r="AC92" s="9" t="s">
        <v>413</v>
      </c>
      <c r="AD92" s="9" t="s">
        <v>962</v>
      </c>
      <c r="AE92" s="9" t="s">
        <v>721</v>
      </c>
      <c r="AF92" s="104" t="s">
        <v>916</v>
      </c>
      <c r="AG92" s="104" t="s">
        <v>917</v>
      </c>
      <c r="AH92" s="104" t="s">
        <v>1070</v>
      </c>
      <c r="AI92" s="114" t="s">
        <v>1071</v>
      </c>
      <c r="AJ92" s="101">
        <f t="shared" si="21"/>
        <v>30</v>
      </c>
      <c r="AK92" s="101">
        <f t="shared" si="22"/>
        <v>52</v>
      </c>
      <c r="AL92" s="101">
        <f t="shared" si="23"/>
        <v>1</v>
      </c>
      <c r="AM92" s="102">
        <f t="shared" si="24"/>
        <v>1</v>
      </c>
    </row>
    <row r="93" spans="1:85" ht="72" customHeight="1" x14ac:dyDescent="0.2">
      <c r="A93" s="23" t="s">
        <v>170</v>
      </c>
      <c r="B93" s="9" t="s">
        <v>235</v>
      </c>
      <c r="C93" s="31" t="s">
        <v>329</v>
      </c>
      <c r="D93" s="4">
        <v>42736</v>
      </c>
      <c r="E93" s="4">
        <v>43100</v>
      </c>
      <c r="F93" s="2" t="s">
        <v>330</v>
      </c>
      <c r="G93" s="2" t="s">
        <v>205</v>
      </c>
      <c r="H93" s="2" t="s">
        <v>225</v>
      </c>
      <c r="I93" s="2" t="s">
        <v>976</v>
      </c>
      <c r="J93" s="2" t="s">
        <v>460</v>
      </c>
      <c r="K93" s="2" t="s">
        <v>327</v>
      </c>
      <c r="L93" s="2" t="s">
        <v>622</v>
      </c>
      <c r="M93" s="2">
        <v>3000</v>
      </c>
      <c r="N93" s="2">
        <v>720</v>
      </c>
      <c r="O93" s="2">
        <v>720</v>
      </c>
      <c r="P93" s="68">
        <f t="shared" si="20"/>
        <v>1</v>
      </c>
      <c r="Q93" s="2">
        <v>760</v>
      </c>
      <c r="R93" s="2">
        <v>1585</v>
      </c>
      <c r="S93" s="8">
        <f>R93/Q93</f>
        <v>2.0855263157894739</v>
      </c>
      <c r="T93" s="2">
        <f t="shared" si="25"/>
        <v>2305</v>
      </c>
      <c r="U93" s="68">
        <f t="shared" si="26"/>
        <v>1.5574324324324325</v>
      </c>
      <c r="V93" s="2">
        <v>760</v>
      </c>
      <c r="W93" s="2">
        <v>1494</v>
      </c>
      <c r="X93" s="103">
        <f t="shared" si="18"/>
        <v>1.9657894736842105</v>
      </c>
      <c r="Y93" s="122">
        <v>760</v>
      </c>
      <c r="Z93" s="122">
        <v>2534</v>
      </c>
      <c r="AA93" s="123">
        <f t="shared" si="19"/>
        <v>3.3342105263157893</v>
      </c>
      <c r="AB93" s="9"/>
      <c r="AC93" s="9"/>
      <c r="AD93" s="9"/>
      <c r="AE93" s="9" t="s">
        <v>747</v>
      </c>
      <c r="AF93" s="9" t="s">
        <v>839</v>
      </c>
      <c r="AG93" s="9"/>
      <c r="AH93" s="9" t="s">
        <v>1146</v>
      </c>
      <c r="AI93" s="9" t="s">
        <v>1147</v>
      </c>
      <c r="AJ93" s="84">
        <f t="shared" si="21"/>
        <v>0.24</v>
      </c>
      <c r="AK93" s="84">
        <f t="shared" si="22"/>
        <v>0.52833333333333332</v>
      </c>
      <c r="AL93" s="84">
        <f t="shared" si="23"/>
        <v>6.5526315789473689E-4</v>
      </c>
      <c r="AM93" s="88">
        <f t="shared" si="24"/>
        <v>0.84466666666666668</v>
      </c>
    </row>
    <row r="94" spans="1:85" ht="56.25" customHeight="1" thickBot="1" x14ac:dyDescent="0.25">
      <c r="A94" s="23" t="s">
        <v>170</v>
      </c>
      <c r="B94" s="9" t="s">
        <v>235</v>
      </c>
      <c r="C94" s="31" t="s">
        <v>329</v>
      </c>
      <c r="D94" s="4">
        <v>42736</v>
      </c>
      <c r="E94" s="4">
        <v>43100</v>
      </c>
      <c r="F94" s="2" t="s">
        <v>330</v>
      </c>
      <c r="G94" s="2" t="s">
        <v>51</v>
      </c>
      <c r="H94" s="2" t="s">
        <v>52</v>
      </c>
      <c r="I94" s="2" t="s">
        <v>977</v>
      </c>
      <c r="J94" s="2" t="s">
        <v>750</v>
      </c>
      <c r="K94" s="2" t="s">
        <v>327</v>
      </c>
      <c r="L94" s="2" t="s">
        <v>328</v>
      </c>
      <c r="M94" s="8">
        <v>1</v>
      </c>
      <c r="N94" s="8">
        <v>1</v>
      </c>
      <c r="O94" s="8">
        <v>1</v>
      </c>
      <c r="P94" s="8">
        <f t="shared" si="20"/>
        <v>1</v>
      </c>
      <c r="Q94" s="8">
        <v>1</v>
      </c>
      <c r="R94" s="8">
        <v>1</v>
      </c>
      <c r="S94" s="8">
        <v>1</v>
      </c>
      <c r="T94" s="2">
        <f t="shared" si="25"/>
        <v>2</v>
      </c>
      <c r="U94" s="68">
        <f t="shared" si="26"/>
        <v>1</v>
      </c>
      <c r="V94" s="8">
        <v>1</v>
      </c>
      <c r="W94" s="8">
        <v>1</v>
      </c>
      <c r="X94" s="2">
        <f t="shared" ref="X94" si="29">+V94+S94</f>
        <v>2</v>
      </c>
      <c r="Y94" s="122">
        <v>17</v>
      </c>
      <c r="Z94" s="122">
        <v>17</v>
      </c>
      <c r="AA94" s="123">
        <f t="shared" si="19"/>
        <v>1</v>
      </c>
      <c r="AB94" s="9"/>
      <c r="AC94" s="9"/>
      <c r="AD94" s="9" t="s">
        <v>751</v>
      </c>
      <c r="AE94" s="9" t="s">
        <v>752</v>
      </c>
      <c r="AF94" s="9" t="s">
        <v>959</v>
      </c>
      <c r="AG94" s="9" t="s">
        <v>958</v>
      </c>
      <c r="AH94" s="9"/>
      <c r="AI94" s="9" t="s">
        <v>1104</v>
      </c>
      <c r="AJ94" s="101">
        <f t="shared" si="21"/>
        <v>1</v>
      </c>
      <c r="AK94" s="101">
        <f t="shared" si="22"/>
        <v>1</v>
      </c>
      <c r="AL94" s="101">
        <f t="shared" si="23"/>
        <v>2</v>
      </c>
      <c r="AM94" s="102">
        <f t="shared" si="24"/>
        <v>17</v>
      </c>
    </row>
    <row r="95" spans="1:85" ht="409.5" customHeight="1" thickBot="1" x14ac:dyDescent="0.25">
      <c r="A95" s="23" t="s">
        <v>170</v>
      </c>
      <c r="B95" s="9" t="s">
        <v>235</v>
      </c>
      <c r="C95" s="31" t="s">
        <v>329</v>
      </c>
      <c r="D95" s="4">
        <v>42736</v>
      </c>
      <c r="E95" s="4">
        <v>43100</v>
      </c>
      <c r="F95" s="2" t="s">
        <v>330</v>
      </c>
      <c r="G95" s="2" t="s">
        <v>89</v>
      </c>
      <c r="H95" s="2" t="s">
        <v>289</v>
      </c>
      <c r="I95" s="2" t="s">
        <v>349</v>
      </c>
      <c r="J95" s="2" t="s">
        <v>461</v>
      </c>
      <c r="K95" s="2" t="s">
        <v>327</v>
      </c>
      <c r="L95" s="2" t="s">
        <v>328</v>
      </c>
      <c r="M95" s="2">
        <v>4</v>
      </c>
      <c r="N95" s="2">
        <v>1</v>
      </c>
      <c r="O95" s="2">
        <v>1</v>
      </c>
      <c r="P95" s="68">
        <f t="shared" si="20"/>
        <v>1</v>
      </c>
      <c r="Q95" s="2">
        <v>1</v>
      </c>
      <c r="R95" s="2">
        <v>1</v>
      </c>
      <c r="S95" s="68">
        <f t="shared" si="17"/>
        <v>1</v>
      </c>
      <c r="T95" s="2">
        <f t="shared" si="25"/>
        <v>2</v>
      </c>
      <c r="U95" s="68">
        <f t="shared" si="26"/>
        <v>1</v>
      </c>
      <c r="V95" s="2">
        <v>1</v>
      </c>
      <c r="W95" s="2">
        <v>1</v>
      </c>
      <c r="X95" s="103">
        <f t="shared" si="18"/>
        <v>1</v>
      </c>
      <c r="Y95" s="122">
        <v>1</v>
      </c>
      <c r="Z95" s="122">
        <v>1</v>
      </c>
      <c r="AA95" s="123">
        <f t="shared" si="19"/>
        <v>1</v>
      </c>
      <c r="AB95" s="34" t="s">
        <v>404</v>
      </c>
      <c r="AC95" s="34" t="s">
        <v>631</v>
      </c>
      <c r="AD95" s="34" t="s">
        <v>683</v>
      </c>
      <c r="AE95" s="34" t="s">
        <v>684</v>
      </c>
      <c r="AF95" s="34" t="s">
        <v>683</v>
      </c>
      <c r="AG95" s="34" t="s">
        <v>827</v>
      </c>
      <c r="AH95" s="34" t="s">
        <v>683</v>
      </c>
      <c r="AI95" s="34" t="s">
        <v>1110</v>
      </c>
      <c r="AJ95" s="84">
        <f t="shared" si="21"/>
        <v>0.25</v>
      </c>
      <c r="AK95" s="84">
        <f t="shared" si="22"/>
        <v>0.25</v>
      </c>
      <c r="AL95" s="84">
        <f t="shared" si="23"/>
        <v>0.25</v>
      </c>
      <c r="AM95" s="88">
        <f t="shared" si="24"/>
        <v>0.25</v>
      </c>
    </row>
    <row r="96" spans="1:85" ht="56.25" customHeight="1" thickBot="1" x14ac:dyDescent="0.25">
      <c r="A96" s="23" t="s">
        <v>170</v>
      </c>
      <c r="B96" s="9" t="s">
        <v>235</v>
      </c>
      <c r="C96" s="31" t="s">
        <v>329</v>
      </c>
      <c r="D96" s="4">
        <v>42736</v>
      </c>
      <c r="E96" s="4">
        <v>43100</v>
      </c>
      <c r="F96" s="2" t="s">
        <v>330</v>
      </c>
      <c r="G96" s="2" t="s">
        <v>89</v>
      </c>
      <c r="H96" s="2" t="s">
        <v>154</v>
      </c>
      <c r="I96" s="2" t="s">
        <v>155</v>
      </c>
      <c r="J96" s="2" t="s">
        <v>462</v>
      </c>
      <c r="K96" s="2" t="s">
        <v>327</v>
      </c>
      <c r="L96" s="2" t="s">
        <v>617</v>
      </c>
      <c r="M96" s="2">
        <v>400</v>
      </c>
      <c r="N96" s="2">
        <v>310</v>
      </c>
      <c r="O96" s="2">
        <v>310</v>
      </c>
      <c r="P96" s="68">
        <f t="shared" si="20"/>
        <v>1</v>
      </c>
      <c r="Q96" s="2">
        <v>30</v>
      </c>
      <c r="R96" s="2">
        <v>19</v>
      </c>
      <c r="S96" s="68">
        <f t="shared" si="17"/>
        <v>0.6333333333333333</v>
      </c>
      <c r="T96" s="2">
        <f t="shared" si="25"/>
        <v>329</v>
      </c>
      <c r="U96" s="68">
        <f t="shared" si="26"/>
        <v>0.96764705882352942</v>
      </c>
      <c r="V96" s="2">
        <v>30</v>
      </c>
      <c r="W96" s="2">
        <v>15</v>
      </c>
      <c r="X96" s="103">
        <f t="shared" si="18"/>
        <v>0.5</v>
      </c>
      <c r="Y96" s="122">
        <v>30</v>
      </c>
      <c r="Z96" s="122">
        <v>30</v>
      </c>
      <c r="AA96" s="123">
        <f t="shared" si="19"/>
        <v>1</v>
      </c>
      <c r="AB96" s="9" t="s">
        <v>368</v>
      </c>
      <c r="AC96" s="9" t="s">
        <v>369</v>
      </c>
      <c r="AD96" s="9" t="s">
        <v>671</v>
      </c>
      <c r="AE96" s="9" t="s">
        <v>672</v>
      </c>
      <c r="AF96" s="9" t="s">
        <v>671</v>
      </c>
      <c r="AG96" s="9" t="s">
        <v>824</v>
      </c>
      <c r="AH96" s="9" t="s">
        <v>671</v>
      </c>
      <c r="AI96" s="9"/>
      <c r="AJ96" s="84">
        <f t="shared" si="21"/>
        <v>0.77500000000000002</v>
      </c>
      <c r="AK96" s="84">
        <f t="shared" si="22"/>
        <v>4.7500000000000001E-2</v>
      </c>
      <c r="AL96" s="84">
        <f t="shared" si="23"/>
        <v>1.25E-3</v>
      </c>
      <c r="AM96" s="88">
        <f t="shared" si="24"/>
        <v>7.4999999999999997E-2</v>
      </c>
    </row>
    <row r="97" spans="1:39" ht="56.25" customHeight="1" thickBot="1" x14ac:dyDescent="0.25">
      <c r="A97" s="23" t="s">
        <v>170</v>
      </c>
      <c r="B97" s="9" t="s">
        <v>235</v>
      </c>
      <c r="C97" s="31" t="s">
        <v>329</v>
      </c>
      <c r="D97" s="4">
        <v>42736</v>
      </c>
      <c r="E97" s="4">
        <v>43100</v>
      </c>
      <c r="F97" s="2" t="s">
        <v>330</v>
      </c>
      <c r="G97" s="2" t="s">
        <v>89</v>
      </c>
      <c r="H97" s="2" t="s">
        <v>234</v>
      </c>
      <c r="I97" s="2" t="s">
        <v>288</v>
      </c>
      <c r="J97" s="2" t="s">
        <v>464</v>
      </c>
      <c r="K97" s="2" t="s">
        <v>327</v>
      </c>
      <c r="L97" s="2" t="s">
        <v>328</v>
      </c>
      <c r="M97" s="2">
        <v>4</v>
      </c>
      <c r="N97" s="2">
        <v>1</v>
      </c>
      <c r="O97" s="2">
        <v>1</v>
      </c>
      <c r="P97" s="8">
        <f t="shared" si="20"/>
        <v>1</v>
      </c>
      <c r="Q97" s="2">
        <v>1</v>
      </c>
      <c r="R97" s="2">
        <v>1</v>
      </c>
      <c r="S97" s="68">
        <f t="shared" si="17"/>
        <v>1</v>
      </c>
      <c r="T97" s="2">
        <f t="shared" si="25"/>
        <v>2</v>
      </c>
      <c r="U97" s="68">
        <f t="shared" si="26"/>
        <v>1</v>
      </c>
      <c r="V97" s="2">
        <v>1</v>
      </c>
      <c r="W97" s="2">
        <v>1</v>
      </c>
      <c r="X97" s="103">
        <f t="shared" si="18"/>
        <v>1</v>
      </c>
      <c r="Y97" s="122">
        <v>1</v>
      </c>
      <c r="Z97" s="122">
        <v>1</v>
      </c>
      <c r="AA97" s="123">
        <f t="shared" si="19"/>
        <v>1</v>
      </c>
      <c r="AB97" s="9" t="s">
        <v>397</v>
      </c>
      <c r="AC97" s="9" t="s">
        <v>398</v>
      </c>
      <c r="AD97" s="2" t="s">
        <v>397</v>
      </c>
      <c r="AE97" s="9" t="s">
        <v>771</v>
      </c>
      <c r="AF97" s="2" t="s">
        <v>934</v>
      </c>
      <c r="AG97" s="12" t="s">
        <v>935</v>
      </c>
      <c r="AH97" s="2" t="s">
        <v>934</v>
      </c>
      <c r="AI97" s="12" t="s">
        <v>1093</v>
      </c>
      <c r="AJ97" s="84">
        <f t="shared" si="21"/>
        <v>0.25</v>
      </c>
      <c r="AK97" s="84">
        <f t="shared" si="22"/>
        <v>0.25</v>
      </c>
      <c r="AL97" s="84">
        <f t="shared" si="23"/>
        <v>0.25</v>
      </c>
      <c r="AM97" s="88">
        <f t="shared" si="24"/>
        <v>0.25</v>
      </c>
    </row>
    <row r="98" spans="1:39" ht="60.75" customHeight="1" thickBot="1" x14ac:dyDescent="0.25">
      <c r="A98" s="23" t="s">
        <v>170</v>
      </c>
      <c r="B98" s="9" t="s">
        <v>235</v>
      </c>
      <c r="C98" s="31" t="s">
        <v>329</v>
      </c>
      <c r="D98" s="4">
        <v>42736</v>
      </c>
      <c r="E98" s="4">
        <v>43099</v>
      </c>
      <c r="F98" s="2" t="s">
        <v>330</v>
      </c>
      <c r="G98" s="2" t="s">
        <v>89</v>
      </c>
      <c r="H98" s="2" t="s">
        <v>183</v>
      </c>
      <c r="I98" s="2" t="s">
        <v>983</v>
      </c>
      <c r="J98" s="2" t="s">
        <v>465</v>
      </c>
      <c r="K98" s="2" t="s">
        <v>327</v>
      </c>
      <c r="L98" s="2" t="s">
        <v>328</v>
      </c>
      <c r="M98" s="2">
        <v>4</v>
      </c>
      <c r="N98" s="2">
        <v>1</v>
      </c>
      <c r="O98" s="2">
        <v>1</v>
      </c>
      <c r="P98" s="68">
        <f t="shared" si="20"/>
        <v>1</v>
      </c>
      <c r="Q98" s="73">
        <v>1</v>
      </c>
      <c r="R98" s="2">
        <v>1</v>
      </c>
      <c r="S98" s="68">
        <f t="shared" si="17"/>
        <v>1</v>
      </c>
      <c r="T98" s="2">
        <f t="shared" si="25"/>
        <v>2</v>
      </c>
      <c r="U98" s="68">
        <f t="shared" si="26"/>
        <v>1</v>
      </c>
      <c r="V98" s="73">
        <v>1</v>
      </c>
      <c r="W98" s="2">
        <v>1</v>
      </c>
      <c r="X98" s="103">
        <f t="shared" si="18"/>
        <v>1</v>
      </c>
      <c r="Y98" s="125">
        <v>1</v>
      </c>
      <c r="Z98" s="122">
        <v>1</v>
      </c>
      <c r="AA98" s="123">
        <f t="shared" si="19"/>
        <v>1</v>
      </c>
      <c r="AB98" s="9" t="s">
        <v>379</v>
      </c>
      <c r="AC98" s="9"/>
      <c r="AD98" s="9" t="s">
        <v>642</v>
      </c>
      <c r="AE98" s="9"/>
      <c r="AF98" s="12" t="s">
        <v>845</v>
      </c>
      <c r="AG98" s="9"/>
      <c r="AH98" s="9" t="s">
        <v>1079</v>
      </c>
      <c r="AI98" s="9"/>
      <c r="AJ98" s="84">
        <f t="shared" si="21"/>
        <v>0.25</v>
      </c>
      <c r="AK98" s="84">
        <f t="shared" si="22"/>
        <v>0.25</v>
      </c>
      <c r="AL98" s="84">
        <f t="shared" si="23"/>
        <v>0.25</v>
      </c>
      <c r="AM98" s="88">
        <f t="shared" si="24"/>
        <v>0.25</v>
      </c>
    </row>
    <row r="99" spans="1:39" ht="66.75" customHeight="1" thickBot="1" x14ac:dyDescent="0.25">
      <c r="A99" s="72" t="s">
        <v>170</v>
      </c>
      <c r="B99" s="9" t="s">
        <v>235</v>
      </c>
      <c r="C99" s="31" t="s">
        <v>329</v>
      </c>
      <c r="D99" s="4">
        <v>42736</v>
      </c>
      <c r="E99" s="4">
        <v>43100</v>
      </c>
      <c r="F99" s="2" t="s">
        <v>330</v>
      </c>
      <c r="G99" s="2" t="s">
        <v>89</v>
      </c>
      <c r="H99" s="2" t="s">
        <v>90</v>
      </c>
      <c r="I99" s="2" t="s">
        <v>497</v>
      </c>
      <c r="J99" s="2" t="s">
        <v>466</v>
      </c>
      <c r="K99" s="2" t="s">
        <v>327</v>
      </c>
      <c r="L99" s="2" t="s">
        <v>328</v>
      </c>
      <c r="M99" s="2">
        <v>100</v>
      </c>
      <c r="N99" s="10">
        <v>25</v>
      </c>
      <c r="O99" s="73">
        <v>25</v>
      </c>
      <c r="P99" s="8">
        <f t="shared" si="20"/>
        <v>1</v>
      </c>
      <c r="Q99" s="73">
        <v>25</v>
      </c>
      <c r="R99" s="2">
        <v>25</v>
      </c>
      <c r="S99" s="68">
        <f t="shared" si="17"/>
        <v>1</v>
      </c>
      <c r="T99" s="2">
        <f t="shared" si="25"/>
        <v>50</v>
      </c>
      <c r="U99" s="68">
        <f t="shared" si="26"/>
        <v>1</v>
      </c>
      <c r="V99" s="73">
        <v>25</v>
      </c>
      <c r="W99" s="2">
        <v>25</v>
      </c>
      <c r="X99" s="103">
        <f t="shared" si="18"/>
        <v>1</v>
      </c>
      <c r="Y99" s="125">
        <v>25</v>
      </c>
      <c r="Z99" s="122">
        <v>25</v>
      </c>
      <c r="AA99" s="123">
        <f t="shared" si="19"/>
        <v>1</v>
      </c>
      <c r="AB99" s="9" t="s">
        <v>708</v>
      </c>
      <c r="AC99" s="9" t="s">
        <v>709</v>
      </c>
      <c r="AD99" s="37" t="s">
        <v>816</v>
      </c>
      <c r="AE99" s="37" t="s">
        <v>709</v>
      </c>
      <c r="AF99" s="9" t="s">
        <v>966</v>
      </c>
      <c r="AG99" s="9" t="s">
        <v>942</v>
      </c>
      <c r="AH99" s="9" t="s">
        <v>1033</v>
      </c>
      <c r="AI99" s="9" t="s">
        <v>1034</v>
      </c>
      <c r="AJ99" s="84">
        <f t="shared" si="21"/>
        <v>0.25</v>
      </c>
      <c r="AK99" s="84">
        <f t="shared" si="22"/>
        <v>0.25</v>
      </c>
      <c r="AL99" s="84">
        <f t="shared" si="23"/>
        <v>0.01</v>
      </c>
      <c r="AM99" s="88">
        <f t="shared" si="24"/>
        <v>0.25</v>
      </c>
    </row>
    <row r="100" spans="1:39" ht="261" customHeight="1" thickBot="1" x14ac:dyDescent="0.25">
      <c r="A100" s="23" t="s">
        <v>170</v>
      </c>
      <c r="B100" s="9" t="s">
        <v>235</v>
      </c>
      <c r="C100" s="31" t="s">
        <v>329</v>
      </c>
      <c r="D100" s="4">
        <v>42736</v>
      </c>
      <c r="E100" s="4">
        <v>43100</v>
      </c>
      <c r="F100" s="2" t="s">
        <v>330</v>
      </c>
      <c r="G100" s="2" t="s">
        <v>16</v>
      </c>
      <c r="H100" s="2" t="s">
        <v>78</v>
      </c>
      <c r="I100" s="2" t="s">
        <v>479</v>
      </c>
      <c r="J100" s="2" t="s">
        <v>467</v>
      </c>
      <c r="K100" s="2" t="s">
        <v>327</v>
      </c>
      <c r="L100" s="2" t="s">
        <v>328</v>
      </c>
      <c r="M100" s="2">
        <v>100</v>
      </c>
      <c r="N100" s="10">
        <v>25</v>
      </c>
      <c r="O100" s="2">
        <v>100</v>
      </c>
      <c r="P100" s="8">
        <f t="shared" si="20"/>
        <v>4</v>
      </c>
      <c r="Q100" s="73">
        <v>25</v>
      </c>
      <c r="R100" s="2">
        <v>100</v>
      </c>
      <c r="S100" s="68">
        <f t="shared" si="17"/>
        <v>4</v>
      </c>
      <c r="T100" s="2">
        <f t="shared" si="25"/>
        <v>200</v>
      </c>
      <c r="U100" s="68">
        <f t="shared" si="26"/>
        <v>4</v>
      </c>
      <c r="V100" s="2"/>
      <c r="W100" s="2"/>
      <c r="X100" s="103">
        <v>1</v>
      </c>
      <c r="Y100" s="122"/>
      <c r="Z100" s="122"/>
      <c r="AA100" s="122" t="e">
        <f t="shared" si="19"/>
        <v>#DIV/0!</v>
      </c>
      <c r="AB100" s="9" t="s">
        <v>509</v>
      </c>
      <c r="AC100" s="28" t="s">
        <v>510</v>
      </c>
      <c r="AD100" s="9" t="s">
        <v>509</v>
      </c>
      <c r="AE100" s="28" t="s">
        <v>510</v>
      </c>
      <c r="AF100" s="9" t="s">
        <v>509</v>
      </c>
      <c r="AG100" s="28" t="s">
        <v>880</v>
      </c>
      <c r="AH100" s="14" t="s">
        <v>1108</v>
      </c>
      <c r="AI100" s="115" t="s">
        <v>1109</v>
      </c>
      <c r="AJ100" s="84">
        <f t="shared" si="21"/>
        <v>1</v>
      </c>
      <c r="AK100" s="84">
        <f t="shared" si="22"/>
        <v>1</v>
      </c>
      <c r="AL100" s="84">
        <f t="shared" si="23"/>
        <v>0.01</v>
      </c>
      <c r="AM100" s="88">
        <f t="shared" si="24"/>
        <v>0</v>
      </c>
    </row>
    <row r="101" spans="1:39" ht="120.75" customHeight="1" thickBot="1" x14ac:dyDescent="0.25">
      <c r="A101" s="23" t="s">
        <v>170</v>
      </c>
      <c r="B101" s="9" t="s">
        <v>235</v>
      </c>
      <c r="C101" s="31" t="s">
        <v>329</v>
      </c>
      <c r="D101" s="33">
        <v>42736</v>
      </c>
      <c r="E101" s="33">
        <v>43100</v>
      </c>
      <c r="F101" s="32" t="s">
        <v>330</v>
      </c>
      <c r="G101" s="32" t="s">
        <v>30</v>
      </c>
      <c r="H101" s="32" t="s">
        <v>78</v>
      </c>
      <c r="I101" s="38" t="s">
        <v>498</v>
      </c>
      <c r="J101" s="38" t="s">
        <v>468</v>
      </c>
      <c r="K101" s="32" t="s">
        <v>327</v>
      </c>
      <c r="L101" s="32" t="s">
        <v>328</v>
      </c>
      <c r="M101" s="2">
        <v>8</v>
      </c>
      <c r="N101" s="2">
        <v>2</v>
      </c>
      <c r="O101" s="2">
        <v>2</v>
      </c>
      <c r="P101" s="8">
        <v>1</v>
      </c>
      <c r="Q101" s="2">
        <v>2</v>
      </c>
      <c r="R101" s="2">
        <v>2</v>
      </c>
      <c r="S101" s="68">
        <f t="shared" si="17"/>
        <v>1</v>
      </c>
      <c r="T101" s="2">
        <f t="shared" si="25"/>
        <v>4</v>
      </c>
      <c r="U101" s="68">
        <f t="shared" si="26"/>
        <v>1</v>
      </c>
      <c r="V101" s="2">
        <v>2</v>
      </c>
      <c r="W101" s="2">
        <v>2</v>
      </c>
      <c r="X101" s="103">
        <f t="shared" si="18"/>
        <v>1</v>
      </c>
      <c r="Y101" s="122">
        <v>2</v>
      </c>
      <c r="Z101" s="122">
        <v>2</v>
      </c>
      <c r="AA101" s="123">
        <f t="shared" si="19"/>
        <v>1</v>
      </c>
      <c r="AB101" s="9" t="s">
        <v>799</v>
      </c>
      <c r="AC101" s="9" t="s">
        <v>734</v>
      </c>
      <c r="AD101" s="9" t="s">
        <v>733</v>
      </c>
      <c r="AE101" s="9" t="s">
        <v>734</v>
      </c>
      <c r="AF101" s="9" t="s">
        <v>899</v>
      </c>
      <c r="AG101" s="9" t="s">
        <v>900</v>
      </c>
      <c r="AH101" s="9" t="s">
        <v>1055</v>
      </c>
      <c r="AI101" s="9" t="s">
        <v>1056</v>
      </c>
      <c r="AJ101" s="84">
        <f t="shared" si="21"/>
        <v>0.25</v>
      </c>
      <c r="AK101" s="84">
        <f t="shared" si="22"/>
        <v>0.25</v>
      </c>
      <c r="AL101" s="84">
        <f t="shared" si="23"/>
        <v>0.125</v>
      </c>
      <c r="AM101" s="88">
        <f t="shared" si="24"/>
        <v>0.25</v>
      </c>
    </row>
    <row r="102" spans="1:39" ht="56.25" customHeight="1" thickBot="1" x14ac:dyDescent="0.25">
      <c r="A102" s="23" t="s">
        <v>170</v>
      </c>
      <c r="B102" s="9" t="s">
        <v>180</v>
      </c>
      <c r="C102" s="2" t="s">
        <v>331</v>
      </c>
      <c r="D102" s="4">
        <v>42736</v>
      </c>
      <c r="E102" s="4">
        <v>43100</v>
      </c>
      <c r="F102" s="2" t="s">
        <v>330</v>
      </c>
      <c r="G102" s="2" t="s">
        <v>89</v>
      </c>
      <c r="H102" s="2" t="s">
        <v>196</v>
      </c>
      <c r="I102" s="2" t="s">
        <v>978</v>
      </c>
      <c r="J102" s="32" t="s">
        <v>499</v>
      </c>
      <c r="K102" s="2" t="s">
        <v>327</v>
      </c>
      <c r="L102" s="2" t="s">
        <v>328</v>
      </c>
      <c r="M102" s="2">
        <v>4</v>
      </c>
      <c r="N102" s="2">
        <v>1</v>
      </c>
      <c r="O102" s="2">
        <v>1</v>
      </c>
      <c r="P102" s="8">
        <f t="shared" si="20"/>
        <v>1</v>
      </c>
      <c r="Q102" s="2">
        <v>1</v>
      </c>
      <c r="R102" s="2">
        <v>0</v>
      </c>
      <c r="S102" s="2">
        <f t="shared" si="17"/>
        <v>0</v>
      </c>
      <c r="T102" s="2">
        <f t="shared" si="25"/>
        <v>1</v>
      </c>
      <c r="U102" s="68">
        <f t="shared" si="26"/>
        <v>0.5</v>
      </c>
      <c r="V102" s="2">
        <v>1</v>
      </c>
      <c r="W102" s="2">
        <v>1</v>
      </c>
      <c r="X102" s="103">
        <f t="shared" si="18"/>
        <v>1</v>
      </c>
      <c r="Y102" s="122">
        <v>3</v>
      </c>
      <c r="Z102" s="122">
        <v>3</v>
      </c>
      <c r="AA102" s="123">
        <f t="shared" si="19"/>
        <v>1</v>
      </c>
      <c r="AB102" s="9" t="s">
        <v>351</v>
      </c>
      <c r="AC102" s="9" t="s">
        <v>352</v>
      </c>
      <c r="AD102" s="9"/>
      <c r="AE102" s="9"/>
      <c r="AF102" s="9"/>
      <c r="AG102" s="9"/>
      <c r="AH102" s="9" t="s">
        <v>1027</v>
      </c>
      <c r="AI102" s="9" t="s">
        <v>1028</v>
      </c>
      <c r="AJ102" s="84">
        <f t="shared" si="21"/>
        <v>0.25</v>
      </c>
      <c r="AK102" s="84">
        <f t="shared" si="22"/>
        <v>0</v>
      </c>
      <c r="AL102" s="84">
        <f t="shared" si="23"/>
        <v>0.25</v>
      </c>
      <c r="AM102" s="88">
        <f t="shared" si="24"/>
        <v>0.75</v>
      </c>
    </row>
    <row r="103" spans="1:39" ht="56.25" customHeight="1" thickBot="1" x14ac:dyDescent="0.25">
      <c r="A103" s="23" t="s">
        <v>170</v>
      </c>
      <c r="B103" s="9" t="s">
        <v>180</v>
      </c>
      <c r="C103" s="2" t="s">
        <v>331</v>
      </c>
      <c r="D103" s="33">
        <v>42736</v>
      </c>
      <c r="E103" s="33">
        <v>43100</v>
      </c>
      <c r="F103" s="32" t="s">
        <v>330</v>
      </c>
      <c r="G103" s="32" t="s">
        <v>26</v>
      </c>
      <c r="H103" s="32" t="s">
        <v>27</v>
      </c>
      <c r="I103" s="32" t="s">
        <v>496</v>
      </c>
      <c r="J103" s="2" t="s">
        <v>500</v>
      </c>
      <c r="K103" s="32" t="s">
        <v>327</v>
      </c>
      <c r="L103" s="32" t="s">
        <v>328</v>
      </c>
      <c r="M103" s="8">
        <v>1</v>
      </c>
      <c r="N103" s="2">
        <v>1</v>
      </c>
      <c r="O103" s="2">
        <v>1</v>
      </c>
      <c r="P103" s="8">
        <f t="shared" si="20"/>
        <v>1</v>
      </c>
      <c r="Q103" s="2">
        <v>1</v>
      </c>
      <c r="R103" s="2">
        <v>1</v>
      </c>
      <c r="S103" s="8">
        <v>1</v>
      </c>
      <c r="T103" s="2">
        <f t="shared" si="25"/>
        <v>2</v>
      </c>
      <c r="U103" s="68">
        <f t="shared" si="26"/>
        <v>1</v>
      </c>
      <c r="V103" s="2">
        <v>4</v>
      </c>
      <c r="W103" s="2">
        <v>4</v>
      </c>
      <c r="X103" s="103">
        <v>1</v>
      </c>
      <c r="Y103" s="122">
        <v>2</v>
      </c>
      <c r="Z103" s="122">
        <v>2</v>
      </c>
      <c r="AA103" s="123">
        <f t="shared" si="19"/>
        <v>1</v>
      </c>
      <c r="AB103" s="9" t="s">
        <v>761</v>
      </c>
      <c r="AC103" s="9"/>
      <c r="AD103" s="9" t="s">
        <v>636</v>
      </c>
      <c r="AE103" s="9"/>
      <c r="AF103" s="9"/>
      <c r="AG103" s="9"/>
      <c r="AH103" s="9"/>
      <c r="AI103" s="9" t="s">
        <v>1129</v>
      </c>
      <c r="AJ103" s="84">
        <f t="shared" si="21"/>
        <v>1</v>
      </c>
      <c r="AK103" s="84">
        <f t="shared" si="22"/>
        <v>1</v>
      </c>
      <c r="AL103" s="84">
        <f t="shared" si="23"/>
        <v>1</v>
      </c>
      <c r="AM103" s="88">
        <f t="shared" si="24"/>
        <v>2</v>
      </c>
    </row>
    <row r="104" spans="1:39" ht="409.5" customHeight="1" thickBot="1" x14ac:dyDescent="0.25">
      <c r="A104" s="72" t="s">
        <v>170</v>
      </c>
      <c r="B104" s="9" t="s">
        <v>180</v>
      </c>
      <c r="C104" s="2" t="s">
        <v>331</v>
      </c>
      <c r="D104" s="4">
        <v>42736</v>
      </c>
      <c r="E104" s="4">
        <v>43100</v>
      </c>
      <c r="F104" s="2" t="s">
        <v>330</v>
      </c>
      <c r="G104" s="2" t="s">
        <v>40</v>
      </c>
      <c r="H104" s="2" t="s">
        <v>41</v>
      </c>
      <c r="I104" s="2" t="s">
        <v>982</v>
      </c>
      <c r="J104" s="2" t="s">
        <v>469</v>
      </c>
      <c r="K104" s="2" t="s">
        <v>327</v>
      </c>
      <c r="L104" s="2" t="s">
        <v>328</v>
      </c>
      <c r="M104" s="8">
        <v>1</v>
      </c>
      <c r="N104" s="2">
        <v>5</v>
      </c>
      <c r="O104" s="2">
        <v>5</v>
      </c>
      <c r="P104" s="8">
        <f t="shared" si="20"/>
        <v>1</v>
      </c>
      <c r="Q104" s="2">
        <v>9</v>
      </c>
      <c r="R104" s="2">
        <v>9</v>
      </c>
      <c r="S104" s="77">
        <f t="shared" si="17"/>
        <v>1</v>
      </c>
      <c r="T104" s="2">
        <f t="shared" si="25"/>
        <v>14</v>
      </c>
      <c r="U104" s="68">
        <f t="shared" si="26"/>
        <v>1</v>
      </c>
      <c r="V104" s="8" t="s">
        <v>605</v>
      </c>
      <c r="W104" s="8">
        <v>1</v>
      </c>
      <c r="X104" s="103">
        <v>1</v>
      </c>
      <c r="Y104" s="124">
        <v>1</v>
      </c>
      <c r="Z104" s="124">
        <v>1</v>
      </c>
      <c r="AA104" s="123">
        <f t="shared" si="19"/>
        <v>1</v>
      </c>
      <c r="AB104" s="9" t="s">
        <v>416</v>
      </c>
      <c r="AC104" s="9" t="s">
        <v>417</v>
      </c>
      <c r="AD104" s="9" t="s">
        <v>722</v>
      </c>
      <c r="AE104" s="9" t="s">
        <v>809</v>
      </c>
      <c r="AF104" s="104" t="s">
        <v>918</v>
      </c>
      <c r="AG104" s="104" t="s">
        <v>919</v>
      </c>
      <c r="AH104" s="104" t="s">
        <v>1072</v>
      </c>
      <c r="AI104" s="114" t="s">
        <v>1073</v>
      </c>
      <c r="AJ104" s="101">
        <f t="shared" si="21"/>
        <v>5</v>
      </c>
      <c r="AK104" s="101">
        <f t="shared" si="22"/>
        <v>9</v>
      </c>
      <c r="AL104" s="101">
        <f t="shared" si="23"/>
        <v>1</v>
      </c>
      <c r="AM104" s="102">
        <f t="shared" si="24"/>
        <v>1</v>
      </c>
    </row>
    <row r="105" spans="1:39" ht="56.25" customHeight="1" thickBot="1" x14ac:dyDescent="0.25">
      <c r="A105" s="23" t="s">
        <v>170</v>
      </c>
      <c r="B105" s="9" t="s">
        <v>180</v>
      </c>
      <c r="C105" s="2" t="s">
        <v>331</v>
      </c>
      <c r="D105" s="4">
        <v>42736</v>
      </c>
      <c r="E105" s="4">
        <v>43100</v>
      </c>
      <c r="F105" s="2" t="s">
        <v>330</v>
      </c>
      <c r="G105" s="2" t="s">
        <v>205</v>
      </c>
      <c r="H105" s="2" t="s">
        <v>225</v>
      </c>
      <c r="I105" s="2" t="s">
        <v>976</v>
      </c>
      <c r="J105" s="2" t="s">
        <v>470</v>
      </c>
      <c r="K105" s="2" t="s">
        <v>623</v>
      </c>
      <c r="L105" s="2" t="s">
        <v>632</v>
      </c>
      <c r="M105" s="2">
        <v>4</v>
      </c>
      <c r="N105" s="2">
        <v>1</v>
      </c>
      <c r="O105" s="2">
        <v>1</v>
      </c>
      <c r="P105" s="68">
        <f t="shared" si="20"/>
        <v>1</v>
      </c>
      <c r="Q105" s="2">
        <v>1</v>
      </c>
      <c r="R105" s="2">
        <v>1</v>
      </c>
      <c r="S105" s="68">
        <f t="shared" si="17"/>
        <v>1</v>
      </c>
      <c r="T105" s="2">
        <f t="shared" si="25"/>
        <v>2</v>
      </c>
      <c r="U105" s="68">
        <f t="shared" si="26"/>
        <v>1</v>
      </c>
      <c r="V105" s="2">
        <v>1</v>
      </c>
      <c r="W105" s="2">
        <v>1</v>
      </c>
      <c r="X105" s="103">
        <f t="shared" si="18"/>
        <v>1</v>
      </c>
      <c r="Y105" s="122">
        <v>1</v>
      </c>
      <c r="Z105" s="122">
        <v>1</v>
      </c>
      <c r="AA105" s="123">
        <f t="shared" si="19"/>
        <v>1</v>
      </c>
      <c r="AB105" s="9" t="s">
        <v>414</v>
      </c>
      <c r="AC105" s="9"/>
      <c r="AD105" s="9" t="s">
        <v>748</v>
      </c>
      <c r="AE105" s="9"/>
      <c r="AF105" s="2" t="s">
        <v>836</v>
      </c>
      <c r="AG105" s="2" t="s">
        <v>836</v>
      </c>
      <c r="AH105" s="9" t="s">
        <v>1148</v>
      </c>
      <c r="AI105" s="9" t="s">
        <v>1149</v>
      </c>
      <c r="AJ105" s="84">
        <f t="shared" si="21"/>
        <v>0.25</v>
      </c>
      <c r="AK105" s="84">
        <f t="shared" si="22"/>
        <v>0.25</v>
      </c>
      <c r="AL105" s="84">
        <f t="shared" si="23"/>
        <v>0.25</v>
      </c>
      <c r="AM105" s="88">
        <f t="shared" si="24"/>
        <v>0.25</v>
      </c>
    </row>
    <row r="106" spans="1:39" ht="187.5" customHeight="1" thickBot="1" x14ac:dyDescent="0.25">
      <c r="A106" s="23" t="s">
        <v>170</v>
      </c>
      <c r="B106" s="9" t="s">
        <v>180</v>
      </c>
      <c r="C106" s="2" t="s">
        <v>331</v>
      </c>
      <c r="D106" s="4">
        <v>42736</v>
      </c>
      <c r="E106" s="4">
        <v>43100</v>
      </c>
      <c r="F106" s="2" t="s">
        <v>330</v>
      </c>
      <c r="G106" s="2" t="s">
        <v>51</v>
      </c>
      <c r="H106" s="2" t="s">
        <v>52</v>
      </c>
      <c r="I106" s="2" t="s">
        <v>977</v>
      </c>
      <c r="J106" s="2" t="s">
        <v>471</v>
      </c>
      <c r="K106" s="2" t="s">
        <v>327</v>
      </c>
      <c r="L106" s="2" t="s">
        <v>619</v>
      </c>
      <c r="M106" s="2">
        <v>130</v>
      </c>
      <c r="N106" s="2">
        <v>10</v>
      </c>
      <c r="O106" s="2">
        <v>7</v>
      </c>
      <c r="P106" s="68">
        <f t="shared" si="20"/>
        <v>0.7</v>
      </c>
      <c r="Q106" s="2">
        <v>30</v>
      </c>
      <c r="R106" s="2">
        <v>15</v>
      </c>
      <c r="S106" s="68">
        <f t="shared" si="17"/>
        <v>0.5</v>
      </c>
      <c r="T106" s="2">
        <f t="shared" si="25"/>
        <v>22</v>
      </c>
      <c r="U106" s="68">
        <f t="shared" si="26"/>
        <v>0.55000000000000004</v>
      </c>
      <c r="V106" s="2">
        <v>45</v>
      </c>
      <c r="W106" s="2">
        <v>28</v>
      </c>
      <c r="X106" s="103">
        <f t="shared" si="18"/>
        <v>0.62222222222222223</v>
      </c>
      <c r="Y106" s="122">
        <v>45</v>
      </c>
      <c r="Z106" s="122">
        <v>40</v>
      </c>
      <c r="AA106" s="123">
        <f t="shared" si="19"/>
        <v>0.88888888888888884</v>
      </c>
      <c r="AB106" s="9" t="s">
        <v>423</v>
      </c>
      <c r="AC106" s="9" t="s">
        <v>424</v>
      </c>
      <c r="AD106" s="9" t="s">
        <v>737</v>
      </c>
      <c r="AE106" s="9" t="s">
        <v>738</v>
      </c>
      <c r="AF106" s="9" t="s">
        <v>874</v>
      </c>
      <c r="AG106" s="9" t="s">
        <v>875</v>
      </c>
      <c r="AH106" s="9" t="s">
        <v>874</v>
      </c>
      <c r="AI106" s="7" t="s">
        <v>1105</v>
      </c>
      <c r="AJ106" s="84">
        <f t="shared" ref="AJ106:AJ124" si="30">O106/M106</f>
        <v>5.3846153846153849E-2</v>
      </c>
      <c r="AK106" s="84">
        <f t="shared" ref="AK106:AK124" si="31">R106/M106</f>
        <v>0.11538461538461539</v>
      </c>
      <c r="AL106" s="84">
        <f t="shared" ref="AL106:AL124" si="32">X106/M106</f>
        <v>4.7863247863247863E-3</v>
      </c>
      <c r="AM106" s="88">
        <f t="shared" ref="AM106:AM124" si="33">Z106/M106</f>
        <v>0.30769230769230771</v>
      </c>
    </row>
    <row r="107" spans="1:39" ht="56.25" customHeight="1" thickBot="1" x14ac:dyDescent="0.25">
      <c r="A107" s="23" t="s">
        <v>170</v>
      </c>
      <c r="B107" s="9" t="s">
        <v>180</v>
      </c>
      <c r="C107" s="2" t="s">
        <v>331</v>
      </c>
      <c r="D107" s="4">
        <v>42736</v>
      </c>
      <c r="E107" s="4">
        <v>43100</v>
      </c>
      <c r="F107" s="2" t="s">
        <v>330</v>
      </c>
      <c r="G107" s="2" t="s">
        <v>89</v>
      </c>
      <c r="H107" s="2" t="s">
        <v>154</v>
      </c>
      <c r="I107" s="2" t="s">
        <v>984</v>
      </c>
      <c r="J107" s="2" t="s">
        <v>618</v>
      </c>
      <c r="K107" s="2" t="s">
        <v>327</v>
      </c>
      <c r="L107" s="2" t="s">
        <v>328</v>
      </c>
      <c r="M107" s="2">
        <v>12</v>
      </c>
      <c r="N107" s="2">
        <v>3</v>
      </c>
      <c r="O107" s="2">
        <v>3</v>
      </c>
      <c r="P107" s="68">
        <f t="shared" si="20"/>
        <v>1</v>
      </c>
      <c r="Q107" s="2">
        <v>3</v>
      </c>
      <c r="R107" s="2">
        <v>3</v>
      </c>
      <c r="S107" s="68">
        <f t="shared" si="17"/>
        <v>1</v>
      </c>
      <c r="T107" s="2">
        <f t="shared" si="25"/>
        <v>6</v>
      </c>
      <c r="U107" s="68">
        <f t="shared" si="26"/>
        <v>1</v>
      </c>
      <c r="V107" s="2">
        <v>3</v>
      </c>
      <c r="W107" s="2">
        <v>3</v>
      </c>
      <c r="X107" s="103">
        <f t="shared" si="18"/>
        <v>1</v>
      </c>
      <c r="Y107" s="122">
        <v>3</v>
      </c>
      <c r="Z107" s="122">
        <v>3</v>
      </c>
      <c r="AA107" s="123">
        <f t="shared" si="19"/>
        <v>1</v>
      </c>
      <c r="AB107" s="9" t="s">
        <v>415</v>
      </c>
      <c r="AC107" s="9" t="s">
        <v>370</v>
      </c>
      <c r="AD107" s="9" t="s">
        <v>673</v>
      </c>
      <c r="AE107" s="9" t="s">
        <v>674</v>
      </c>
      <c r="AF107" s="9" t="s">
        <v>825</v>
      </c>
      <c r="AG107" s="9" t="s">
        <v>826</v>
      </c>
      <c r="AH107" s="9" t="s">
        <v>826</v>
      </c>
      <c r="AI107" s="7"/>
      <c r="AJ107" s="84">
        <f t="shared" si="30"/>
        <v>0.25</v>
      </c>
      <c r="AK107" s="84">
        <f t="shared" si="31"/>
        <v>0.25</v>
      </c>
      <c r="AL107" s="84">
        <f t="shared" si="32"/>
        <v>8.3333333333333329E-2</v>
      </c>
      <c r="AM107" s="88">
        <f t="shared" si="33"/>
        <v>0.25</v>
      </c>
    </row>
    <row r="108" spans="1:39" ht="56.25" customHeight="1" thickBot="1" x14ac:dyDescent="0.25">
      <c r="A108" s="23" t="s">
        <v>170</v>
      </c>
      <c r="B108" s="9" t="s">
        <v>180</v>
      </c>
      <c r="C108" s="2" t="s">
        <v>331</v>
      </c>
      <c r="D108" s="4">
        <v>42736</v>
      </c>
      <c r="E108" s="4">
        <v>43100</v>
      </c>
      <c r="F108" s="2" t="s">
        <v>330</v>
      </c>
      <c r="G108" s="2" t="s">
        <v>89</v>
      </c>
      <c r="H108" s="2" t="s">
        <v>234</v>
      </c>
      <c r="I108" s="2" t="s">
        <v>288</v>
      </c>
      <c r="J108" s="2" t="s">
        <v>472</v>
      </c>
      <c r="K108" s="2" t="s">
        <v>327</v>
      </c>
      <c r="L108" s="2" t="s">
        <v>328</v>
      </c>
      <c r="M108" s="8">
        <v>1</v>
      </c>
      <c r="N108" s="2">
        <v>1</v>
      </c>
      <c r="O108" s="2">
        <v>1</v>
      </c>
      <c r="P108" s="8">
        <f t="shared" si="20"/>
        <v>1</v>
      </c>
      <c r="Q108" s="2">
        <v>1</v>
      </c>
      <c r="R108" s="2">
        <v>1</v>
      </c>
      <c r="S108" s="68">
        <f t="shared" si="17"/>
        <v>1</v>
      </c>
      <c r="T108" s="2">
        <f t="shared" si="25"/>
        <v>2</v>
      </c>
      <c r="U108" s="68">
        <f t="shared" si="26"/>
        <v>1</v>
      </c>
      <c r="V108" s="2"/>
      <c r="W108" s="2">
        <v>1</v>
      </c>
      <c r="X108" s="103">
        <v>1</v>
      </c>
      <c r="Y108" s="122">
        <v>1</v>
      </c>
      <c r="Z108" s="122">
        <v>1</v>
      </c>
      <c r="AA108" s="123">
        <f t="shared" si="19"/>
        <v>1</v>
      </c>
      <c r="AB108" s="9" t="e">
        <f>- Actualización del formato Evaluación de Auditores Internos del proceso Gestión del Mejoramiento Continuo (remitido a OAP)</f>
        <v>#NAME?</v>
      </c>
      <c r="AC108" s="9" t="s">
        <v>399</v>
      </c>
      <c r="AD108" s="2" t="s">
        <v>397</v>
      </c>
      <c r="AE108" s="9" t="s">
        <v>771</v>
      </c>
      <c r="AF108" s="2" t="s">
        <v>936</v>
      </c>
      <c r="AG108" s="12" t="s">
        <v>937</v>
      </c>
      <c r="AH108" s="2" t="s">
        <v>397</v>
      </c>
      <c r="AI108" s="9" t="s">
        <v>1094</v>
      </c>
      <c r="AJ108" s="84">
        <f t="shared" si="30"/>
        <v>1</v>
      </c>
      <c r="AK108" s="84">
        <f t="shared" si="31"/>
        <v>1</v>
      </c>
      <c r="AL108" s="84">
        <f t="shared" si="32"/>
        <v>1</v>
      </c>
      <c r="AM108" s="88">
        <f t="shared" si="33"/>
        <v>1</v>
      </c>
    </row>
    <row r="109" spans="1:39" ht="81.75" customHeight="1" thickBot="1" x14ac:dyDescent="0.25">
      <c r="A109" s="72" t="s">
        <v>170</v>
      </c>
      <c r="B109" s="9" t="s">
        <v>180</v>
      </c>
      <c r="C109" s="2" t="s">
        <v>331</v>
      </c>
      <c r="D109" s="4">
        <v>42736</v>
      </c>
      <c r="E109" s="4">
        <v>43100</v>
      </c>
      <c r="F109" s="2" t="s">
        <v>330</v>
      </c>
      <c r="G109" s="2" t="s">
        <v>89</v>
      </c>
      <c r="H109" s="2" t="s">
        <v>99</v>
      </c>
      <c r="I109" s="2" t="s">
        <v>486</v>
      </c>
      <c r="J109" s="2" t="s">
        <v>501</v>
      </c>
      <c r="K109" s="2" t="s">
        <v>327</v>
      </c>
      <c r="L109" s="2" t="s">
        <v>328</v>
      </c>
      <c r="M109" s="2">
        <v>8</v>
      </c>
      <c r="N109" s="2">
        <v>2</v>
      </c>
      <c r="O109" s="2">
        <v>2</v>
      </c>
      <c r="P109" s="68">
        <f t="shared" si="20"/>
        <v>1</v>
      </c>
      <c r="Q109" s="2">
        <v>2</v>
      </c>
      <c r="R109" s="2">
        <v>2</v>
      </c>
      <c r="S109" s="68">
        <f t="shared" si="17"/>
        <v>1</v>
      </c>
      <c r="T109" s="2">
        <f t="shared" si="25"/>
        <v>4</v>
      </c>
      <c r="U109" s="68">
        <f t="shared" si="26"/>
        <v>1</v>
      </c>
      <c r="V109" s="2">
        <v>2</v>
      </c>
      <c r="W109" s="2">
        <v>1</v>
      </c>
      <c r="X109" s="103">
        <f t="shared" si="18"/>
        <v>0.5</v>
      </c>
      <c r="Y109" s="122">
        <v>2</v>
      </c>
      <c r="Z109" s="122">
        <v>2</v>
      </c>
      <c r="AA109" s="123">
        <f t="shared" si="19"/>
        <v>1</v>
      </c>
      <c r="AB109" s="12" t="s">
        <v>601</v>
      </c>
      <c r="AC109" s="12" t="s">
        <v>401</v>
      </c>
      <c r="AD109" s="12" t="s">
        <v>693</v>
      </c>
      <c r="AE109" s="12" t="s">
        <v>694</v>
      </c>
      <c r="AF109" s="7"/>
      <c r="AG109" s="9" t="s">
        <v>961</v>
      </c>
      <c r="AH109" s="9" t="s">
        <v>1151</v>
      </c>
      <c r="AI109" s="7"/>
      <c r="AJ109" s="84">
        <f t="shared" si="30"/>
        <v>0.25</v>
      </c>
      <c r="AK109" s="84">
        <f t="shared" si="31"/>
        <v>0.25</v>
      </c>
      <c r="AL109" s="84">
        <f t="shared" si="32"/>
        <v>6.25E-2</v>
      </c>
      <c r="AM109" s="88">
        <f t="shared" si="33"/>
        <v>0.25</v>
      </c>
    </row>
    <row r="110" spans="1:39" ht="111" customHeight="1" thickBot="1" x14ac:dyDescent="0.25">
      <c r="A110" s="23" t="s">
        <v>170</v>
      </c>
      <c r="B110" s="9" t="s">
        <v>180</v>
      </c>
      <c r="C110" s="2" t="s">
        <v>331</v>
      </c>
      <c r="D110" s="4">
        <v>42736</v>
      </c>
      <c r="E110" s="4">
        <v>43099</v>
      </c>
      <c r="F110" s="2" t="s">
        <v>330</v>
      </c>
      <c r="G110" s="2" t="s">
        <v>89</v>
      </c>
      <c r="H110" s="2" t="s">
        <v>183</v>
      </c>
      <c r="I110" s="2" t="s">
        <v>979</v>
      </c>
      <c r="J110" s="2" t="s">
        <v>624</v>
      </c>
      <c r="K110" s="2" t="s">
        <v>327</v>
      </c>
      <c r="L110" s="2" t="s">
        <v>632</v>
      </c>
      <c r="M110" s="2">
        <v>4</v>
      </c>
      <c r="N110" s="73">
        <v>1</v>
      </c>
      <c r="O110" s="2">
        <v>1</v>
      </c>
      <c r="P110" s="68">
        <f t="shared" si="20"/>
        <v>1</v>
      </c>
      <c r="Q110" s="73">
        <v>1</v>
      </c>
      <c r="R110" s="2">
        <v>1</v>
      </c>
      <c r="S110" s="68">
        <f t="shared" si="17"/>
        <v>1</v>
      </c>
      <c r="T110" s="2">
        <f t="shared" si="25"/>
        <v>2</v>
      </c>
      <c r="U110" s="68">
        <f t="shared" si="26"/>
        <v>1</v>
      </c>
      <c r="V110" s="73">
        <v>1</v>
      </c>
      <c r="W110" s="2">
        <v>1</v>
      </c>
      <c r="X110" s="103">
        <f t="shared" si="18"/>
        <v>1</v>
      </c>
      <c r="Y110" s="125">
        <v>1</v>
      </c>
      <c r="Z110" s="122">
        <v>1</v>
      </c>
      <c r="AA110" s="123">
        <f t="shared" si="19"/>
        <v>1</v>
      </c>
      <c r="AB110" s="9" t="e">
        <f>- Medición de indicadores proceso Gestión del Mejoramiento Continuo (borrador)</f>
        <v>#NAME?</v>
      </c>
      <c r="AC110" s="9"/>
      <c r="AD110" s="9" t="s">
        <v>643</v>
      </c>
      <c r="AE110" s="9"/>
      <c r="AF110" s="12" t="s">
        <v>846</v>
      </c>
      <c r="AG110" s="7"/>
      <c r="AH110" s="9" t="s">
        <v>1080</v>
      </c>
      <c r="AI110" s="7"/>
      <c r="AJ110" s="84">
        <f t="shared" si="30"/>
        <v>0.25</v>
      </c>
      <c r="AK110" s="84">
        <f t="shared" si="31"/>
        <v>0.25</v>
      </c>
      <c r="AL110" s="84">
        <f t="shared" si="32"/>
        <v>0.25</v>
      </c>
      <c r="AM110" s="88">
        <f t="shared" si="33"/>
        <v>0.25</v>
      </c>
    </row>
    <row r="111" spans="1:39" ht="111" customHeight="1" thickBot="1" x14ac:dyDescent="0.25">
      <c r="A111" s="72" t="s">
        <v>170</v>
      </c>
      <c r="B111" s="9" t="s">
        <v>180</v>
      </c>
      <c r="C111" s="2" t="s">
        <v>331</v>
      </c>
      <c r="D111" s="4">
        <v>42736</v>
      </c>
      <c r="E111" s="4">
        <v>43100</v>
      </c>
      <c r="F111" s="2" t="s">
        <v>330</v>
      </c>
      <c r="G111" s="2" t="s">
        <v>89</v>
      </c>
      <c r="H111" s="2" t="s">
        <v>90</v>
      </c>
      <c r="I111" s="2" t="s">
        <v>485</v>
      </c>
      <c r="J111" s="2" t="s">
        <v>502</v>
      </c>
      <c r="K111" s="2" t="s">
        <v>327</v>
      </c>
      <c r="L111" s="2" t="s">
        <v>328</v>
      </c>
      <c r="M111" s="2">
        <v>100</v>
      </c>
      <c r="N111" s="10">
        <v>25</v>
      </c>
      <c r="O111" s="73">
        <v>25</v>
      </c>
      <c r="P111" s="68">
        <f t="shared" si="20"/>
        <v>1</v>
      </c>
      <c r="Q111" s="2">
        <v>25</v>
      </c>
      <c r="R111" s="2">
        <v>25</v>
      </c>
      <c r="S111" s="68">
        <f t="shared" si="17"/>
        <v>1</v>
      </c>
      <c r="T111" s="2">
        <f t="shared" si="25"/>
        <v>50</v>
      </c>
      <c r="U111" s="68">
        <f t="shared" si="26"/>
        <v>1</v>
      </c>
      <c r="V111" s="73">
        <v>25</v>
      </c>
      <c r="W111" s="2">
        <v>25</v>
      </c>
      <c r="X111" s="103">
        <f t="shared" si="18"/>
        <v>1</v>
      </c>
      <c r="Y111" s="122">
        <v>25</v>
      </c>
      <c r="Z111" s="122">
        <v>25</v>
      </c>
      <c r="AA111" s="123">
        <f t="shared" si="19"/>
        <v>1</v>
      </c>
      <c r="AB111" s="9" t="s">
        <v>362</v>
      </c>
      <c r="AC111" s="9" t="s">
        <v>363</v>
      </c>
      <c r="AD111" s="9" t="s">
        <v>689</v>
      </c>
      <c r="AE111" s="9" t="s">
        <v>690</v>
      </c>
      <c r="AF111" s="9" t="s">
        <v>943</v>
      </c>
      <c r="AG111" s="9" t="s">
        <v>944</v>
      </c>
      <c r="AH111" s="7" t="s">
        <v>1035</v>
      </c>
      <c r="AI111" s="7" t="s">
        <v>1036</v>
      </c>
      <c r="AJ111" s="84">
        <f t="shared" si="30"/>
        <v>0.25</v>
      </c>
      <c r="AK111" s="84">
        <f t="shared" si="31"/>
        <v>0.25</v>
      </c>
      <c r="AL111" s="84">
        <f t="shared" si="32"/>
        <v>0.01</v>
      </c>
      <c r="AM111" s="88">
        <f t="shared" si="33"/>
        <v>0.25</v>
      </c>
    </row>
    <row r="112" spans="1:39" ht="56.25" customHeight="1" thickBot="1" x14ac:dyDescent="0.25">
      <c r="A112" s="23" t="s">
        <v>170</v>
      </c>
      <c r="B112" s="9" t="s">
        <v>180</v>
      </c>
      <c r="C112" s="2" t="s">
        <v>331</v>
      </c>
      <c r="D112" s="33">
        <v>42736</v>
      </c>
      <c r="E112" s="33">
        <v>43100</v>
      </c>
      <c r="F112" s="32" t="s">
        <v>330</v>
      </c>
      <c r="G112" s="32" t="s">
        <v>30</v>
      </c>
      <c r="H112" s="32" t="s">
        <v>78</v>
      </c>
      <c r="I112" s="32" t="s">
        <v>480</v>
      </c>
      <c r="J112" s="32" t="s">
        <v>1121</v>
      </c>
      <c r="K112" s="32" t="s">
        <v>327</v>
      </c>
      <c r="L112" s="32" t="s">
        <v>328</v>
      </c>
      <c r="M112" s="2">
        <v>2</v>
      </c>
      <c r="N112" s="2">
        <v>0</v>
      </c>
      <c r="O112" s="2">
        <v>0</v>
      </c>
      <c r="P112" s="8">
        <v>1</v>
      </c>
      <c r="Q112" s="2">
        <v>1</v>
      </c>
      <c r="R112" s="32">
        <v>1</v>
      </c>
      <c r="S112" s="68">
        <f t="shared" si="17"/>
        <v>1</v>
      </c>
      <c r="T112" s="2">
        <f t="shared" si="25"/>
        <v>1</v>
      </c>
      <c r="U112" s="68">
        <f t="shared" si="26"/>
        <v>1</v>
      </c>
      <c r="V112" s="2"/>
      <c r="W112" s="2"/>
      <c r="X112" s="103">
        <v>1</v>
      </c>
      <c r="Y112" s="122">
        <v>1</v>
      </c>
      <c r="Z112" s="122">
        <v>1</v>
      </c>
      <c r="AA112" s="123">
        <f t="shared" si="19"/>
        <v>1</v>
      </c>
      <c r="AB112" s="9" t="s">
        <v>800</v>
      </c>
      <c r="AC112" s="9" t="s">
        <v>801</v>
      </c>
      <c r="AD112" s="9"/>
      <c r="AE112" s="9"/>
      <c r="AF112" s="2" t="s">
        <v>901</v>
      </c>
      <c r="AG112" s="2" t="s">
        <v>901</v>
      </c>
      <c r="AH112" s="9" t="s">
        <v>1057</v>
      </c>
      <c r="AI112" s="9" t="s">
        <v>1058</v>
      </c>
      <c r="AJ112" s="84">
        <f t="shared" si="30"/>
        <v>0</v>
      </c>
      <c r="AK112" s="84">
        <f t="shared" si="31"/>
        <v>0.5</v>
      </c>
      <c r="AL112" s="84">
        <f t="shared" si="32"/>
        <v>0.5</v>
      </c>
      <c r="AM112" s="88">
        <f t="shared" si="33"/>
        <v>0.5</v>
      </c>
    </row>
    <row r="113" spans="1:85" ht="56.25" customHeight="1" thickBot="1" x14ac:dyDescent="0.25">
      <c r="A113" s="23" t="s">
        <v>170</v>
      </c>
      <c r="B113" s="9" t="s">
        <v>180</v>
      </c>
      <c r="C113" s="2" t="s">
        <v>293</v>
      </c>
      <c r="D113" s="4">
        <v>42736</v>
      </c>
      <c r="E113" s="4">
        <v>43100</v>
      </c>
      <c r="F113" s="2" t="s">
        <v>294</v>
      </c>
      <c r="G113" s="2" t="s">
        <v>89</v>
      </c>
      <c r="H113" s="2" t="s">
        <v>234</v>
      </c>
      <c r="I113" s="2" t="s">
        <v>288</v>
      </c>
      <c r="J113" s="2" t="s">
        <v>473</v>
      </c>
      <c r="K113" s="2" t="s">
        <v>295</v>
      </c>
      <c r="L113" s="2" t="s">
        <v>296</v>
      </c>
      <c r="M113" s="2">
        <v>23405</v>
      </c>
      <c r="N113" s="2">
        <v>3511</v>
      </c>
      <c r="O113" s="10">
        <v>3717.9816785491798</v>
      </c>
      <c r="P113" s="8">
        <f t="shared" si="20"/>
        <v>1.0589523436482995</v>
      </c>
      <c r="Q113" s="10">
        <v>4500</v>
      </c>
      <c r="R113" s="2">
        <v>7386</v>
      </c>
      <c r="S113" s="68">
        <f t="shared" si="17"/>
        <v>1.6413333333333333</v>
      </c>
      <c r="T113" s="2">
        <f t="shared" si="25"/>
        <v>11103.98167854918</v>
      </c>
      <c r="U113" s="68">
        <f t="shared" si="26"/>
        <v>1.3860918335475196</v>
      </c>
      <c r="V113" s="2">
        <v>5851</v>
      </c>
      <c r="W113" s="2">
        <v>4958</v>
      </c>
      <c r="X113" s="103">
        <f t="shared" si="18"/>
        <v>0.84737651683472914</v>
      </c>
      <c r="Y113" s="122">
        <v>9543</v>
      </c>
      <c r="Z113" s="122"/>
      <c r="AA113" s="122">
        <f t="shared" si="19"/>
        <v>0</v>
      </c>
      <c r="AB113" s="9"/>
      <c r="AC113" s="9" t="s">
        <v>400</v>
      </c>
      <c r="AD113" s="2" t="s">
        <v>777</v>
      </c>
      <c r="AE113" s="9" t="s">
        <v>772</v>
      </c>
      <c r="AF113" s="2" t="s">
        <v>777</v>
      </c>
      <c r="AG113" s="12" t="s">
        <v>938</v>
      </c>
      <c r="AH113" s="2" t="s">
        <v>777</v>
      </c>
      <c r="AI113" s="7"/>
      <c r="AJ113" s="84">
        <f t="shared" si="30"/>
        <v>0.15885416272374192</v>
      </c>
      <c r="AK113" s="84">
        <f t="shared" si="31"/>
        <v>0.31557359538560137</v>
      </c>
      <c r="AL113" s="84">
        <f t="shared" si="32"/>
        <v>3.6204935562261445E-5</v>
      </c>
      <c r="AM113" s="88">
        <f t="shared" si="33"/>
        <v>0</v>
      </c>
    </row>
    <row r="114" spans="1:85" ht="56.25" customHeight="1" thickBot="1" x14ac:dyDescent="0.25">
      <c r="A114" s="23" t="s">
        <v>170</v>
      </c>
      <c r="B114" s="9" t="s">
        <v>180</v>
      </c>
      <c r="C114" s="3" t="s">
        <v>345</v>
      </c>
      <c r="D114" s="4">
        <v>42736</v>
      </c>
      <c r="E114" s="4">
        <v>43099</v>
      </c>
      <c r="F114" s="2" t="s">
        <v>346</v>
      </c>
      <c r="G114" s="2" t="s">
        <v>89</v>
      </c>
      <c r="H114" s="2" t="s">
        <v>183</v>
      </c>
      <c r="I114" s="2" t="s">
        <v>983</v>
      </c>
      <c r="J114" s="2" t="s">
        <v>503</v>
      </c>
      <c r="K114" s="2" t="s">
        <v>347</v>
      </c>
      <c r="L114" s="2" t="s">
        <v>348</v>
      </c>
      <c r="M114" s="2">
        <v>100</v>
      </c>
      <c r="N114" s="73">
        <v>25</v>
      </c>
      <c r="O114" s="2">
        <v>90</v>
      </c>
      <c r="P114" s="68">
        <f t="shared" si="20"/>
        <v>3.6</v>
      </c>
      <c r="Q114" s="73">
        <v>25</v>
      </c>
      <c r="R114" s="2">
        <v>23.3</v>
      </c>
      <c r="S114" s="68">
        <f t="shared" si="17"/>
        <v>0.93200000000000005</v>
      </c>
      <c r="T114" s="2">
        <f t="shared" si="25"/>
        <v>113.3</v>
      </c>
      <c r="U114" s="68">
        <f t="shared" si="26"/>
        <v>2.266</v>
      </c>
      <c r="V114" s="73">
        <v>25</v>
      </c>
      <c r="W114" s="2">
        <v>23</v>
      </c>
      <c r="X114" s="103">
        <f t="shared" si="18"/>
        <v>0.92</v>
      </c>
      <c r="Y114" s="125">
        <v>25</v>
      </c>
      <c r="Z114" s="122">
        <v>24</v>
      </c>
      <c r="AA114" s="123">
        <f t="shared" si="19"/>
        <v>0.96</v>
      </c>
      <c r="AB114" s="9" t="s">
        <v>380</v>
      </c>
      <c r="AC114" s="9"/>
      <c r="AD114" s="9" t="s">
        <v>644</v>
      </c>
      <c r="AE114" s="9"/>
      <c r="AF114" s="12" t="s">
        <v>847</v>
      </c>
      <c r="AG114" s="7"/>
      <c r="AH114" s="9" t="s">
        <v>1081</v>
      </c>
      <c r="AI114" s="7"/>
      <c r="AJ114" s="84">
        <f t="shared" si="30"/>
        <v>0.9</v>
      </c>
      <c r="AK114" s="84">
        <f t="shared" si="31"/>
        <v>0.23300000000000001</v>
      </c>
      <c r="AL114" s="84">
        <f t="shared" si="32"/>
        <v>9.1999999999999998E-3</v>
      </c>
      <c r="AM114" s="88">
        <f t="shared" si="33"/>
        <v>0.24</v>
      </c>
    </row>
    <row r="115" spans="1:85" ht="56.25" customHeight="1" thickBot="1" x14ac:dyDescent="0.25">
      <c r="A115" s="22" t="s">
        <v>15</v>
      </c>
      <c r="B115" s="9" t="s">
        <v>69</v>
      </c>
      <c r="C115" s="2" t="s">
        <v>524</v>
      </c>
      <c r="D115" s="4">
        <v>42736</v>
      </c>
      <c r="E115" s="4">
        <v>43100</v>
      </c>
      <c r="F115" s="2" t="s">
        <v>528</v>
      </c>
      <c r="G115" s="2" t="s">
        <v>21</v>
      </c>
      <c r="H115" s="2" t="s">
        <v>247</v>
      </c>
      <c r="I115" s="28" t="s">
        <v>529</v>
      </c>
      <c r="J115" s="2" t="s">
        <v>530</v>
      </c>
      <c r="K115" s="8" t="s">
        <v>525</v>
      </c>
      <c r="L115" s="2" t="s">
        <v>526</v>
      </c>
      <c r="M115" s="2">
        <v>13776</v>
      </c>
      <c r="N115" s="2">
        <v>3240</v>
      </c>
      <c r="O115" s="2">
        <v>3240</v>
      </c>
      <c r="P115" s="8">
        <v>1</v>
      </c>
      <c r="Q115" s="2">
        <f>'[1]POA 2017'!$Q$127</f>
        <v>3512</v>
      </c>
      <c r="R115" s="2">
        <v>5748</v>
      </c>
      <c r="S115" s="68">
        <f t="shared" si="17"/>
        <v>1.6366742596810935</v>
      </c>
      <c r="T115" s="2">
        <f t="shared" si="25"/>
        <v>8988</v>
      </c>
      <c r="U115" s="68">
        <f t="shared" si="26"/>
        <v>1.3311611374407584</v>
      </c>
      <c r="V115" s="2">
        <f>'[1]POA 2017'!$T$127</f>
        <v>3512</v>
      </c>
      <c r="W115" s="2">
        <v>4429</v>
      </c>
      <c r="X115" s="103">
        <f t="shared" si="18"/>
        <v>1.2611047835990887</v>
      </c>
      <c r="Y115" s="122">
        <f>'[1]POA 2017'!$W$127</f>
        <v>3512</v>
      </c>
      <c r="Z115" s="122">
        <v>5095</v>
      </c>
      <c r="AA115" s="123">
        <f t="shared" si="19"/>
        <v>1.4507403189066059</v>
      </c>
      <c r="AB115" s="9"/>
      <c r="AC115" s="9" t="s">
        <v>527</v>
      </c>
      <c r="AD115" s="9"/>
      <c r="AE115" s="9" t="s">
        <v>682</v>
      </c>
      <c r="AF115" s="7"/>
      <c r="AG115" s="9" t="s">
        <v>870</v>
      </c>
      <c r="AH115" s="9" t="s">
        <v>1115</v>
      </c>
      <c r="AI115" s="7" t="s">
        <v>1116</v>
      </c>
      <c r="AJ115" s="84">
        <f t="shared" si="30"/>
        <v>0.23519163763066203</v>
      </c>
      <c r="AK115" s="84">
        <f t="shared" si="31"/>
        <v>0.4172473867595819</v>
      </c>
      <c r="AL115" s="84">
        <f t="shared" si="32"/>
        <v>9.1543610888435595E-5</v>
      </c>
      <c r="AM115" s="88">
        <f t="shared" si="33"/>
        <v>0.36984610917537747</v>
      </c>
    </row>
    <row r="116" spans="1:85" ht="107.25" customHeight="1" thickBot="1" x14ac:dyDescent="0.25">
      <c r="A116" s="23" t="s">
        <v>149</v>
      </c>
      <c r="B116" s="9" t="s">
        <v>150</v>
      </c>
      <c r="C116" s="28" t="s">
        <v>151</v>
      </c>
      <c r="D116" s="4">
        <v>42736</v>
      </c>
      <c r="E116" s="4">
        <v>43100</v>
      </c>
      <c r="F116" s="9" t="s">
        <v>606</v>
      </c>
      <c r="G116" s="2" t="s">
        <v>89</v>
      </c>
      <c r="H116" s="2" t="s">
        <v>124</v>
      </c>
      <c r="I116" s="9" t="s">
        <v>490</v>
      </c>
      <c r="J116" s="9" t="s">
        <v>441</v>
      </c>
      <c r="K116" s="9" t="s">
        <v>532</v>
      </c>
      <c r="L116" s="2" t="s">
        <v>533</v>
      </c>
      <c r="M116" s="2">
        <v>1652</v>
      </c>
      <c r="N116" s="2">
        <v>232</v>
      </c>
      <c r="O116" s="2">
        <v>232</v>
      </c>
      <c r="P116" s="68">
        <f t="shared" si="20"/>
        <v>1</v>
      </c>
      <c r="Q116" s="2">
        <v>832</v>
      </c>
      <c r="R116" s="2">
        <v>832</v>
      </c>
      <c r="S116" s="68">
        <f t="shared" si="17"/>
        <v>1</v>
      </c>
      <c r="T116" s="2">
        <f t="shared" si="25"/>
        <v>1064</v>
      </c>
      <c r="U116" s="68">
        <f t="shared" si="26"/>
        <v>1</v>
      </c>
      <c r="V116" s="2"/>
      <c r="W116" s="2">
        <v>909</v>
      </c>
      <c r="X116" s="103">
        <v>1</v>
      </c>
      <c r="Y116" s="122">
        <v>1598</v>
      </c>
      <c r="Z116" s="122">
        <v>1598</v>
      </c>
      <c r="AA116" s="123">
        <f t="shared" si="19"/>
        <v>1</v>
      </c>
      <c r="AB116" s="9" t="s">
        <v>550</v>
      </c>
      <c r="AC116" s="9" t="s">
        <v>607</v>
      </c>
      <c r="AD116" s="9" t="s">
        <v>605</v>
      </c>
      <c r="AE116" s="9" t="s">
        <v>695</v>
      </c>
      <c r="AF116" s="7"/>
      <c r="AG116" s="99" t="s">
        <v>945</v>
      </c>
      <c r="AH116" s="9" t="s">
        <v>988</v>
      </c>
      <c r="AI116" s="99" t="s">
        <v>989</v>
      </c>
      <c r="AJ116" s="84">
        <f t="shared" si="30"/>
        <v>0.14043583535108958</v>
      </c>
      <c r="AK116" s="84">
        <f t="shared" si="31"/>
        <v>0.50363196125907994</v>
      </c>
      <c r="AL116" s="84">
        <f t="shared" si="32"/>
        <v>6.0532687651331722E-4</v>
      </c>
      <c r="AM116" s="88">
        <f t="shared" si="33"/>
        <v>0.96731234866828086</v>
      </c>
    </row>
    <row r="117" spans="1:85" ht="334.5" customHeight="1" thickBot="1" x14ac:dyDescent="0.25">
      <c r="A117" s="23" t="s">
        <v>149</v>
      </c>
      <c r="B117" s="9" t="s">
        <v>158</v>
      </c>
      <c r="C117" s="28" t="s">
        <v>608</v>
      </c>
      <c r="D117" s="4">
        <v>42795</v>
      </c>
      <c r="E117" s="4">
        <v>43100</v>
      </c>
      <c r="F117" s="8" t="s">
        <v>159</v>
      </c>
      <c r="G117" s="2" t="s">
        <v>89</v>
      </c>
      <c r="H117" s="2" t="s">
        <v>124</v>
      </c>
      <c r="I117" s="9" t="s">
        <v>490</v>
      </c>
      <c r="J117" s="9" t="s">
        <v>442</v>
      </c>
      <c r="K117" s="8" t="s">
        <v>538</v>
      </c>
      <c r="L117" s="8" t="s">
        <v>160</v>
      </c>
      <c r="M117" s="2">
        <v>59</v>
      </c>
      <c r="N117" s="2">
        <v>7</v>
      </c>
      <c r="O117" s="2">
        <v>7</v>
      </c>
      <c r="P117" s="68">
        <f t="shared" si="20"/>
        <v>1</v>
      </c>
      <c r="Q117" s="2">
        <v>21</v>
      </c>
      <c r="R117" s="2">
        <v>18</v>
      </c>
      <c r="S117" s="68">
        <f t="shared" si="17"/>
        <v>0.8571428571428571</v>
      </c>
      <c r="T117" s="2">
        <f t="shared" si="25"/>
        <v>25</v>
      </c>
      <c r="U117" s="68">
        <f t="shared" si="26"/>
        <v>0.8928571428571429</v>
      </c>
      <c r="V117" s="2">
        <v>21</v>
      </c>
      <c r="W117" s="2">
        <v>18</v>
      </c>
      <c r="X117" s="103">
        <f t="shared" si="18"/>
        <v>0.8571428571428571</v>
      </c>
      <c r="Y117" s="122">
        <v>4</v>
      </c>
      <c r="Z117" s="122">
        <v>13</v>
      </c>
      <c r="AA117" s="123">
        <f t="shared" si="19"/>
        <v>3.25</v>
      </c>
      <c r="AB117" s="9" t="s">
        <v>603</v>
      </c>
      <c r="AC117" s="9" t="s">
        <v>590</v>
      </c>
      <c r="AD117" s="9" t="s">
        <v>696</v>
      </c>
      <c r="AE117" s="9" t="s">
        <v>697</v>
      </c>
      <c r="AF117" s="7" t="s">
        <v>946</v>
      </c>
      <c r="AG117" s="9" t="s">
        <v>947</v>
      </c>
      <c r="AH117" s="109" t="s">
        <v>990</v>
      </c>
      <c r="AI117" s="7"/>
      <c r="AJ117" s="84">
        <f t="shared" si="30"/>
        <v>0.11864406779661017</v>
      </c>
      <c r="AK117" s="84">
        <f t="shared" si="31"/>
        <v>0.30508474576271188</v>
      </c>
      <c r="AL117" s="84">
        <f t="shared" si="32"/>
        <v>1.4527845036319612E-2</v>
      </c>
      <c r="AM117" s="88">
        <f t="shared" si="33"/>
        <v>0.22033898305084745</v>
      </c>
    </row>
    <row r="118" spans="1:85" ht="56.25" customHeight="1" thickBot="1" x14ac:dyDescent="0.25">
      <c r="A118" s="23" t="s">
        <v>149</v>
      </c>
      <c r="B118" s="9" t="s">
        <v>158</v>
      </c>
      <c r="C118" s="28" t="s">
        <v>161</v>
      </c>
      <c r="D118" s="4">
        <v>42767</v>
      </c>
      <c r="E118" s="4">
        <v>43100</v>
      </c>
      <c r="F118" s="2" t="s">
        <v>162</v>
      </c>
      <c r="G118" s="2" t="s">
        <v>89</v>
      </c>
      <c r="H118" s="2" t="s">
        <v>124</v>
      </c>
      <c r="I118" s="9" t="s">
        <v>490</v>
      </c>
      <c r="J118" s="9" t="s">
        <v>442</v>
      </c>
      <c r="K118" s="2" t="s">
        <v>163</v>
      </c>
      <c r="L118" s="2" t="s">
        <v>164</v>
      </c>
      <c r="M118" s="8">
        <v>1</v>
      </c>
      <c r="N118" s="2">
        <v>16</v>
      </c>
      <c r="O118" s="2">
        <v>16</v>
      </c>
      <c r="P118" s="68">
        <f t="shared" si="20"/>
        <v>1</v>
      </c>
      <c r="Q118" s="2">
        <v>3</v>
      </c>
      <c r="R118" s="2">
        <v>3</v>
      </c>
      <c r="S118" s="68">
        <f t="shared" si="17"/>
        <v>1</v>
      </c>
      <c r="T118" s="2">
        <f t="shared" si="25"/>
        <v>19</v>
      </c>
      <c r="U118" s="68">
        <f t="shared" si="26"/>
        <v>1</v>
      </c>
      <c r="V118" s="2"/>
      <c r="W118" s="2">
        <v>3</v>
      </c>
      <c r="X118" s="103">
        <v>1</v>
      </c>
      <c r="Y118" s="122">
        <v>3</v>
      </c>
      <c r="Z118" s="122">
        <v>3</v>
      </c>
      <c r="AA118" s="123">
        <f t="shared" si="19"/>
        <v>1</v>
      </c>
      <c r="AB118" s="9" t="s">
        <v>371</v>
      </c>
      <c r="AC118" s="9"/>
      <c r="AD118" s="9" t="s">
        <v>698</v>
      </c>
      <c r="AE118" s="9" t="s">
        <v>371</v>
      </c>
      <c r="AF118" s="9" t="s">
        <v>698</v>
      </c>
      <c r="AG118" s="9" t="s">
        <v>371</v>
      </c>
      <c r="AH118" s="9" t="s">
        <v>698</v>
      </c>
      <c r="AI118" s="12" t="s">
        <v>991</v>
      </c>
      <c r="AJ118" s="84">
        <f t="shared" si="30"/>
        <v>16</v>
      </c>
      <c r="AK118" s="84">
        <f t="shared" si="31"/>
        <v>3</v>
      </c>
      <c r="AL118" s="84">
        <f t="shared" si="32"/>
        <v>1</v>
      </c>
      <c r="AM118" s="88">
        <f t="shared" si="33"/>
        <v>3</v>
      </c>
    </row>
    <row r="119" spans="1:85" ht="258.75" customHeight="1" thickBot="1" x14ac:dyDescent="0.25">
      <c r="A119" s="23" t="s">
        <v>170</v>
      </c>
      <c r="B119" s="9" t="s">
        <v>235</v>
      </c>
      <c r="C119" s="28" t="s">
        <v>329</v>
      </c>
      <c r="D119" s="4">
        <v>42736</v>
      </c>
      <c r="E119" s="4">
        <v>43100</v>
      </c>
      <c r="F119" s="2" t="s">
        <v>330</v>
      </c>
      <c r="G119" s="2" t="s">
        <v>89</v>
      </c>
      <c r="H119" s="2" t="s">
        <v>124</v>
      </c>
      <c r="I119" s="9" t="s">
        <v>490</v>
      </c>
      <c r="J119" s="9" t="s">
        <v>463</v>
      </c>
      <c r="K119" s="2" t="s">
        <v>327</v>
      </c>
      <c r="L119" s="2" t="s">
        <v>328</v>
      </c>
      <c r="M119" s="2">
        <v>912</v>
      </c>
      <c r="N119" s="2">
        <v>128</v>
      </c>
      <c r="O119" s="2">
        <v>128</v>
      </c>
      <c r="P119" s="68">
        <f t="shared" si="20"/>
        <v>1</v>
      </c>
      <c r="Q119" s="2">
        <v>260</v>
      </c>
      <c r="R119" s="2">
        <v>707</v>
      </c>
      <c r="S119" s="68">
        <f t="shared" si="17"/>
        <v>2.7192307692307693</v>
      </c>
      <c r="T119" s="2">
        <f t="shared" si="25"/>
        <v>835</v>
      </c>
      <c r="U119" s="68">
        <f t="shared" si="26"/>
        <v>2.152061855670103</v>
      </c>
      <c r="V119" s="2">
        <v>262</v>
      </c>
      <c r="W119" s="2">
        <v>783</v>
      </c>
      <c r="X119" s="103">
        <f t="shared" si="18"/>
        <v>2.9885496183206106</v>
      </c>
      <c r="Y119" s="122">
        <v>262</v>
      </c>
      <c r="Z119" s="122">
        <v>555</v>
      </c>
      <c r="AA119" s="123">
        <f t="shared" si="19"/>
        <v>2.1183206106870229</v>
      </c>
      <c r="AB119" s="9" t="s">
        <v>591</v>
      </c>
      <c r="AC119" s="9" t="s">
        <v>592</v>
      </c>
      <c r="AD119" s="80" t="s">
        <v>699</v>
      </c>
      <c r="AE119" s="80" t="s">
        <v>700</v>
      </c>
      <c r="AF119" s="9" t="s">
        <v>948</v>
      </c>
      <c r="AG119" s="9" t="s">
        <v>949</v>
      </c>
      <c r="AH119" s="80" t="s">
        <v>1162</v>
      </c>
      <c r="AI119" s="7"/>
      <c r="AJ119" s="84">
        <f t="shared" si="30"/>
        <v>0.14035087719298245</v>
      </c>
      <c r="AK119" s="84">
        <f t="shared" si="31"/>
        <v>0.77521929824561409</v>
      </c>
      <c r="AL119" s="84">
        <f t="shared" si="32"/>
        <v>3.2769184411410206E-3</v>
      </c>
      <c r="AM119" s="88">
        <f t="shared" si="33"/>
        <v>0.60855263157894735</v>
      </c>
    </row>
    <row r="120" spans="1:85" ht="206.25" customHeight="1" thickBot="1" x14ac:dyDescent="0.25">
      <c r="A120" s="23" t="s">
        <v>170</v>
      </c>
      <c r="B120" s="9" t="s">
        <v>235</v>
      </c>
      <c r="C120" s="28" t="s">
        <v>331</v>
      </c>
      <c r="D120" s="4">
        <v>42736</v>
      </c>
      <c r="E120" s="4">
        <v>43100</v>
      </c>
      <c r="F120" s="2" t="s">
        <v>330</v>
      </c>
      <c r="G120" s="2" t="s">
        <v>89</v>
      </c>
      <c r="H120" s="2" t="s">
        <v>124</v>
      </c>
      <c r="I120" s="2" t="s">
        <v>980</v>
      </c>
      <c r="J120" s="2"/>
      <c r="K120" s="2" t="s">
        <v>327</v>
      </c>
      <c r="L120" s="2" t="s">
        <v>328</v>
      </c>
      <c r="M120" s="2">
        <v>8</v>
      </c>
      <c r="N120" s="2">
        <v>0</v>
      </c>
      <c r="O120" s="2">
        <v>0</v>
      </c>
      <c r="P120" s="8">
        <v>1</v>
      </c>
      <c r="Q120" s="2">
        <v>2</v>
      </c>
      <c r="R120" s="2">
        <v>1</v>
      </c>
      <c r="S120" s="68">
        <f t="shared" si="17"/>
        <v>0.5</v>
      </c>
      <c r="T120" s="2">
        <f t="shared" si="25"/>
        <v>1</v>
      </c>
      <c r="U120" s="68">
        <f t="shared" si="26"/>
        <v>0.5</v>
      </c>
      <c r="V120" s="2">
        <v>3</v>
      </c>
      <c r="W120" s="2">
        <v>3</v>
      </c>
      <c r="X120" s="103">
        <f t="shared" si="18"/>
        <v>1</v>
      </c>
      <c r="Y120" s="122">
        <v>3</v>
      </c>
      <c r="Z120" s="122">
        <v>1</v>
      </c>
      <c r="AA120" s="123">
        <f t="shared" si="19"/>
        <v>0.33333333333333331</v>
      </c>
      <c r="AB120" s="9" t="s">
        <v>604</v>
      </c>
      <c r="AC120" s="9" t="s">
        <v>593</v>
      </c>
      <c r="AD120" s="9" t="s">
        <v>702</v>
      </c>
      <c r="AE120" s="9" t="s">
        <v>701</v>
      </c>
      <c r="AF120" s="37" t="s">
        <v>950</v>
      </c>
      <c r="AG120" s="7"/>
      <c r="AH120" s="9" t="s">
        <v>992</v>
      </c>
      <c r="AI120" s="9" t="s">
        <v>993</v>
      </c>
      <c r="AJ120" s="84">
        <f t="shared" si="30"/>
        <v>0</v>
      </c>
      <c r="AK120" s="84">
        <f t="shared" si="31"/>
        <v>0.125</v>
      </c>
      <c r="AL120" s="84">
        <f t="shared" si="32"/>
        <v>0.125</v>
      </c>
      <c r="AM120" s="88">
        <f t="shared" si="33"/>
        <v>0.125</v>
      </c>
    </row>
    <row r="121" spans="1:85" ht="161.25" customHeight="1" thickBot="1" x14ac:dyDescent="0.25">
      <c r="A121" s="23" t="s">
        <v>170</v>
      </c>
      <c r="B121" s="9" t="s">
        <v>180</v>
      </c>
      <c r="C121" s="28" t="s">
        <v>372</v>
      </c>
      <c r="D121" s="4">
        <v>42736</v>
      </c>
      <c r="E121" s="4">
        <v>43100</v>
      </c>
      <c r="F121" s="2" t="s">
        <v>332</v>
      </c>
      <c r="G121" s="2" t="s">
        <v>89</v>
      </c>
      <c r="H121" s="2" t="s">
        <v>124</v>
      </c>
      <c r="I121" s="9" t="s">
        <v>490</v>
      </c>
      <c r="J121" s="9" t="s">
        <v>535</v>
      </c>
      <c r="K121" s="2" t="s">
        <v>333</v>
      </c>
      <c r="L121" s="2" t="s">
        <v>334</v>
      </c>
      <c r="M121" s="8">
        <v>1</v>
      </c>
      <c r="N121" s="2">
        <v>176</v>
      </c>
      <c r="O121" s="2">
        <v>176</v>
      </c>
      <c r="P121" s="68">
        <f>+O121/N121</f>
        <v>1</v>
      </c>
      <c r="Q121" s="2">
        <v>154</v>
      </c>
      <c r="R121" s="2">
        <v>154</v>
      </c>
      <c r="S121" s="68">
        <f t="shared" si="17"/>
        <v>1</v>
      </c>
      <c r="T121" s="2">
        <f t="shared" si="25"/>
        <v>330</v>
      </c>
      <c r="U121" s="68">
        <f t="shared" si="26"/>
        <v>1</v>
      </c>
      <c r="V121" s="2"/>
      <c r="W121" s="2">
        <v>116</v>
      </c>
      <c r="X121" s="103">
        <v>1</v>
      </c>
      <c r="Y121" s="122">
        <v>32</v>
      </c>
      <c r="Z121" s="122">
        <v>32</v>
      </c>
      <c r="AA121" s="123">
        <f t="shared" si="19"/>
        <v>1</v>
      </c>
      <c r="AB121" s="9" t="s">
        <v>551</v>
      </c>
      <c r="AC121" s="9" t="s">
        <v>609</v>
      </c>
      <c r="AD121" s="80" t="s">
        <v>551</v>
      </c>
      <c r="AE121" s="81" t="s">
        <v>703</v>
      </c>
      <c r="AF121" s="9" t="s">
        <v>951</v>
      </c>
      <c r="AG121" s="7" t="s">
        <v>952</v>
      </c>
      <c r="AH121" s="80" t="s">
        <v>995</v>
      </c>
      <c r="AJ121" s="84">
        <f t="shared" si="30"/>
        <v>176</v>
      </c>
      <c r="AK121" s="84">
        <f t="shared" si="31"/>
        <v>154</v>
      </c>
      <c r="AL121" s="84">
        <f t="shared" si="32"/>
        <v>1</v>
      </c>
      <c r="AM121" s="88">
        <f t="shared" si="33"/>
        <v>32</v>
      </c>
    </row>
    <row r="122" spans="1:85" ht="123" customHeight="1" thickBot="1" x14ac:dyDescent="0.25">
      <c r="A122" s="23" t="s">
        <v>170</v>
      </c>
      <c r="B122" s="9" t="s">
        <v>180</v>
      </c>
      <c r="C122" s="28" t="s">
        <v>335</v>
      </c>
      <c r="D122" s="4">
        <v>42736</v>
      </c>
      <c r="E122" s="4">
        <v>43100</v>
      </c>
      <c r="F122" s="2" t="s">
        <v>336</v>
      </c>
      <c r="G122" s="2" t="s">
        <v>89</v>
      </c>
      <c r="H122" s="2" t="s">
        <v>124</v>
      </c>
      <c r="I122" s="9" t="s">
        <v>490</v>
      </c>
      <c r="J122" s="9" t="s">
        <v>536</v>
      </c>
      <c r="K122" s="2" t="s">
        <v>337</v>
      </c>
      <c r="L122" s="2" t="s">
        <v>373</v>
      </c>
      <c r="M122" s="69">
        <v>8794392862</v>
      </c>
      <c r="N122" s="85">
        <f>M122-SUM(Q122+V122+Y122)</f>
        <v>1677767860.9899998</v>
      </c>
      <c r="O122" s="69">
        <v>1677767861</v>
      </c>
      <c r="P122" s="71">
        <f t="shared" si="20"/>
        <v>1.0000000000059603</v>
      </c>
      <c r="Q122" s="69">
        <v>2372208333.6700001</v>
      </c>
      <c r="R122" s="69">
        <v>2032435903</v>
      </c>
      <c r="S122" s="68">
        <f t="shared" si="17"/>
        <v>0.85676956536766546</v>
      </c>
      <c r="T122" s="2">
        <f t="shared" si="25"/>
        <v>3710203764</v>
      </c>
      <c r="U122" s="68">
        <f t="shared" si="26"/>
        <v>0.91610507955380116</v>
      </c>
      <c r="V122" s="69">
        <v>2372208333.6700001</v>
      </c>
      <c r="W122" s="2">
        <v>2434597246</v>
      </c>
      <c r="X122" s="103">
        <f t="shared" si="18"/>
        <v>1.0262999296665816</v>
      </c>
      <c r="Y122" s="126">
        <v>2372208333.6700001</v>
      </c>
      <c r="Z122" s="126">
        <v>2975532709</v>
      </c>
      <c r="AA122" s="123">
        <f t="shared" si="19"/>
        <v>1.2543302655026962</v>
      </c>
      <c r="AB122" s="9" t="s">
        <v>374</v>
      </c>
      <c r="AC122" s="9" t="s">
        <v>375</v>
      </c>
      <c r="AD122" s="9" t="s">
        <v>704</v>
      </c>
      <c r="AE122" s="9"/>
      <c r="AF122" s="37" t="s">
        <v>953</v>
      </c>
      <c r="AG122" s="37" t="s">
        <v>954</v>
      </c>
      <c r="AH122" s="9" t="s">
        <v>994</v>
      </c>
      <c r="AI122" s="7"/>
      <c r="AJ122" s="84">
        <f t="shared" si="30"/>
        <v>0.19077699703973039</v>
      </c>
      <c r="AK122" s="84">
        <f t="shared" si="31"/>
        <v>0.23110588017758718</v>
      </c>
      <c r="AL122" s="84">
        <f t="shared" si="32"/>
        <v>1.1669934988930922E-10</v>
      </c>
      <c r="AM122" s="88">
        <f t="shared" si="33"/>
        <v>0.33834430138515681</v>
      </c>
    </row>
    <row r="123" spans="1:85" ht="118.5" customHeight="1" thickBot="1" x14ac:dyDescent="0.25">
      <c r="A123" s="23" t="s">
        <v>170</v>
      </c>
      <c r="B123" s="9" t="s">
        <v>180</v>
      </c>
      <c r="C123" s="28" t="s">
        <v>338</v>
      </c>
      <c r="D123" s="4">
        <v>42736</v>
      </c>
      <c r="E123" s="4">
        <v>43100</v>
      </c>
      <c r="F123" s="2" t="s">
        <v>339</v>
      </c>
      <c r="G123" s="2" t="s">
        <v>89</v>
      </c>
      <c r="H123" s="2" t="s">
        <v>124</v>
      </c>
      <c r="I123" s="9" t="s">
        <v>482</v>
      </c>
      <c r="J123" s="9" t="s">
        <v>594</v>
      </c>
      <c r="K123" s="2" t="s">
        <v>340</v>
      </c>
      <c r="L123" s="2" t="s">
        <v>341</v>
      </c>
      <c r="M123" s="2">
        <v>126</v>
      </c>
      <c r="N123" s="78">
        <v>25</v>
      </c>
      <c r="O123" s="2">
        <v>23</v>
      </c>
      <c r="P123" s="77">
        <f t="shared" si="20"/>
        <v>0.92</v>
      </c>
      <c r="Q123" s="2">
        <v>36</v>
      </c>
      <c r="R123" s="2">
        <v>29</v>
      </c>
      <c r="S123" s="68">
        <f t="shared" si="17"/>
        <v>0.80555555555555558</v>
      </c>
      <c r="T123" s="2">
        <f t="shared" si="25"/>
        <v>52</v>
      </c>
      <c r="U123" s="68">
        <f t="shared" si="26"/>
        <v>0.85245901639344257</v>
      </c>
      <c r="V123" s="2">
        <v>33</v>
      </c>
      <c r="W123" s="2">
        <v>29</v>
      </c>
      <c r="X123" s="103">
        <f t="shared" si="18"/>
        <v>0.87878787878787878</v>
      </c>
      <c r="Y123" s="122">
        <v>32</v>
      </c>
      <c r="Z123" s="122">
        <v>49</v>
      </c>
      <c r="AA123" s="123">
        <f t="shared" si="19"/>
        <v>1.53125</v>
      </c>
      <c r="AB123" s="9" t="s">
        <v>595</v>
      </c>
      <c r="AC123" s="9"/>
      <c r="AD123" s="9" t="s">
        <v>705</v>
      </c>
      <c r="AE123" s="9"/>
      <c r="AF123" s="9" t="s">
        <v>955</v>
      </c>
      <c r="AG123" s="9" t="s">
        <v>956</v>
      </c>
      <c r="AH123" s="80" t="s">
        <v>996</v>
      </c>
      <c r="AI123" s="80" t="s">
        <v>997</v>
      </c>
      <c r="AJ123" s="84">
        <f t="shared" si="30"/>
        <v>0.18253968253968253</v>
      </c>
      <c r="AK123" s="84">
        <f t="shared" si="31"/>
        <v>0.23015873015873015</v>
      </c>
      <c r="AL123" s="84">
        <f t="shared" si="32"/>
        <v>6.9745069745069744E-3</v>
      </c>
      <c r="AM123" s="88">
        <f t="shared" si="33"/>
        <v>0.3888888888888889</v>
      </c>
    </row>
    <row r="124" spans="1:85" ht="96" customHeight="1" thickBot="1" x14ac:dyDescent="0.25">
      <c r="A124" s="23" t="s">
        <v>170</v>
      </c>
      <c r="B124" s="9" t="s">
        <v>235</v>
      </c>
      <c r="C124" s="28" t="s">
        <v>534</v>
      </c>
      <c r="D124" s="4">
        <v>42736</v>
      </c>
      <c r="E124" s="4">
        <v>43100</v>
      </c>
      <c r="F124" s="2" t="s">
        <v>342</v>
      </c>
      <c r="G124" s="2" t="s">
        <v>89</v>
      </c>
      <c r="H124" s="2" t="s">
        <v>124</v>
      </c>
      <c r="I124" s="9" t="s">
        <v>482</v>
      </c>
      <c r="J124" s="9" t="s">
        <v>537</v>
      </c>
      <c r="K124" s="2" t="s">
        <v>343</v>
      </c>
      <c r="L124" s="2" t="s">
        <v>344</v>
      </c>
      <c r="M124" s="2">
        <v>378</v>
      </c>
      <c r="N124" s="2">
        <v>119</v>
      </c>
      <c r="O124" s="2">
        <v>87</v>
      </c>
      <c r="P124" s="71">
        <f t="shared" si="20"/>
        <v>0.73109243697478987</v>
      </c>
      <c r="Q124" s="2">
        <v>70</v>
      </c>
      <c r="R124" s="2">
        <v>61</v>
      </c>
      <c r="S124" s="68">
        <f t="shared" si="17"/>
        <v>0.87142857142857144</v>
      </c>
      <c r="T124" s="2">
        <f t="shared" si="25"/>
        <v>148</v>
      </c>
      <c r="U124" s="68">
        <f t="shared" si="26"/>
        <v>0.78306878306878303</v>
      </c>
      <c r="V124" s="106">
        <v>70</v>
      </c>
      <c r="W124" s="106">
        <v>68</v>
      </c>
      <c r="X124" s="94">
        <f t="shared" si="18"/>
        <v>0.97142857142857142</v>
      </c>
      <c r="Y124" s="127">
        <v>119</v>
      </c>
      <c r="Z124" s="127">
        <v>98</v>
      </c>
      <c r="AA124" s="123">
        <f t="shared" si="19"/>
        <v>0.82352941176470584</v>
      </c>
      <c r="AB124" s="107" t="s">
        <v>552</v>
      </c>
      <c r="AC124" s="107"/>
      <c r="AD124" s="107" t="s">
        <v>706</v>
      </c>
      <c r="AE124" s="107" t="s">
        <v>707</v>
      </c>
      <c r="AF124" s="107" t="s">
        <v>957</v>
      </c>
      <c r="AG124" s="29"/>
      <c r="AH124" s="110" t="s">
        <v>998</v>
      </c>
      <c r="AI124" s="110" t="s">
        <v>999</v>
      </c>
      <c r="AJ124" s="108">
        <f t="shared" si="30"/>
        <v>0.23015873015873015</v>
      </c>
      <c r="AK124" s="108">
        <f t="shared" si="31"/>
        <v>0.16137566137566137</v>
      </c>
      <c r="AL124" s="108">
        <f t="shared" si="32"/>
        <v>2.5699168556311412E-3</v>
      </c>
      <c r="AM124" s="88">
        <f t="shared" si="33"/>
        <v>0.25925925925925924</v>
      </c>
    </row>
    <row r="125" spans="1:85" ht="144" x14ac:dyDescent="0.2">
      <c r="A125" s="23" t="s">
        <v>170</v>
      </c>
      <c r="B125" s="9" t="s">
        <v>235</v>
      </c>
      <c r="C125" s="31" t="s">
        <v>329</v>
      </c>
      <c r="D125" s="4">
        <v>42736</v>
      </c>
      <c r="E125" s="4">
        <v>43100</v>
      </c>
      <c r="F125" s="2" t="s">
        <v>330</v>
      </c>
      <c r="G125" s="2" t="s">
        <v>21</v>
      </c>
      <c r="H125" s="2" t="s">
        <v>971</v>
      </c>
      <c r="I125" s="2" t="s">
        <v>972</v>
      </c>
      <c r="J125" s="2" t="s">
        <v>969</v>
      </c>
      <c r="K125" s="2" t="s">
        <v>327</v>
      </c>
      <c r="L125" s="2" t="s">
        <v>328</v>
      </c>
      <c r="M125" s="8">
        <v>1</v>
      </c>
      <c r="N125" s="8">
        <v>1</v>
      </c>
      <c r="O125" s="2">
        <v>2</v>
      </c>
      <c r="P125" s="9"/>
      <c r="Q125" s="9" t="s">
        <v>751</v>
      </c>
      <c r="R125" s="9" t="s">
        <v>959</v>
      </c>
      <c r="S125" s="9" t="s">
        <v>958</v>
      </c>
      <c r="T125" s="101">
        <v>2</v>
      </c>
      <c r="U125" s="105">
        <v>0</v>
      </c>
      <c r="V125" s="7"/>
      <c r="W125" s="7"/>
      <c r="X125" s="7"/>
      <c r="Y125" s="122">
        <v>100</v>
      </c>
      <c r="Z125" s="122">
        <v>100</v>
      </c>
      <c r="AA125" s="123">
        <f t="shared" si="19"/>
        <v>1</v>
      </c>
      <c r="AB125" s="7"/>
      <c r="AC125" s="7"/>
      <c r="AD125" s="7"/>
      <c r="AE125" s="7"/>
      <c r="AF125" s="7"/>
      <c r="AG125" s="7"/>
      <c r="AH125" s="9" t="s">
        <v>1117</v>
      </c>
      <c r="AI125" s="9" t="s">
        <v>959</v>
      </c>
      <c r="AJ125" s="108">
        <f t="shared" ref="AJ125:AJ129" si="34">O125/M125</f>
        <v>2</v>
      </c>
      <c r="AK125" s="108" t="e">
        <f t="shared" ref="AK125:AK129" si="35">R125/M125</f>
        <v>#VALUE!</v>
      </c>
      <c r="AL125" s="108">
        <f t="shared" ref="AL125:AL129" si="36">X125/M125</f>
        <v>0</v>
      </c>
      <c r="AM125" s="88">
        <f t="shared" ref="AM125:AM129" si="37">Z125/M125</f>
        <v>100</v>
      </c>
      <c r="BP125" s="7"/>
      <c r="BQ125" s="7"/>
      <c r="BR125" s="7"/>
      <c r="BS125" s="7"/>
      <c r="BT125" s="7"/>
      <c r="BU125" s="7"/>
      <c r="BV125" s="7"/>
      <c r="BW125" s="7"/>
      <c r="BX125" s="7"/>
      <c r="BY125" s="7"/>
      <c r="BZ125" s="7"/>
      <c r="CA125" s="7"/>
      <c r="CB125" s="7"/>
      <c r="CC125" s="7"/>
      <c r="CD125" s="7"/>
      <c r="CE125" s="7"/>
      <c r="CF125" s="7"/>
      <c r="CG125" s="7"/>
    </row>
    <row r="126" spans="1:85" ht="144.75" thickBot="1" x14ac:dyDescent="0.25">
      <c r="A126" s="23" t="s">
        <v>170</v>
      </c>
      <c r="B126" s="9" t="s">
        <v>235</v>
      </c>
      <c r="C126" s="31" t="s">
        <v>329</v>
      </c>
      <c r="D126" s="4">
        <v>42736</v>
      </c>
      <c r="E126" s="4">
        <v>43100</v>
      </c>
      <c r="F126" s="2" t="s">
        <v>330</v>
      </c>
      <c r="G126" s="2" t="s">
        <v>52</v>
      </c>
      <c r="H126" s="2" t="s">
        <v>973</v>
      </c>
      <c r="I126" s="2" t="s">
        <v>974</v>
      </c>
      <c r="J126" s="2" t="s">
        <v>970</v>
      </c>
      <c r="K126" s="2" t="s">
        <v>327</v>
      </c>
      <c r="L126" s="2" t="s">
        <v>328</v>
      </c>
      <c r="M126" s="8">
        <v>1</v>
      </c>
      <c r="N126" s="8">
        <v>1</v>
      </c>
      <c r="O126" s="2">
        <v>2</v>
      </c>
      <c r="P126" s="9"/>
      <c r="Q126" s="9" t="s">
        <v>751</v>
      </c>
      <c r="R126" s="9" t="s">
        <v>959</v>
      </c>
      <c r="S126" s="9" t="s">
        <v>958</v>
      </c>
      <c r="T126" s="101">
        <v>2</v>
      </c>
      <c r="U126" s="105">
        <v>0</v>
      </c>
      <c r="V126" s="7"/>
      <c r="W126" s="7"/>
      <c r="X126" s="7"/>
      <c r="Y126" s="122">
        <v>1</v>
      </c>
      <c r="Z126" s="122">
        <v>1</v>
      </c>
      <c r="AA126" s="123">
        <f t="shared" ref="AA126:AA127" si="38">+Z126/Y126</f>
        <v>1</v>
      </c>
      <c r="AB126" s="7"/>
      <c r="AC126" s="7"/>
      <c r="AD126" s="7"/>
      <c r="AE126" s="7"/>
      <c r="AF126" s="7"/>
      <c r="AG126" s="7"/>
      <c r="AH126" s="9" t="s">
        <v>1020</v>
      </c>
      <c r="AI126" s="9" t="s">
        <v>1021</v>
      </c>
      <c r="AJ126" s="108">
        <f t="shared" si="34"/>
        <v>2</v>
      </c>
      <c r="AK126" s="108" t="e">
        <f t="shared" si="35"/>
        <v>#VALUE!</v>
      </c>
      <c r="AL126" s="108">
        <f t="shared" si="36"/>
        <v>0</v>
      </c>
      <c r="AM126" s="88">
        <f t="shared" si="37"/>
        <v>1</v>
      </c>
      <c r="BP126" s="7"/>
      <c r="BQ126" s="7"/>
      <c r="BR126" s="7"/>
      <c r="BS126" s="7"/>
      <c r="BT126" s="7"/>
      <c r="BU126" s="7"/>
      <c r="BV126" s="7"/>
      <c r="BW126" s="7"/>
      <c r="BX126" s="7"/>
      <c r="BY126" s="7"/>
      <c r="BZ126" s="7"/>
      <c r="CA126" s="7"/>
      <c r="CB126" s="7"/>
      <c r="CC126" s="7"/>
      <c r="CD126" s="7"/>
      <c r="CE126" s="7"/>
      <c r="CF126" s="7"/>
      <c r="CG126" s="7"/>
    </row>
    <row r="127" spans="1:85" ht="409.6" thickBot="1" x14ac:dyDescent="0.25">
      <c r="A127" s="23" t="s">
        <v>170</v>
      </c>
      <c r="B127" s="9" t="s">
        <v>235</v>
      </c>
      <c r="C127" s="31" t="s">
        <v>329</v>
      </c>
      <c r="D127" s="4">
        <v>42736</v>
      </c>
      <c r="E127" s="4">
        <v>43100</v>
      </c>
      <c r="F127" s="2" t="s">
        <v>330</v>
      </c>
      <c r="G127" s="2" t="s">
        <v>89</v>
      </c>
      <c r="H127" s="2" t="s">
        <v>99</v>
      </c>
      <c r="I127" s="2" t="s">
        <v>486</v>
      </c>
      <c r="J127" s="2" t="s">
        <v>987</v>
      </c>
      <c r="K127" s="2" t="s">
        <v>327</v>
      </c>
      <c r="L127" s="2" t="s">
        <v>328</v>
      </c>
      <c r="M127" s="8">
        <v>1</v>
      </c>
      <c r="N127" s="8">
        <v>1</v>
      </c>
      <c r="O127" s="2">
        <v>1</v>
      </c>
      <c r="P127" s="2">
        <v>1</v>
      </c>
      <c r="Q127" s="2">
        <v>1</v>
      </c>
      <c r="R127" s="2">
        <v>1</v>
      </c>
      <c r="S127" s="68">
        <f t="shared" ref="S127" si="39">+R127/Q127</f>
        <v>1</v>
      </c>
      <c r="T127" s="101">
        <v>2</v>
      </c>
      <c r="U127" s="105">
        <v>0</v>
      </c>
      <c r="V127" s="106">
        <v>1</v>
      </c>
      <c r="W127" s="106">
        <v>1</v>
      </c>
      <c r="X127" s="103">
        <f t="shared" ref="X127" si="40">+W127/V127</f>
        <v>1</v>
      </c>
      <c r="Y127" s="127">
        <v>1</v>
      </c>
      <c r="Z127" s="127">
        <v>1</v>
      </c>
      <c r="AA127" s="121">
        <f t="shared" si="38"/>
        <v>1</v>
      </c>
      <c r="AB127" s="34" t="s">
        <v>683</v>
      </c>
      <c r="AC127" s="34" t="s">
        <v>1152</v>
      </c>
      <c r="AD127" s="34" t="s">
        <v>683</v>
      </c>
      <c r="AE127" s="34" t="s">
        <v>1152</v>
      </c>
      <c r="AF127" s="34" t="s">
        <v>683</v>
      </c>
      <c r="AG127" s="34" t="s">
        <v>1152</v>
      </c>
      <c r="AH127" s="34" t="s">
        <v>683</v>
      </c>
      <c r="AI127" s="34" t="s">
        <v>1152</v>
      </c>
      <c r="AJ127" s="108">
        <f t="shared" si="34"/>
        <v>1</v>
      </c>
      <c r="AK127" s="108">
        <f t="shared" si="35"/>
        <v>1</v>
      </c>
      <c r="AL127" s="108">
        <f t="shared" si="36"/>
        <v>1</v>
      </c>
      <c r="AM127" s="88">
        <f t="shared" si="37"/>
        <v>1</v>
      </c>
      <c r="BP127" s="7"/>
      <c r="BQ127" s="7"/>
      <c r="BR127" s="7"/>
      <c r="BS127" s="7"/>
      <c r="BT127" s="7"/>
      <c r="BU127" s="7"/>
      <c r="BV127" s="7"/>
      <c r="BW127" s="7"/>
      <c r="BX127" s="7"/>
      <c r="BY127" s="7"/>
      <c r="BZ127" s="7"/>
      <c r="CA127" s="7"/>
      <c r="CB127" s="7"/>
      <c r="CC127" s="7"/>
      <c r="CD127" s="7"/>
      <c r="CE127" s="7"/>
      <c r="CF127" s="7"/>
      <c r="CG127" s="7"/>
    </row>
    <row r="128" spans="1:85" ht="84.75" thickBot="1" x14ac:dyDescent="0.25">
      <c r="A128" s="23" t="s">
        <v>170</v>
      </c>
      <c r="B128" s="9" t="s">
        <v>180</v>
      </c>
      <c r="C128" s="2" t="s">
        <v>331</v>
      </c>
      <c r="D128" s="33">
        <v>42736</v>
      </c>
      <c r="E128" s="33">
        <v>43100</v>
      </c>
      <c r="F128" s="32" t="s">
        <v>330</v>
      </c>
      <c r="G128" s="32" t="s">
        <v>16</v>
      </c>
      <c r="H128" s="2" t="s">
        <v>986</v>
      </c>
      <c r="I128" s="32" t="s">
        <v>479</v>
      </c>
      <c r="J128" s="32" t="s">
        <v>1122</v>
      </c>
      <c r="K128" s="32" t="s">
        <v>327</v>
      </c>
      <c r="L128" s="32" t="s">
        <v>328</v>
      </c>
      <c r="M128" s="2">
        <v>2</v>
      </c>
      <c r="N128" s="2"/>
      <c r="O128" s="103">
        <v>1</v>
      </c>
      <c r="P128" s="9" t="s">
        <v>800</v>
      </c>
      <c r="Q128" s="9"/>
      <c r="R128" s="2" t="s">
        <v>901</v>
      </c>
      <c r="S128" s="2" t="s">
        <v>901</v>
      </c>
      <c r="T128" s="84">
        <v>0.5</v>
      </c>
      <c r="U128" s="116">
        <v>0</v>
      </c>
      <c r="V128" s="7"/>
      <c r="W128" s="7"/>
      <c r="X128" s="7"/>
      <c r="Y128" s="122"/>
      <c r="Z128" s="122"/>
      <c r="AA128" s="122"/>
      <c r="AB128" s="7"/>
      <c r="AC128" s="7"/>
      <c r="AD128" s="7"/>
      <c r="AE128" s="7"/>
      <c r="AF128" s="7"/>
      <c r="AG128" s="7"/>
      <c r="AH128" s="7"/>
      <c r="AI128" s="7"/>
      <c r="AJ128" s="108">
        <f t="shared" si="34"/>
        <v>0.5</v>
      </c>
      <c r="AK128" s="108" t="e">
        <f t="shared" si="35"/>
        <v>#VALUE!</v>
      </c>
      <c r="AL128" s="108">
        <f t="shared" si="36"/>
        <v>0</v>
      </c>
      <c r="AM128" s="88">
        <f t="shared" si="37"/>
        <v>0</v>
      </c>
      <c r="BP128" s="7"/>
      <c r="BQ128" s="7"/>
      <c r="BR128" s="7"/>
      <c r="BS128" s="7"/>
      <c r="BT128" s="7"/>
      <c r="BU128" s="7"/>
      <c r="BV128" s="7"/>
      <c r="BW128" s="7"/>
      <c r="BX128" s="7"/>
      <c r="BY128" s="7"/>
      <c r="BZ128" s="7"/>
      <c r="CA128" s="7"/>
      <c r="CB128" s="7"/>
      <c r="CC128" s="7"/>
      <c r="CD128" s="7"/>
      <c r="CE128" s="7"/>
      <c r="CF128" s="7"/>
      <c r="CG128" s="7"/>
    </row>
    <row r="129" spans="1:85" ht="216.75" thickBot="1" x14ac:dyDescent="0.25">
      <c r="A129" s="139" t="s">
        <v>170</v>
      </c>
      <c r="B129" s="110" t="s">
        <v>180</v>
      </c>
      <c r="C129" s="140" t="s">
        <v>331</v>
      </c>
      <c r="D129" s="141">
        <v>42736</v>
      </c>
      <c r="E129" s="141">
        <v>43100</v>
      </c>
      <c r="F129" s="142" t="s">
        <v>330</v>
      </c>
      <c r="G129" s="142" t="s">
        <v>21</v>
      </c>
      <c r="H129" s="140" t="s">
        <v>986</v>
      </c>
      <c r="I129" s="142" t="s">
        <v>68</v>
      </c>
      <c r="J129" s="142" t="s">
        <v>1118</v>
      </c>
      <c r="K129" s="142" t="s">
        <v>327</v>
      </c>
      <c r="L129" s="142" t="s">
        <v>328</v>
      </c>
      <c r="M129" s="140">
        <v>2</v>
      </c>
      <c r="N129" s="140"/>
      <c r="O129" s="143">
        <v>1</v>
      </c>
      <c r="P129" s="110" t="s">
        <v>800</v>
      </c>
      <c r="Q129" s="110"/>
      <c r="R129" s="140" t="s">
        <v>901</v>
      </c>
      <c r="S129" s="140" t="s">
        <v>901</v>
      </c>
      <c r="T129" s="144">
        <v>0.5</v>
      </c>
      <c r="U129" s="145">
        <v>0</v>
      </c>
      <c r="V129" s="146"/>
      <c r="W129" s="146"/>
      <c r="X129" s="146"/>
      <c r="Y129" s="147">
        <v>5</v>
      </c>
      <c r="Z129" s="147">
        <v>5</v>
      </c>
      <c r="AA129" s="148">
        <v>1</v>
      </c>
      <c r="AB129" s="146"/>
      <c r="AC129" s="146"/>
      <c r="AD129" s="146"/>
      <c r="AE129" s="146"/>
      <c r="AF129" s="146"/>
      <c r="AG129" s="146"/>
      <c r="AH129" s="149" t="s">
        <v>1119</v>
      </c>
      <c r="AI129" s="146" t="s">
        <v>1120</v>
      </c>
      <c r="AJ129" s="144">
        <f t="shared" si="34"/>
        <v>0.5</v>
      </c>
      <c r="AK129" s="144" t="e">
        <f t="shared" si="35"/>
        <v>#VALUE!</v>
      </c>
      <c r="AL129" s="144">
        <f t="shared" si="36"/>
        <v>0</v>
      </c>
      <c r="AM129" s="150">
        <f t="shared" si="37"/>
        <v>2.5</v>
      </c>
      <c r="BP129" s="7"/>
      <c r="BQ129" s="7"/>
      <c r="BR129" s="7"/>
      <c r="BS129" s="7"/>
      <c r="BT129" s="7"/>
      <c r="BU129" s="7"/>
      <c r="BV129" s="7"/>
      <c r="BW129" s="7"/>
      <c r="BX129" s="7"/>
      <c r="BY129" s="7"/>
      <c r="BZ129" s="7"/>
      <c r="CA129" s="7"/>
      <c r="CB129" s="7"/>
      <c r="CC129" s="7"/>
      <c r="CD129" s="7"/>
      <c r="CE129" s="7"/>
      <c r="CF129" s="7"/>
      <c r="CG129" s="7"/>
    </row>
    <row r="130" spans="1:85" x14ac:dyDescent="0.25">
      <c r="O130" s="70"/>
      <c r="S130" s="90">
        <f>553+2+6700</f>
        <v>7255</v>
      </c>
    </row>
    <row r="131" spans="1:85" x14ac:dyDescent="0.25">
      <c r="Z131" s="18" t="s">
        <v>605</v>
      </c>
    </row>
    <row r="132" spans="1:85" x14ac:dyDescent="0.25">
      <c r="U132" s="90" t="s">
        <v>605</v>
      </c>
    </row>
  </sheetData>
  <sheetProtection formatCells="0"/>
  <autoFilter ref="A8:AM132"/>
  <sortState ref="B16:N158">
    <sortCondition ref="B16:B158"/>
  </sortState>
  <dataConsolidate/>
  <customSheetViews>
    <customSheetView guid="{3D0646D8-A760-40E3-8411-B8F21A51D4AC}" scale="115" showPageBreaks="1" fitToPage="1" printArea="1" showAutoFilter="1" hiddenColumns="1" topLeftCell="K7">
      <pane xSplit="2" ySplit="2" topLeftCell="M30" activePane="bottomRight" state="frozen"/>
      <selection pane="bottomRight" activeCell="P11" sqref="P11"/>
      <pageMargins left="0.23622047244094491" right="0.23622047244094491" top="0.15748031496062992" bottom="0.15748031496062992" header="0.31496062992125984" footer="0.31496062992125984"/>
      <pageSetup scale="10" orientation="landscape" r:id="rId1"/>
      <autoFilter ref="A8:AM123"/>
    </customSheetView>
  </customSheetViews>
  <mergeCells count="6">
    <mergeCell ref="AJ5:AM5"/>
    <mergeCell ref="AB5:AC5"/>
    <mergeCell ref="AD5:AE5"/>
    <mergeCell ref="N5:AA5"/>
    <mergeCell ref="AF5:AG5"/>
    <mergeCell ref="AH5:AI5"/>
  </mergeCells>
  <dataValidations xWindow="497" yWindow="619" count="9">
    <dataValidation allowBlank="1" showInputMessage="1" showErrorMessage="1" prompt="Se pretende contratar aprox. 400 metros lineales de archivo. Pendiente confirmar meta una vez se defina contrato" sqref="F56"/>
    <dataValidation allowBlank="1" showInputMessage="1" showErrorMessage="1" prompt="Descripción de la actividad" sqref="C6:C8"/>
    <dataValidation allowBlank="1" showInputMessage="1" showErrorMessage="1" prompt="Meta cuantificable y medible" sqref="F6:F8 W8:X8 O8:P8 Z6:AA6 W6:X6 AJ6:AM6 O6:P6 Z8:AA8 K6:L8 H6:H8 R8:U8 AJ8:AM8 R6:U6"/>
    <dataValidation allowBlank="1" showInputMessage="1" showErrorMessage="1" prompt="Nombre del responsable de la dependencia encargado de la actividad " sqref="I6:J8 G6:G8"/>
    <dataValidation allowBlank="1" showInputMessage="1" showErrorMessage="1" prompt="Líneas de acción estratégicas" sqref="B6:B8"/>
    <dataValidation allowBlank="1" showInputMessage="1" showErrorMessage="1" prompt="El avance es acumulado para el cuatrienio. Con corte a dic. 2015 el avance es: 60% Puertos, 70% Concesiones y 40% Tránsito" sqref="F28:F30"/>
    <dataValidation type="list" allowBlank="1" showInputMessage="1" showErrorMessage="1" sqref="H45 H9:H16 H19:H34 H42 H47:H124">
      <formula1>#REF!</formula1>
    </dataValidation>
    <dataValidation allowBlank="1" showInputMessage="1" showErrorMessage="1" prompt="Ingrese la base (denominador) para el cálculo del indicador o el valor sobre el cual se calcula el indicador. Para algunas metas ya está definido y no es posible modificarlo." sqref="AJ7:AM7"/>
    <dataValidation type="list" allowBlank="1" showInputMessage="1" showErrorMessage="1" sqref="G9:G129">
      <formula1>$AS$1:$AS$8</formula1>
    </dataValidation>
  </dataValidations>
  <pageMargins left="0.23622047244094491" right="0.23622047244094491" top="0.15748031496062992" bottom="0.15748031496062992" header="0.31496062992125984" footer="0.31496062992125984"/>
  <pageSetup scale="1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POA 2017</vt:lpstr>
      <vt:lpstr>'POA 2017'!Área_de_impresión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Luz Angela Maria Mora Cubillos</cp:lastModifiedBy>
  <cp:revision/>
  <cp:lastPrinted>2017-11-07T22:22:29Z</cp:lastPrinted>
  <dcterms:created xsi:type="dcterms:W3CDTF">2015-11-09T15:38:00Z</dcterms:created>
  <dcterms:modified xsi:type="dcterms:W3CDTF">2018-01-31T21:39:30Z</dcterms:modified>
</cp:coreProperties>
</file>