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Z:\PLANEACION-2018\400 39 PLANEACION INSTITUCIONAL  MODELO INTEGRADO DE PLANEACION Y GESTION\400 39 12 PLAN ESTRATEGICO INSTITUCIONAL- PEI\Marzo\"/>
    </mc:Choice>
  </mc:AlternateContent>
  <bookViews>
    <workbookView xWindow="0" yWindow="0" windowWidth="20490" windowHeight="7350" firstSheet="2" activeTab="2"/>
  </bookViews>
  <sheets>
    <sheet name="3. GRAFICACION ABRIL" sheetId="25" r:id="rId1"/>
    <sheet name="1. PEI 2017" sheetId="21" r:id="rId2"/>
    <sheet name="2. PEI SEGUIMIENTO" sheetId="23" r:id="rId3"/>
    <sheet name="GRAFICACION MARZO" sheetId="24" r:id="rId4"/>
    <sheet name="Resultados Cuatrenio" sheetId="26" r:id="rId5"/>
  </sheets>
  <definedNames>
    <definedName name="_xlnm._FilterDatabase" localSheetId="1" hidden="1">'1. PEI 2017'!$B$9:$AM$82</definedName>
    <definedName name="_xlnm._FilterDatabase" localSheetId="2" hidden="1">'2. PEI SEGUIMIENTO'!$A$9:$WWL$121</definedName>
    <definedName name="_xlnm._FilterDatabase" localSheetId="0" hidden="1">'3. GRAFICACION ABRIL'!$B$2:$H$16</definedName>
    <definedName name="_xlnm._FilterDatabase" localSheetId="3" hidden="1">'GRAFICACION MARZO'!$A$2:$G$17</definedName>
    <definedName name="_xlnm.Print_Area" localSheetId="2">'2. PEI SEGUIMIENTO'!$Q$6:$AF$94</definedName>
    <definedName name="_xlnm.Print_Titles" localSheetId="2">'2. PEI SEGUIMIENTO'!$6:$7</definedName>
  </definedNames>
  <calcPr calcId="152511"/>
</workbook>
</file>

<file path=xl/calcChain.xml><?xml version="1.0" encoding="utf-8"?>
<calcChain xmlns="http://schemas.openxmlformats.org/spreadsheetml/2006/main">
  <c r="AI93" i="23" l="1"/>
  <c r="AI36" i="23"/>
  <c r="AF106" i="23"/>
  <c r="V106" i="23"/>
  <c r="AR92" i="23" l="1"/>
  <c r="AQ92" i="23"/>
  <c r="AP92" i="23"/>
  <c r="AO92" i="23"/>
  <c r="AN92" i="23"/>
  <c r="AM92" i="23"/>
  <c r="AL92" i="23"/>
  <c r="AK92" i="23"/>
  <c r="AJ92" i="23"/>
  <c r="AI92" i="23"/>
  <c r="C22" i="24" l="1"/>
  <c r="C16" i="24"/>
  <c r="AG92" i="23" l="1"/>
  <c r="AH92" i="23"/>
  <c r="E13" i="24" l="1"/>
  <c r="G13" i="24"/>
  <c r="C13" i="24"/>
  <c r="AH117" i="23"/>
  <c r="AH114" i="23"/>
  <c r="AH109" i="23"/>
  <c r="AH108" i="23"/>
  <c r="AR109" i="23" l="1"/>
  <c r="AQ109" i="23"/>
  <c r="AP109" i="23"/>
  <c r="AO109" i="23"/>
  <c r="AN109" i="23"/>
  <c r="AM109" i="23"/>
  <c r="AL109" i="23"/>
  <c r="AK109" i="23"/>
  <c r="AJ109" i="23"/>
  <c r="AI109" i="23"/>
  <c r="AR108" i="23"/>
  <c r="AQ108" i="23"/>
  <c r="AP108" i="23"/>
  <c r="AO108" i="23"/>
  <c r="AN108" i="23"/>
  <c r="AM108" i="23"/>
  <c r="AL108" i="23"/>
  <c r="AK108" i="23"/>
  <c r="AJ108" i="23"/>
  <c r="AI108" i="23"/>
  <c r="AR107" i="23"/>
  <c r="AQ107" i="23"/>
  <c r="AP107" i="23"/>
  <c r="AO107" i="23"/>
  <c r="AN107" i="23"/>
  <c r="AM107" i="23"/>
  <c r="AL107" i="23"/>
  <c r="AK107" i="23"/>
  <c r="AJ107" i="23"/>
  <c r="AI107" i="23"/>
  <c r="AH107" i="23"/>
  <c r="AR103" i="23"/>
  <c r="AQ103" i="23"/>
  <c r="AP103" i="23"/>
  <c r="AO103" i="23"/>
  <c r="AN103" i="23"/>
  <c r="AM103" i="23"/>
  <c r="AL103" i="23"/>
  <c r="AK103" i="23"/>
  <c r="AJ103" i="23"/>
  <c r="AI103" i="23"/>
  <c r="C15" i="24" s="1"/>
  <c r="AH103" i="23"/>
  <c r="AE96" i="23"/>
  <c r="AD96" i="23"/>
  <c r="AC96" i="23"/>
  <c r="AB96" i="23"/>
  <c r="AA96" i="23"/>
  <c r="Z96" i="23"/>
  <c r="Y96" i="23"/>
  <c r="X96" i="23"/>
  <c r="W96" i="23"/>
  <c r="V96" i="23"/>
  <c r="U96" i="23"/>
  <c r="AR95" i="23"/>
  <c r="AQ95" i="23"/>
  <c r="AP95" i="23"/>
  <c r="AO95" i="23"/>
  <c r="AN95" i="23"/>
  <c r="AM95" i="23"/>
  <c r="AL95" i="23"/>
  <c r="AK95" i="23"/>
  <c r="AJ95" i="23"/>
  <c r="AI95" i="23"/>
  <c r="C14" i="24" s="1"/>
  <c r="AH95" i="23"/>
  <c r="AG95" i="23"/>
  <c r="AF93" i="23"/>
  <c r="AF95" i="23"/>
  <c r="AE93" i="23"/>
  <c r="AD93" i="23"/>
  <c r="AC93" i="23"/>
  <c r="AB93" i="23"/>
  <c r="AA93" i="23"/>
  <c r="Z93" i="23"/>
  <c r="Y93" i="23"/>
  <c r="X93" i="23"/>
  <c r="W93" i="23"/>
  <c r="V93" i="23"/>
  <c r="T30" i="23"/>
  <c r="U30" i="23"/>
  <c r="E17" i="24" l="1"/>
  <c r="D17" i="24"/>
  <c r="C17" i="24"/>
  <c r="B17" i="24"/>
  <c r="G17" i="24"/>
  <c r="F17" i="24"/>
  <c r="U93" i="23"/>
  <c r="D45" i="26" l="1"/>
  <c r="C45" i="26"/>
  <c r="B45" i="26"/>
  <c r="E45" i="26" s="1"/>
  <c r="D41" i="26"/>
  <c r="C41" i="26"/>
  <c r="B41" i="26"/>
  <c r="H41" i="26" s="1"/>
  <c r="D39" i="26"/>
  <c r="C39" i="26"/>
  <c r="E39" i="26" s="1"/>
  <c r="B39" i="26"/>
  <c r="D35" i="26"/>
  <c r="C35" i="26"/>
  <c r="E35" i="26" s="1"/>
  <c r="B35" i="26"/>
  <c r="D31" i="26"/>
  <c r="C31" i="26"/>
  <c r="E31" i="26" s="1"/>
  <c r="B31" i="26"/>
  <c r="D27" i="26"/>
  <c r="C27" i="26"/>
  <c r="E27" i="26" s="1"/>
  <c r="B27" i="26"/>
  <c r="D23" i="26"/>
  <c r="C23" i="26"/>
  <c r="E23" i="26" s="1"/>
  <c r="B23" i="26"/>
  <c r="D19" i="26"/>
  <c r="C19" i="26"/>
  <c r="E19" i="26" s="1"/>
  <c r="B19" i="26"/>
  <c r="D15" i="26"/>
  <c r="C15" i="26"/>
  <c r="E15" i="26" s="1"/>
  <c r="B15" i="26"/>
  <c r="D11" i="26"/>
  <c r="C11" i="26"/>
  <c r="E11" i="26" s="1"/>
  <c r="B11" i="26"/>
  <c r="D7" i="26"/>
  <c r="C7" i="26"/>
  <c r="E7" i="26" s="1"/>
  <c r="B7" i="26"/>
  <c r="D3" i="26"/>
  <c r="C3" i="26"/>
  <c r="E3" i="26" s="1"/>
  <c r="B3" i="26"/>
  <c r="E41" i="26" l="1"/>
  <c r="AF101" i="23" l="1"/>
  <c r="AF98" i="23"/>
  <c r="AF89" i="23"/>
  <c r="AF86" i="23"/>
  <c r="AF83" i="23"/>
  <c r="AF80" i="23"/>
  <c r="AF77" i="23"/>
  <c r="AF74" i="23"/>
  <c r="AF71" i="23"/>
  <c r="AF68" i="23"/>
  <c r="AF65" i="23"/>
  <c r="AF62" i="23"/>
  <c r="AF59" i="23"/>
  <c r="AF56" i="23"/>
  <c r="AF53" i="23"/>
  <c r="AF50" i="23"/>
  <c r="AF47" i="23"/>
  <c r="AF44" i="23"/>
  <c r="AF41" i="23"/>
  <c r="AF38" i="23"/>
  <c r="AF35" i="23"/>
  <c r="AF32" i="23"/>
  <c r="AF29" i="23"/>
  <c r="AF26" i="23"/>
  <c r="AF23" i="23"/>
  <c r="AF20" i="23"/>
  <c r="AF17" i="23"/>
  <c r="AF14" i="23"/>
  <c r="AF11" i="23" l="1"/>
  <c r="AQ71" i="23"/>
  <c r="AA12" i="23"/>
  <c r="AR101" i="23"/>
  <c r="AQ101" i="23"/>
  <c r="AP101" i="23"/>
  <c r="AO101" i="23"/>
  <c r="AN101" i="23"/>
  <c r="AM101" i="23"/>
  <c r="AL101" i="23"/>
  <c r="AK101" i="23"/>
  <c r="AJ101" i="23"/>
  <c r="AI101" i="23"/>
  <c r="G14" i="24" s="1"/>
  <c r="AH101" i="23"/>
  <c r="AG101" i="23"/>
  <c r="AR98" i="23"/>
  <c r="AQ98" i="23"/>
  <c r="AP98" i="23"/>
  <c r="AO98" i="23"/>
  <c r="AN98" i="23"/>
  <c r="AM98" i="23"/>
  <c r="AL98" i="23"/>
  <c r="AK98" i="23"/>
  <c r="AJ98" i="23"/>
  <c r="AI98" i="23"/>
  <c r="E14" i="24" s="1"/>
  <c r="AH98" i="23"/>
  <c r="AG98" i="23"/>
  <c r="AR89" i="23"/>
  <c r="AQ89" i="23"/>
  <c r="AP89" i="23"/>
  <c r="AO89" i="23"/>
  <c r="AN89" i="23"/>
  <c r="AM89" i="23"/>
  <c r="AL89" i="23"/>
  <c r="AK89" i="23"/>
  <c r="AJ89" i="23"/>
  <c r="AI89" i="23"/>
  <c r="G12" i="24" s="1"/>
  <c r="AH89" i="23"/>
  <c r="AG89" i="23"/>
  <c r="AR86" i="23"/>
  <c r="AQ86" i="23"/>
  <c r="AP86" i="23"/>
  <c r="AO86" i="23"/>
  <c r="AN86" i="23"/>
  <c r="AM86" i="23"/>
  <c r="AL86" i="23"/>
  <c r="AK86" i="23"/>
  <c r="AJ86" i="23"/>
  <c r="AI86" i="23"/>
  <c r="E12" i="24" s="1"/>
  <c r="AH86" i="23"/>
  <c r="AG86" i="23"/>
  <c r="AR83" i="23"/>
  <c r="AQ83" i="23"/>
  <c r="AP83" i="23"/>
  <c r="AO83" i="23"/>
  <c r="AN83" i="23"/>
  <c r="AM83" i="23"/>
  <c r="AL83" i="23"/>
  <c r="AK83" i="23"/>
  <c r="AJ83" i="23"/>
  <c r="AI83" i="23"/>
  <c r="C12" i="24" s="1"/>
  <c r="AH83" i="23"/>
  <c r="AG83" i="23"/>
  <c r="AR80" i="23"/>
  <c r="AQ80" i="23"/>
  <c r="AP80" i="23"/>
  <c r="AO80" i="23"/>
  <c r="AN80" i="23"/>
  <c r="AM80" i="23"/>
  <c r="AL80" i="23"/>
  <c r="AK80" i="23"/>
  <c r="AJ80" i="23"/>
  <c r="AI80" i="23"/>
  <c r="G11" i="24" s="1"/>
  <c r="AH80" i="23"/>
  <c r="AG80" i="23"/>
  <c r="AR77" i="23"/>
  <c r="AQ77" i="23"/>
  <c r="AP77" i="23"/>
  <c r="AO77" i="23"/>
  <c r="AN77" i="23"/>
  <c r="AM77" i="23"/>
  <c r="AL77" i="23"/>
  <c r="AK77" i="23"/>
  <c r="AJ77" i="23"/>
  <c r="AI77" i="23"/>
  <c r="E11" i="24" s="1"/>
  <c r="AH77" i="23"/>
  <c r="AG77" i="23"/>
  <c r="AR74" i="23"/>
  <c r="AQ74" i="23"/>
  <c r="AP74" i="23"/>
  <c r="AO74" i="23"/>
  <c r="AN74" i="23"/>
  <c r="AM74" i="23"/>
  <c r="AL74" i="23"/>
  <c r="AK74" i="23"/>
  <c r="AJ74" i="23"/>
  <c r="AI74" i="23"/>
  <c r="C11" i="24" s="1"/>
  <c r="AH74" i="23"/>
  <c r="AG74" i="23"/>
  <c r="AR71" i="23"/>
  <c r="AP71" i="23"/>
  <c r="AO71" i="23"/>
  <c r="AN71" i="23"/>
  <c r="AM71" i="23"/>
  <c r="AL71" i="23"/>
  <c r="AK71" i="23"/>
  <c r="AJ71" i="23"/>
  <c r="AI71" i="23"/>
  <c r="G10" i="24" s="1"/>
  <c r="AH71" i="23"/>
  <c r="AG71" i="23"/>
  <c r="AR68" i="23"/>
  <c r="AQ68" i="23"/>
  <c r="AP68" i="23"/>
  <c r="AO68" i="23"/>
  <c r="AN68" i="23"/>
  <c r="AM68" i="23"/>
  <c r="AL68" i="23"/>
  <c r="AK68" i="23"/>
  <c r="AJ68" i="23"/>
  <c r="AI68" i="23"/>
  <c r="E10" i="24" s="1"/>
  <c r="AH68" i="23"/>
  <c r="AG68" i="23"/>
  <c r="AR65" i="23"/>
  <c r="AQ65" i="23"/>
  <c r="AP65" i="23"/>
  <c r="AO65" i="23"/>
  <c r="AN65" i="23"/>
  <c r="AM65" i="23"/>
  <c r="AL65" i="23"/>
  <c r="AK65" i="23"/>
  <c r="AJ65" i="23"/>
  <c r="AI65" i="23"/>
  <c r="C10" i="24" s="1"/>
  <c r="AH65" i="23"/>
  <c r="AG65" i="23"/>
  <c r="AR62" i="23"/>
  <c r="AQ62" i="23"/>
  <c r="AP62" i="23"/>
  <c r="AO62" i="23"/>
  <c r="AN62" i="23"/>
  <c r="AM62" i="23"/>
  <c r="AL62" i="23"/>
  <c r="AK62" i="23"/>
  <c r="AJ62" i="23"/>
  <c r="AI62" i="23"/>
  <c r="G9" i="24" s="1"/>
  <c r="AH62" i="23"/>
  <c r="AG62" i="23"/>
  <c r="AR59" i="23"/>
  <c r="AQ59" i="23"/>
  <c r="AP59" i="23"/>
  <c r="AO59" i="23"/>
  <c r="AN59" i="23"/>
  <c r="AM59" i="23"/>
  <c r="AL59" i="23"/>
  <c r="AK59" i="23"/>
  <c r="AJ59" i="23"/>
  <c r="AI59" i="23"/>
  <c r="E9" i="24" s="1"/>
  <c r="AH59" i="23"/>
  <c r="AG59" i="23"/>
  <c r="AR56" i="23"/>
  <c r="AQ56" i="23"/>
  <c r="AP56" i="23"/>
  <c r="AO56" i="23"/>
  <c r="AN56" i="23"/>
  <c r="AM56" i="23"/>
  <c r="AL56" i="23"/>
  <c r="AK56" i="23"/>
  <c r="AJ56" i="23"/>
  <c r="AI56" i="23"/>
  <c r="C9" i="24" s="1"/>
  <c r="AH56" i="23"/>
  <c r="AG56" i="23"/>
  <c r="AR53" i="23"/>
  <c r="AQ53" i="23"/>
  <c r="AP53" i="23"/>
  <c r="AO53" i="23"/>
  <c r="AN53" i="23"/>
  <c r="AM53" i="23"/>
  <c r="AL53" i="23"/>
  <c r="AK53" i="23"/>
  <c r="AJ53" i="23"/>
  <c r="AI53" i="23"/>
  <c r="G8" i="24" s="1"/>
  <c r="AH53" i="23"/>
  <c r="AG53" i="23"/>
  <c r="AR50" i="23"/>
  <c r="AQ50" i="23"/>
  <c r="AP50" i="23"/>
  <c r="AO50" i="23"/>
  <c r="AN50" i="23"/>
  <c r="AM50" i="23"/>
  <c r="AL50" i="23"/>
  <c r="AK50" i="23"/>
  <c r="AJ50" i="23"/>
  <c r="AI50" i="23"/>
  <c r="E8" i="24" s="1"/>
  <c r="AH50" i="23"/>
  <c r="AG50" i="23"/>
  <c r="AR47" i="23"/>
  <c r="AQ47" i="23"/>
  <c r="AP47" i="23"/>
  <c r="AO47" i="23"/>
  <c r="AN47" i="23"/>
  <c r="AM47" i="23"/>
  <c r="AL47" i="23"/>
  <c r="AK47" i="23"/>
  <c r="AJ47" i="23"/>
  <c r="AI47" i="23"/>
  <c r="C8" i="24" s="1"/>
  <c r="AH47" i="23"/>
  <c r="AG47" i="23"/>
  <c r="AR44" i="23"/>
  <c r="AQ44" i="23"/>
  <c r="AP44" i="23"/>
  <c r="AO44" i="23"/>
  <c r="AN44" i="23"/>
  <c r="AM44" i="23"/>
  <c r="AL44" i="23"/>
  <c r="AK44" i="23"/>
  <c r="AJ44" i="23"/>
  <c r="AI44" i="23"/>
  <c r="G7" i="24" s="1"/>
  <c r="AH44" i="23"/>
  <c r="AG44" i="23"/>
  <c r="AR41" i="23"/>
  <c r="AQ41" i="23"/>
  <c r="AP41" i="23"/>
  <c r="AO41" i="23"/>
  <c r="AN41" i="23"/>
  <c r="AM41" i="23"/>
  <c r="AL41" i="23"/>
  <c r="AK41" i="23"/>
  <c r="AJ41" i="23"/>
  <c r="AI41" i="23"/>
  <c r="E7" i="24" s="1"/>
  <c r="AH41" i="23"/>
  <c r="AG41" i="23"/>
  <c r="AR38" i="23"/>
  <c r="AQ38" i="23"/>
  <c r="AP38" i="23"/>
  <c r="AO38" i="23"/>
  <c r="AN38" i="23"/>
  <c r="AM38" i="23"/>
  <c r="AL38" i="23"/>
  <c r="AK38" i="23"/>
  <c r="AJ38" i="23"/>
  <c r="AI38" i="23"/>
  <c r="C7" i="24" s="1"/>
  <c r="AH38" i="23"/>
  <c r="AG38" i="23"/>
  <c r="AR35" i="23"/>
  <c r="AQ35" i="23"/>
  <c r="AP35" i="23"/>
  <c r="AO35" i="23"/>
  <c r="AN35" i="23"/>
  <c r="AM35" i="23"/>
  <c r="AL35" i="23"/>
  <c r="AK35" i="23"/>
  <c r="AJ35" i="23"/>
  <c r="AI35" i="23"/>
  <c r="G6" i="24" s="1"/>
  <c r="AH35" i="23"/>
  <c r="AG35" i="23"/>
  <c r="AR32" i="23"/>
  <c r="AQ32" i="23"/>
  <c r="AP32" i="23"/>
  <c r="AO32" i="23"/>
  <c r="AN32" i="23"/>
  <c r="AM32" i="23"/>
  <c r="AL32" i="23"/>
  <c r="AK32" i="23"/>
  <c r="AJ32" i="23"/>
  <c r="AI32" i="23"/>
  <c r="E6" i="24" s="1"/>
  <c r="AH32" i="23"/>
  <c r="AG32" i="23"/>
  <c r="AR29" i="23"/>
  <c r="AQ29" i="23"/>
  <c r="AP29" i="23"/>
  <c r="AO29" i="23"/>
  <c r="AN29" i="23"/>
  <c r="AM29" i="23"/>
  <c r="AL29" i="23"/>
  <c r="AK29" i="23"/>
  <c r="AJ29" i="23"/>
  <c r="AI29" i="23"/>
  <c r="C6" i="24" s="1"/>
  <c r="AH29" i="23"/>
  <c r="AG29" i="23"/>
  <c r="AR26" i="23"/>
  <c r="AQ26" i="23"/>
  <c r="AP26" i="23"/>
  <c r="AO26" i="23"/>
  <c r="AN26" i="23"/>
  <c r="AM26" i="23"/>
  <c r="AL26" i="23"/>
  <c r="AK26" i="23"/>
  <c r="AJ26" i="23"/>
  <c r="AI26" i="23"/>
  <c r="G5" i="24" s="1"/>
  <c r="AH26" i="23"/>
  <c r="AG26" i="23"/>
  <c r="AR23" i="23"/>
  <c r="AQ23" i="23"/>
  <c r="AP23" i="23"/>
  <c r="AO23" i="23"/>
  <c r="AN23" i="23"/>
  <c r="AM23" i="23"/>
  <c r="AL23" i="23"/>
  <c r="AK23" i="23"/>
  <c r="AJ23" i="23"/>
  <c r="AI23" i="23"/>
  <c r="E5" i="24" s="1"/>
  <c r="AH23" i="23"/>
  <c r="AG23" i="23"/>
  <c r="AR20" i="23"/>
  <c r="AQ20" i="23"/>
  <c r="AP20" i="23"/>
  <c r="AO20" i="23"/>
  <c r="AN20" i="23"/>
  <c r="AM20" i="23"/>
  <c r="AL20" i="23"/>
  <c r="AK20" i="23"/>
  <c r="AJ20" i="23"/>
  <c r="AI20" i="23"/>
  <c r="C5" i="24" s="1"/>
  <c r="AH20" i="23"/>
  <c r="AG20" i="23"/>
  <c r="AR17" i="23"/>
  <c r="AQ17" i="23"/>
  <c r="AP17" i="23"/>
  <c r="AO17" i="23"/>
  <c r="AN17" i="23"/>
  <c r="AM17" i="23"/>
  <c r="AL17" i="23"/>
  <c r="AK17" i="23"/>
  <c r="AJ17" i="23"/>
  <c r="AI17" i="23"/>
  <c r="G4" i="24" s="1"/>
  <c r="AH17" i="23"/>
  <c r="AG17" i="23"/>
  <c r="AR14" i="23"/>
  <c r="AQ14" i="23"/>
  <c r="AP14" i="23"/>
  <c r="AO14" i="23"/>
  <c r="AN14" i="23"/>
  <c r="AM14" i="23"/>
  <c r="AL14" i="23"/>
  <c r="AK14" i="23"/>
  <c r="AJ14" i="23"/>
  <c r="AI14" i="23"/>
  <c r="E4" i="24" s="1"/>
  <c r="AH14" i="23"/>
  <c r="AG14" i="23"/>
  <c r="AR11" i="23"/>
  <c r="AQ11" i="23"/>
  <c r="AP11" i="23"/>
  <c r="AO11" i="23"/>
  <c r="AN11" i="23"/>
  <c r="AM11" i="23"/>
  <c r="AL11" i="23"/>
  <c r="AK11" i="23"/>
  <c r="AJ11" i="23"/>
  <c r="AI11" i="23"/>
  <c r="C4" i="24" s="1"/>
  <c r="AH11" i="23"/>
  <c r="AG11" i="23"/>
  <c r="AR119" i="23"/>
  <c r="AQ119" i="23"/>
  <c r="AP119" i="23"/>
  <c r="AO119" i="23"/>
  <c r="AN119" i="23"/>
  <c r="AM119" i="23"/>
  <c r="AL119" i="23"/>
  <c r="AK119" i="23"/>
  <c r="AJ119" i="23"/>
  <c r="AI119" i="23"/>
  <c r="AH119" i="23"/>
  <c r="AG119" i="23"/>
  <c r="AR118" i="23"/>
  <c r="AQ118" i="23"/>
  <c r="AP118" i="23"/>
  <c r="AO118" i="23"/>
  <c r="AN118" i="23"/>
  <c r="AM118" i="23"/>
  <c r="AL118" i="23"/>
  <c r="AK118" i="23"/>
  <c r="AJ118" i="23"/>
  <c r="AI118" i="23"/>
  <c r="AH118" i="23"/>
  <c r="AG118" i="23"/>
  <c r="AR117" i="23"/>
  <c r="AQ117" i="23"/>
  <c r="AP117" i="23"/>
  <c r="AO117" i="23"/>
  <c r="AN117" i="23"/>
  <c r="AM117" i="23"/>
  <c r="AL117" i="23"/>
  <c r="AK117" i="23"/>
  <c r="AJ117" i="23"/>
  <c r="AI117" i="23"/>
  <c r="AG117" i="23"/>
  <c r="AR116" i="23"/>
  <c r="AQ116" i="23"/>
  <c r="AP116" i="23"/>
  <c r="AO116" i="23"/>
  <c r="AN116" i="23"/>
  <c r="AM116" i="23"/>
  <c r="AL116" i="23"/>
  <c r="AK116" i="23"/>
  <c r="AJ116" i="23"/>
  <c r="AI116" i="23"/>
  <c r="AH116" i="23"/>
  <c r="AG116" i="23"/>
  <c r="AR115" i="23"/>
  <c r="AQ115" i="23"/>
  <c r="AP115" i="23"/>
  <c r="AO115" i="23"/>
  <c r="AH115" i="23"/>
  <c r="AG115" i="23"/>
  <c r="AR114" i="23"/>
  <c r="AQ114" i="23"/>
  <c r="AP114" i="23"/>
  <c r="AO114" i="23"/>
  <c r="AG114" i="23"/>
  <c r="AI113" i="23"/>
  <c r="B22" i="24" s="1"/>
  <c r="AG113" i="23"/>
  <c r="AR113" i="23"/>
  <c r="AQ113" i="23"/>
  <c r="AP113" i="23"/>
  <c r="AO113" i="23"/>
  <c r="AN113" i="23"/>
  <c r="AR112" i="23"/>
  <c r="AQ112" i="23"/>
  <c r="AP112" i="23"/>
  <c r="AN112" i="23"/>
  <c r="AM112" i="23"/>
  <c r="AL112" i="23"/>
  <c r="AK112" i="23"/>
  <c r="AJ112" i="23"/>
  <c r="C21" i="24" s="1"/>
  <c r="AI112" i="23"/>
  <c r="B21" i="24" s="1"/>
  <c r="AR111" i="23"/>
  <c r="AQ111" i="23"/>
  <c r="AP111" i="23"/>
  <c r="AN111" i="23"/>
  <c r="AM111" i="23"/>
  <c r="AL111" i="23"/>
  <c r="AK111" i="23"/>
  <c r="AJ111" i="23"/>
  <c r="C20" i="24" s="1"/>
  <c r="AI111" i="23"/>
  <c r="B20" i="24" s="1"/>
  <c r="AG109" i="23"/>
  <c r="AG108" i="23"/>
  <c r="AG107" i="23"/>
  <c r="AH112" i="23"/>
  <c r="AG112" i="23"/>
  <c r="AH111" i="23"/>
  <c r="AG111" i="23"/>
  <c r="AR110" i="23"/>
  <c r="AQ110" i="23"/>
  <c r="AP110" i="23"/>
  <c r="AN110" i="23"/>
  <c r="AM110" i="23"/>
  <c r="AL110" i="23"/>
  <c r="AK110" i="23"/>
  <c r="AJ110" i="23"/>
  <c r="AI110" i="23"/>
  <c r="AH110" i="23"/>
  <c r="AG110" i="23"/>
  <c r="AG104" i="23"/>
  <c r="AG100" i="23"/>
  <c r="AG97" i="23"/>
  <c r="AN104" i="23"/>
  <c r="AM104" i="23"/>
  <c r="AL104" i="23"/>
  <c r="AK104" i="23"/>
  <c r="AJ104" i="23"/>
  <c r="AI104" i="23"/>
  <c r="AG103" i="23"/>
  <c r="AR91" i="23"/>
  <c r="AR93" i="23" s="1"/>
  <c r="AQ91" i="23"/>
  <c r="AQ93" i="23" s="1"/>
  <c r="AP91" i="23"/>
  <c r="AP93" i="23" s="1"/>
  <c r="AO91" i="23"/>
  <c r="AO93" i="23" s="1"/>
  <c r="AH91" i="23"/>
  <c r="AG91" i="23"/>
  <c r="AM82" i="23"/>
  <c r="AK37" i="23"/>
  <c r="AJ37" i="23"/>
  <c r="AI37" i="23"/>
  <c r="B7" i="24" s="1"/>
  <c r="AR104" i="23"/>
  <c r="AQ104" i="23"/>
  <c r="AP104" i="23"/>
  <c r="AR100" i="23"/>
  <c r="AQ100" i="23"/>
  <c r="AP100" i="23"/>
  <c r="AR97" i="23"/>
  <c r="AQ97" i="23"/>
  <c r="AP97" i="23"/>
  <c r="AR94" i="23"/>
  <c r="AQ94" i="23"/>
  <c r="AP94" i="23"/>
  <c r="AR88" i="23"/>
  <c r="AQ88" i="23"/>
  <c r="AP88" i="23"/>
  <c r="AR85" i="23"/>
  <c r="AQ85" i="23"/>
  <c r="AP85" i="23"/>
  <c r="AR82" i="23"/>
  <c r="AQ82" i="23"/>
  <c r="AP82" i="23"/>
  <c r="AR79" i="23"/>
  <c r="AQ79" i="23"/>
  <c r="AP79" i="23"/>
  <c r="AR76" i="23"/>
  <c r="AQ76" i="23"/>
  <c r="AP76" i="23"/>
  <c r="AR73" i="23"/>
  <c r="AQ73" i="23"/>
  <c r="AP73" i="23"/>
  <c r="AR70" i="23"/>
  <c r="AQ70" i="23"/>
  <c r="AP70" i="23"/>
  <c r="AR67" i="23"/>
  <c r="AQ67" i="23"/>
  <c r="AP67" i="23"/>
  <c r="AR64" i="23"/>
  <c r="AQ64" i="23"/>
  <c r="AP64" i="23"/>
  <c r="AR61" i="23"/>
  <c r="AQ61" i="23"/>
  <c r="AP61" i="23"/>
  <c r="AR58" i="23"/>
  <c r="AQ58" i="23"/>
  <c r="AP58" i="23"/>
  <c r="AR55" i="23"/>
  <c r="AQ55" i="23"/>
  <c r="AP55" i="23"/>
  <c r="AR52" i="23"/>
  <c r="AQ52" i="23"/>
  <c r="AP52" i="23"/>
  <c r="AR49" i="23"/>
  <c r="AQ49" i="23"/>
  <c r="AP49" i="23"/>
  <c r="AR46" i="23"/>
  <c r="AQ46" i="23"/>
  <c r="AP46" i="23"/>
  <c r="AR43" i="23"/>
  <c r="AQ43" i="23"/>
  <c r="AP43" i="23"/>
  <c r="AR40" i="23"/>
  <c r="AQ40" i="23"/>
  <c r="AP40" i="23"/>
  <c r="AR37" i="23"/>
  <c r="AQ37" i="23"/>
  <c r="AP37" i="23"/>
  <c r="AR34" i="23"/>
  <c r="AQ34" i="23"/>
  <c r="AP34" i="23"/>
  <c r="AR31" i="23"/>
  <c r="AQ31" i="23"/>
  <c r="AP31" i="23"/>
  <c r="AR28" i="23"/>
  <c r="AQ28" i="23"/>
  <c r="AP28" i="23"/>
  <c r="AR25" i="23"/>
  <c r="AQ25" i="23"/>
  <c r="AP25" i="23"/>
  <c r="AR22" i="23"/>
  <c r="AQ22" i="23"/>
  <c r="AP22" i="23"/>
  <c r="AR19" i="23"/>
  <c r="AQ19" i="23"/>
  <c r="AP19" i="23"/>
  <c r="AR16" i="23"/>
  <c r="AQ16" i="23"/>
  <c r="AP16" i="23"/>
  <c r="AR13" i="23"/>
  <c r="AQ13" i="23"/>
  <c r="AP13" i="23"/>
  <c r="AO8" i="23"/>
  <c r="AO96" i="23" s="1"/>
  <c r="AH104" i="23"/>
  <c r="AH100" i="23"/>
  <c r="AH97" i="23"/>
  <c r="AH94" i="23"/>
  <c r="AG94" i="23"/>
  <c r="AH88" i="23"/>
  <c r="AG88" i="23"/>
  <c r="AH85" i="23"/>
  <c r="AG85" i="23"/>
  <c r="AH82" i="23"/>
  <c r="AG82" i="23"/>
  <c r="AH79" i="23"/>
  <c r="AG79" i="23"/>
  <c r="AH76" i="23"/>
  <c r="AG76" i="23"/>
  <c r="AH73" i="23"/>
  <c r="AG73" i="23"/>
  <c r="AH70" i="23"/>
  <c r="AG70" i="23"/>
  <c r="AH67" i="23"/>
  <c r="AG67" i="23"/>
  <c r="AH64" i="23"/>
  <c r="AG64" i="23"/>
  <c r="AH61" i="23"/>
  <c r="AG61" i="23"/>
  <c r="AH58" i="23"/>
  <c r="AG58" i="23"/>
  <c r="AH55" i="23"/>
  <c r="AG55" i="23"/>
  <c r="AH52" i="23"/>
  <c r="AG52" i="23"/>
  <c r="AH49" i="23"/>
  <c r="AG49" i="23"/>
  <c r="AH46" i="23"/>
  <c r="AG46" i="23"/>
  <c r="AH43" i="23"/>
  <c r="AG43" i="23"/>
  <c r="AH40" i="23"/>
  <c r="AG40" i="23"/>
  <c r="AH37" i="23"/>
  <c r="AG37" i="23"/>
  <c r="AH34" i="23"/>
  <c r="AG34" i="23"/>
  <c r="AH31" i="23"/>
  <c r="AG31" i="23"/>
  <c r="AH28" i="23"/>
  <c r="AG28" i="23"/>
  <c r="AH25" i="23"/>
  <c r="AG25" i="23"/>
  <c r="AH22" i="23"/>
  <c r="AG22" i="23"/>
  <c r="AH19" i="23"/>
  <c r="AG19" i="23"/>
  <c r="AH16" i="23"/>
  <c r="AG16" i="23"/>
  <c r="AH13" i="23"/>
  <c r="AG13" i="23"/>
  <c r="AH10" i="23"/>
  <c r="AG10" i="23"/>
  <c r="AR10" i="23"/>
  <c r="AQ10" i="23"/>
  <c r="AP10" i="23"/>
  <c r="AO10" i="23"/>
  <c r="AN10" i="23"/>
  <c r="AM10" i="23"/>
  <c r="AL10" i="23"/>
  <c r="AK10" i="23"/>
  <c r="AJ10" i="23"/>
  <c r="AI10" i="23"/>
  <c r="B4" i="24" s="1"/>
  <c r="AF104" i="23"/>
  <c r="AF100" i="23"/>
  <c r="AF97" i="23"/>
  <c r="AF94" i="23"/>
  <c r="AF88" i="23"/>
  <c r="AF85" i="23"/>
  <c r="AF82" i="23"/>
  <c r="AF79" i="23"/>
  <c r="AF76" i="23"/>
  <c r="AF73" i="23"/>
  <c r="AF70" i="23"/>
  <c r="AF67" i="23"/>
  <c r="AF64" i="23"/>
  <c r="AF61" i="23"/>
  <c r="AF58" i="23"/>
  <c r="AF55" i="23"/>
  <c r="AF52" i="23"/>
  <c r="AF49" i="23"/>
  <c r="AF46" i="23"/>
  <c r="AF43" i="23"/>
  <c r="AF40" i="23"/>
  <c r="AF37" i="23"/>
  <c r="AF34" i="23"/>
  <c r="AF31" i="23"/>
  <c r="AF28" i="23"/>
  <c r="AF25" i="23"/>
  <c r="AF22" i="23"/>
  <c r="AF19" i="23"/>
  <c r="AF16" i="23"/>
  <c r="AF13" i="23"/>
  <c r="AE106" i="23"/>
  <c r="AD106" i="23"/>
  <c r="AC106" i="23"/>
  <c r="AB106" i="23"/>
  <c r="AA106" i="23"/>
  <c r="Z106" i="23"/>
  <c r="Y106" i="23"/>
  <c r="X106" i="23"/>
  <c r="W106" i="23"/>
  <c r="AE102" i="23"/>
  <c r="AD102" i="23"/>
  <c r="AC102" i="23"/>
  <c r="AB102" i="23"/>
  <c r="AA102" i="23"/>
  <c r="Z102" i="23"/>
  <c r="Y102" i="23"/>
  <c r="X102" i="23"/>
  <c r="AE99" i="23"/>
  <c r="AD99" i="23"/>
  <c r="AC99" i="23"/>
  <c r="AB99" i="23"/>
  <c r="AA99" i="23"/>
  <c r="Z99" i="23"/>
  <c r="Y99" i="23"/>
  <c r="X99" i="23"/>
  <c r="AE87" i="23"/>
  <c r="AD87" i="23"/>
  <c r="AC87" i="23"/>
  <c r="AB87" i="23"/>
  <c r="AA87" i="23"/>
  <c r="Z87" i="23"/>
  <c r="Y87" i="23"/>
  <c r="X87" i="23"/>
  <c r="AE84" i="23"/>
  <c r="AD84" i="23"/>
  <c r="AC84" i="23"/>
  <c r="AB84" i="23"/>
  <c r="AA84" i="23"/>
  <c r="Z84" i="23"/>
  <c r="Y84" i="23"/>
  <c r="X84" i="23"/>
  <c r="AE81" i="23"/>
  <c r="AD81" i="23"/>
  <c r="AC81" i="23"/>
  <c r="AB81" i="23"/>
  <c r="AA81" i="23"/>
  <c r="Z81" i="23"/>
  <c r="Y81" i="23"/>
  <c r="X81" i="23"/>
  <c r="AE78" i="23"/>
  <c r="AD78" i="23"/>
  <c r="AC78" i="23"/>
  <c r="AB78" i="23"/>
  <c r="AA78" i="23"/>
  <c r="Z78" i="23"/>
  <c r="Y78" i="23"/>
  <c r="X78" i="23"/>
  <c r="AE75" i="23"/>
  <c r="AD75" i="23"/>
  <c r="AC75" i="23"/>
  <c r="AB75" i="23"/>
  <c r="AA75" i="23"/>
  <c r="Z75" i="23"/>
  <c r="Y75" i="23"/>
  <c r="X75" i="23"/>
  <c r="W75" i="23"/>
  <c r="AE72" i="23"/>
  <c r="AE69" i="23"/>
  <c r="AD69" i="23"/>
  <c r="AC69" i="23"/>
  <c r="AB69" i="23"/>
  <c r="AA69" i="23"/>
  <c r="Z69" i="23"/>
  <c r="Y69" i="23"/>
  <c r="X69" i="23"/>
  <c r="AE66" i="23"/>
  <c r="AD66" i="23"/>
  <c r="AC66" i="23"/>
  <c r="AB66" i="23"/>
  <c r="AA66" i="23"/>
  <c r="Z66" i="23"/>
  <c r="Y66" i="23"/>
  <c r="X66" i="23"/>
  <c r="AE63" i="23"/>
  <c r="AD63" i="23"/>
  <c r="AC63" i="23"/>
  <c r="AB63" i="23"/>
  <c r="AA63" i="23"/>
  <c r="Z63" i="23"/>
  <c r="Y63" i="23"/>
  <c r="X63" i="23"/>
  <c r="AE60" i="23"/>
  <c r="AD60" i="23"/>
  <c r="AC60" i="23"/>
  <c r="AB60" i="23"/>
  <c r="AA60" i="23"/>
  <c r="Z60" i="23"/>
  <c r="Y60" i="23"/>
  <c r="X60" i="23"/>
  <c r="AE57" i="23"/>
  <c r="AD57" i="23"/>
  <c r="AC57" i="23"/>
  <c r="AB57" i="23"/>
  <c r="AA57" i="23"/>
  <c r="Z57" i="23"/>
  <c r="Y57" i="23"/>
  <c r="X57" i="23"/>
  <c r="AE54" i="23"/>
  <c r="AD54" i="23"/>
  <c r="AC54" i="23"/>
  <c r="AB54" i="23"/>
  <c r="AA54" i="23"/>
  <c r="Z54" i="23"/>
  <c r="Y54" i="23"/>
  <c r="X54" i="23"/>
  <c r="AE51" i="23"/>
  <c r="AD51" i="23"/>
  <c r="AC51" i="23"/>
  <c r="AB51" i="23"/>
  <c r="AA51" i="23"/>
  <c r="Z51" i="23"/>
  <c r="Y51" i="23"/>
  <c r="X51" i="23"/>
  <c r="AE48" i="23"/>
  <c r="AD48" i="23"/>
  <c r="AC48" i="23"/>
  <c r="AB48" i="23"/>
  <c r="AA48" i="23"/>
  <c r="Z48" i="23"/>
  <c r="Y48" i="23"/>
  <c r="X48" i="23"/>
  <c r="AE45" i="23"/>
  <c r="AD45" i="23"/>
  <c r="AC45" i="23"/>
  <c r="AB45" i="23"/>
  <c r="AA45" i="23"/>
  <c r="Z45" i="23"/>
  <c r="Y45" i="23"/>
  <c r="X45" i="23"/>
  <c r="AE42" i="23"/>
  <c r="AD42" i="23"/>
  <c r="AC42" i="23"/>
  <c r="AB42" i="23"/>
  <c r="AA42" i="23"/>
  <c r="Z42" i="23"/>
  <c r="Y42" i="23"/>
  <c r="X42" i="23"/>
  <c r="W39" i="23"/>
  <c r="AE36" i="23"/>
  <c r="AD36" i="23"/>
  <c r="AC36" i="23"/>
  <c r="AB36" i="23"/>
  <c r="AA36" i="23"/>
  <c r="Z36" i="23"/>
  <c r="Y36" i="23"/>
  <c r="X36" i="23"/>
  <c r="AE33" i="23"/>
  <c r="AD33" i="23"/>
  <c r="AC33" i="23"/>
  <c r="AB33" i="23"/>
  <c r="AA33" i="23"/>
  <c r="Z33" i="23"/>
  <c r="Y33" i="23"/>
  <c r="X33" i="23"/>
  <c r="AE30" i="23"/>
  <c r="AD30" i="23"/>
  <c r="AC30" i="23"/>
  <c r="AB30" i="23"/>
  <c r="AA30" i="23"/>
  <c r="Z30" i="23"/>
  <c r="Y30" i="23"/>
  <c r="X30" i="23"/>
  <c r="W30" i="23"/>
  <c r="V30" i="23"/>
  <c r="AE27" i="23"/>
  <c r="AD27" i="23"/>
  <c r="AC27" i="23"/>
  <c r="AB27" i="23"/>
  <c r="AA27" i="23"/>
  <c r="Z27" i="23"/>
  <c r="Y27" i="23"/>
  <c r="X27" i="23"/>
  <c r="AE24" i="23"/>
  <c r="AD24" i="23"/>
  <c r="AC24" i="23"/>
  <c r="AB24" i="23"/>
  <c r="AA24" i="23"/>
  <c r="Z24" i="23"/>
  <c r="Y24" i="23"/>
  <c r="X24" i="23"/>
  <c r="AE21" i="23"/>
  <c r="AD21" i="23"/>
  <c r="AC21" i="23"/>
  <c r="AB21" i="23"/>
  <c r="AA21" i="23"/>
  <c r="Z21" i="23"/>
  <c r="Y21" i="23"/>
  <c r="X21" i="23"/>
  <c r="AE18" i="23"/>
  <c r="AD18" i="23"/>
  <c r="AC18" i="23"/>
  <c r="AB18" i="23"/>
  <c r="AA18" i="23"/>
  <c r="Z18" i="23"/>
  <c r="Y18" i="23"/>
  <c r="X18" i="23"/>
  <c r="AE15" i="23"/>
  <c r="AD15" i="23"/>
  <c r="AC15" i="23"/>
  <c r="AB15" i="23"/>
  <c r="AA15" i="23"/>
  <c r="Z15" i="23"/>
  <c r="Y15" i="23"/>
  <c r="X15" i="23"/>
  <c r="AE12" i="23"/>
  <c r="AD12" i="23"/>
  <c r="AC12" i="23"/>
  <c r="AB12" i="23"/>
  <c r="Z12" i="23"/>
  <c r="Y12" i="23"/>
  <c r="X12" i="23"/>
  <c r="T93" i="23"/>
  <c r="AE90" i="23"/>
  <c r="AD90" i="23"/>
  <c r="AC90" i="23"/>
  <c r="AB90" i="23"/>
  <c r="AA90" i="23"/>
  <c r="Z90" i="23"/>
  <c r="Y90" i="23"/>
  <c r="X90" i="23"/>
  <c r="W84" i="23"/>
  <c r="V84" i="23"/>
  <c r="U84" i="23"/>
  <c r="T84" i="23"/>
  <c r="V81" i="23"/>
  <c r="U81" i="23"/>
  <c r="T81" i="23"/>
  <c r="W78" i="23"/>
  <c r="V78" i="23"/>
  <c r="U78" i="23"/>
  <c r="T78" i="23"/>
  <c r="V75" i="23"/>
  <c r="U75" i="23"/>
  <c r="T75" i="23"/>
  <c r="W72" i="23"/>
  <c r="V72" i="23"/>
  <c r="U72" i="23"/>
  <c r="T72" i="23"/>
  <c r="U106" i="23"/>
  <c r="T106" i="23"/>
  <c r="W102" i="23"/>
  <c r="V102" i="23"/>
  <c r="U102" i="23"/>
  <c r="T102" i="23"/>
  <c r="W99" i="23"/>
  <c r="V99" i="23"/>
  <c r="U99" i="23"/>
  <c r="T99" i="23"/>
  <c r="T96" i="23"/>
  <c r="W90" i="23"/>
  <c r="V90" i="23"/>
  <c r="U90" i="23"/>
  <c r="T90" i="23"/>
  <c r="W87" i="23"/>
  <c r="V87" i="23"/>
  <c r="U87" i="23"/>
  <c r="T87" i="23"/>
  <c r="W69" i="23"/>
  <c r="V69" i="23"/>
  <c r="U69" i="23"/>
  <c r="T69" i="23"/>
  <c r="W66" i="23"/>
  <c r="V66" i="23"/>
  <c r="U66" i="23"/>
  <c r="T66" i="23"/>
  <c r="W63" i="23"/>
  <c r="V63" i="23"/>
  <c r="U63" i="23"/>
  <c r="T63" i="23"/>
  <c r="W60" i="23"/>
  <c r="V60" i="23"/>
  <c r="U60" i="23"/>
  <c r="T60" i="23"/>
  <c r="W57" i="23"/>
  <c r="V57" i="23"/>
  <c r="U57" i="23"/>
  <c r="T57" i="23"/>
  <c r="W54" i="23"/>
  <c r="V54" i="23"/>
  <c r="U54" i="23"/>
  <c r="T54" i="23"/>
  <c r="W51" i="23"/>
  <c r="V51" i="23"/>
  <c r="U51" i="23"/>
  <c r="T51" i="23"/>
  <c r="W48" i="23"/>
  <c r="V48" i="23"/>
  <c r="U48" i="23"/>
  <c r="T48" i="23"/>
  <c r="W45" i="23"/>
  <c r="V45" i="23"/>
  <c r="U45" i="23"/>
  <c r="T45" i="23"/>
  <c r="W42" i="23"/>
  <c r="V42" i="23"/>
  <c r="U42" i="23"/>
  <c r="T42" i="23"/>
  <c r="V39" i="23"/>
  <c r="U39" i="23"/>
  <c r="T39" i="23"/>
  <c r="W36" i="23"/>
  <c r="V36" i="23"/>
  <c r="U36" i="23"/>
  <c r="T36" i="23"/>
  <c r="W33" i="23"/>
  <c r="V33" i="23"/>
  <c r="U33" i="23"/>
  <c r="T33" i="23"/>
  <c r="W27" i="23"/>
  <c r="V27" i="23"/>
  <c r="U27" i="23"/>
  <c r="T27" i="23"/>
  <c r="W24" i="23"/>
  <c r="V24" i="23"/>
  <c r="U24" i="23"/>
  <c r="T24" i="23"/>
  <c r="W21" i="23"/>
  <c r="V21" i="23"/>
  <c r="U21" i="23"/>
  <c r="T21" i="23"/>
  <c r="W18" i="23"/>
  <c r="V18" i="23"/>
  <c r="U18" i="23"/>
  <c r="T18" i="23"/>
  <c r="W15" i="23"/>
  <c r="V15" i="23"/>
  <c r="U15" i="23"/>
  <c r="T15" i="23"/>
  <c r="W12" i="23"/>
  <c r="V12" i="23"/>
  <c r="U12" i="23"/>
  <c r="T12" i="23"/>
  <c r="AO112" i="23" l="1"/>
  <c r="AO104" i="23"/>
  <c r="AO110" i="23"/>
  <c r="AO111" i="23"/>
  <c r="AQ84" i="23"/>
  <c r="AQ99" i="23"/>
  <c r="AG78" i="23"/>
  <c r="AG84" i="23"/>
  <c r="AG90" i="23"/>
  <c r="AR45" i="23"/>
  <c r="AR57" i="23"/>
  <c r="AR69" i="23"/>
  <c r="AI106" i="23"/>
  <c r="B16" i="24"/>
  <c r="C19" i="24"/>
  <c r="B19" i="24"/>
  <c r="C26" i="24"/>
  <c r="B26" i="24"/>
  <c r="C27" i="24"/>
  <c r="B27" i="24"/>
  <c r="C28" i="24"/>
  <c r="B28" i="24"/>
  <c r="B25" i="24"/>
  <c r="C25" i="24"/>
  <c r="AP57" i="23"/>
  <c r="AP69" i="23"/>
  <c r="AH18" i="23"/>
  <c r="AH96" i="23"/>
  <c r="AH78" i="23"/>
  <c r="AH84" i="23"/>
  <c r="AH90" i="23"/>
  <c r="AH102" i="23"/>
  <c r="AP84" i="23"/>
  <c r="AP99" i="23"/>
  <c r="AG18" i="23"/>
  <c r="AG24" i="23"/>
  <c r="AG30" i="23"/>
  <c r="AG36" i="23"/>
  <c r="AG42" i="23"/>
  <c r="AG48" i="23"/>
  <c r="AG54" i="23"/>
  <c r="AG60" i="23"/>
  <c r="AG66" i="23"/>
  <c r="AG72" i="23"/>
  <c r="AH99" i="23"/>
  <c r="AP87" i="23"/>
  <c r="AP102" i="23"/>
  <c r="AP21" i="23"/>
  <c r="AP33" i="23"/>
  <c r="AP45" i="23"/>
  <c r="AQ21" i="23"/>
  <c r="AQ33" i="23"/>
  <c r="AQ45" i="23"/>
  <c r="AQ57" i="23"/>
  <c r="AQ69" i="23"/>
  <c r="AR72" i="23"/>
  <c r="AR84" i="23"/>
  <c r="AR99" i="23"/>
  <c r="AQ106" i="23"/>
  <c r="AM106" i="23"/>
  <c r="AP106" i="23"/>
  <c r="AL106" i="23"/>
  <c r="AR106" i="23"/>
  <c r="AJ106" i="23"/>
  <c r="AO106" i="23"/>
  <c r="AK106" i="23"/>
  <c r="AN106" i="23"/>
  <c r="AR21" i="23"/>
  <c r="AP75" i="23"/>
  <c r="AK39" i="23"/>
  <c r="AR33" i="23"/>
  <c r="AG21" i="23"/>
  <c r="AG27" i="23"/>
  <c r="AG33" i="23"/>
  <c r="AG39" i="23"/>
  <c r="AG45" i="23"/>
  <c r="AG57" i="23"/>
  <c r="AG63" i="23"/>
  <c r="AG69" i="23"/>
  <c r="AH106" i="23"/>
  <c r="AQ72" i="23"/>
  <c r="AP81" i="23"/>
  <c r="AH75" i="23"/>
  <c r="AH81" i="23"/>
  <c r="AH87" i="23"/>
  <c r="AP78" i="23"/>
  <c r="AP90" i="23"/>
  <c r="AH93" i="23"/>
  <c r="AR30" i="23"/>
  <c r="AR42" i="23"/>
  <c r="AR54" i="23"/>
  <c r="AR66" i="23"/>
  <c r="AG99" i="23"/>
  <c r="AG75" i="23"/>
  <c r="AG81" i="23"/>
  <c r="AG87" i="23"/>
  <c r="AG96" i="23"/>
  <c r="AR27" i="23"/>
  <c r="AR39" i="23"/>
  <c r="AR63" i="23"/>
  <c r="AG93" i="23"/>
  <c r="AG102" i="23"/>
  <c r="AR24" i="23"/>
  <c r="AR36" i="23"/>
  <c r="AR48" i="23"/>
  <c r="AR60" i="23"/>
  <c r="AJ39" i="23"/>
  <c r="AG106" i="23"/>
  <c r="AG51" i="23"/>
  <c r="AR51" i="23"/>
  <c r="AQ18" i="23"/>
  <c r="AQ30" i="23"/>
  <c r="AQ42" i="23"/>
  <c r="AQ54" i="23"/>
  <c r="AQ66" i="23"/>
  <c r="AR81" i="23"/>
  <c r="AQ15" i="23"/>
  <c r="AQ27" i="23"/>
  <c r="AQ39" i="23"/>
  <c r="AQ51" i="23"/>
  <c r="AQ63" i="23"/>
  <c r="AR78" i="23"/>
  <c r="AR90" i="23"/>
  <c r="AQ24" i="23"/>
  <c r="AQ36" i="23"/>
  <c r="AQ48" i="23"/>
  <c r="AQ60" i="23"/>
  <c r="AR75" i="23"/>
  <c r="AR87" i="23"/>
  <c r="AR102" i="23"/>
  <c r="AI39" i="23"/>
  <c r="AP27" i="23"/>
  <c r="AP39" i="23"/>
  <c r="AP51" i="23"/>
  <c r="AP63" i="23"/>
  <c r="AQ78" i="23"/>
  <c r="AQ90" i="23"/>
  <c r="AQ102" i="23"/>
  <c r="AH24" i="23"/>
  <c r="AH30" i="23"/>
  <c r="AH36" i="23"/>
  <c r="AH42" i="23"/>
  <c r="AH48" i="23"/>
  <c r="AH54" i="23"/>
  <c r="AH60" i="23"/>
  <c r="AH66" i="23"/>
  <c r="AH72" i="23"/>
  <c r="AP24" i="23"/>
  <c r="AP36" i="23"/>
  <c r="AP48" i="23"/>
  <c r="AP60" i="23"/>
  <c r="AP72" i="23"/>
  <c r="AQ75" i="23"/>
  <c r="AQ87" i="23"/>
  <c r="AM84" i="23"/>
  <c r="AH21" i="23"/>
  <c r="AH27" i="23"/>
  <c r="AH33" i="23"/>
  <c r="AH39" i="23"/>
  <c r="AH45" i="23"/>
  <c r="AH51" i="23"/>
  <c r="AH57" i="23"/>
  <c r="AH63" i="23"/>
  <c r="AH69" i="23"/>
  <c r="AP30" i="23"/>
  <c r="AP42" i="23"/>
  <c r="AP54" i="23"/>
  <c r="AP66" i="23"/>
  <c r="AQ81" i="23"/>
  <c r="AR18" i="23"/>
  <c r="AR15" i="23"/>
  <c r="AJ12" i="23"/>
  <c r="AG15" i="23"/>
  <c r="AH12" i="23"/>
  <c r="AL12" i="23"/>
  <c r="AP12" i="23"/>
  <c r="AH15" i="23"/>
  <c r="AP15" i="23"/>
  <c r="AP18" i="23"/>
  <c r="AI12" i="23"/>
  <c r="AQ12" i="23"/>
  <c r="AN12" i="23"/>
  <c r="AR12" i="23"/>
  <c r="AM12" i="23"/>
  <c r="AG12" i="23"/>
  <c r="AK12" i="23"/>
  <c r="AO12" i="23"/>
  <c r="AF10" i="23"/>
  <c r="AF12" i="23" l="1"/>
  <c r="AF36" i="23" l="1"/>
  <c r="AI34" i="23"/>
  <c r="AF33" i="23"/>
  <c r="AI31" i="23"/>
  <c r="AF30" i="23"/>
  <c r="AI28" i="23"/>
  <c r="AI33" i="23" l="1"/>
  <c r="D6" i="24"/>
  <c r="F6" i="24"/>
  <c r="AI30" i="23"/>
  <c r="B6" i="24"/>
  <c r="AI43" i="23"/>
  <c r="AI45" i="23" l="1"/>
  <c r="F7" i="24"/>
  <c r="AO123" i="23"/>
  <c r="AK113" i="23"/>
  <c r="AC9" i="24"/>
  <c r="AC8" i="24"/>
  <c r="AC7" i="24"/>
  <c r="AC5" i="24"/>
  <c r="C27" i="25"/>
  <c r="AI115" i="23"/>
  <c r="AI114" i="23"/>
  <c r="AH113" i="23"/>
  <c r="G10" i="25"/>
  <c r="AI97" i="23"/>
  <c r="D25" i="25"/>
  <c r="C25" i="25"/>
  <c r="D24" i="25"/>
  <c r="C24" i="25"/>
  <c r="D23" i="25"/>
  <c r="C23" i="25"/>
  <c r="C22" i="25"/>
  <c r="D21" i="25"/>
  <c r="C21" i="25"/>
  <c r="D18" i="25"/>
  <c r="C18" i="25"/>
  <c r="G16" i="25"/>
  <c r="E16" i="25"/>
  <c r="C16" i="25"/>
  <c r="B16" i="25"/>
  <c r="B15" i="25"/>
  <c r="B14" i="25"/>
  <c r="B13" i="25"/>
  <c r="B12" i="25"/>
  <c r="B11" i="25"/>
  <c r="B10" i="25"/>
  <c r="B9" i="25"/>
  <c r="B8" i="25"/>
  <c r="B7" i="25"/>
  <c r="B6" i="25"/>
  <c r="B5" i="25"/>
  <c r="B4" i="25"/>
  <c r="B3" i="25"/>
  <c r="D2" i="25"/>
  <c r="F2" i="25" s="1"/>
  <c r="H2" i="25" s="1"/>
  <c r="C2" i="25"/>
  <c r="E2" i="25" s="1"/>
  <c r="G2" i="25" s="1"/>
  <c r="C3" i="25"/>
  <c r="D3" i="25"/>
  <c r="AN143" i="21"/>
  <c r="AW142" i="21"/>
  <c r="AV142" i="21"/>
  <c r="AU142" i="21"/>
  <c r="AT142" i="21"/>
  <c r="AS142" i="21"/>
  <c r="AR142" i="21"/>
  <c r="AQ142" i="21"/>
  <c r="AP142" i="21"/>
  <c r="AO142" i="21"/>
  <c r="AN142" i="21"/>
  <c r="AN138" i="21"/>
  <c r="AN124" i="21"/>
  <c r="P124" i="21"/>
  <c r="AN123" i="21"/>
  <c r="AN122" i="21"/>
  <c r="AN119" i="21"/>
  <c r="AN118" i="21"/>
  <c r="AM118" i="21"/>
  <c r="I112" i="21"/>
  <c r="AN111" i="21"/>
  <c r="AN108" i="21"/>
  <c r="AN107" i="21"/>
  <c r="AM107" i="21"/>
  <c r="U107" i="21"/>
  <c r="AN105" i="21"/>
  <c r="AN104" i="21"/>
  <c r="AM104" i="21"/>
  <c r="U104" i="21"/>
  <c r="AN102" i="21"/>
  <c r="AN101" i="21"/>
  <c r="AM101" i="21"/>
  <c r="U101" i="21"/>
  <c r="AN98" i="21"/>
  <c r="AN97" i="21"/>
  <c r="U97" i="21"/>
  <c r="AC95" i="21"/>
  <c r="AB95" i="21"/>
  <c r="AA95" i="21"/>
  <c r="AN94" i="21"/>
  <c r="AN93" i="21"/>
  <c r="AN95" i="21" s="1"/>
  <c r="AM93" i="21"/>
  <c r="AC92" i="21"/>
  <c r="AB92" i="21"/>
  <c r="AA92" i="21"/>
  <c r="AN91" i="21"/>
  <c r="AN90" i="21"/>
  <c r="AM90" i="21"/>
  <c r="AC89" i="21"/>
  <c r="AB89" i="21"/>
  <c r="AA89" i="21"/>
  <c r="AN88" i="21"/>
  <c r="AN87" i="21"/>
  <c r="AM87" i="21"/>
  <c r="T87" i="21"/>
  <c r="S87" i="21"/>
  <c r="R87" i="21"/>
  <c r="Q87" i="21"/>
  <c r="AC86" i="21"/>
  <c r="AB86" i="21"/>
  <c r="AA86" i="21"/>
  <c r="AN85" i="21"/>
  <c r="AN84" i="21"/>
  <c r="AM84" i="21"/>
  <c r="AB83" i="21"/>
  <c r="AA83" i="21"/>
  <c r="AN82" i="21"/>
  <c r="AN83" i="21" s="1"/>
  <c r="AN81" i="21"/>
  <c r="AM81" i="21"/>
  <c r="AC80" i="21"/>
  <c r="AB80" i="21"/>
  <c r="AA80" i="21"/>
  <c r="AN79" i="21"/>
  <c r="AN78" i="21"/>
  <c r="AM78" i="21"/>
  <c r="P78" i="21"/>
  <c r="AB76" i="21"/>
  <c r="AA76" i="21"/>
  <c r="AN75" i="21"/>
  <c r="AN74" i="21"/>
  <c r="AM74" i="21"/>
  <c r="AN72" i="21"/>
  <c r="AN71" i="21"/>
  <c r="AM71" i="21"/>
  <c r="AN69" i="21"/>
  <c r="AN68" i="21"/>
  <c r="AM68" i="21"/>
  <c r="T68" i="21"/>
  <c r="S68" i="21"/>
  <c r="R68" i="21"/>
  <c r="Q68" i="21"/>
  <c r="AB67" i="21"/>
  <c r="AA67" i="21"/>
  <c r="AN66" i="21"/>
  <c r="AN65" i="21"/>
  <c r="AM65" i="21"/>
  <c r="AN63" i="21"/>
  <c r="AN62" i="21"/>
  <c r="AM62" i="21"/>
  <c r="AN60" i="21"/>
  <c r="AN59" i="21"/>
  <c r="AM59" i="21"/>
  <c r="T59" i="21"/>
  <c r="S59" i="21"/>
  <c r="R59" i="21"/>
  <c r="Q59" i="21"/>
  <c r="AL57" i="21"/>
  <c r="AB57" i="21"/>
  <c r="AA57" i="21"/>
  <c r="AN56" i="21"/>
  <c r="AN55" i="21"/>
  <c r="AM55" i="21"/>
  <c r="AN53" i="21"/>
  <c r="AN52" i="21"/>
  <c r="AM52" i="21"/>
  <c r="AN50" i="21"/>
  <c r="AN49" i="21"/>
  <c r="AM49" i="21"/>
  <c r="AB48" i="21"/>
  <c r="AA48" i="21"/>
  <c r="AN47" i="21"/>
  <c r="AN46" i="21"/>
  <c r="AM46" i="21"/>
  <c r="AB45" i="21"/>
  <c r="AA45" i="21"/>
  <c r="AN44" i="21"/>
  <c r="AN43" i="21"/>
  <c r="AM43" i="21"/>
  <c r="AN41" i="21"/>
  <c r="AB40" i="21"/>
  <c r="AM40" i="21" s="1"/>
  <c r="AB39" i="21"/>
  <c r="AA39" i="21"/>
  <c r="AN38" i="21"/>
  <c r="AN37" i="21"/>
  <c r="AM37" i="21"/>
  <c r="AN35" i="21"/>
  <c r="AN34" i="21"/>
  <c r="AN36" i="21" s="1"/>
  <c r="AM34" i="21"/>
  <c r="AN32" i="21"/>
  <c r="AN31" i="21"/>
  <c r="AM31" i="21"/>
  <c r="P31" i="21"/>
  <c r="AN29" i="21"/>
  <c r="AN28" i="21"/>
  <c r="AM28" i="21"/>
  <c r="AL27" i="21"/>
  <c r="AN26" i="21"/>
  <c r="AN27" i="21" s="1"/>
  <c r="AN25" i="21"/>
  <c r="AM25" i="21"/>
  <c r="AN23" i="21"/>
  <c r="AN22" i="21"/>
  <c r="AM22" i="21"/>
  <c r="AL20" i="21"/>
  <c r="AN19" i="21"/>
  <c r="AN18" i="21"/>
  <c r="AM18" i="21"/>
  <c r="AN16" i="21"/>
  <c r="AN15" i="21"/>
  <c r="AM15" i="21"/>
  <c r="AY14" i="21"/>
  <c r="AA14" i="21"/>
  <c r="AN13" i="21"/>
  <c r="AN12" i="21"/>
  <c r="AM12" i="21"/>
  <c r="P12" i="21"/>
  <c r="AO8" i="21"/>
  <c r="AO53" i="21" s="1"/>
  <c r="AN76" i="21"/>
  <c r="AN99" i="21"/>
  <c r="AN89" i="21"/>
  <c r="AO43" i="21"/>
  <c r="AO84" i="21"/>
  <c r="AO79" i="21"/>
  <c r="AO50" i="21"/>
  <c r="AO18" i="21"/>
  <c r="AO46" i="21"/>
  <c r="O72" i="23"/>
  <c r="O71" i="23"/>
  <c r="O70" i="23"/>
  <c r="O69" i="23"/>
  <c r="O68" i="23"/>
  <c r="O67" i="23"/>
  <c r="N72" i="23"/>
  <c r="N71" i="23"/>
  <c r="N70" i="23"/>
  <c r="N69" i="23"/>
  <c r="N68" i="23"/>
  <c r="N67" i="23"/>
  <c r="M72" i="23"/>
  <c r="M71" i="23"/>
  <c r="M70" i="23"/>
  <c r="M69" i="23"/>
  <c r="M68" i="23"/>
  <c r="M67" i="23"/>
  <c r="L72" i="23"/>
  <c r="L71" i="23"/>
  <c r="L70" i="23"/>
  <c r="L69" i="23"/>
  <c r="L68" i="23"/>
  <c r="L67" i="23"/>
  <c r="F7" i="25"/>
  <c r="C2" i="24"/>
  <c r="E2" i="24" s="1"/>
  <c r="G2" i="24" s="1"/>
  <c r="B2" i="24"/>
  <c r="D2" i="24" s="1"/>
  <c r="F2" i="24" s="1"/>
  <c r="A17" i="24"/>
  <c r="A16" i="24"/>
  <c r="A14" i="24"/>
  <c r="A15" i="24"/>
  <c r="A13" i="24"/>
  <c r="A12" i="24"/>
  <c r="A11" i="24"/>
  <c r="A10" i="24"/>
  <c r="A9" i="24"/>
  <c r="A8" i="24"/>
  <c r="A7" i="24"/>
  <c r="A5" i="24"/>
  <c r="A4" i="24"/>
  <c r="H16" i="25"/>
  <c r="F16" i="25"/>
  <c r="D16" i="25"/>
  <c r="D15" i="25"/>
  <c r="C15" i="25"/>
  <c r="AI91" i="23"/>
  <c r="B13" i="24" s="1"/>
  <c r="H13" i="25"/>
  <c r="AI100" i="23"/>
  <c r="F13" i="25"/>
  <c r="D13" i="25"/>
  <c r="AI94" i="23"/>
  <c r="H11" i="25"/>
  <c r="AI88" i="23"/>
  <c r="F11" i="25"/>
  <c r="AI85" i="23"/>
  <c r="D11" i="25"/>
  <c r="AI82" i="23"/>
  <c r="F10" i="25"/>
  <c r="E10" i="25"/>
  <c r="D10" i="25"/>
  <c r="H9" i="25"/>
  <c r="AI79" i="23"/>
  <c r="F9" i="25"/>
  <c r="AI76" i="23"/>
  <c r="D9" i="25"/>
  <c r="AI73" i="23"/>
  <c r="H8" i="25"/>
  <c r="AI70" i="23"/>
  <c r="F8" i="25"/>
  <c r="AI67" i="23"/>
  <c r="D8" i="25"/>
  <c r="AI64" i="23"/>
  <c r="H7" i="25"/>
  <c r="AI61" i="23"/>
  <c r="AI58" i="23"/>
  <c r="D7" i="25"/>
  <c r="AI55" i="23"/>
  <c r="H6" i="25"/>
  <c r="AI52" i="23"/>
  <c r="F6" i="25"/>
  <c r="AI49" i="23"/>
  <c r="H5" i="25"/>
  <c r="G5" i="25"/>
  <c r="F5" i="25"/>
  <c r="AI40" i="23"/>
  <c r="D5" i="25"/>
  <c r="H4" i="25"/>
  <c r="AI25" i="23"/>
  <c r="F4" i="25"/>
  <c r="AI22" i="23"/>
  <c r="D4" i="25"/>
  <c r="AI19" i="23"/>
  <c r="H3" i="25"/>
  <c r="AI16" i="23"/>
  <c r="F4" i="24" s="1"/>
  <c r="AI13" i="23"/>
  <c r="D4" i="24" s="1"/>
  <c r="AJ114" i="23"/>
  <c r="AJ115" i="23"/>
  <c r="AJ97" i="23"/>
  <c r="AJ99" i="23" s="1"/>
  <c r="AJ76" i="23"/>
  <c r="AJ78" i="23" s="1"/>
  <c r="AJ40" i="23"/>
  <c r="AJ42" i="23" s="1"/>
  <c r="AJ67" i="23"/>
  <c r="AJ69" i="23" s="1"/>
  <c r="AJ22" i="23"/>
  <c r="AJ24" i="23" s="1"/>
  <c r="AJ85" i="23"/>
  <c r="AJ87" i="23" s="1"/>
  <c r="AJ58" i="23"/>
  <c r="AJ60" i="23" s="1"/>
  <c r="AJ13" i="23"/>
  <c r="AJ15" i="23" s="1"/>
  <c r="AJ49" i="23"/>
  <c r="AJ51" i="23" s="1"/>
  <c r="AJ94" i="23"/>
  <c r="AJ96" i="23" s="1"/>
  <c r="AJ55" i="23"/>
  <c r="AJ57" i="23" s="1"/>
  <c r="AJ25" i="23"/>
  <c r="AJ27" i="23" s="1"/>
  <c r="AJ82" i="23"/>
  <c r="AJ84" i="23" s="1"/>
  <c r="AJ70" i="23"/>
  <c r="AJ72" i="23" s="1"/>
  <c r="AJ100" i="23"/>
  <c r="AJ102" i="23" s="1"/>
  <c r="AJ79" i="23"/>
  <c r="AJ81" i="23" s="1"/>
  <c r="AJ19" i="23"/>
  <c r="AJ21" i="23" s="1"/>
  <c r="AJ88" i="23"/>
  <c r="AJ90" i="23" s="1"/>
  <c r="AJ64" i="23"/>
  <c r="AJ66" i="23" s="1"/>
  <c r="AJ43" i="23"/>
  <c r="AJ45" i="23" s="1"/>
  <c r="AJ61" i="23"/>
  <c r="AJ63" i="23" s="1"/>
  <c r="AJ73" i="23"/>
  <c r="AJ75" i="23" s="1"/>
  <c r="AJ52" i="23"/>
  <c r="AJ54" i="23" s="1"/>
  <c r="AJ16" i="23"/>
  <c r="AJ18" i="23" s="1"/>
  <c r="AJ91" i="23"/>
  <c r="AJ93" i="23" s="1"/>
  <c r="AF57" i="23"/>
  <c r="AJ46" i="23"/>
  <c r="AJ48" i="23" s="1"/>
  <c r="AI54" i="23" l="1"/>
  <c r="F8" i="24"/>
  <c r="AI60" i="23"/>
  <c r="D9" i="24"/>
  <c r="AI87" i="23"/>
  <c r="D12" i="24"/>
  <c r="AI96" i="23"/>
  <c r="B14" i="24"/>
  <c r="AI24" i="23"/>
  <c r="D5" i="24"/>
  <c r="AI63" i="23"/>
  <c r="F9" i="24"/>
  <c r="AI69" i="23"/>
  <c r="D10" i="24"/>
  <c r="AI75" i="23"/>
  <c r="B11" i="24"/>
  <c r="AI81" i="23"/>
  <c r="F11" i="24"/>
  <c r="C23" i="24"/>
  <c r="B23" i="24"/>
  <c r="AI42" i="23"/>
  <c r="D7" i="24"/>
  <c r="AI51" i="23"/>
  <c r="D8" i="24"/>
  <c r="AI57" i="23"/>
  <c r="B9" i="24"/>
  <c r="AI84" i="23"/>
  <c r="B12" i="24"/>
  <c r="AI90" i="23"/>
  <c r="F12" i="24"/>
  <c r="AI99" i="23"/>
  <c r="D14" i="24"/>
  <c r="C24" i="24"/>
  <c r="B24" i="24"/>
  <c r="AI21" i="23"/>
  <c r="B5" i="24"/>
  <c r="AI27" i="23"/>
  <c r="F5" i="24"/>
  <c r="AI66" i="23"/>
  <c r="B10" i="24"/>
  <c r="AI72" i="23"/>
  <c r="F10" i="24"/>
  <c r="AI78" i="23"/>
  <c r="D11" i="24"/>
  <c r="AI102" i="23"/>
  <c r="F14" i="24"/>
  <c r="C12" i="25"/>
  <c r="E7" i="25"/>
  <c r="E11" i="25"/>
  <c r="E4" i="25"/>
  <c r="E8" i="25"/>
  <c r="C9" i="25"/>
  <c r="E5" i="25"/>
  <c r="E6" i="25"/>
  <c r="C7" i="25"/>
  <c r="C11" i="25"/>
  <c r="G11" i="25"/>
  <c r="G6" i="25"/>
  <c r="C13" i="25"/>
  <c r="C4" i="25"/>
  <c r="E9" i="25"/>
  <c r="G3" i="25"/>
  <c r="AI18" i="23"/>
  <c r="E3" i="25"/>
  <c r="AI15" i="23"/>
  <c r="AN14" i="21"/>
  <c r="AN20" i="21"/>
  <c r="AO41" i="21"/>
  <c r="AO22" i="21"/>
  <c r="AO65" i="21"/>
  <c r="AO81" i="21"/>
  <c r="AO88" i="21"/>
  <c r="AO29" i="21"/>
  <c r="AN51" i="21"/>
  <c r="AN61" i="21"/>
  <c r="AO60" i="21"/>
  <c r="AO38" i="21"/>
  <c r="AO35" i="21"/>
  <c r="AO66" i="21"/>
  <c r="AO102" i="21"/>
  <c r="AO90" i="21"/>
  <c r="AO28" i="21"/>
  <c r="AO52" i="21"/>
  <c r="AO54" i="21" s="1"/>
  <c r="AO37" i="21"/>
  <c r="AO56" i="21"/>
  <c r="AO93" i="21"/>
  <c r="AO124" i="21"/>
  <c r="AO101" i="21"/>
  <c r="AO15" i="21"/>
  <c r="AO32" i="21"/>
  <c r="AO34" i="21"/>
  <c r="AO59" i="21"/>
  <c r="AO98" i="21"/>
  <c r="AO105" i="21"/>
  <c r="AO104" i="21"/>
  <c r="AO106" i="21" s="1"/>
  <c r="AO31" i="21"/>
  <c r="AO26" i="21"/>
  <c r="AO75" i="21"/>
  <c r="AO85" i="21"/>
  <c r="AO86" i="21" s="1"/>
  <c r="AO118" i="21"/>
  <c r="AO107" i="21"/>
  <c r="AO12" i="21"/>
  <c r="AO19" i="21"/>
  <c r="AO20" i="21" s="1"/>
  <c r="AO78" i="21"/>
  <c r="AO87" i="21"/>
  <c r="AO123" i="21"/>
  <c r="AO119" i="21"/>
  <c r="AO82" i="21"/>
  <c r="AP8" i="21"/>
  <c r="AP47" i="21" s="1"/>
  <c r="AO91" i="21"/>
  <c r="AO74" i="21"/>
  <c r="AO143" i="21"/>
  <c r="AO122" i="21"/>
  <c r="AN24" i="21"/>
  <c r="AP34" i="21"/>
  <c r="AP63" i="21"/>
  <c r="AP90" i="21"/>
  <c r="AN30" i="21"/>
  <c r="AP53" i="21"/>
  <c r="AP66" i="21"/>
  <c r="AO103" i="21"/>
  <c r="AN45" i="21"/>
  <c r="AN92" i="21"/>
  <c r="AN103" i="21"/>
  <c r="AJ31" i="23"/>
  <c r="AJ33" i="23" s="1"/>
  <c r="AJ34" i="23"/>
  <c r="AJ36" i="23" s="1"/>
  <c r="AJ28" i="23"/>
  <c r="AJ30" i="23" s="1"/>
  <c r="AF102" i="23"/>
  <c r="D6" i="25"/>
  <c r="AN144" i="21"/>
  <c r="AN73" i="21"/>
  <c r="AN106" i="21"/>
  <c r="AO89" i="21"/>
  <c r="AN70" i="21"/>
  <c r="AN33" i="21"/>
  <c r="AF18" i="23"/>
  <c r="AI46" i="23"/>
  <c r="AN57" i="21"/>
  <c r="AN67" i="21"/>
  <c r="AN86" i="21"/>
  <c r="AN109" i="21"/>
  <c r="AO36" i="21"/>
  <c r="AO92" i="21"/>
  <c r="AN17" i="21"/>
  <c r="AN39" i="21"/>
  <c r="AP18" i="21"/>
  <c r="AP85" i="21"/>
  <c r="AP82" i="21"/>
  <c r="AP102" i="21"/>
  <c r="AP108" i="21"/>
  <c r="AO80" i="21"/>
  <c r="AO72" i="21"/>
  <c r="AO25" i="21"/>
  <c r="AO27" i="21" s="1"/>
  <c r="AO44" i="21"/>
  <c r="AO45" i="21" s="1"/>
  <c r="AO55" i="21"/>
  <c r="AO63" i="21"/>
  <c r="AO108" i="21"/>
  <c r="AO109" i="21" s="1"/>
  <c r="AO94" i="21"/>
  <c r="AO95" i="21" s="1"/>
  <c r="AO68" i="21"/>
  <c r="AP35" i="21"/>
  <c r="AP22" i="21"/>
  <c r="AP19" i="21"/>
  <c r="AP25" i="21"/>
  <c r="AP84" i="21"/>
  <c r="AP111" i="21"/>
  <c r="AO71" i="21"/>
  <c r="AO47" i="21"/>
  <c r="AO48" i="21" s="1"/>
  <c r="AO23" i="21"/>
  <c r="AO24" i="21" s="1"/>
  <c r="AO49" i="21"/>
  <c r="AO51" i="21" s="1"/>
  <c r="AO62" i="21"/>
  <c r="AO69" i="21"/>
  <c r="AO111" i="21"/>
  <c r="AO97" i="21"/>
  <c r="AO99" i="21" s="1"/>
  <c r="AN48" i="21"/>
  <c r="AN54" i="21"/>
  <c r="AN64" i="21"/>
  <c r="AN80" i="21"/>
  <c r="AN120" i="21"/>
  <c r="AO144" i="21"/>
  <c r="AO57" i="21"/>
  <c r="AO16" i="21"/>
  <c r="AO17" i="21" s="1"/>
  <c r="AF69" i="23"/>
  <c r="AF21" i="23"/>
  <c r="AF48" i="23"/>
  <c r="AN40" i="21"/>
  <c r="AN42" i="21" s="1"/>
  <c r="AP40" i="21"/>
  <c r="AO40" i="21"/>
  <c r="AO42" i="21" s="1"/>
  <c r="AO13" i="21"/>
  <c r="AO14" i="21" s="1"/>
  <c r="AF42" i="23"/>
  <c r="AF90" i="23"/>
  <c r="AF87" i="23"/>
  <c r="AF45" i="23"/>
  <c r="AF96" i="23"/>
  <c r="C5" i="25"/>
  <c r="AF84" i="23"/>
  <c r="AF27" i="23"/>
  <c r="C10" i="25"/>
  <c r="AF15" i="23"/>
  <c r="AF81" i="23"/>
  <c r="AF63" i="23"/>
  <c r="C8" i="25"/>
  <c r="E13" i="25"/>
  <c r="AF75" i="23"/>
  <c r="F3" i="25"/>
  <c r="AF60" i="23"/>
  <c r="AF51" i="23"/>
  <c r="H10" i="25"/>
  <c r="G8" i="25"/>
  <c r="AF99" i="23"/>
  <c r="G13" i="25"/>
  <c r="AF72" i="23"/>
  <c r="AF66" i="23"/>
  <c r="AF24" i="23"/>
  <c r="G4" i="25"/>
  <c r="G7" i="25"/>
  <c r="G9" i="25"/>
  <c r="D12" i="25"/>
  <c r="AF39" i="23"/>
  <c r="D27" i="25"/>
  <c r="AF54" i="23"/>
  <c r="AF78" i="23"/>
  <c r="AI48" i="23" l="1"/>
  <c r="B8" i="24"/>
  <c r="C6" i="25"/>
  <c r="AP38" i="21"/>
  <c r="AP52" i="21"/>
  <c r="AP75" i="21"/>
  <c r="AP28" i="21"/>
  <c r="AP119" i="21"/>
  <c r="AP104" i="21"/>
  <c r="AP13" i="21"/>
  <c r="AO76" i="21"/>
  <c r="AO83" i="21"/>
  <c r="AP143" i="21"/>
  <c r="AP144" i="21" s="1"/>
  <c r="AP67" i="21"/>
  <c r="AP16" i="21"/>
  <c r="AP118" i="21"/>
  <c r="AP97" i="21"/>
  <c r="AP43" i="21"/>
  <c r="AP88" i="21"/>
  <c r="AP65" i="21"/>
  <c r="AP98" i="21"/>
  <c r="AP59" i="21"/>
  <c r="AO39" i="21"/>
  <c r="AO64" i="21"/>
  <c r="AP87" i="21"/>
  <c r="AP89" i="21" s="1"/>
  <c r="AP122" i="21"/>
  <c r="AP32" i="21"/>
  <c r="AP71" i="21"/>
  <c r="AP55" i="21"/>
  <c r="AO30" i="21"/>
  <c r="AO70" i="21"/>
  <c r="AO33" i="21"/>
  <c r="AP39" i="21"/>
  <c r="AO67" i="21"/>
  <c r="AP124" i="21"/>
  <c r="AP101" i="21"/>
  <c r="AP103" i="21" s="1"/>
  <c r="AP68" i="21"/>
  <c r="AP23" i="21"/>
  <c r="AP24" i="21" s="1"/>
  <c r="AP50" i="21"/>
  <c r="AP37" i="21"/>
  <c r="AP94" i="21"/>
  <c r="AP60" i="21"/>
  <c r="AP61" i="21" s="1"/>
  <c r="AP56" i="21"/>
  <c r="AP12" i="21"/>
  <c r="AP69" i="21"/>
  <c r="AP105" i="21"/>
  <c r="AP106" i="21" s="1"/>
  <c r="AP79" i="21"/>
  <c r="AP29" i="21"/>
  <c r="AP30" i="21" s="1"/>
  <c r="AP49" i="21"/>
  <c r="AP51" i="21" s="1"/>
  <c r="AP72" i="21"/>
  <c r="AP73" i="21" s="1"/>
  <c r="AP46" i="21"/>
  <c r="AP48" i="21" s="1"/>
  <c r="AP44" i="21"/>
  <c r="AP26" i="21"/>
  <c r="AP27" i="21" s="1"/>
  <c r="AP107" i="21"/>
  <c r="AP109" i="21" s="1"/>
  <c r="AP123" i="21"/>
  <c r="AP31" i="21"/>
  <c r="AP33" i="21" s="1"/>
  <c r="AP41" i="21"/>
  <c r="AP42" i="21" s="1"/>
  <c r="AQ8" i="21"/>
  <c r="AP93" i="21"/>
  <c r="AP91" i="21"/>
  <c r="AP92" i="21" s="1"/>
  <c r="AP78" i="21"/>
  <c r="AP80" i="21" s="1"/>
  <c r="AP81" i="21"/>
  <c r="AP83" i="21" s="1"/>
  <c r="AP62" i="21"/>
  <c r="AP64" i="21" s="1"/>
  <c r="AP15" i="21"/>
  <c r="AP17" i="21" s="1"/>
  <c r="AP74" i="21"/>
  <c r="AP76" i="21" s="1"/>
  <c r="AO120" i="21"/>
  <c r="AO61" i="21"/>
  <c r="AP36" i="21"/>
  <c r="AP54" i="21"/>
  <c r="AK31" i="23"/>
  <c r="AK33" i="23" s="1"/>
  <c r="AK34" i="23"/>
  <c r="AK36" i="23" s="1"/>
  <c r="AK28" i="23"/>
  <c r="AK30" i="23" s="1"/>
  <c r="AK82" i="23"/>
  <c r="AK84" i="23" s="1"/>
  <c r="AK16" i="23"/>
  <c r="AK18" i="23" s="1"/>
  <c r="AK43" i="23"/>
  <c r="AK45" i="23" s="1"/>
  <c r="AK13" i="23"/>
  <c r="AK15" i="23" s="1"/>
  <c r="AK76" i="23"/>
  <c r="AK78" i="23" s="1"/>
  <c r="AK40" i="23"/>
  <c r="AK42" i="23" s="1"/>
  <c r="AK49" i="23"/>
  <c r="AK51" i="23" s="1"/>
  <c r="AK91" i="23"/>
  <c r="AK93" i="23" s="1"/>
  <c r="AK58" i="23"/>
  <c r="AK60" i="23" s="1"/>
  <c r="AK22" i="23"/>
  <c r="AK24" i="23" s="1"/>
  <c r="AK97" i="23"/>
  <c r="AK99" i="23" s="1"/>
  <c r="AK55" i="23"/>
  <c r="AK57" i="23" s="1"/>
  <c r="AK88" i="23"/>
  <c r="AK90" i="23" s="1"/>
  <c r="AK100" i="23"/>
  <c r="AK102" i="23" s="1"/>
  <c r="AK94" i="23"/>
  <c r="AK96" i="23" s="1"/>
  <c r="AK114" i="23"/>
  <c r="AK61" i="23"/>
  <c r="AK63" i="23" s="1"/>
  <c r="AJ113" i="23"/>
  <c r="AK73" i="23"/>
  <c r="AK75" i="23" s="1"/>
  <c r="AK52" i="23"/>
  <c r="AK54" i="23" s="1"/>
  <c r="AK115" i="23"/>
  <c r="AK25" i="23"/>
  <c r="AK27" i="23" s="1"/>
  <c r="AK85" i="23"/>
  <c r="AK87" i="23" s="1"/>
  <c r="AK64" i="23"/>
  <c r="AK66" i="23" s="1"/>
  <c r="AK67" i="23"/>
  <c r="AK69" i="23" s="1"/>
  <c r="AK79" i="23"/>
  <c r="AK81" i="23" s="1"/>
  <c r="AK19" i="23"/>
  <c r="AK21" i="23" s="1"/>
  <c r="AK70" i="23"/>
  <c r="AK72" i="23" s="1"/>
  <c r="AP86" i="21"/>
  <c r="AK46" i="23"/>
  <c r="AK48" i="23" s="1"/>
  <c r="AP20" i="21"/>
  <c r="AO73" i="21"/>
  <c r="AP99" i="21" l="1"/>
  <c r="AP120" i="21"/>
  <c r="AP45" i="21"/>
  <c r="AP14" i="21"/>
  <c r="AP95" i="21"/>
  <c r="AP57" i="21"/>
  <c r="AP70" i="21"/>
  <c r="AQ91" i="21"/>
  <c r="AQ124" i="21"/>
  <c r="AQ72" i="21"/>
  <c r="AQ49" i="21"/>
  <c r="AQ51" i="21" s="1"/>
  <c r="AQ32" i="21"/>
  <c r="AQ41" i="21"/>
  <c r="AQ105" i="21"/>
  <c r="AQ22" i="21"/>
  <c r="AQ75" i="21"/>
  <c r="AQ94" i="21"/>
  <c r="AQ68" i="21"/>
  <c r="AQ25" i="21"/>
  <c r="AQ98" i="21"/>
  <c r="AQ65" i="21"/>
  <c r="AQ67" i="21" s="1"/>
  <c r="AQ74" i="21"/>
  <c r="AQ31" i="21"/>
  <c r="AQ123" i="21"/>
  <c r="AQ101" i="21"/>
  <c r="AQ40" i="21"/>
  <c r="AQ38" i="21"/>
  <c r="AQ16" i="21"/>
  <c r="AQ79" i="21"/>
  <c r="AQ19" i="21"/>
  <c r="AQ66" i="21"/>
  <c r="AQ37" i="21"/>
  <c r="AQ85" i="21"/>
  <c r="AQ34" i="21"/>
  <c r="AQ108" i="21"/>
  <c r="AQ56" i="21"/>
  <c r="AQ111" i="21"/>
  <c r="AR8" i="21"/>
  <c r="AQ119" i="21"/>
  <c r="AQ97" i="21"/>
  <c r="AQ18" i="21"/>
  <c r="AQ20" i="21" s="1"/>
  <c r="AQ104" i="21"/>
  <c r="AQ15" i="21"/>
  <c r="AQ17" i="21" s="1"/>
  <c r="AQ93" i="21"/>
  <c r="AQ55" i="21"/>
  <c r="AQ90" i="21"/>
  <c r="AQ92" i="21" s="1"/>
  <c r="AQ62" i="21"/>
  <c r="AQ13" i="21"/>
  <c r="AQ71" i="21"/>
  <c r="AQ73" i="21" s="1"/>
  <c r="AQ118" i="21"/>
  <c r="AQ120" i="21" s="1"/>
  <c r="AQ69" i="21"/>
  <c r="AQ52" i="21"/>
  <c r="AQ82" i="21"/>
  <c r="AQ35" i="21"/>
  <c r="AQ36" i="21" s="1"/>
  <c r="AQ122" i="21"/>
  <c r="AQ23" i="21"/>
  <c r="AQ24" i="21" s="1"/>
  <c r="AQ102" i="21"/>
  <c r="AQ29" i="21"/>
  <c r="AQ53" i="21"/>
  <c r="AQ54" i="21" s="1"/>
  <c r="AQ59" i="21"/>
  <c r="AQ50" i="21"/>
  <c r="AQ87" i="21"/>
  <c r="AQ43" i="21"/>
  <c r="AQ45" i="21" s="1"/>
  <c r="AQ42" i="21"/>
  <c r="AQ63" i="21"/>
  <c r="AQ28" i="21"/>
  <c r="AQ30" i="21" s="1"/>
  <c r="AQ78" i="21"/>
  <c r="AQ80" i="21" s="1"/>
  <c r="AQ44" i="21"/>
  <c r="AQ12" i="21"/>
  <c r="AQ107" i="21"/>
  <c r="AQ46" i="21"/>
  <c r="AQ143" i="21"/>
  <c r="AQ144" i="21" s="1"/>
  <c r="AQ88" i="21"/>
  <c r="AQ47" i="21"/>
  <c r="AQ81" i="21"/>
  <c r="AQ83" i="21" s="1"/>
  <c r="AQ26" i="21"/>
  <c r="AQ84" i="21"/>
  <c r="AQ86" i="21" s="1"/>
  <c r="AQ60" i="21"/>
  <c r="AL34" i="23"/>
  <c r="AL36" i="23" s="1"/>
  <c r="AL28" i="23"/>
  <c r="AL30" i="23" s="1"/>
  <c r="AL31" i="23"/>
  <c r="AL33" i="23" s="1"/>
  <c r="AL97" i="23"/>
  <c r="AL99" i="23" s="1"/>
  <c r="AL91" i="23"/>
  <c r="AL93" i="23" s="1"/>
  <c r="AL85" i="23"/>
  <c r="AL87" i="23" s="1"/>
  <c r="AL73" i="23"/>
  <c r="AL75" i="23" s="1"/>
  <c r="AL94" i="23"/>
  <c r="AL96" i="23" s="1"/>
  <c r="AL13" i="23"/>
  <c r="AL15" i="23" s="1"/>
  <c r="AL49" i="23"/>
  <c r="AL51" i="23" s="1"/>
  <c r="AL67" i="23"/>
  <c r="AL69" i="23" s="1"/>
  <c r="AL76" i="23"/>
  <c r="AL78" i="23" s="1"/>
  <c r="AL61" i="23"/>
  <c r="AL63" i="23" s="1"/>
  <c r="AL82" i="23"/>
  <c r="AL84" i="23" s="1"/>
  <c r="AL70" i="23"/>
  <c r="AL72" i="23" s="1"/>
  <c r="AL16" i="23"/>
  <c r="AL18" i="23" s="1"/>
  <c r="AL52" i="23"/>
  <c r="AL54" i="23" s="1"/>
  <c r="AL88" i="23"/>
  <c r="AL90" i="23" s="1"/>
  <c r="AL114" i="23"/>
  <c r="AL100" i="23"/>
  <c r="AL102" i="23" s="1"/>
  <c r="AL19" i="23"/>
  <c r="AL21" i="23" s="1"/>
  <c r="AL43" i="23"/>
  <c r="AL45" i="23" s="1"/>
  <c r="AL55" i="23"/>
  <c r="AL57" i="23" s="1"/>
  <c r="AL37" i="23"/>
  <c r="AL39" i="23" s="1"/>
  <c r="AL115" i="23"/>
  <c r="AL58" i="23"/>
  <c r="AL60" i="23" s="1"/>
  <c r="AL40" i="23"/>
  <c r="AL42" i="23" s="1"/>
  <c r="AL79" i="23"/>
  <c r="AL81" i="23" s="1"/>
  <c r="AL25" i="23"/>
  <c r="AL27" i="23" s="1"/>
  <c r="AL64" i="23"/>
  <c r="AL66" i="23" s="1"/>
  <c r="AL22" i="23"/>
  <c r="AL24" i="23" s="1"/>
  <c r="AL46" i="23"/>
  <c r="AL48" i="23" s="1"/>
  <c r="AQ109" i="21" l="1"/>
  <c r="AQ89" i="21"/>
  <c r="AQ76" i="21"/>
  <c r="AQ95" i="21"/>
  <c r="AQ106" i="21"/>
  <c r="AQ99" i="21"/>
  <c r="AQ27" i="21"/>
  <c r="AQ48" i="21"/>
  <c r="AQ64" i="21"/>
  <c r="AQ103" i="21"/>
  <c r="AQ70" i="21"/>
  <c r="AQ39" i="21"/>
  <c r="AQ14" i="21"/>
  <c r="AR47" i="21"/>
  <c r="AR91" i="21"/>
  <c r="AR56" i="21"/>
  <c r="AR40" i="21"/>
  <c r="AR143" i="21"/>
  <c r="AR144" i="21" s="1"/>
  <c r="AR78" i="21"/>
  <c r="AR28" i="21"/>
  <c r="AR59" i="21"/>
  <c r="AR90" i="21"/>
  <c r="AR92" i="21" s="1"/>
  <c r="AR12" i="21"/>
  <c r="AR72" i="21"/>
  <c r="AR13" i="21"/>
  <c r="AR123" i="21"/>
  <c r="AR124" i="21"/>
  <c r="AR111" i="21"/>
  <c r="AR62" i="21"/>
  <c r="AR75" i="21"/>
  <c r="AR46" i="21"/>
  <c r="AR68" i="21"/>
  <c r="AR119" i="21"/>
  <c r="AR34" i="21"/>
  <c r="AR26" i="21"/>
  <c r="AR118" i="21"/>
  <c r="AR98" i="21"/>
  <c r="AR37" i="21"/>
  <c r="AR108" i="21"/>
  <c r="AR81" i="21"/>
  <c r="AR22" i="21"/>
  <c r="AR94" i="21"/>
  <c r="AR105" i="21"/>
  <c r="AR122" i="21"/>
  <c r="AR16" i="21"/>
  <c r="AR32" i="21"/>
  <c r="AR63" i="21"/>
  <c r="AR79" i="21"/>
  <c r="AR102" i="21"/>
  <c r="AR107" i="21"/>
  <c r="AR109" i="21" s="1"/>
  <c r="AR15" i="21"/>
  <c r="AR93" i="21"/>
  <c r="AR53" i="21"/>
  <c r="AR85" i="21"/>
  <c r="AR101" i="21"/>
  <c r="AR103" i="21" s="1"/>
  <c r="AR29" i="21"/>
  <c r="AR49" i="21"/>
  <c r="AR35" i="21"/>
  <c r="AR66" i="21"/>
  <c r="AR55" i="21"/>
  <c r="AR50" i="21"/>
  <c r="AR87" i="21"/>
  <c r="AR104" i="21"/>
  <c r="AR38" i="21"/>
  <c r="AR71" i="21"/>
  <c r="AR73" i="21" s="1"/>
  <c r="AR44" i="21"/>
  <c r="AR65" i="21"/>
  <c r="AR67" i="21" s="1"/>
  <c r="AR43" i="21"/>
  <c r="AR31" i="21"/>
  <c r="AR41" i="21"/>
  <c r="AR60" i="21"/>
  <c r="AR82" i="21"/>
  <c r="AR23" i="21"/>
  <c r="AR97" i="21"/>
  <c r="AR99" i="21" s="1"/>
  <c r="AS8" i="21"/>
  <c r="AR25" i="21"/>
  <c r="AR27" i="21" s="1"/>
  <c r="AR52" i="21"/>
  <c r="AR84" i="21"/>
  <c r="AR74" i="21"/>
  <c r="AR76" i="21" s="1"/>
  <c r="AR88" i="21"/>
  <c r="AR89" i="21" s="1"/>
  <c r="AR24" i="21"/>
  <c r="AR17" i="21"/>
  <c r="AR14" i="21"/>
  <c r="AR42" i="21"/>
  <c r="AR57" i="21"/>
  <c r="AR39" i="21"/>
  <c r="AR120" i="21"/>
  <c r="AR36" i="21"/>
  <c r="AR64" i="21"/>
  <c r="AR69" i="21"/>
  <c r="AR70" i="21" s="1"/>
  <c r="AR83" i="21"/>
  <c r="AR54" i="21"/>
  <c r="AR86" i="21"/>
  <c r="AR18" i="21"/>
  <c r="AR19" i="21"/>
  <c r="AQ33" i="21"/>
  <c r="AQ61" i="21"/>
  <c r="AQ57" i="21"/>
  <c r="AM34" i="23"/>
  <c r="AM36" i="23" s="1"/>
  <c r="AM28" i="23"/>
  <c r="AM30" i="23" s="1"/>
  <c r="AM31" i="23"/>
  <c r="AM33" i="23" s="1"/>
  <c r="AM46" i="23"/>
  <c r="AM48" i="23" s="1"/>
  <c r="AM94" i="23"/>
  <c r="AM96" i="23" s="1"/>
  <c r="AM114" i="23"/>
  <c r="AM61" i="23"/>
  <c r="AM63" i="23" s="1"/>
  <c r="AM55" i="23"/>
  <c r="AM57" i="23" s="1"/>
  <c r="AM43" i="23"/>
  <c r="AM45" i="23" s="1"/>
  <c r="AL113" i="23"/>
  <c r="AM85" i="23"/>
  <c r="AM87" i="23" s="1"/>
  <c r="AM70" i="23"/>
  <c r="AM72" i="23" s="1"/>
  <c r="AM16" i="23"/>
  <c r="AM18" i="23" s="1"/>
  <c r="AM100" i="23"/>
  <c r="AM102" i="23" s="1"/>
  <c r="AM79" i="23"/>
  <c r="AM81" i="23" s="1"/>
  <c r="AM37" i="23"/>
  <c r="AM39" i="23" s="1"/>
  <c r="AM73" i="23"/>
  <c r="AM75" i="23" s="1"/>
  <c r="AM19" i="23"/>
  <c r="AM21" i="23" s="1"/>
  <c r="AM64" i="23"/>
  <c r="AM66" i="23" s="1"/>
  <c r="AM13" i="23"/>
  <c r="AM15" i="23" s="1"/>
  <c r="AM88" i="23"/>
  <c r="AM90" i="23" s="1"/>
  <c r="AM97" i="23"/>
  <c r="AM99" i="23" s="1"/>
  <c r="AM49" i="23"/>
  <c r="AM51" i="23" s="1"/>
  <c r="AM67" i="23"/>
  <c r="AM69" i="23" s="1"/>
  <c r="AM40" i="23"/>
  <c r="AM42" i="23" s="1"/>
  <c r="AM25" i="23"/>
  <c r="AM27" i="23" s="1"/>
  <c r="AM52" i="23"/>
  <c r="AM54" i="23" s="1"/>
  <c r="AM58" i="23"/>
  <c r="AM60" i="23" s="1"/>
  <c r="AM22" i="23"/>
  <c r="AM24" i="23" s="1"/>
  <c r="AM91" i="23"/>
  <c r="AM93" i="23" s="1"/>
  <c r="AM115" i="23"/>
  <c r="AM76" i="23"/>
  <c r="AM78" i="23" s="1"/>
  <c r="AR30" i="21" l="1"/>
  <c r="AR45" i="21"/>
  <c r="AR51" i="21"/>
  <c r="AR48" i="21"/>
  <c r="AP8" i="23"/>
  <c r="AP96" i="23" s="1"/>
  <c r="AR20" i="21"/>
  <c r="AR80" i="21"/>
  <c r="AR106" i="21"/>
  <c r="AR33" i="21"/>
  <c r="AR95" i="21"/>
  <c r="AS94" i="21"/>
  <c r="AS49" i="21"/>
  <c r="AS82" i="21"/>
  <c r="AS59" i="21"/>
  <c r="AS119" i="21"/>
  <c r="AS120" i="21" s="1"/>
  <c r="AS23" i="21"/>
  <c r="AS28" i="21"/>
  <c r="AS19" i="21"/>
  <c r="AS20" i="21" s="1"/>
  <c r="AS108" i="21"/>
  <c r="AS88" i="21"/>
  <c r="AS143" i="21"/>
  <c r="AS144" i="21" s="1"/>
  <c r="AS18" i="21"/>
  <c r="AS60" i="21"/>
  <c r="AS41" i="21"/>
  <c r="AS42" i="21" s="1"/>
  <c r="AS118" i="21"/>
  <c r="AS13" i="21"/>
  <c r="AS37" i="21"/>
  <c r="AS46" i="21"/>
  <c r="AS72" i="21"/>
  <c r="AS66" i="21"/>
  <c r="AS16" i="21"/>
  <c r="AS29" i="21"/>
  <c r="AS55" i="21"/>
  <c r="AS111" i="21"/>
  <c r="AS104" i="21"/>
  <c r="AS44" i="21"/>
  <c r="AS87" i="21"/>
  <c r="AS69" i="21"/>
  <c r="AS97" i="21"/>
  <c r="AS12" i="21"/>
  <c r="AS14" i="21" s="1"/>
  <c r="AS15" i="21"/>
  <c r="AS101" i="21"/>
  <c r="AS63" i="21"/>
  <c r="AS122" i="21"/>
  <c r="AS68" i="21"/>
  <c r="AS70" i="21" s="1"/>
  <c r="AS31" i="21"/>
  <c r="AS84" i="21"/>
  <c r="AS86" i="21" s="1"/>
  <c r="AS98" i="21"/>
  <c r="AS90" i="21"/>
  <c r="AS85" i="21"/>
  <c r="AS47" i="21"/>
  <c r="AS71" i="21"/>
  <c r="AS105" i="21"/>
  <c r="AS34" i="21"/>
  <c r="AS79" i="21"/>
  <c r="AS40" i="21"/>
  <c r="AS52" i="21"/>
  <c r="AS75" i="21"/>
  <c r="AS35" i="21"/>
  <c r="AS78" i="21"/>
  <c r="AS80" i="21" s="1"/>
  <c r="AS93" i="21"/>
  <c r="AS95" i="21" s="1"/>
  <c r="AS123" i="21"/>
  <c r="AT8" i="21"/>
  <c r="AS32" i="21"/>
  <c r="AS56" i="21"/>
  <c r="AS57" i="21" s="1"/>
  <c r="AS124" i="21"/>
  <c r="AS22" i="21"/>
  <c r="AS24" i="21" s="1"/>
  <c r="AS25" i="21"/>
  <c r="AS27" i="21" s="1"/>
  <c r="AS62" i="21"/>
  <c r="AS64" i="21" s="1"/>
  <c r="AS65" i="21"/>
  <c r="AS102" i="21"/>
  <c r="AS74" i="21"/>
  <c r="AS76" i="21" s="1"/>
  <c r="AS91" i="21"/>
  <c r="AS26" i="21"/>
  <c r="AS43" i="21"/>
  <c r="AS45" i="21" s="1"/>
  <c r="AS38" i="21"/>
  <c r="AS39" i="21" s="1"/>
  <c r="AS50" i="21"/>
  <c r="AS81" i="21"/>
  <c r="AS107" i="21"/>
  <c r="AS109" i="21" s="1"/>
  <c r="AS53" i="21"/>
  <c r="AS92" i="21"/>
  <c r="AS73" i="21"/>
  <c r="AS67" i="21"/>
  <c r="AS89" i="21"/>
  <c r="AS33" i="21"/>
  <c r="AR61" i="21"/>
  <c r="AN31" i="23"/>
  <c r="AN33" i="23" s="1"/>
  <c r="AN34" i="23"/>
  <c r="AN36" i="23" s="1"/>
  <c r="AN28" i="23"/>
  <c r="AN30" i="23" s="1"/>
  <c r="AN37" i="23"/>
  <c r="AN39" i="23" s="1"/>
  <c r="AN85" i="23"/>
  <c r="AN87" i="23" s="1"/>
  <c r="AN46" i="23"/>
  <c r="AN48" i="23" s="1"/>
  <c r="AN73" i="23"/>
  <c r="AN75" i="23" s="1"/>
  <c r="AN67" i="23"/>
  <c r="AN69" i="23" s="1"/>
  <c r="AN58" i="23"/>
  <c r="AN60" i="23" s="1"/>
  <c r="AN114" i="23"/>
  <c r="AN97" i="23"/>
  <c r="AN99" i="23" s="1"/>
  <c r="AN70" i="23"/>
  <c r="AN72" i="23" s="1"/>
  <c r="AN22" i="23"/>
  <c r="AN24" i="23" s="1"/>
  <c r="AN55" i="23"/>
  <c r="AN57" i="23" s="1"/>
  <c r="AN115" i="23"/>
  <c r="AN13" i="23"/>
  <c r="AN15" i="23" s="1"/>
  <c r="AM113" i="23"/>
  <c r="AN43" i="23"/>
  <c r="AN45" i="23" s="1"/>
  <c r="AN79" i="23"/>
  <c r="AN81" i="23" s="1"/>
  <c r="AN88" i="23"/>
  <c r="AN90" i="23" s="1"/>
  <c r="AN61" i="23"/>
  <c r="AN63" i="23" s="1"/>
  <c r="AN100" i="23"/>
  <c r="AN102" i="23" s="1"/>
  <c r="AN19" i="23"/>
  <c r="AN21" i="23" s="1"/>
  <c r="AN94" i="23"/>
  <c r="AN96" i="23" s="1"/>
  <c r="AN40" i="23"/>
  <c r="AN42" i="23" s="1"/>
  <c r="AN52" i="23"/>
  <c r="AN54" i="23" s="1"/>
  <c r="AN64" i="23"/>
  <c r="AN66" i="23" s="1"/>
  <c r="AN49" i="23"/>
  <c r="AN51" i="23" s="1"/>
  <c r="AN91" i="23"/>
  <c r="AN93" i="23" s="1"/>
  <c r="AN82" i="23"/>
  <c r="AN84" i="23" s="1"/>
  <c r="AN16" i="23"/>
  <c r="AN18" i="23" s="1"/>
  <c r="AN76" i="23"/>
  <c r="AN78" i="23" s="1"/>
  <c r="AN25" i="23"/>
  <c r="AN27" i="23" s="1"/>
  <c r="AQ8" i="23" l="1"/>
  <c r="AQ96" i="23" s="1"/>
  <c r="AS106" i="21"/>
  <c r="AS103" i="21"/>
  <c r="AS51" i="21"/>
  <c r="AS36" i="21"/>
  <c r="AS61" i="21"/>
  <c r="AS83" i="21"/>
  <c r="AS54" i="21"/>
  <c r="AT66" i="21"/>
  <c r="AT60" i="21"/>
  <c r="AT123" i="21"/>
  <c r="AT81" i="21"/>
  <c r="AT91" i="21"/>
  <c r="AT32" i="21"/>
  <c r="AT38" i="21"/>
  <c r="AT108" i="21"/>
  <c r="AT65" i="21"/>
  <c r="AT90" i="21"/>
  <c r="AT63" i="21"/>
  <c r="AT102" i="21"/>
  <c r="AT122" i="21"/>
  <c r="AU8" i="21"/>
  <c r="AT119" i="21"/>
  <c r="AT28" i="21"/>
  <c r="AT50" i="21"/>
  <c r="AT55" i="21"/>
  <c r="AT34" i="21"/>
  <c r="AT72" i="21"/>
  <c r="AT41" i="21"/>
  <c r="AT53" i="21"/>
  <c r="AT107" i="21"/>
  <c r="AT13" i="21"/>
  <c r="AT52" i="21"/>
  <c r="AT68" i="21"/>
  <c r="AT44" i="21"/>
  <c r="AT79" i="21"/>
  <c r="AT75" i="21"/>
  <c r="AT78" i="21"/>
  <c r="AT80" i="21" s="1"/>
  <c r="AT88" i="21"/>
  <c r="AT47" i="21"/>
  <c r="AT85" i="21"/>
  <c r="AT19" i="21"/>
  <c r="AT105" i="21"/>
  <c r="AT22" i="21"/>
  <c r="AT74" i="21"/>
  <c r="AT76" i="21" s="1"/>
  <c r="AT29" i="21"/>
  <c r="AT30" i="21" s="1"/>
  <c r="AT84" i="21"/>
  <c r="AT86" i="21" s="1"/>
  <c r="AT98" i="21"/>
  <c r="AT56" i="21"/>
  <c r="AT62" i="21"/>
  <c r="AT35" i="21"/>
  <c r="AT40" i="21"/>
  <c r="AT42" i="21" s="1"/>
  <c r="AT71" i="21"/>
  <c r="AT73" i="21" s="1"/>
  <c r="AT26" i="21"/>
  <c r="AT59" i="21"/>
  <c r="AT104" i="21"/>
  <c r="AT16" i="21"/>
  <c r="AT69" i="21"/>
  <c r="AT101" i="21"/>
  <c r="AT31" i="21"/>
  <c r="AT57" i="21"/>
  <c r="AT46" i="21"/>
  <c r="AT48" i="21" s="1"/>
  <c r="AT94" i="21"/>
  <c r="AT43" i="21"/>
  <c r="AT45" i="21" s="1"/>
  <c r="AT87" i="21"/>
  <c r="AT12" i="21"/>
  <c r="AT23" i="21"/>
  <c r="AT24" i="21" s="1"/>
  <c r="AT15" i="21"/>
  <c r="AT17" i="21" s="1"/>
  <c r="AT118" i="21"/>
  <c r="AT120" i="21" s="1"/>
  <c r="AT124" i="21"/>
  <c r="AT111" i="21"/>
  <c r="AT93" i="21"/>
  <c r="AT143" i="21"/>
  <c r="AT144" i="21" s="1"/>
  <c r="AT18" i="21"/>
  <c r="AT20" i="21" s="1"/>
  <c r="AT82" i="21"/>
  <c r="AT83" i="21" s="1"/>
  <c r="AT25" i="21"/>
  <c r="AT27" i="21" s="1"/>
  <c r="AT37" i="21"/>
  <c r="AT49" i="21"/>
  <c r="AT51" i="21" s="1"/>
  <c r="AT97" i="21"/>
  <c r="AT99" i="21" s="1"/>
  <c r="AT70" i="21"/>
  <c r="AT14" i="21"/>
  <c r="AT95" i="21"/>
  <c r="AT89" i="21"/>
  <c r="AT39" i="21"/>
  <c r="AT61" i="21"/>
  <c r="AT103" i="21"/>
  <c r="AT67" i="21"/>
  <c r="AT109" i="21"/>
  <c r="AS17" i="21"/>
  <c r="AS99" i="21"/>
  <c r="AS30" i="21"/>
  <c r="AS48" i="21"/>
  <c r="AO31" i="23"/>
  <c r="AO33" i="23" s="1"/>
  <c r="AO34" i="23"/>
  <c r="AO36" i="23" s="1"/>
  <c r="AO28" i="23"/>
  <c r="AO30" i="23" s="1"/>
  <c r="AO82" i="23"/>
  <c r="AO84" i="23" s="1"/>
  <c r="AO49" i="23"/>
  <c r="AO51" i="23" s="1"/>
  <c r="AO46" i="23"/>
  <c r="AO48" i="23" s="1"/>
  <c r="AO43" i="23"/>
  <c r="AO45" i="23" s="1"/>
  <c r="AO97" i="23"/>
  <c r="AO99" i="23" s="1"/>
  <c r="AO70" i="23"/>
  <c r="AO72" i="23" s="1"/>
  <c r="AO73" i="23"/>
  <c r="AO75" i="23" s="1"/>
  <c r="AO52" i="23"/>
  <c r="AO54" i="23" s="1"/>
  <c r="AO55" i="23"/>
  <c r="AO57" i="23" s="1"/>
  <c r="AO67" i="23"/>
  <c r="AO69" i="23" s="1"/>
  <c r="AO94" i="23"/>
  <c r="AO19" i="23"/>
  <c r="AO21" i="23" s="1"/>
  <c r="AO13" i="23"/>
  <c r="AO15" i="23" s="1"/>
  <c r="AO37" i="23"/>
  <c r="AO39" i="23" s="1"/>
  <c r="AO85" i="23"/>
  <c r="AO87" i="23" s="1"/>
  <c r="AO16" i="23"/>
  <c r="AO18" i="23" s="1"/>
  <c r="AO100" i="23"/>
  <c r="AO102" i="23" s="1"/>
  <c r="AO22" i="23"/>
  <c r="AO24" i="23" s="1"/>
  <c r="AO64" i="23"/>
  <c r="AO66" i="23" s="1"/>
  <c r="AO25" i="23"/>
  <c r="AO27" i="23" s="1"/>
  <c r="AO79" i="23"/>
  <c r="AO81" i="23" s="1"/>
  <c r="AO61" i="23"/>
  <c r="AO63" i="23" s="1"/>
  <c r="AO76" i="23"/>
  <c r="AO78" i="23" s="1"/>
  <c r="AO58" i="23"/>
  <c r="AO60" i="23" s="1"/>
  <c r="AO88" i="23"/>
  <c r="AO90" i="23" s="1"/>
  <c r="AO40" i="23"/>
  <c r="AO42" i="23" s="1"/>
  <c r="AR8" i="23" l="1"/>
  <c r="AR96" i="23" s="1"/>
  <c r="AT33" i="21"/>
  <c r="AT36" i="21"/>
  <c r="AT106" i="21"/>
  <c r="AU123" i="21"/>
  <c r="AU94" i="21"/>
  <c r="AU111" i="21"/>
  <c r="AU16" i="21"/>
  <c r="AU104" i="21"/>
  <c r="AU53" i="21"/>
  <c r="AU63" i="21"/>
  <c r="AU22" i="21"/>
  <c r="AU13" i="21"/>
  <c r="AU84" i="21"/>
  <c r="AU86" i="21" s="1"/>
  <c r="AU25" i="21"/>
  <c r="AU97" i="21"/>
  <c r="AU88" i="21"/>
  <c r="AU98" i="21"/>
  <c r="AU99" i="21" s="1"/>
  <c r="AU55" i="21"/>
  <c r="AU29" i="21"/>
  <c r="AU44" i="21"/>
  <c r="AU45" i="21" s="1"/>
  <c r="AU26" i="21"/>
  <c r="AU65" i="21"/>
  <c r="AU122" i="21"/>
  <c r="AU105" i="21"/>
  <c r="AU106" i="21" s="1"/>
  <c r="AU50" i="21"/>
  <c r="AU93" i="21"/>
  <c r="AU68" i="21"/>
  <c r="AU60" i="21"/>
  <c r="AU38" i="21"/>
  <c r="AU87" i="21"/>
  <c r="AU91" i="21"/>
  <c r="AU19" i="21"/>
  <c r="AU107" i="21"/>
  <c r="AU41" i="21"/>
  <c r="AU66" i="21"/>
  <c r="AU28" i="21"/>
  <c r="AU30" i="21" s="1"/>
  <c r="AU43" i="21"/>
  <c r="AU78" i="21"/>
  <c r="AU52" i="21"/>
  <c r="AU56" i="21"/>
  <c r="AU74" i="21"/>
  <c r="AU119" i="21"/>
  <c r="AU46" i="21"/>
  <c r="AU75" i="21"/>
  <c r="AU32" i="21"/>
  <c r="AU101" i="21"/>
  <c r="AV8" i="21"/>
  <c r="AU34" i="21"/>
  <c r="AU59" i="21"/>
  <c r="AU82" i="21"/>
  <c r="AU37" i="21"/>
  <c r="AU81" i="21"/>
  <c r="AU83" i="21" s="1"/>
  <c r="AU15" i="21"/>
  <c r="AU17" i="21" s="1"/>
  <c r="AU102" i="21"/>
  <c r="AU40" i="21"/>
  <c r="AU62" i="21"/>
  <c r="AU35" i="21"/>
  <c r="AU49" i="21"/>
  <c r="AU143" i="21"/>
  <c r="AU144" i="21" s="1"/>
  <c r="AU47" i="21"/>
  <c r="AU48" i="21" s="1"/>
  <c r="AU85" i="21"/>
  <c r="AU69" i="21"/>
  <c r="AU70" i="21" s="1"/>
  <c r="AU118" i="21"/>
  <c r="AU18" i="21"/>
  <c r="AU23" i="21"/>
  <c r="AU71" i="21"/>
  <c r="AU31" i="21"/>
  <c r="AU79" i="21"/>
  <c r="AU108" i="21"/>
  <c r="AU12" i="21"/>
  <c r="AU124" i="21"/>
  <c r="AU90" i="21"/>
  <c r="AU92" i="21" s="1"/>
  <c r="AU72" i="21"/>
  <c r="AU89" i="21"/>
  <c r="AU61" i="21"/>
  <c r="AU103" i="21"/>
  <c r="AU27" i="21"/>
  <c r="AT64" i="21"/>
  <c r="AT92" i="21"/>
  <c r="AT54" i="21"/>
  <c r="AU33" i="21" l="1"/>
  <c r="AU24" i="21"/>
  <c r="AU57" i="21"/>
  <c r="AU76" i="21"/>
  <c r="AU109" i="21"/>
  <c r="AU36" i="21"/>
  <c r="AU120" i="21"/>
  <c r="AU42" i="21"/>
  <c r="AU54" i="21"/>
  <c r="AU64" i="21"/>
  <c r="AU80" i="21"/>
  <c r="AU39" i="21"/>
  <c r="AU67" i="21"/>
  <c r="AU51" i="21"/>
  <c r="AV90" i="21"/>
  <c r="AV28" i="21"/>
  <c r="AV122" i="21"/>
  <c r="AV16" i="21"/>
  <c r="AV124" i="21"/>
  <c r="AV59" i="21"/>
  <c r="AV61" i="21" s="1"/>
  <c r="AV50" i="21"/>
  <c r="AV85" i="21"/>
  <c r="AV40" i="21"/>
  <c r="AV25" i="21"/>
  <c r="AV97" i="21"/>
  <c r="AV101" i="21"/>
  <c r="AV56" i="21"/>
  <c r="AV66" i="21"/>
  <c r="AV119" i="21"/>
  <c r="AV23" i="21"/>
  <c r="AV82" i="21"/>
  <c r="AV71" i="21"/>
  <c r="AV73" i="21" s="1"/>
  <c r="AV60" i="21"/>
  <c r="AV88" i="21"/>
  <c r="AV84" i="21"/>
  <c r="AV49" i="21"/>
  <c r="AV111" i="21"/>
  <c r="AV47" i="21"/>
  <c r="AV41" i="21"/>
  <c r="AV31" i="21"/>
  <c r="AV33" i="21" s="1"/>
  <c r="AV65" i="21"/>
  <c r="AV44" i="21"/>
  <c r="AV81" i="21"/>
  <c r="AV94" i="21"/>
  <c r="AV107" i="21"/>
  <c r="AV22" i="21"/>
  <c r="AV98" i="21"/>
  <c r="AV29" i="21"/>
  <c r="AV30" i="21" s="1"/>
  <c r="AV143" i="21"/>
  <c r="AV144" i="21" s="1"/>
  <c r="AV72" i="21"/>
  <c r="AV78" i="21"/>
  <c r="AV80" i="21" s="1"/>
  <c r="AV12" i="21"/>
  <c r="AV55" i="21"/>
  <c r="AV69" i="21"/>
  <c r="AV70" i="21" s="1"/>
  <c r="AV79" i="21"/>
  <c r="AV93" i="21"/>
  <c r="AV123" i="21"/>
  <c r="AV104" i="21"/>
  <c r="AV19" i="21"/>
  <c r="AV68" i="21"/>
  <c r="AV13" i="21"/>
  <c r="AV87" i="21"/>
  <c r="AV18" i="21"/>
  <c r="AV20" i="21" s="1"/>
  <c r="AV43" i="21"/>
  <c r="AV45" i="21" s="1"/>
  <c r="AV62" i="21"/>
  <c r="AV53" i="21"/>
  <c r="AV63" i="21"/>
  <c r="AV46" i="21"/>
  <c r="AV26" i="21"/>
  <c r="AV15" i="21"/>
  <c r="AV17" i="21" s="1"/>
  <c r="AV106" i="21"/>
  <c r="AV108" i="21"/>
  <c r="AV109" i="21" s="1"/>
  <c r="AW8" i="21"/>
  <c r="AV52" i="21"/>
  <c r="AV54" i="21" s="1"/>
  <c r="AV105" i="21"/>
  <c r="AV37" i="21"/>
  <c r="AV39" i="21" s="1"/>
  <c r="AV118" i="21"/>
  <c r="AV34" i="21"/>
  <c r="AV38" i="21"/>
  <c r="AV91" i="21"/>
  <c r="AV92" i="21" s="1"/>
  <c r="AV102" i="21"/>
  <c r="AV32" i="21"/>
  <c r="AV74" i="21"/>
  <c r="AV76" i="21" s="1"/>
  <c r="AV75" i="21"/>
  <c r="AV35" i="21"/>
  <c r="AV48" i="21"/>
  <c r="AV89" i="21"/>
  <c r="AV95" i="21"/>
  <c r="AV57" i="21"/>
  <c r="AV86" i="21"/>
  <c r="AV27" i="21"/>
  <c r="AV83" i="21"/>
  <c r="AV51" i="21"/>
  <c r="AV24" i="21"/>
  <c r="AV67" i="21"/>
  <c r="AU73" i="21"/>
  <c r="AU95" i="21"/>
  <c r="AU20" i="21"/>
  <c r="AU14" i="21"/>
  <c r="AV99" i="21" l="1"/>
  <c r="AV42" i="21"/>
  <c r="AV36" i="21"/>
  <c r="AV14" i="21"/>
  <c r="AV120" i="21"/>
  <c r="AW105" i="21"/>
  <c r="AW19" i="21"/>
  <c r="AW111" i="21"/>
  <c r="AW43" i="21"/>
  <c r="AW118" i="21"/>
  <c r="AW90" i="21"/>
  <c r="AW119" i="21"/>
  <c r="AW120" i="21" s="1"/>
  <c r="AW16" i="21"/>
  <c r="AW34" i="21"/>
  <c r="AW104" i="21"/>
  <c r="AW63" i="21"/>
  <c r="AW85" i="21"/>
  <c r="AW38" i="21"/>
  <c r="AW102" i="21"/>
  <c r="AW41" i="21"/>
  <c r="AW81" i="21"/>
  <c r="AW108" i="21"/>
  <c r="AW84" i="21"/>
  <c r="AW86" i="21" s="1"/>
  <c r="AW35" i="21"/>
  <c r="AW69" i="21"/>
  <c r="AW79" i="21"/>
  <c r="AW74" i="21"/>
  <c r="AW55" i="21"/>
  <c r="AW25" i="21"/>
  <c r="AW71" i="21"/>
  <c r="AW73" i="21" s="1"/>
  <c r="AW124" i="21"/>
  <c r="AW40" i="21"/>
  <c r="AW72" i="21"/>
  <c r="AW98" i="21"/>
  <c r="AW91" i="21"/>
  <c r="AW32" i="21"/>
  <c r="AW66" i="21"/>
  <c r="AW60" i="21"/>
  <c r="AW122" i="21"/>
  <c r="AW59" i="21"/>
  <c r="AW29" i="21"/>
  <c r="AW68" i="21"/>
  <c r="AW46" i="21"/>
  <c r="AW18" i="21"/>
  <c r="AW20" i="21" s="1"/>
  <c r="AW62" i="21"/>
  <c r="AW78" i="21"/>
  <c r="AW80" i="21" s="1"/>
  <c r="AW12" i="21"/>
  <c r="AW50" i="21"/>
  <c r="AW75" i="21"/>
  <c r="AW37" i="21"/>
  <c r="AW28" i="21"/>
  <c r="AW30" i="21" s="1"/>
  <c r="AW76" i="21"/>
  <c r="AW13" i="21"/>
  <c r="AW143" i="21"/>
  <c r="AW144" i="21" s="1"/>
  <c r="AW52" i="21"/>
  <c r="AW101" i="21"/>
  <c r="AW107" i="21"/>
  <c r="AW15" i="21"/>
  <c r="AW49" i="21"/>
  <c r="AW51" i="21" s="1"/>
  <c r="AW44" i="21"/>
  <c r="AW23" i="21"/>
  <c r="AW24" i="21" s="1"/>
  <c r="AW88" i="21"/>
  <c r="AW56" i="21"/>
  <c r="AW94" i="21"/>
  <c r="AW65" i="21"/>
  <c r="AW67" i="21" s="1"/>
  <c r="AW31" i="21"/>
  <c r="AW47" i="21"/>
  <c r="AW48" i="21" s="1"/>
  <c r="AW26" i="21"/>
  <c r="AW27" i="21" s="1"/>
  <c r="AW93" i="21"/>
  <c r="AW95" i="21" s="1"/>
  <c r="AW87" i="21"/>
  <c r="AW89" i="21" s="1"/>
  <c r="AW123" i="21"/>
  <c r="AW53" i="21"/>
  <c r="AW22" i="21"/>
  <c r="AW97" i="21"/>
  <c r="AW82" i="21"/>
  <c r="AW83" i="21" s="1"/>
  <c r="AW106" i="21"/>
  <c r="AW70" i="21"/>
  <c r="AW33" i="21"/>
  <c r="AW103" i="21"/>
  <c r="AW64" i="21"/>
  <c r="AW17" i="21"/>
  <c r="AW39" i="21"/>
  <c r="AW42" i="21"/>
  <c r="AW99" i="21"/>
  <c r="AW109" i="21"/>
  <c r="AV64" i="21"/>
  <c r="AV103" i="21"/>
  <c r="AW61" i="21" l="1"/>
  <c r="AW14" i="21"/>
  <c r="AW45" i="21"/>
  <c r="AW57" i="21"/>
  <c r="AW54" i="21"/>
  <c r="AW92" i="21"/>
  <c r="AW36" i="21"/>
</calcChain>
</file>

<file path=xl/sharedStrings.xml><?xml version="1.0" encoding="utf-8"?>
<sst xmlns="http://schemas.openxmlformats.org/spreadsheetml/2006/main" count="2377" uniqueCount="523">
  <si>
    <t>INDICADORES</t>
  </si>
  <si>
    <t>PESO OBJETIVOS ESTRATEGICOS</t>
  </si>
  <si>
    <t xml:space="preserve">ESTRATEGIA </t>
  </si>
  <si>
    <t>PESO ESTRATEGIA</t>
  </si>
  <si>
    <t>META CUATRENIO</t>
  </si>
  <si>
    <t>POLITICAS DE DESARROLLO ADMINISTRATIVO</t>
  </si>
  <si>
    <t>COMPONENTES DE LAS POLITICAS DE DESARROLLO ADMINISTRATIVO</t>
  </si>
  <si>
    <t>REFERENTE</t>
  </si>
  <si>
    <t>META 2015</t>
  </si>
  <si>
    <t>META 2016</t>
  </si>
  <si>
    <t>META 2017</t>
  </si>
  <si>
    <t>META 2018</t>
  </si>
  <si>
    <t>PESO META ANUAL</t>
  </si>
  <si>
    <t>INDICADOR</t>
  </si>
  <si>
    <t>FORMULA DEL INDICADOR</t>
  </si>
  <si>
    <t>RESPONSABLE</t>
  </si>
  <si>
    <t>Delegada</t>
  </si>
  <si>
    <t>Meta 2017</t>
  </si>
  <si>
    <t>DELEGADA</t>
  </si>
  <si>
    <t>VALOR</t>
  </si>
  <si>
    <t>Ene</t>
  </si>
  <si>
    <t>Feb</t>
  </si>
  <si>
    <t>Mar</t>
  </si>
  <si>
    <t>Abril</t>
  </si>
  <si>
    <t>May</t>
  </si>
  <si>
    <t>Jun</t>
  </si>
  <si>
    <t>Jul</t>
  </si>
  <si>
    <t>Ago</t>
  </si>
  <si>
    <t>Sep</t>
  </si>
  <si>
    <t>Oct</t>
  </si>
  <si>
    <t>Nov</t>
  </si>
  <si>
    <t>Dic</t>
  </si>
  <si>
    <t>Promover la formalidad en la prestación del servicio desarrollando acciones preventivas y correctivas.</t>
  </si>
  <si>
    <t xml:space="preserve">10%  de Reduccion de quejas contra los sujetos de supervision con relacion al año anterior. </t>
  </si>
  <si>
    <t>Socializar e impulsar la politica sectorial</t>
  </si>
  <si>
    <t>Cobertura del 100% de supervisados.</t>
  </si>
  <si>
    <t>Gestion Misional y de Gobierno.</t>
  </si>
  <si>
    <t>Indicadores y metas de Gobierno.</t>
  </si>
  <si>
    <t>Todas</t>
  </si>
  <si>
    <t>DELEGADAS</t>
  </si>
  <si>
    <t>Puertos</t>
  </si>
  <si>
    <t>Planeado</t>
  </si>
  <si>
    <t>Ejecutado</t>
  </si>
  <si>
    <t>% Cump.</t>
  </si>
  <si>
    <t>Concesiones</t>
  </si>
  <si>
    <t>Tránsito</t>
  </si>
  <si>
    <t xml:space="preserve"> </t>
  </si>
  <si>
    <t>Socializar e impulsar la politica de supervisión para la formalizacion del Sector.</t>
  </si>
  <si>
    <t xml:space="preserve">Ejecutar reuniones con las autoridades  </t>
  </si>
  <si>
    <t># Reuniones con autoridades realizadas / # Reuniones con autoridades programadas</t>
  </si>
  <si>
    <t xml:space="preserve">Fortalecer el conocimiento en normas vigentes al  100% de los sujetos supervisados  para subsanar presuntas deficiencias en su aplicación. </t>
  </si>
  <si>
    <t>Fortalecer los conocimientos de los servidores publicos de la spt que realizan la supervision.</t>
  </si>
  <si>
    <t># Servidores socializados / # Servidores planeados por socializar</t>
  </si>
  <si>
    <t>Realizar por lo menos 400 Mesas de Trabajo con los supervisados, agremiaciones y autoridades que interactuan con la spt, para identificar oportunidades de mejora</t>
  </si>
  <si>
    <t># Mesas de Trabajo realizadas/# Mesas de Trabajo programadas</t>
  </si>
  <si>
    <t>Minimizar los riesgos en seguridad y competitividad empresarial de la prestación de los servicios objeto de supervisión.</t>
  </si>
  <si>
    <t>100% de supervisados con acciones preventivas implementadas</t>
  </si>
  <si>
    <t xml:space="preserve">88 acciones preventivas para mitigacion de riesgo que afectan la operación, calidad y seguridad en el servicio. </t>
  </si>
  <si>
    <t>Implementar 88  indicadores de gestión en seguridad.</t>
  </si>
  <si>
    <t>Desarrollar e implementar  acciones preventivas y correctivas que optimicen la competitividad empresarial. Por tipo de vigilado.</t>
  </si>
  <si>
    <t>Identificar e  implementar 40 modelos de buenas prácticas empresariales para nuestros supervisados. (Gobierno corporativo, responsabilidad social, estandares de rentabilidad y servicio, estandares internacionales, etc.)</t>
  </si>
  <si>
    <t>Fortalecer la presencia instuticional a nivel territorial.</t>
  </si>
  <si>
    <t>100% Cobertura de vigilancia, inspección y control de la SPT a nivel nacional</t>
  </si>
  <si>
    <t>Mayor cobertura institucional a nivel territorial</t>
  </si>
  <si>
    <t>Presencia de la SPT en los 32 departamentos.</t>
  </si>
  <si>
    <t xml:space="preserve">
Eficiencia Administrativa</t>
  </si>
  <si>
    <t>Modernización Institucional</t>
  </si>
  <si>
    <t>No. Departamentos en los cuales se hizo presencia institucional</t>
  </si>
  <si>
    <t>Mayor cobertura en supervison (vigilancia, inspeccion y control) a nuestros supervisados.</t>
  </si>
  <si>
    <t>Supervisar el  100% de los supervisados</t>
  </si>
  <si>
    <t xml:space="preserve"># Visitas de inspección ejecutadas PGS / # Vigilados con visitas de inspección programadas PGS </t>
  </si>
  <si>
    <t>Identificar el universo de los operadores.</t>
  </si>
  <si>
    <t xml:space="preserve">100% operadores portuarios registrados </t>
  </si>
  <si>
    <t>Identificar y registrar los operadores portuarios.</t>
  </si>
  <si>
    <t>Gestion Financiera.</t>
  </si>
  <si>
    <t>Programación y Ejecución Presupuestal</t>
  </si>
  <si>
    <t>Número operadores portuarios registrados / Número operadores portuarios que solicitan registro</t>
  </si>
  <si>
    <t>DELEGADA PUERTOS</t>
  </si>
  <si>
    <t>Generar y difundir la informacion estadísticas de los sectores que representamos</t>
  </si>
  <si>
    <t>100% de boletines publicados</t>
  </si>
  <si>
    <t>Generar informacion para fortalecer el conocimiemto de los sectores</t>
  </si>
  <si>
    <t>4 boletines cada año</t>
  </si>
  <si>
    <t>Transparencia, Participación y Servicio al Ciudadano</t>
  </si>
  <si>
    <t>Transparencia y Acceso a la Información Pública.</t>
  </si>
  <si>
    <t>Boletines publicados / Boletines planeados a publicar</t>
  </si>
  <si>
    <t>Definir e implementar modelo de gestion para la promoción de la participación ciudadana y rendicion de cuentas mediante el cumplimiento de las politicas diseñadas.</t>
  </si>
  <si>
    <t>Disminuir anualmente en un 20% el tiempo de  respuesta frente al año anterior.</t>
  </si>
  <si>
    <t>Transparencia, Participación y Servicio al ciudadano.</t>
  </si>
  <si>
    <t xml:space="preserve">Servicio al ciudadano </t>
  </si>
  <si>
    <t>(Promedio dias tiempo respuesta vigencia anterior - Promedio dias tiempo respuesta vigencia actual)/ Promedio dias tiempo respuesta vigencia anterior</t>
  </si>
  <si>
    <t>OBJETIVOS ESTRATEGICOS</t>
  </si>
  <si>
    <t>implementar 88  indicadores en competividad empresarial.</t>
  </si>
  <si>
    <t># Indicadores en competitividad empresarial implementados / # Indicadores en competitividad empresarial programados</t>
  </si>
  <si>
    <t>META AÑO 2015</t>
  </si>
  <si>
    <t>META AÑO 2016</t>
  </si>
  <si>
    <t>META AÑO 2017</t>
  </si>
  <si>
    <t>META AÑO 2018</t>
  </si>
  <si>
    <r>
      <t xml:space="preserve">Disminucion tiempo respuesta PQR
__________________
</t>
    </r>
    <r>
      <rPr>
        <sz val="9"/>
        <color theme="1"/>
        <rFont val="Calibri"/>
        <family val="2"/>
      </rPr>
      <t>Percepcion de la comunidad.</t>
    </r>
  </si>
  <si>
    <t xml:space="preserve">SEMAFORO </t>
  </si>
  <si>
    <t>DEL</t>
  </si>
  <si>
    <t>AL</t>
  </si>
  <si>
    <t>ESTADO</t>
  </si>
  <si>
    <t>ROJO</t>
  </si>
  <si>
    <t>PLAN ESTRATÉGICO INSTITUCIONAL 2017</t>
  </si>
  <si>
    <t>AMARILLO</t>
  </si>
  <si>
    <t>VERDE</t>
  </si>
  <si>
    <r>
      <rPr>
        <b/>
        <sz val="9"/>
        <color indexed="8"/>
        <rFont val="Calibri"/>
        <family val="2"/>
      </rPr>
      <t>Proposito Institucional:</t>
    </r>
    <r>
      <rPr>
        <sz val="9"/>
        <color indexed="8"/>
        <rFont val="Calibri"/>
        <family val="2"/>
      </rPr>
      <t xml:space="preserve"> Posicionamiento de la Supertransporte como ente supervisor,  velando  por  la adecuada  prestación del servicio público de transporte, su infraestructura, servicios conexos y complementarios, en condiciones de libertad de acceso, calidad,  seguridad, eficiencia y oportunidad,  promoviendo la competitividad y desarrollo empresarial.</t>
    </r>
  </si>
  <si>
    <t>OBJETIVOS  PND</t>
  </si>
  <si>
    <t>ESTRATEGIAS PND</t>
  </si>
  <si>
    <t>PESO ESTRATEGIA PND</t>
  </si>
  <si>
    <t>PROGRAMAS PND</t>
  </si>
  <si>
    <t xml:space="preserve">
1. Fortalecer las condiciones para un proceso de Paz y garantizar sostenibilidad para permitir al país y a sus ciudadanos alcanzar su pleno potencial como nacion.
2. Integrar el territorio y sus comunidades, para contribuir al cierre de las brechas poblacionales , con accesos a servicios de calidad. (Politica Pública de discapacidad).
3. Reducir las desigualdades sociales y territoriales entre los ambitos urbano y rural, mediante el desarrollo integral del campo como garantía para la igualdad de oportunidades. </t>
  </si>
  <si>
    <t>Competitividad Estrategica e Infraestructura  (peso 70%)</t>
  </si>
  <si>
    <t>Competitividad Empresarial</t>
  </si>
  <si>
    <t>Fortalecimiento Institucional</t>
  </si>
  <si>
    <t>Operadores Portuarios</t>
  </si>
  <si>
    <t>BUEN GOBIERNO</t>
  </si>
  <si>
    <t>BUEN GOBIERNO (peso 30%)</t>
  </si>
  <si>
    <t>Plan anticorrupción y de atención al ciudadano.</t>
  </si>
  <si>
    <t>Evitar riesgos asociados a la corrupcion.</t>
  </si>
  <si>
    <t>evitar denuncias corrupcion</t>
  </si>
  <si>
    <t>Establecer los mecanismos documentales y operativos en el marco del SCG - MECI  (Código de ética, rendición de cuentas,  racionalización de trámites y servicios, etc) para evitar los riesgos de corrupción</t>
  </si>
  <si>
    <t xml:space="preserve">
Transparencia, Participación y Servicio al ciudadano.
</t>
  </si>
  <si>
    <t>Plan Anticorrupción y de atención al ciudadano: Mapa de riesgos.</t>
  </si>
  <si>
    <t>No aplica</t>
  </si>
  <si>
    <t>(Denuncias presentadas vigencia anterior - Denuncias presentadasvigencia actual) / Denuncias presentadas vigencia anterior</t>
  </si>
  <si>
    <t>CONTROL INTERNO DISCIPLINARIO</t>
  </si>
  <si>
    <t>Diseñar una estrategia de difusión de información de estadísticas oficiales</t>
  </si>
  <si>
    <t>Participacion ciudadana</t>
  </si>
  <si>
    <t>Implementar el plan estratégico de participación ciudadana de la entidad.</t>
  </si>
  <si>
    <t>Participación Ciudadana</t>
  </si>
  <si>
    <t>Actividades Plan Estratégico de Participación Ciudadana ejecutadas / Actividades Plan Estratégico de Participación Ciudadana programadas</t>
  </si>
  <si>
    <t>PLANEACIÓN</t>
  </si>
  <si>
    <t>Implementar el plan de rendicion de cuentas de la entidad.</t>
  </si>
  <si>
    <t>Rendición de cuentas</t>
  </si>
  <si>
    <t>Actividades Plan Estratégico de Rendición de Cuentas ejecutadas / Actividades Plan Estratégico de Rendición de Cuentas programadas</t>
  </si>
  <si>
    <t>eficiencia administrativa</t>
  </si>
  <si>
    <t>Mejorar el nivel de calificacion en la encuesta anual del MECI por parte de DAFP mediante el fortalecimiento del sistema de gestión de calidad, con el fin de mejorar la eficiencia interna de la entidad.</t>
  </si>
  <si>
    <t>Indice de madurez del  MECI</t>
  </si>
  <si>
    <t>Revisar,  identificar e implementar oportunidades de mejora para el SIGI</t>
  </si>
  <si>
    <t>Pasar de la calificacion de nivel satisfactorio (76,25%)  a nivel avanzado. (91%)</t>
  </si>
  <si>
    <t>Eficiencia Administrativa</t>
  </si>
  <si>
    <t>Gestion de Calidad</t>
  </si>
  <si>
    <t>% Calificación MECI</t>
  </si>
  <si>
    <t>CONTROL INTERNO</t>
  </si>
  <si>
    <t>Implementar buenas practicas administrativas mediante acciones  internas para contribuir con la mejora del medio ambiente</t>
  </si>
  <si>
    <t xml:space="preserve"> 100% de su cumplimiento del Plan Institucional de Gestión Ambiental</t>
  </si>
  <si>
    <t>Cumplimiento del 100% de las actividades definidas en el Plan Institucional de Gestión Ambiental</t>
  </si>
  <si>
    <t>Eficiencia Administrativa y Cero Papel</t>
  </si>
  <si>
    <t xml:space="preserve">Acciones Plan de Acción PIGA ejecutadas  / Acciones Plan de Acción PIGA programadas </t>
  </si>
  <si>
    <t>GRUPO ADMINISTRATIVO</t>
  </si>
  <si>
    <t>Desarrollar competencias en los servidores públicos para el buen desempeño profesional y personal</t>
  </si>
  <si>
    <t xml:space="preserve">servidores públicos capacitados </t>
  </si>
  <si>
    <t>Fortalecer  conocimientos de los funcionarios</t>
  </si>
  <si>
    <t>100% de los funcionarios capacitados</t>
  </si>
  <si>
    <t>Servidores públicos capacitados / Total de servidores públicos en la entidad</t>
  </si>
  <si>
    <t>GRUPO TALENTO HUMANO</t>
  </si>
  <si>
    <t>Rediseño Organizacional</t>
  </si>
  <si>
    <t>Aumentar la capacidad de gestion de la spt  mediante el rediseño organizacional para tener mayor efectividad en la supervisión.</t>
  </si>
  <si>
    <t>% Implementación del plan aprobado</t>
  </si>
  <si>
    <t>Plan rediseño de gestion Institucional (procesos, procedimientos, redistribucion de planta, tecnologia)</t>
  </si>
  <si>
    <t>% Implementación Rediseño Organizacional</t>
  </si>
  <si>
    <t>SECRETARÍA GENERAL / OAP</t>
  </si>
  <si>
    <t>Desarrollo tecnológico</t>
  </si>
  <si>
    <t>Mejorar la capacidad operativa y administrativa de la gestión de supervisión mediante el fortalecimiento teconológico para apoyar el cumplimiento de las competencias</t>
  </si>
  <si>
    <t>Cumplimiento del 100% de las políticas del gobierno en línea</t>
  </si>
  <si>
    <t>Desarrollar e implementar las tecnologias necesarias y existentes de acuerdo a las politicas de gobierno en línea. Realizar las interfaces con las demas entidades del sector.</t>
  </si>
  <si>
    <t>Cumplimiento del 100% de las polítcas del gobierno en línea y el Cumplimiento del 100% de las interfaces.</t>
  </si>
  <si>
    <t>Gestión de Tecnologias de Información</t>
  </si>
  <si>
    <t>% Calificación Avance Implementación Estrategia Gobierno en Línea</t>
  </si>
  <si>
    <t>GRUPO DE INFORMÁTICA Y ESTADÍSTICA</t>
  </si>
  <si>
    <t>Tasa de vigilancia</t>
  </si>
  <si>
    <t>Mejorar los tiempos de recaudo de la contribucion especial mediante la elaboración y aplicación de los mecanismos pertinentes para garantizar el sostenimiento de la entidad.</t>
  </si>
  <si>
    <t xml:space="preserve">100% del total de supervisados cancelando la contribucion especial </t>
  </si>
  <si>
    <t>Iniciar recaudo en el primer semestre de cada vigencia fiscal</t>
  </si>
  <si>
    <t>Lograr al 2018 un recaudo promedio del 95% en cada vigencia fiscal.</t>
  </si>
  <si>
    <t xml:space="preserve">Gestion Financiera
</t>
  </si>
  <si>
    <t>PAC</t>
  </si>
  <si>
    <t>Recaudo contribución especial ejecutado / Recaudo contribucion especial planeado</t>
  </si>
  <si>
    <t>GRUPO FINANCIERO</t>
  </si>
  <si>
    <t>Gestion Financiera</t>
  </si>
  <si>
    <t xml:space="preserve">Mejorar la ejecucion presupuestal de la entidad mediante acciones de seguimiento y control, para garantizar el cumplimiento de las metas </t>
  </si>
  <si>
    <t>porcentaje del cumplimiento del acuerdo de desempeño</t>
  </si>
  <si>
    <t>Seguimiento y ejecucion oportuna del presupuesto</t>
  </si>
  <si>
    <t>Proyectos de Inversión
Plan anual de Adquisiciones
Programacion y Ejecucion Presupuestal</t>
  </si>
  <si>
    <t>Presupuesto Ejecutado Obligaciones / Presupuesto Programado Obligaciones</t>
  </si>
  <si>
    <t>Todas las delegadas</t>
  </si>
  <si>
    <t>Trim I</t>
  </si>
  <si>
    <t>Mayo</t>
  </si>
  <si>
    <t>Junio</t>
  </si>
  <si>
    <t>Julio</t>
  </si>
  <si>
    <t>Agosto</t>
  </si>
  <si>
    <t>Septiembre</t>
  </si>
  <si>
    <t>Octubre</t>
  </si>
  <si>
    <t>Noviembre</t>
  </si>
  <si>
    <t>Diciembre</t>
  </si>
  <si>
    <t>2. % Reuniones realizadas con autoridades</t>
  </si>
  <si>
    <t>5. % Mesas de trabajo realizadas para identificar oportunidades de mejora</t>
  </si>
  <si>
    <t>8.  % Modelos buenas prácticas empresariales implementados</t>
  </si>
  <si>
    <t>8. # Modelos buenas prácticas empresariales implementados / # Modelos buenas prácticas empresariales programados</t>
  </si>
  <si>
    <t>9. % Indicadores en competitividad empresarial implementados</t>
  </si>
  <si>
    <t>10. % Cobertura de supervisión de la SPT a nivel nacional</t>
  </si>
  <si>
    <t>11. % Visitas de inspección realizadas PGS</t>
  </si>
  <si>
    <t>12. % Operadores portuarios registrados</t>
  </si>
  <si>
    <t>13. Denuncias presentadas relacionadas con hechos de corrupción</t>
  </si>
  <si>
    <t>14. Boletines publicados</t>
  </si>
  <si>
    <t>15. Tiempo promedio respuesta PQRs</t>
  </si>
  <si>
    <t>3. % de socializaciones en normas vigentes realizadas.</t>
  </si>
  <si>
    <t># socializaciones en normas vigentes realizadas/ #  socializaciones en normas vigentes programadas</t>
  </si>
  <si>
    <t>4. % Servidores socializados</t>
  </si>
  <si>
    <t>6. % de tipos de vigilado con acciones preventivas implementadas para minimizar las condiciones de riesgo en seguridad</t>
  </si>
  <si>
    <t>#  de tipos de vigilado con acciones preventivas implementadas para minimizar las condiciones de riesgo en seguridad/# de tipos de vigilado con acciones preventivas programadas para minimizar las condiciones de riesgo en seguridad</t>
  </si>
  <si>
    <t># Indicadores de gestión en seguridad  por tipo de vigilado  implementados / # Indicadores de gestión en seguridad  por tipo de vigilado  programados</t>
  </si>
  <si>
    <t>7. % Indicadores de gestión en seguridad por tipo de vigilado implementados ( 1 indicador por cada acción preventiva en seguridad)</t>
  </si>
  <si>
    <t># de socializaciones en política sectorial realizadas / # de socializaciones en política sectorial programadas</t>
  </si>
  <si>
    <t>1. % de socializaciones en politica sectorial realizadas</t>
  </si>
  <si>
    <t>Reducir consumos</t>
  </si>
  <si>
    <t>16. % Cumplimiento del Plan Estratégico de Participación Ciudadana</t>
  </si>
  <si>
    <t>17. % Cumplimiento del Plan Estratégico de rendicion de cuentas.</t>
  </si>
  <si>
    <t>18.% Calificación MECI</t>
  </si>
  <si>
    <t>19. % Cumplimiento Plan de Acción PIGA</t>
  </si>
  <si>
    <t>20. % de funcionarios capacitados</t>
  </si>
  <si>
    <t>21. % Avance rediseño organizacional</t>
  </si>
  <si>
    <t>22. % Calificación Avance Implementación Estrategia Gobierno en Línea</t>
  </si>
  <si>
    <t>23. % Recaudo Contribución Especial</t>
  </si>
  <si>
    <t>24. % Presupuesto Ejecutado Obligaciones</t>
  </si>
  <si>
    <t>Desarrollar e implementar  acciones preventivas y correctivas que minimicen las condiciones de riesgo en seguridad, por tipo de vigilado</t>
  </si>
  <si>
    <t>Mes de seguimiento</t>
  </si>
  <si>
    <t>Marzo</t>
  </si>
  <si>
    <t>Transito</t>
  </si>
  <si>
    <t>NA</t>
  </si>
  <si>
    <t>PLAN ESTRATEGICO INSTITUCIONAL - PEI</t>
  </si>
  <si>
    <t>Control Interno Disciplinario</t>
  </si>
  <si>
    <t>Cump.</t>
  </si>
  <si>
    <t>Planeación</t>
  </si>
  <si>
    <t>Grupo Admnistrativo</t>
  </si>
  <si>
    <t>Grupo Talento Humano</t>
  </si>
  <si>
    <t>Grupo de Informática y Estadistica</t>
  </si>
  <si>
    <t>Grupo Financiero</t>
  </si>
  <si>
    <t>Control Interno</t>
  </si>
  <si>
    <t xml:space="preserve">1. Fortalecer las condiciones para un proceso de Paz y garantizar sostenibilidad para permitir al país y a sus ciudadanos alcanzar su pleno potencial como nacion.
2. Integrar el territorio y sus comunidades, para contribuir al cierre de las brechas poblacionales , con accesos a servicios de calidad. (Politica Pública de discapacidad).
3. Reducir las desigualdades sociales y territoriales entre los ambitos urbano y rural, mediante el desarrollo integral del campo como garantía para la igualdad de oportunidades. </t>
  </si>
  <si>
    <t>1. OBJETIVOS  PND</t>
  </si>
  <si>
    <t>2. ESTRATEGIAS PND</t>
  </si>
  <si>
    <t>3. PESO ESTRATEGIA PND</t>
  </si>
  <si>
    <t>4. PROGRAMAS PND</t>
  </si>
  <si>
    <t>5. OBJETIVOS ESTRATEGICOS</t>
  </si>
  <si>
    <t xml:space="preserve">8. ESTRATEGIA </t>
  </si>
  <si>
    <t>10. META CUATRENIO</t>
  </si>
  <si>
    <t>11. POLITICA DE DESARROLLO ADMINISTRATIVO</t>
  </si>
  <si>
    <t>12. COMPONENTE DE LA POLITICA DE DESARROLLO ADMINISTRATIVO</t>
  </si>
  <si>
    <t>13. REFERENTE</t>
  </si>
  <si>
    <t>13.1 DELEGADA</t>
  </si>
  <si>
    <t>13.2 VALOR</t>
  </si>
  <si>
    <t>14. META 2015</t>
  </si>
  <si>
    <t>15. META 2016</t>
  </si>
  <si>
    <t>16. META 2017</t>
  </si>
  <si>
    <t>17. META 2018</t>
  </si>
  <si>
    <t>19. INDICADOR</t>
  </si>
  <si>
    <t>20. FORMULA DEL INDICADOR</t>
  </si>
  <si>
    <t>21. RESPONSABLE</t>
  </si>
  <si>
    <t>22. ETAPA</t>
  </si>
  <si>
    <t>26.1 EVIDENCIA AVANCE</t>
  </si>
  <si>
    <t>26.2 ANALISIS CUALITATIVO</t>
  </si>
  <si>
    <t>Resultados 2017</t>
  </si>
  <si>
    <t>Avance Acumulado Meta 2017</t>
  </si>
  <si>
    <t>Puertos, Concesiones y Transito</t>
  </si>
  <si>
    <t>Mes</t>
  </si>
  <si>
    <t>Funcionarios capacitados</t>
  </si>
  <si>
    <t>Acumulado</t>
  </si>
  <si>
    <t>%Acumulado</t>
  </si>
  <si>
    <t>Enero</t>
  </si>
  <si>
    <t>Febrero</t>
  </si>
  <si>
    <t>Meta anual</t>
  </si>
  <si>
    <t># Servidores socializados / #
Servidores planeados por
socializar</t>
  </si>
  <si>
    <t xml:space="preserve">No. </t>
  </si>
  <si>
    <t>No.</t>
  </si>
  <si>
    <t>12. Promedio dias PQRS</t>
  </si>
  <si>
    <t>1. % de socializaciones en politica sectorial realizadas
2015 Y 2016: No. De socializados / Universo de vigilados</t>
  </si>
  <si>
    <t>3. % de socializaciones en normas vigentes realizadas.
2015 Y 2016: No. de capacitados / universo anual de supervisados</t>
  </si>
  <si>
    <t>4. % de socializaciones a servidores
2015 Y 2016: No. de servidores capacitados/total servidores de la spt</t>
  </si>
  <si>
    <t>26. AVANCE ENERO  2018</t>
  </si>
  <si>
    <t>26. AVANCE FEBRERO  2018</t>
  </si>
  <si>
    <t>26. AVANCE MARZO 2018</t>
  </si>
  <si>
    <t>26. AVANCE ABRIL META  2018</t>
  </si>
  <si>
    <t>26. AVANCE MAYO META  2018</t>
  </si>
  <si>
    <t>26. AVANCE JUNIO META  2018</t>
  </si>
  <si>
    <t>26. AVANCE JULIO META  2018</t>
  </si>
  <si>
    <t>26. AVANCE AGOSTO META  2018</t>
  </si>
  <si>
    <t>26. AVANCE SEPTIEMBRE META  2018</t>
  </si>
  <si>
    <t>26. AVANCE OCTUBRE META  2018</t>
  </si>
  <si>
    <t>26. AVANCE NOVIEMBRE META  2018</t>
  </si>
  <si>
    <t>26. AVANCE DICIEMBRE META  2018</t>
  </si>
  <si>
    <t>4. % de socializaciones en normas vigentes realizadas.</t>
  </si>
  <si>
    <t>5. % de socializaciones a servidores</t>
  </si>
  <si>
    <t>7. % de tipos de vigilado con acciones preventivas implementadas para minimizar las condiciones de riesgo en seguridad</t>
  </si>
  <si>
    <t>23. RESULTADO 2018</t>
  </si>
  <si>
    <t>24. META 2018</t>
  </si>
  <si>
    <t>25. AVANCE CUANTITATIVO ACUMULADO META  2018</t>
  </si>
  <si>
    <t>% Calificación Avance Implementación Estrategia Gobierno Digital</t>
  </si>
  <si>
    <t>ALINEACIÓN PND</t>
  </si>
  <si>
    <t>SEGUIMIENTO 2018</t>
  </si>
  <si>
    <t># de actividades para la disminución de la informalidad realizadas /# de actividades para la disminución de la informalidad programadas</t>
  </si>
  <si>
    <t>13. Boletines publicados</t>
  </si>
  <si>
    <t>14. Tiempo promedio respuesta PQRs</t>
  </si>
  <si>
    <t>15. Denuncias presentadas relacionadas con hechos de corrupción</t>
  </si>
  <si>
    <t>22. % Calificación Avance Implementación Estrategia Gobierno Digital</t>
  </si>
  <si>
    <t>1. Promover la formalidad en la prestación del servicio desarrollando acciones preventivas y correctivas.</t>
  </si>
  <si>
    <t>2. Minimizar los riesgos en seguridad y competitividad empresarial de la prestación de los servicios objeto de supervisión.</t>
  </si>
  <si>
    <t>3. Fortalecer la presencia instuticional a nivel territorial.</t>
  </si>
  <si>
    <t>3. 1 Mayor cobertura institucional a nivel territorial</t>
  </si>
  <si>
    <t>3.2 Mayor cobertura en supervison (vigilancia, inspeccion y control) a nuestros supervisados.</t>
  </si>
  <si>
    <t>1.1. Socializar e impulsar la politica sectorial</t>
  </si>
  <si>
    <t>1.2 Socializar e impulsar la politica de supervisión para la formalizacion del Sector.</t>
  </si>
  <si>
    <t>2.1 Desarrollar e implementar  acciones preventivas y correctivas que minimicen las condiciones de riesgo en seguridad, por tipo de vigilado</t>
  </si>
  <si>
    <t>2.2 Desarrollar e implementar  acciones preventivas y correctivas que optimicen la competitividad empresarial. Por tipo de vigilado.</t>
  </si>
  <si>
    <t>4. Identificar el universo de los operadores.</t>
  </si>
  <si>
    <t>4.1 Identificar y registrar los operadores portuarios.</t>
  </si>
  <si>
    <t xml:space="preserve">14. Mejorar la ejecucion presupuestal de la entidad mediante acciones de seguimiento y control, para garantizar el cumplimiento de las metas </t>
  </si>
  <si>
    <t>13. Mejorar los tiempos de recaudo de la contribucion especial mediante la elaboración y aplicación de los mecanismos pertinentes para garantizar el sostenimiento de la entidad.</t>
  </si>
  <si>
    <t>13.1 Iniciar recaudo en el primer semestre de cada vigencia fiscal</t>
  </si>
  <si>
    <t>12. Mejorar la capacidad operativa y administrativa de la gestión de supervisión mediante el fortalecimiento teconológico para apoyar el cumplimiento de las competencias</t>
  </si>
  <si>
    <t>12.1 Desarrollar e implementar las tecnologias necesarias y existentes de acuerdo a las politicas de gobierno en línea. Realizar las interfaces con las demas entidades del sector.</t>
  </si>
  <si>
    <t>11. Aumentar la capacidad de gestion de la spt  mediante el rediseño organizacional para tener mayor efectividad en la supervisión.</t>
  </si>
  <si>
    <t>11.1 Plan rediseño de gestion Institucional (procesos, procedimientos, redistribucion de planta, tecnologia)</t>
  </si>
  <si>
    <t>10. Desarrollar competencias en los servidores públicos para el buen desempeño profesional y personal</t>
  </si>
  <si>
    <t>10.1 Fortalecer  conocimientos de los funcionarios</t>
  </si>
  <si>
    <t>9. Implementar buenas practicas administrativas mediante acciones  internas para contribuir con la mejora del medio ambiente</t>
  </si>
  <si>
    <t>9.1 Reducir consumos</t>
  </si>
  <si>
    <t>8. Mejorar el nivel de calificacion en la encuesta anual del MECI por parte de DAFP mediante el fortalecimiento del sistema de gestión de calidad, con el fin de mejorar la eficiencia interna de la entidad.</t>
  </si>
  <si>
    <t>8.1 Revisar,  identificar e implementar oportunidades de mejora para el SIGI</t>
  </si>
  <si>
    <t>7. Definir e implementar modelo de gestion para la promoción de la participación ciudadana y rendicion de cuentas mediante el cumplimiento de las politicas diseñadas.</t>
  </si>
  <si>
    <t>7.2 Implementar el plan estratégico de participación ciudadana de la entidad.</t>
  </si>
  <si>
    <t>7.3 Implementar el plan de rendicion de cuentas de la entidad.</t>
  </si>
  <si>
    <t>6. Generar y difundir la informacion estadísticas de los sectores que representamos</t>
  </si>
  <si>
    <t>6.1 Generar informacion para fortalecer el conocimiemto de los sectores</t>
  </si>
  <si>
    <t>5. Evitar riesgos asociados a la corrupcion.</t>
  </si>
  <si>
    <t>5.1 Establecer los mecanismos documentales y operativos en el marco del SCG - MECI  (Código de ética, rendición de cuentas,  racionalización de trámites y servicios, etc) para evitar los riesgos de corrupción</t>
  </si>
  <si>
    <t>1. Cobertura del 100% de supervisados.</t>
  </si>
  <si>
    <t xml:space="preserve">2. Ejecutar reuniones con las autoridades  </t>
  </si>
  <si>
    <t>3. Realizar 8 actividades para la disminución de la informalidad</t>
  </si>
  <si>
    <t xml:space="preserve">4. Fortalecer el conocimiento en normas vigentes al  100% de los sujetos supervisados  para subsanar presuntas deficiencias en su aplicación. </t>
  </si>
  <si>
    <t>5. Fortalecer los conocimientos de los servidores publicos de la spt que realizan la supervision.</t>
  </si>
  <si>
    <t>6. Realizar por lo menos 400 Mesas de Trabajo con los supervisados, agremiaciones y autoridades que interactuan con la spt, para identificar oportunidades de mejora</t>
  </si>
  <si>
    <t xml:space="preserve">7. 88 acciones preventivas para mitigacion de riesgo que afectan la operación, calidad y seguridad en el servicio. </t>
  </si>
  <si>
    <t>8. Implementar 73  indicadores de gestión en seguridad.</t>
  </si>
  <si>
    <t>9. Implementar 81  indicadores en competividad empresarial.</t>
  </si>
  <si>
    <t>10. Presencia de la SPT en los 32 departamentos.</t>
  </si>
  <si>
    <t>11. Supervisar el  100% de los supervisados</t>
  </si>
  <si>
    <t>12. Registro del 100% de los operadores porturarios</t>
  </si>
  <si>
    <t>13. Disminucón en 40% las denuncias por corrupción</t>
  </si>
  <si>
    <t>14. Generación de 16 boletines</t>
  </si>
  <si>
    <t>15. Disminuir anualmente en un 20% el tiempo de  respuesta frente al año anterior.</t>
  </si>
  <si>
    <t>7.1 Disminuir el tiempo de  respuesta frente al año anterior.</t>
  </si>
  <si>
    <t>16. 100% del oan implementado</t>
  </si>
  <si>
    <t>17. 100% del oan implementado</t>
  </si>
  <si>
    <t>18. Pasar de la calificacion de nivel satisfactorio (76,25%)  a nivel avanzado. (91%)</t>
  </si>
  <si>
    <t>19. Cumplimiento del 100% de las actividades definidas en el Plan Institucional de Gestión Ambiental</t>
  </si>
  <si>
    <t>20. 100% de los funcionarios capacitados</t>
  </si>
  <si>
    <t>21. Implementación del 100% Rediseño institucional</t>
  </si>
  <si>
    <t>22. Cumplimiento del 100% de las polítcas del gobierno en línea y el Cumplimiento del 100% de las interfaces.</t>
  </si>
  <si>
    <t>23. Lograr al 2018 un recaudo promedio del 95% en cada vigencia fiscal.</t>
  </si>
  <si>
    <t>14.1 Seguimiento y ejecucion oportuna del presupuesto</t>
  </si>
  <si>
    <t>24. Ejecución del 93% del presupueto.</t>
  </si>
  <si>
    <t>PLAN ESTRATEGICO INSTITUCIONAL - PEI 2015-2018  Y PLAN DE ACCION ANUAL 2018</t>
  </si>
  <si>
    <t>PLAN ESTRATÉGICO INSTITUCIONAL - PEI 2015-2018</t>
  </si>
  <si>
    <t>PLAN DE ACCIÓN ANUAL 2018</t>
  </si>
  <si>
    <t>2.  % Reuniones realizadas con autoridades</t>
  </si>
  <si>
    <t>9. % Indicadores de gestión en seguridad por tipo de vigilado implementados.</t>
  </si>
  <si>
    <t>3. % de actividades para la disminución de la informalidad</t>
  </si>
  <si>
    <t>6.  % Mesas de trabajo realizadas para identificar oportunidades de mejora</t>
  </si>
  <si>
    <t>8. % Indicadores de gestión en seguridad por tipo de vigilado implementados.</t>
  </si>
  <si>
    <t>18. % Calificación MECI</t>
  </si>
  <si>
    <t>_</t>
  </si>
  <si>
    <t>Abr</t>
  </si>
  <si>
    <t>Guia Metodologica Actualizada, Calculo de la Contribución Especial por Concepto de Vigilancia de la SPT</t>
  </si>
  <si>
    <t>A la fecha el Grupo de Financiera se encuentra en proceso del cálculo de la tarifa de contribución, de acuerdo a la información financiera proyectada de los vigilados, como también para establecer los plazos para pago de contribución especial correspondiente a la vigencia 2018 primera y segunda cuota por parte de la Superintendencia de Puertos y Transporte. Se estima iniciar el cobro de la primera cuota para el segundo trimestre del año.</t>
  </si>
  <si>
    <t>Informe de Ejecución Presupuestal del SIIF Nación</t>
  </si>
  <si>
    <t>La entidad a 31 de enero del 2018, obligó un valor total de $483 Millones de pesos, entre gastos de funcionamiento y gastos de personal de nómina.</t>
  </si>
  <si>
    <t>Se tiene que a 31 de enero de 2018, no se registraron quejas relacionas con hechos de Corrupción</t>
  </si>
  <si>
    <t>Por otra parte, de la vigencia 2017 se tiene una queja por hecchos de corrupción la cual se encuentra en indagación preliminar</t>
  </si>
  <si>
    <t>Ubicada en la carpeta virtual compartida PIGA  2018</t>
  </si>
  <si>
    <t xml:space="preserve">En el mes de enero se realizó una socialización en normas vigentes:
Circular Nª 2 del 02 de enero de 2018, dirigida a las empresas de transporte terrestre automotor de pasajeros por carretera, empresas de transporte terrestre automotor especial, terminales de transporte, directores territoriales de Ministerio de Transporte, dirección de tránsito y transporte de la policía nacional y autoridades de transporte municipal, sobre alcance a la circular 81 y 83 de 2017, con el fin de atender la alta demanda entre el 29 de diciembre de 2017 y el 10 de enero de 2018.
</t>
  </si>
  <si>
    <t>Página web de la entidad</t>
  </si>
  <si>
    <t xml:space="preserve">En el mes de enero se realizaron 5 reuniones:
1. Reunión con los homologados del SICOV de los CEA´s tema: seguimiento a los compromisos como operador
2. Reunión con los homologados del SICOV de los CEA´s tema: Mejoras del SICOV
Reunión con la Dra. Luz Belén Fernández - coordinadora del Grupo de Protección al Turista tema: unificación de criterios en relación con la prestación de servicios de transporte de personas por parte de los operadores turísticos en el aeropuerto de Barranquilla
3. Reunión con la Procuraduría Regional de Santander tema: cumplimiento de los compromisos relacionados con la Circular Conjunta de Sostenibilidad de los Sistemas de Transporte Masivo Integrado
4. Reunión con los homologados del SICOV de los CEA´s tema: seguimiento a los compromisos como operado
5. Reunión con el Ministerio de Transporte tema: Depuración bases de datos transporte diferentes modalidades
</t>
  </si>
  <si>
    <t>Agenda Delegada</t>
  </si>
  <si>
    <t>En el mes de enero se realizaron operativos en diferentes ciudades del país de la siguiente manera:
1. operativos de informalidad: 304
2. operativos de escolaridad: 23</t>
  </si>
  <si>
    <t>Base de datos</t>
  </si>
  <si>
    <t xml:space="preserve">En el mes de enero se realizaron 2 capacitaciones:
1. Se realizó re- inducción a los regionales Cundinamarca el 12 de enero de 2018, se capacitaron a 15 servidores.
2. Se realizo capacitación el 29 de enero de 2018, sobre lineamientos en la elaboración de informes de visita de inspección a CEAS, se capacitaron a 14 servidores.
</t>
  </si>
  <si>
    <t>Listados de asistencia</t>
  </si>
  <si>
    <t xml:space="preserve">
En el mes de enero se realizaron 2 mesas de trabajo:
1. Mesa de trabajo Gremios CEA´s y Homologados del SICOV de los CEA´s tema: Inconformidades de los CEAS frente al funcionamiento de los equipos
2.  Mesa de trabajo con el Ministerio de Transporte y los diferentes Gremios tema: Socialización Plan Piloto Buenaventura con el Viceministro de Transito
</t>
  </si>
  <si>
    <t>En el mes de enero se realizaron 56 visitas de inspección</t>
  </si>
  <si>
    <t>N.A.</t>
  </si>
  <si>
    <t xml:space="preserve">No se programo actividad para este mes. </t>
  </si>
  <si>
    <t>Listado Asistencia</t>
  </si>
  <si>
    <t xml:space="preserve">Enero: 
1. Enero 25. Reunion Grupo de Trabajo No. 5. Marinas y Navegación. (Mesa Nacional de Puertos). Participantes: Total 17 asistentes. Entidades: CCO, Fontur, Asonautica, Armcol, SPT, Vicepresidencia de la Republica, MT, DIAN, Dimar. 
</t>
  </si>
  <si>
    <t xml:space="preserve">Enero: 1. Enero 30. Tema: Retiro de grua de San Andres. Participantes: 
Sociedad Portuaria San Adndres Port society, Sociedad Activos Fijos, Howard y Cia, SPT. Total Asistentes: 8 personas. 
2. Enero 30. Tema: Socialización del Plan Piloto Logistica Buenaventura. Participantes: Analdex, Mt, ANDI, SPT. Asistentes: 11 personas.  </t>
  </si>
  <si>
    <t>Relación de visitas de Inspección mes de enero.</t>
  </si>
  <si>
    <t>Relacion de Registro de Operadores Portuarios al 31 de enero de 2018.</t>
  </si>
  <si>
    <t>SIGT</t>
  </si>
  <si>
    <t>Los reportes se recibieron el mes de Enero y hacen referencia a la Circular 10 del 2014, reportando el IV Trimestre del 2017, esta información está en análisis y es la correspondiente a los numerales 7 y 8 del Boletín de Tráfico Portuario. La información para realizar el resto del boletín, correspondiente al año 2017, está en proceso de validación por parte de Adriana Oyola y es la que se obtiene a través del SIGT que reportan las sociedades en el sistema VIGIA.</t>
  </si>
  <si>
    <t xml:space="preserve">Cuadro consolidado y base de datos de PQR. </t>
  </si>
  <si>
    <t xml:space="preserve">El tiempo promedio de respuesta en el mes de enero es de 13 dias. </t>
  </si>
  <si>
    <t>El tiempo promedio de respuesta fue de 35 días</t>
  </si>
  <si>
    <t>ACU.</t>
  </si>
  <si>
    <r>
      <t xml:space="preserve">Se realizo cuatro (4) mesas de trabajo con:                                        </t>
    </r>
    <r>
      <rPr>
        <b/>
        <sz val="9"/>
        <rFont val="Calibri"/>
        <family val="2"/>
        <scheme val="minor"/>
      </rPr>
      <t>i</t>
    </r>
    <r>
      <rPr>
        <sz val="9"/>
        <rFont val="Calibri"/>
        <family val="2"/>
        <scheme val="minor"/>
      </rPr>
      <t xml:space="preserve">. Yuma Concesionaria s.a, Policia Nacional,                                                               Interventoria.                                                                                          </t>
    </r>
    <r>
      <rPr>
        <b/>
        <sz val="9"/>
        <rFont val="Calibri"/>
        <family val="2"/>
        <scheme val="minor"/>
      </rPr>
      <t>ii</t>
    </r>
    <r>
      <rPr>
        <sz val="9"/>
        <rFont val="Calibri"/>
        <family val="2"/>
        <scheme val="minor"/>
      </rPr>
      <t xml:space="preserve">. Aeronautica Civil                                                                               </t>
    </r>
    <r>
      <rPr>
        <b/>
        <sz val="9"/>
        <rFont val="Calibri"/>
        <family val="2"/>
        <scheme val="minor"/>
      </rPr>
      <t>iii.</t>
    </r>
    <r>
      <rPr>
        <sz val="9"/>
        <rFont val="Calibri"/>
        <family val="2"/>
        <scheme val="minor"/>
      </rPr>
      <t xml:space="preserve"> Concesión Puerta del Hierro - Palmar de Varela y Carreto - ANI- Interventoria - Concesionario Sociedd Montes de Maria- DITRA - SPT                                                                                                 </t>
    </r>
    <r>
      <rPr>
        <b/>
        <sz val="9"/>
        <rFont val="Calibri"/>
        <family val="2"/>
        <scheme val="minor"/>
      </rPr>
      <t>iv.</t>
    </r>
    <r>
      <rPr>
        <sz val="9"/>
        <rFont val="Calibri"/>
        <family val="2"/>
        <scheme val="minor"/>
      </rPr>
      <t xml:space="preserve"> ANI - SPT</t>
    </r>
  </si>
  <si>
    <r>
      <rPr>
        <b/>
        <sz val="9"/>
        <rFont val="Calibri"/>
        <family val="2"/>
        <scheme val="minor"/>
      </rPr>
      <t>i. y iii</t>
    </r>
    <r>
      <rPr>
        <sz val="9"/>
        <rFont val="Calibri"/>
        <family val="2"/>
        <scheme val="minor"/>
      </rPr>
      <t xml:space="preserve">. Sectores criticos de accidentalidad, Logistica de operativos y dotación; irregularidades en prestación de servicio; problemática invasión e indebido uso de franja de derecho de vía.                                                      </t>
    </r>
    <r>
      <rPr>
        <b/>
        <sz val="9"/>
        <rFont val="Calibri"/>
        <family val="2"/>
        <scheme val="minor"/>
      </rPr>
      <t>ii</t>
    </r>
    <r>
      <rPr>
        <sz val="9"/>
        <rFont val="Calibri"/>
        <family val="2"/>
        <scheme val="minor"/>
      </rPr>
      <t xml:space="preserve">. Socialización de formalización administrativa de Aerodromos a cargo de entes territoriales.                  </t>
    </r>
    <r>
      <rPr>
        <b/>
        <sz val="9"/>
        <rFont val="Calibri"/>
        <family val="2"/>
        <scheme val="minor"/>
      </rPr>
      <t>iv.</t>
    </r>
    <r>
      <rPr>
        <sz val="9"/>
        <rFont val="Calibri"/>
        <family val="2"/>
        <scheme val="minor"/>
      </rPr>
      <t xml:space="preserve"> Plan de acción del estado de basculas a nivel nacional</t>
    </r>
  </si>
  <si>
    <t>Se realizaron dos (2) reuniones con funcionarios, en loas cuales se capacitaron 10 funcionarios</t>
  </si>
  <si>
    <t xml:space="preserve">i. Inducción politicas y normatividad de la Superintendencia de Transporte.                                                                          ii. Divulgación política de supervisión -  Aerodromos de entes territoriales </t>
  </si>
  <si>
    <t xml:space="preserve">i. AEROPUERTO DEL ORIENTE - SPT                                     </t>
  </si>
  <si>
    <t>i. Normativos técnicos para aplicar en infraestructura con el fin de cumplir con los requerimientos realizados por la SPT</t>
  </si>
  <si>
    <t>Cuadro de seguimiento mensual PGS e informes</t>
  </si>
  <si>
    <t>se realizaron 14 visitas de 11 programadas.</t>
  </si>
  <si>
    <t>Cuadro de seguimiento PQRs orfeo y expedientes fisicos</t>
  </si>
  <si>
    <t xml:space="preserve">se recibieron 137 PQRs, durante el mes de enero se  tramitaron 114, con un promedio de respuesta de 10  por dia. </t>
  </si>
  <si>
    <t>En el PEI 2014 – 2018, el Grupo de Talento Humano dejó establecido dentro de las estrategias: “Fortalecer conocimientos de los funcionarios” y planteó como meta capacitar al 100% de los mismos.
Para medir el cumplimiento de la meta descrita, diseñó el indicador denominado: % funcionarios capacitados, cuya fórmula de cálculo es: servidores públicos capacitados / Total servidores públicos de la Entidad
Para efectos de consolidar la información de avance del PEI, el resultado del indicador descrito es: 0 (cero) ya que en éste mes no hubo capacitaciones.</t>
  </si>
  <si>
    <t>actrea/actpro</t>
  </si>
  <si>
    <t xml:space="preserve">Se publicaron los procedimientos administrativos de Supervisión en linea a cursos de conducción y correo para recibir denuncias de los usuarios contra los centros de enseñanza, se realizaron 97 mantenimientos preventivos y se revisan mediante bitacora periodicamente los compromisos establecidos para ejecutar el plan de tratamiento de riesgos. </t>
  </si>
  <si>
    <t>Se realizaron 2 publicacones en la página web, se cuenta con vitacora de seguimiento, reporte de GLPI</t>
  </si>
  <si>
    <t>GUIA METODOLOGICA ACTUALIZADA , CALCULO DE LA CONTRIBUCIÓN  ESPECIAL POR CONCEPTO DE VIGILANCIA DE LA SPT</t>
  </si>
  <si>
    <t>A la fecha el grupo de financiera se encuentra en proceso del calculo de la tarifa de contribucion de acuerdo a la informacion financiera proyectada de los vigilados, como tambien para establecer los plazos para pago de contribución especial correspondiente a la vigencia 2018 primera y segunda cuota por parte de la Superintendencia de Puertos y Transporte. Se estima iniciar el cobro de la primera cuota para el segundo trimestre del año.</t>
  </si>
  <si>
    <t>Informe de Ejecución Presupuestal del SIIF NACION</t>
  </si>
  <si>
    <t>La entidad a 28 de Febrero del 2018 obligo un valor total de $2,402,288,799 Millones de pesos, entre gastos de funcionamiento, gastos de personal de nomina y inversión.
La meta presupuestal proyectada era del 2.7% en ejecución, esto indica un sobre cumplimiento en la ejecución de obligaciones de la Entidad.</t>
  </si>
  <si>
    <t>Se tiene que a 28 de febrero de 2018 no se registraron quejas relacionas con hechos de Corrupcion</t>
  </si>
  <si>
    <t>Por otra parte, de la vigencia 2017 se tiene una queja por hechos de corrupcion la cual se encuentra en indagación preliminar</t>
  </si>
  <si>
    <t>Durante el mes de  febrero 2018, se continuo con la constante en el desarrollo de actividades proyectadas dentro de los cinco programas del PIGA 2018.</t>
  </si>
  <si>
    <t>N.A</t>
  </si>
  <si>
    <t xml:space="preserve">1. Febrero 8. Tema: Temas Varios con SPR Buenaventura. 
Participantes: SPT - SPR Buenaventura. Total Asistentes: 2 personas.
2. Febrero 13- Tema. Plan Piloto de Facilitación en Movilidad y Logistica en Buenaventura. Participantes: Asecarga, TCBuen, Analdex, Dian, ACC, SPRBuenaventura, Secretaria de Transito, ICA, Asonav, MT. Compas, Dimar, Mincomercio, Policia Nacional, 
Andi, Alcaldia de Buenaventura, Colfecar, Camara de Comercio de Buenaventura, ANI, Grupo Portuario, Ventura Group, Aguadulce, SPT. Total Asistentes: 41 personas. 
3. Febrero 14. Tema: Gerencia Logistica. Participantes: Andi, TEam Foods, Bavaria S.A. , Brinsa S.A., Manuelita S.A., Solla S.A., Corona, Noel, Coca Cola Femsa, Cemex Colombia, Disan, Postobon, SPT. Total Asistentes: 13 personas. 
4. Febrero 22. Tema: Diseñar el módulo PCS "Sistema Director de TRansito" que permita implemetnar gradualmente los aceurdos de optimizción de operaciones de la interfaz  terrestre definida por la comunidad logistica portuaria de Buenaventura sobre la base de servicios comunitarios de base tecnologica. Participantes: Federecafe, GRupo Portuario, ICA, Compas s.A. Boscoal SAS, Dimar, Policia Nacional, MT, ANI, EPSA; C.I.B. Lean Logistic Group, Camara Buenaventura. Total Asistentes:17  </t>
  </si>
  <si>
    <t>Relación de visitas de Inspección mes de febrero.</t>
  </si>
  <si>
    <t>Cuadro consolidado de visitas</t>
  </si>
  <si>
    <t>Relacion de Registro de Operadores Portuarios al 28 de febrero de 2018.</t>
  </si>
  <si>
    <r>
      <t xml:space="preserve">El tiempo promedio de respuesta en el mes de febrero es de </t>
    </r>
    <r>
      <rPr>
        <sz val="9"/>
        <rFont val="Calibri"/>
        <family val="2"/>
        <scheme val="minor"/>
      </rPr>
      <t>13</t>
    </r>
    <r>
      <rPr>
        <sz val="9"/>
        <color theme="1"/>
        <rFont val="Calibri"/>
        <family val="2"/>
        <scheme val="minor"/>
      </rPr>
      <t xml:space="preserve"> dias. </t>
    </r>
  </si>
  <si>
    <t xml:space="preserve">Se han realizado validaciones sociedad por sociedad, se continua recibiendo información para el Boletin Estadistico. Se encuentran  pendientes unas que presentaron inconsistencias y que no han respondido y a la fecha no hay transmisiones efectivas de alguno de los meses. 
</t>
  </si>
  <si>
    <t xml:space="preserve">Se realizaron modificaciones a  dos de los ocho servicios del catalogo, se cuenta con Bitacora de seguimiento alos compromisos del área, reporte de GLPI, se implementó el VIGIA, Resolución que incluye temas en seguridad y privacidad de la Informacion </t>
  </si>
  <si>
    <t xml:space="preserve">En el mes de febrero se realizaron modificaciones a  dos de los ocho servicios del catalogo ( ORGANISMOS DE APOYO y CONNECTA), se hicieron   82 mantenimientos preventivos y  se realizó   mediante bitacora seguimiento a  los compromisos establecidos para definir  el plan de tratamiento de riesgos. Durante éste periodo se implementó el aplicativo VIGIA;  se proyectó Resolucion por la cual se adopta el Modelo Integrado de Planeación y Gestión la cual define dentro  las funciones del Comité Institucional de Gestión y Desempeño: Asegurar la implementación y desarrollo de las políticas de gestión y directrices en materia de seguridad digital y de la información impartidas por la Presidencia de la República y el MINTIC </t>
  </si>
  <si>
    <t>En el mes de febrero no se realizó ninguna socialización</t>
  </si>
  <si>
    <t>3. Reunión con el Ministerio de Transporte tema: Depuración bases de datos transporte diferentes modalidades</t>
  </si>
  <si>
    <t>4. Reunión con el Ministerio de Transporte y los diferentes Gremios tema: Socialización Plan Piloto Buenaventura con el Viceministro de Tránsito</t>
  </si>
  <si>
    <t>6. Reunión con el Ministerio de Transporte Tema: Revisión aspectos legales del estado de habilitación de empresas transporte de todas las modalidades, procedimientos, protocolos y bases de datos relacionadas</t>
  </si>
  <si>
    <t>8. Reunión Ministerio de Transporte tema: Definición Acciones bases Pasajeros y Mixto por carretera</t>
  </si>
  <si>
    <t xml:space="preserve">En el mes de febrero se realizaron 8 mesas de trabajo:
1. Mesa de trabajo con los homologados del SICOV de los CEA´s tema: seguimiento a los compromisos como operador
2. Mesa de trabajo Gremios CEA´s y Homologados del SICOV de los CEA´s tema: Inconformidades de los CEAS frente al funcionamiento de los equipos
3. Mesa de trabajo con los homologados del SICOV de los CEA´s tema: Mejoras del SICO
4. Mesa de trabajo con los Organismos de Tránsito de las 7 principales ciudades Tema: Aplicativo Cemat información IUIT y comparendos caractericación Transporte Individual Colectivo y Mixto
5. Mesa de Trabajo Reunión conjunta con las Concesiones de Antioquia Tema: Establecer un cronograma de actividades y definir posibles soluciones a los altos índices de accidentalidad presentado en las vías concesionadas de Antioquia
6. Participación en el I Congreso Internacional de Seguridad Vial
7. Participación en Seminario Lineamientos del Plan Estratégico de Seguridad Vial y Transporte de Sustancias Peligrosas por Carretera
8. Participación en el VIII encuentro de Jefes de Seccionales de Tránsito y Transporte de la Policía Nacional 2018 Tema: realizar actualización normativa en Transporte Especial
</t>
  </si>
  <si>
    <t>En el mes de febrero se realizaron 232 visitas de inspección</t>
  </si>
  <si>
    <t>El tiempo promedio de respuesta de las PQR es de 30 días</t>
  </si>
  <si>
    <t>Se efectuaron los ajustes del DAFP al estudio técnico</t>
  </si>
  <si>
    <t>Pendiente la realización de ajustes del Ministerio de Hacienda y Crédito Público</t>
  </si>
  <si>
    <t>Apoyo al convenio para la promoción de la Campaña de Prevención contra la Trata de Personas de la Fiscalía General de la Nación, "#EsoesCuento".</t>
  </si>
  <si>
    <t>Se realizo una mesa de trabajo con el nuevo administrador de ruta del sol II</t>
  </si>
  <si>
    <t>Designación nuevo administrador Concesión Ruta del Sol Sector II, definir el procedimiento para el inicio de cumplimiento de sus funciones y normas a las cuales se debe regir.</t>
  </si>
  <si>
    <t>En el mes de enero se cumplio con esta accion, Se realizaron dos (2) reuniones con funcionarios, en loas cuales se capacitaron 10 funcionarios</t>
  </si>
  <si>
    <t xml:space="preserve">i. Inducción politicas y normatividad de la Superintendencia de Transporte. 
ii. Divulgación política de supervisión -  Aerodromos de entes territoriales </t>
  </si>
  <si>
    <r>
      <t xml:space="preserve">Se realizaron diez (10) mesas de trabajo, oportunidades de mejora: 
</t>
    </r>
    <r>
      <rPr>
        <b/>
        <sz val="8"/>
        <rFont val="Calibri"/>
        <family val="2"/>
        <scheme val="minor"/>
      </rPr>
      <t>i</t>
    </r>
    <r>
      <rPr>
        <sz val="8"/>
        <rFont val="Calibri"/>
        <family val="2"/>
        <scheme val="minor"/>
      </rPr>
      <t xml:space="preserve">. Concesión Puerta del Hierro - Palmar de Varela y Carreto - ANI- Interventoria - Concesionario Sociedd Montes de Maria- Coorporación autonoma regional del Atlantico- CRA -SPT
</t>
    </r>
    <r>
      <rPr>
        <b/>
        <sz val="8"/>
        <rFont val="Calibri"/>
        <family val="2"/>
        <scheme val="minor"/>
      </rPr>
      <t>ii</t>
    </r>
    <r>
      <rPr>
        <sz val="8"/>
        <rFont val="Calibri"/>
        <family val="2"/>
        <scheme val="minor"/>
      </rPr>
      <t xml:space="preserve">. INVIAS - ANI - Consorcio Interconcesiones - SPT
</t>
    </r>
    <r>
      <rPr>
        <b/>
        <sz val="8"/>
        <rFont val="Calibri"/>
        <family val="2"/>
        <scheme val="minor"/>
      </rPr>
      <t>iii</t>
    </r>
    <r>
      <rPr>
        <sz val="8"/>
        <rFont val="Calibri"/>
        <family val="2"/>
        <scheme val="minor"/>
      </rPr>
      <t xml:space="preserve">. Ministerio Transporte (Oficina de Planeación) - SPT
</t>
    </r>
    <r>
      <rPr>
        <b/>
        <sz val="8"/>
        <rFont val="Calibri"/>
        <family val="2"/>
        <scheme val="minor"/>
      </rPr>
      <t>iv</t>
    </r>
    <r>
      <rPr>
        <sz val="8"/>
        <rFont val="Calibri"/>
        <family val="2"/>
        <scheme val="minor"/>
      </rPr>
      <t xml:space="preserve">. Financiera - Sistemas - Concesiones
</t>
    </r>
    <r>
      <rPr>
        <b/>
        <sz val="8"/>
        <rFont val="Calibri"/>
        <family val="2"/>
        <scheme val="minor"/>
      </rPr>
      <t>v.</t>
    </r>
    <r>
      <rPr>
        <sz val="8"/>
        <rFont val="Calibri"/>
        <family val="2"/>
        <scheme val="minor"/>
      </rPr>
      <t xml:space="preserve"> Aerocivil - SPT
</t>
    </r>
    <r>
      <rPr>
        <b/>
        <sz val="8"/>
        <rFont val="Calibri"/>
        <family val="2"/>
        <scheme val="minor"/>
      </rPr>
      <t>vi.</t>
    </r>
    <r>
      <rPr>
        <sz val="8"/>
        <rFont val="Calibri"/>
        <family val="2"/>
        <scheme val="minor"/>
      </rPr>
      <t xml:space="preserve"> Alcaldía de Acandi Choco - SPT
</t>
    </r>
    <r>
      <rPr>
        <b/>
        <sz val="8"/>
        <rFont val="Calibri"/>
        <family val="2"/>
        <scheme val="minor"/>
      </rPr>
      <t>vii.</t>
    </r>
    <r>
      <rPr>
        <sz val="8"/>
        <rFont val="Calibri"/>
        <family val="2"/>
        <scheme val="minor"/>
      </rPr>
      <t xml:space="preserve"> INVIAS - ANI - SPT
</t>
    </r>
    <r>
      <rPr>
        <b/>
        <sz val="8"/>
        <rFont val="Calibri"/>
        <family val="2"/>
        <scheme val="minor"/>
      </rPr>
      <t>viii</t>
    </r>
    <r>
      <rPr>
        <sz val="8"/>
        <rFont val="Calibri"/>
        <family val="2"/>
        <scheme val="minor"/>
      </rPr>
      <t xml:space="preserve">. Departamento de Prosperidad Social - SPT
</t>
    </r>
    <r>
      <rPr>
        <b/>
        <sz val="8"/>
        <rFont val="Calibri"/>
        <family val="2"/>
        <scheme val="minor"/>
      </rPr>
      <t>ix.</t>
    </r>
    <r>
      <rPr>
        <sz val="8"/>
        <rFont val="Calibri"/>
        <family val="2"/>
        <scheme val="minor"/>
      </rPr>
      <t xml:space="preserve"> Agencia de Renovación del territorio - SPT
</t>
    </r>
    <r>
      <rPr>
        <b/>
        <sz val="8"/>
        <rFont val="Calibri"/>
        <family val="2"/>
        <scheme val="minor"/>
      </rPr>
      <t>x</t>
    </r>
    <r>
      <rPr>
        <sz val="8"/>
        <rFont val="Calibri"/>
        <family val="2"/>
        <scheme val="minor"/>
      </rPr>
      <t xml:space="preserve">. Concesión Unión del Sur - ANI- Interventoria - SPT
                           </t>
    </r>
  </si>
  <si>
    <r>
      <rPr>
        <b/>
        <sz val="8"/>
        <rFont val="Calibri"/>
        <family val="2"/>
        <scheme val="minor"/>
      </rPr>
      <t>i.</t>
    </r>
    <r>
      <rPr>
        <sz val="8"/>
        <rFont val="Calibri"/>
        <family val="2"/>
        <scheme val="minor"/>
      </rPr>
      <t xml:space="preserve"> Problemática socavación Puente Giraldo, Municipio Ponedera Atlantico
</t>
    </r>
    <r>
      <rPr>
        <b/>
        <sz val="8"/>
        <rFont val="Calibri"/>
        <family val="2"/>
        <scheme val="minor"/>
      </rPr>
      <t>ii</t>
    </r>
    <r>
      <rPr>
        <sz val="8"/>
        <rFont val="Calibri"/>
        <family val="2"/>
        <scheme val="minor"/>
      </rPr>
      <t xml:space="preserve">. Deslizamientos Servitá - Afectaciones presentación del servicio al Usuario
</t>
    </r>
    <r>
      <rPr>
        <b/>
        <sz val="8"/>
        <rFont val="Calibri"/>
        <family val="2"/>
        <scheme val="minor"/>
      </rPr>
      <t>iii</t>
    </r>
    <r>
      <rPr>
        <sz val="8"/>
        <rFont val="Calibri"/>
        <family val="2"/>
        <scheme val="minor"/>
      </rPr>
      <t xml:space="preserve">. Socializacion Aerdodromos
</t>
    </r>
    <r>
      <rPr>
        <b/>
        <sz val="8"/>
        <rFont val="Calibri"/>
        <family val="2"/>
        <scheme val="minor"/>
      </rPr>
      <t>iv</t>
    </r>
    <r>
      <rPr>
        <sz val="8"/>
        <rFont val="Calibri"/>
        <family val="2"/>
        <scheme val="minor"/>
      </rPr>
      <t xml:space="preserve">. Verificación a través de las herramientas implementadas por la SPT, del universo de vigilados que durante el año 2017, no reportaron información financiera correspondiente a la vigencia fiscal 2016.
</t>
    </r>
    <r>
      <rPr>
        <b/>
        <sz val="8"/>
        <rFont val="Calibri"/>
        <family val="2"/>
        <scheme val="minor"/>
      </rPr>
      <t>v.</t>
    </r>
    <r>
      <rPr>
        <sz val="8"/>
        <rFont val="Calibri"/>
        <family val="2"/>
        <scheme val="minor"/>
      </rPr>
      <t xml:space="preserve"> Seguimiento a proyecto de formalización
</t>
    </r>
    <r>
      <rPr>
        <b/>
        <sz val="8"/>
        <rFont val="Calibri"/>
        <family val="2"/>
        <scheme val="minor"/>
      </rPr>
      <t>vi</t>
    </r>
    <r>
      <rPr>
        <sz val="8"/>
        <rFont val="Calibri"/>
        <family val="2"/>
        <scheme val="minor"/>
      </rPr>
      <t xml:space="preserve">. Socialización formalización de aerodromos a cargo de Entes Territoriales
</t>
    </r>
    <r>
      <rPr>
        <b/>
        <sz val="8"/>
        <rFont val="Calibri"/>
        <family val="2"/>
        <scheme val="minor"/>
      </rPr>
      <t>vii</t>
    </r>
    <r>
      <rPr>
        <sz val="8"/>
        <rFont val="Calibri"/>
        <family val="2"/>
        <scheme val="minor"/>
      </rPr>
      <t xml:space="preserve">. Problemática en la via Pipiral - Villavicencio, Dercho de via
</t>
    </r>
    <r>
      <rPr>
        <b/>
        <sz val="8"/>
        <rFont val="Calibri"/>
        <family val="2"/>
        <scheme val="minor"/>
      </rPr>
      <t>viii</t>
    </r>
    <r>
      <rPr>
        <sz val="8"/>
        <rFont val="Calibri"/>
        <family val="2"/>
        <scheme val="minor"/>
      </rPr>
      <t xml:space="preserve">. Socialización formalización de aerodromos a cargo de Entes Territoriales
</t>
    </r>
    <r>
      <rPr>
        <b/>
        <sz val="8"/>
        <rFont val="Calibri"/>
        <family val="2"/>
        <scheme val="minor"/>
      </rPr>
      <t>ix</t>
    </r>
    <r>
      <rPr>
        <sz val="8"/>
        <rFont val="Calibri"/>
        <family val="2"/>
        <scheme val="minor"/>
      </rPr>
      <t xml:space="preserve">. Socialización formalización de aerodromos a cargo de Entes Territoriales
</t>
    </r>
    <r>
      <rPr>
        <b/>
        <sz val="8"/>
        <rFont val="Calibri"/>
        <family val="2"/>
        <scheme val="minor"/>
      </rPr>
      <t>x.</t>
    </r>
    <r>
      <rPr>
        <sz val="8"/>
        <rFont val="Calibri"/>
        <family val="2"/>
        <scheme val="minor"/>
      </rPr>
      <t xml:space="preserve"> Señalización en zonas escolares
</t>
    </r>
  </si>
  <si>
    <r>
      <rPr>
        <b/>
        <sz val="9"/>
        <color theme="1"/>
        <rFont val="Calibri"/>
        <family val="2"/>
        <scheme val="minor"/>
      </rPr>
      <t>Puertos:</t>
    </r>
    <r>
      <rPr>
        <sz val="9"/>
        <color theme="1"/>
        <rFont val="Calibri"/>
        <family val="2"/>
        <scheme val="minor"/>
      </rPr>
      <t xml:space="preserve"> 1. Antioquia; 2. Atlántico; 3. Bolivar; 4. Boyacá; 5. Magdalena; 6. San Andrés; 7. Valle del Cauca.
</t>
    </r>
    <r>
      <rPr>
        <b/>
        <sz val="9"/>
        <color theme="1"/>
        <rFont val="Calibri"/>
        <family val="2"/>
        <scheme val="minor"/>
      </rPr>
      <t>Concesiones: 1. Huila, 2. Quindio, 3. Valle, 4. Boyaca, 5. Caldas, 6. Caqueta, 7. Risaralda, 8. Bolivar, 9. Atlantico, 10. Cundinamarca, 11. Nariño, 12. Putumayo y 13.Santander.</t>
    </r>
    <r>
      <rPr>
        <sz val="9"/>
        <color theme="1"/>
        <rFont val="Calibri"/>
        <family val="2"/>
        <scheme val="minor"/>
      </rPr>
      <t xml:space="preserve">
Transito:</t>
    </r>
    <r>
      <rPr>
        <b/>
        <sz val="9"/>
        <color theme="1"/>
        <rFont val="Calibri"/>
        <family val="2"/>
        <scheme val="minor"/>
      </rPr>
      <t xml:space="preserve"> 1.</t>
    </r>
    <r>
      <rPr>
        <sz val="9"/>
        <color theme="1"/>
        <rFont val="Calibri"/>
        <family val="2"/>
        <scheme val="minor"/>
      </rPr>
      <t xml:space="preserve">Antioquia, 2. Atlántico, 3.Cundinamarca, 4. Bolivar, 5. Boyacá, 6. Caldas, 7. César, 8. Choco, 9. Códoba, 10. Huila, 11. Magdalena, 12. Nariño, 13. Norte de Santander, 14. Quindio, 15. Risaralda, 16. Santander, 17. Sucre, 18. Tolima y 19. Valle del Cauca.
</t>
    </r>
  </si>
  <si>
    <t>se realizaron 22 visitas de Inspeccion de 24 programadas.</t>
  </si>
  <si>
    <t xml:space="preserve">se recibieron 97 PQRs, durante el mes de febrero se  tramitaron 97 PQRs, con un promedio de respuesta de 15  por dia. </t>
  </si>
  <si>
    <t xml:space="preserve">No se programó actividad para este mes. </t>
  </si>
  <si>
    <r>
      <t xml:space="preserve">
Se expedieron 2 Circulares: 
</t>
    </r>
    <r>
      <rPr>
        <b/>
        <sz val="8"/>
        <rFont val="Calibri"/>
        <family val="2"/>
        <scheme val="minor"/>
      </rPr>
      <t>1. Circular No. 6 del 27 de febrero de 2018,</t>
    </r>
    <r>
      <rPr>
        <sz val="8"/>
        <rFont val="Calibri"/>
        <family val="2"/>
        <scheme val="minor"/>
      </rPr>
      <t xml:space="preserve"> Dirigida a Administradores y explotadores de Aeropuertos. Publicada en la página web de la SPT
</t>
    </r>
    <r>
      <rPr>
        <b/>
        <sz val="8"/>
        <rFont val="Calibri"/>
        <family val="2"/>
        <scheme val="minor"/>
      </rPr>
      <t>2. Circular No. 7 del 27 de febrero de 2018</t>
    </r>
    <r>
      <rPr>
        <sz val="8"/>
        <rFont val="Calibri"/>
        <family val="2"/>
        <scheme val="minor"/>
      </rPr>
      <t xml:space="preserve">, Dirigida los administradores de los Terminales de Transporte Terrestre Automotor. Publicada en la página web de la SPT 
</t>
    </r>
  </si>
  <si>
    <t>1. Febrero 8. Tema: Tercera reunión - Avances y Compromisos ANDI - ANALDEX - PLAN Director. Participantes: MT, Ivarsson, Analdex, SPT. Asistentes: 11 personas. 
 2. Febrero 9. Tema: Problemática Tarifas Conpes Puertos. Participantes: DNP - SPT. Asistentes: 3 personas. 
3. Febrero 22. Tema: Articulación institucional Paso de Frontera con Venezuela - Puerto carreño. Participantes: DNP. Mintransporte, Invias, DIAN, SPT. Asistentes: 9 personas. 
  4. Febrero 28. TEma: Comentarios y Observaciones al proyecto de Decreto de Patios de Contenedores y Zona de Enturnamiento.</t>
  </si>
  <si>
    <r>
      <t xml:space="preserve">
Se realizaron ocho (8) mesas de trabajo con las siguientes Autoridades:                                     
</t>
    </r>
    <r>
      <rPr>
        <b/>
        <i/>
        <sz val="8"/>
        <rFont val="Calibri"/>
        <family val="2"/>
        <scheme val="minor"/>
      </rPr>
      <t>i</t>
    </r>
    <r>
      <rPr>
        <b/>
        <sz val="8"/>
        <rFont val="Calibri"/>
        <family val="2"/>
        <scheme val="minor"/>
      </rPr>
      <t>.</t>
    </r>
    <r>
      <rPr>
        <sz val="8"/>
        <rFont val="Calibri"/>
        <family val="2"/>
        <scheme val="minor"/>
      </rPr>
      <t xml:space="preserve"> Ministerio Tansporte - SPT.
</t>
    </r>
    <r>
      <rPr>
        <b/>
        <sz val="8"/>
        <rFont val="Calibri"/>
        <family val="2"/>
        <scheme val="minor"/>
      </rPr>
      <t>ii</t>
    </r>
    <r>
      <rPr>
        <sz val="8"/>
        <rFont val="Calibri"/>
        <family val="2"/>
        <scheme val="minor"/>
      </rPr>
      <t xml:space="preserve">. Ministerio de Ambiente y Desarrollo Sostenible - SPT.
</t>
    </r>
    <r>
      <rPr>
        <b/>
        <sz val="8"/>
        <rFont val="Calibri"/>
        <family val="2"/>
        <scheme val="minor"/>
      </rPr>
      <t>iii</t>
    </r>
    <r>
      <rPr>
        <sz val="8"/>
        <rFont val="Calibri"/>
        <family val="2"/>
        <scheme val="minor"/>
      </rPr>
      <t xml:space="preserve">. ANI - SPT.
</t>
    </r>
    <r>
      <rPr>
        <b/>
        <sz val="8"/>
        <rFont val="Calibri"/>
        <family val="2"/>
        <scheme val="minor"/>
      </rPr>
      <t>iv</t>
    </r>
    <r>
      <rPr>
        <sz val="8"/>
        <rFont val="Calibri"/>
        <family val="2"/>
        <scheme val="minor"/>
      </rPr>
      <t xml:space="preserve">. ANI - Agencia Nacional de Seguridad Vial - DITRA - Ministerio de Transporte. 
</t>
    </r>
    <r>
      <rPr>
        <b/>
        <sz val="8"/>
        <rFont val="Calibri"/>
        <family val="2"/>
        <scheme val="minor"/>
      </rPr>
      <t>v.</t>
    </r>
    <r>
      <rPr>
        <sz val="8"/>
        <rFont val="Calibri"/>
        <family val="2"/>
        <scheme val="minor"/>
      </rPr>
      <t xml:space="preserve"> SIC - SPT.
</t>
    </r>
    <r>
      <rPr>
        <b/>
        <sz val="8"/>
        <rFont val="Calibri"/>
        <family val="2"/>
        <scheme val="minor"/>
      </rPr>
      <t>vi.</t>
    </r>
    <r>
      <rPr>
        <sz val="8"/>
        <rFont val="Calibri"/>
        <family val="2"/>
        <scheme val="minor"/>
      </rPr>
      <t xml:space="preserve"> Concesión Aliadas para el progreso S.A.S - Interventoria - ANI - DITRA - SPT .
</t>
    </r>
    <r>
      <rPr>
        <b/>
        <sz val="8"/>
        <rFont val="Calibri"/>
        <family val="2"/>
        <scheme val="minor"/>
      </rPr>
      <t>vii</t>
    </r>
    <r>
      <rPr>
        <sz val="8"/>
        <rFont val="Calibri"/>
        <family val="2"/>
        <scheme val="minor"/>
      </rPr>
      <t xml:space="preserve">. Concesión CCFC - DITRA - SPT.
</t>
    </r>
    <r>
      <rPr>
        <b/>
        <sz val="8"/>
        <rFont val="Calibri"/>
        <family val="2"/>
        <scheme val="minor"/>
      </rPr>
      <t>viii.</t>
    </r>
    <r>
      <rPr>
        <sz val="8"/>
        <rFont val="Calibri"/>
        <family val="2"/>
        <scheme val="minor"/>
      </rPr>
      <t xml:space="preserve"> Concesión Unión del Sur - ANI- Interventoria - -DITRA - SPT.
    </t>
    </r>
  </si>
  <si>
    <r>
      <rPr>
        <b/>
        <sz val="8"/>
        <rFont val="Calibri"/>
        <family val="2"/>
        <scheme val="minor"/>
      </rPr>
      <t>1.</t>
    </r>
    <r>
      <rPr>
        <sz val="8"/>
        <rFont val="Calibri"/>
        <family val="2"/>
        <scheme val="minor"/>
      </rPr>
      <t xml:space="preserve"> Coordinar medidas y acciones frente a temas relativos a los terminales de transporte férreo que requieren acciones conjuntas. 
2</t>
    </r>
    <r>
      <rPr>
        <b/>
        <sz val="8"/>
        <rFont val="Calibri"/>
        <family val="2"/>
        <scheme val="minor"/>
      </rPr>
      <t>.</t>
    </r>
    <r>
      <rPr>
        <sz val="8"/>
        <rFont val="Calibri"/>
        <family val="2"/>
        <scheme val="minor"/>
      </rPr>
      <t xml:space="preserve"> Socializacion Aeródromos.
3</t>
    </r>
    <r>
      <rPr>
        <b/>
        <sz val="8"/>
        <rFont val="Calibri"/>
        <family val="2"/>
        <scheme val="minor"/>
      </rPr>
      <t>.</t>
    </r>
    <r>
      <rPr>
        <sz val="8"/>
        <rFont val="Calibri"/>
        <family val="2"/>
        <scheme val="minor"/>
      </rPr>
      <t xml:space="preserve"> Socialización resultados estudio sectores críticos de accidentalidad 2015 - 2017.
4</t>
    </r>
    <r>
      <rPr>
        <b/>
        <sz val="8"/>
        <rFont val="Calibri"/>
        <family val="2"/>
        <scheme val="minor"/>
      </rPr>
      <t>.</t>
    </r>
    <r>
      <rPr>
        <sz val="8"/>
        <rFont val="Calibri"/>
        <family val="2"/>
        <scheme val="minor"/>
      </rPr>
      <t xml:space="preserve"> Sistema control al sobrepeso, Estado de basculas,  entrada de funcionamiento del anexo técnico. 
5</t>
    </r>
    <r>
      <rPr>
        <b/>
        <sz val="8"/>
        <rFont val="Calibri"/>
        <family val="2"/>
        <scheme val="minor"/>
      </rPr>
      <t>.</t>
    </r>
    <r>
      <rPr>
        <sz val="8"/>
        <rFont val="Calibri"/>
        <family val="2"/>
        <scheme val="minor"/>
      </rPr>
      <t xml:space="preserve"> Sectores criticos de accidentalidad, cruces no autorizados y ventas ambulantes. 
6</t>
    </r>
    <r>
      <rPr>
        <b/>
        <sz val="8"/>
        <rFont val="Calibri"/>
        <family val="2"/>
        <scheme val="minor"/>
      </rPr>
      <t>.</t>
    </r>
    <r>
      <rPr>
        <sz val="8"/>
        <rFont val="Calibri"/>
        <family val="2"/>
        <scheme val="minor"/>
      </rPr>
      <t xml:space="preserve"> Sectores criticos de accidentalidad, y plasnes de contingencia temporada de vacaciones.
7</t>
    </r>
    <r>
      <rPr>
        <b/>
        <sz val="8"/>
        <rFont val="Calibri"/>
        <family val="2"/>
        <scheme val="minor"/>
      </rPr>
      <t>.</t>
    </r>
    <r>
      <rPr>
        <sz val="8"/>
        <rFont val="Calibri"/>
        <family val="2"/>
        <scheme val="minor"/>
      </rPr>
      <t xml:space="preserve"> La Concesión realizará seguimiento con los encargados del espacio público y se hará una reunión en 60 días con el alcalde, la ANI,  DITRA y SPT, para socializar el tema.</t>
    </r>
  </si>
  <si>
    <t>1. Reunión con la Dra. Luz Belén Fernández - Coordinadora del Grupo de Protección al Turista tema: Unificación de criterios en relación con la prestación de servicios de transporte de personas por parte de los operadores turísticos en el aeropuerto de Barranquilla</t>
  </si>
  <si>
    <t>2. Reunión con la Procuraduría Regional de Santander tema: Cumplimiento de los compromisos relacionados con la Circular Conjunta de Sostenibilidad de los Sistemas de Transporte Masivo Integrado</t>
  </si>
  <si>
    <t>5. Reunión con el Dr. Manuel González Mintransporte Tema: Normalización Decreto 153/2017 Empresas de Transporte de Carga</t>
  </si>
  <si>
    <t>7. Reunión con el Ministerio de Transporte y Confecámaras tema: Revisión información bases de datos Confecámaras (RUES) Empresas de Transporte de Carga.</t>
  </si>
  <si>
    <t>En el mes de febrero se realizaron: 304 operativos de informalidad, 77 operativos de escolaridad
 y 60 operativos al transporte de carga.</t>
  </si>
  <si>
    <t xml:space="preserve">Durante el mes de febrero se invitó a dos capacitaciones asi:
"Evaluación de Desempeño Laboral" en la ESAP, se invitó a 15 funcionarios de los cuales asistieron 8. 
Indicador: # funcionarios capacitados / # funcionarios Invitados: 8 / 15 = 53%
"Lenguaje claro", (Curso virtual) se invitó a 39 funcionarios y a la fecha de corte lo han realizado efectivamente 4.
Cabe anotar que estas capacitaciones no estarán incluidas dentro del PIC 2018.
Indicador: # funcionarios capacitados / # funcionarios Invitados: 4 / 39 = 10%
Para efectos de consolidar la información de avance del PEI, el resultado del indicador descrito es:  12 / 54 = 22%  esto para reportar a la Oficina Asesora de Planeación. </t>
  </si>
  <si>
    <t>Durante el mes de  enero 2018 se continuo con la constante en el desarrollo de actividades proyectadas dentro de los cinco programas del PIGA 2018. Se programaron 227 actividades para la vigencia</t>
  </si>
  <si>
    <t>En el mes de febrero se realizaron 8 reuniones
1. Reunión con la Dra. Luz Belén Fernández - coordinadora del Grupo de Protección al Turista tema: unificación de criterios en relación con la prestación de servicios de transporte de personas por parte de los operadores turísticos en el aeropuerto de Barranquilla
2. Reunión con la Procuraduría Regional de Santander tema: cumplimiento de los compromisos relacionados con la Circular Conjunta de Sostenibilidad de los Sistemas de Transporte Masivo Integrado
3. Reunión con el Ministerio de Transporte tema: Depuración bases de datos transporte diferentes modalidades
4. Reunión con el Ministerio de Transporte y los diferentes Gremios tema: Socialización Plan Piloto Buenaventura con el Viceministro de Tránsito
5. Reunión con el Dr. Manuel Gonzáles Mintransporte Tema: Normalización Decreto 153/2017 Empresas de Transporte de Carga
6. Reunión con el Ministerio de Transporte Tema: Revisión aspectos legales del estado de habilitación de empresas transporte de todas las modalidades, procedimientos, protocolos y bases de datos relacionadas
7. Reunión con el Ministerio de Transporte y confecámaras tema: Revisión información bases de datos Confecámaras (RUES) Empresas de Transporte de Carga
8. Reunión Ministerio de Transporte tema: Definición Acciones bases Pasajeros y Mixto por carretera</t>
  </si>
  <si>
    <t>El Plan Institucional de Capacitación está programado para iniciar sus actividades en el mes de abril, ya que el primer trimestre es utilizar para elaboración de términos de referencia, proceso licitatorio y adjudicación de contrato, por lo tanto durante estos tres meses las capacitaciones esporádicas que se realicen obedecen a invitaciones de Entidades del Estado, las cuales se realizan sin costo económico para la Entidad.  Cabe anotar que si bien estas capacitaciones no están incluidas denro de la programación del PEI si están consideradas en el documento Plan Estratégico de Talento Humano 2018.</t>
  </si>
  <si>
    <t>Guía Metodológica Actualizada, Cálculo de la Contribución Especial por Concepto de Vigilancia  de la SPT</t>
  </si>
  <si>
    <t>A la fecha el Grupo de financiera se encuentra en proceso del cálculo de la tarifa de contribucion de acuerdo a la informacion financiera proyectada de los vigilados, como también para establecer los plazos para pago de contribución especial correspondiente a la vigencia 2018 primera y segunda cuota por parte de la Superintendencia de Puertos y Transporte. Se estima iniciar el cobro de la primera cuota para el segundo trimestre del año.</t>
  </si>
  <si>
    <t>La entidad a 31 de Marzo del 2018, obligo un valor total de $4.872. 785.990 Millones de pesos, entre gastos de funcionamiento e inversión.
La meta presupuestal proyectada era del 8.8 % en ejecución, esto indica un sobre cumplimiento en la ejecución de obligaciones de la Entidad.</t>
  </si>
  <si>
    <t>Durante el mes de marzo de 2018 se continuo con la constante en el desarrollo de actividades proyectadas dentro de los cinco programas del PIGA 2018</t>
  </si>
  <si>
    <t xml:space="preserve"> Se tiene que a 31 de marzo de 2018 no se registraron quejas relacionas con hechos de Corrupción </t>
  </si>
  <si>
    <t xml:space="preserve">Se evidencia documento en el que se registran los casos gestionados por el Grupo de Informatica y Estadistica relacionados con la seguridad de la información,  Listados de Asistencia a capacitaciones de los diferentes modulos del aplicativo VIGIA. Resolucion 9332 del 01/03/2018,  por la cual se adopta el Modelo Integrado de Planeación y Gestión, la cual define dentro  las funciones del Comité Institucional de Gestión y Desempeño, asegurar la implementación y desarrollo de las políticas en materia de seguridad digital y de la información, Evaluación de las capacidades de Gestión de TI, contrato de adquisición de 100 equipos de computo, documento diagnóstico de seguridad y privacidad de la información de la entidad actualizado, documento metodología de gestión de activos de información en revisión.  </t>
  </si>
  <si>
    <t xml:space="preserve">Se determinó la eficacia en la gestión de incidentes de seguridad de la información en la entidad, se dió continuidad a la implementación del aplicativo misional  VIGIA, realizando una serie de actualizaciones, optimizando los procesos para la atención de los vigilados, adicionalmente, se estan integrando los procesos de las dependencias tranversales de la entidad como es el Grupo de Gestión Documental, el Grupo de Notificaciones, el Grupo de Atención al Ciudadano y el Grupo de Cobro Coactivo y Grupo Financiera. Se emitió la resolución  que incluye temas en seguridad y privacidad de la Informacion, se realizó la actualización de la unidad de almacenamiento donde se alojan todos los servicios y aplicaciones de la entidad y la adquisición de nuevos  equipos,  se realizó diagnostico de seguridad y privacidad de la informacion de la entidad actualizado y se proyectó la  metodología de gestión de activos de información. </t>
  </si>
  <si>
    <t>Para la vigencia 2017 una de las metas institucionales era la obtención del 84.75% en la calificación de la evaluación del MECI que se presentaba siempre antes del 28 de febrero de cada vigencia; sin embargo, con motivo de la última modificación efectuada al Modelo Integrado de Planeación y Gestión, el cronograma varió en el sentido de que la línea base se capturó en la herramienta FURAG durante el segundo semestre del 2017, estando pendiente a la fecha del    pronunciamiento del DAFP en relación con la nueva fecha de reporte; en el entendido de que la dimensión de Control Interno absorberá todos los temas relacionados con el MECI y se convertirá en la forma de calificar este indicador.</t>
  </si>
  <si>
    <t>Cumpli.</t>
  </si>
  <si>
    <t xml:space="preserve">Circular No. 009 del 13 de marzo publicada en la pag web y correos electronicos remitiendo la misma. </t>
  </si>
  <si>
    <t xml:space="preserve">Se emitio la Circular Externa No. 09 socializando el tema de Archivo Documental. </t>
  </si>
  <si>
    <t>Listado de Asistencia</t>
  </si>
  <si>
    <t xml:space="preserve">1. Marzo 1. Tema: Plan de Acción Universidad Nacional, Rio Magdalena, Cormagdalena.  Participantes: Cormagdalena, SPT. 
Asistentes: 5 personas. 
2. Marzo 15. Tema: Presentacion Plan de Accin Fluvial  (MT - Cormagdalena - SPT - Embalses).  Participantes: MT, SPT. Total asistentes: 6 personas
</t>
  </si>
  <si>
    <t xml:space="preserve">No hay actividad planeada para este mes. </t>
  </si>
  <si>
    <t xml:space="preserve">1. Marzo 1. Tema: Grupo 2-4 Mesa Nacional de Puertos.  Participantes: Comision Colombiana del Oceano (CCO), Dimar, Armcol, Mincit, SPT.  Total asistentes: 10 personas
2. Marzo 6. Tema: Agenda de Trabajo Plan de Emergencia - Puerto d eCartagena (Ecopetrol). Participantes: Ecopetrol, SPT. Total Asistentes: 3 personas.
3. Marzo 7. Tema: Plan Piloto de Facilitación en Movilidad y Logistica - Identificación de Rios navegables . Participantes: Alcaldia de Buenaventura , SPT. Total Asistentes: 6 personas. 
4. Marzo 14. Tema: Asesoria Aplicativo Carga Diaria y Marpol. Participantes: S.P. El Cayao, SPT. Total asistentes: 5 personas.
5. Marzo 21. Tema: audiencia Publica Inverfuels S.A.S. Participantes: Inverfuels, Dian, SPT, ANI, Mincit, MT. Total asistentes: 10 personas. </t>
  </si>
  <si>
    <t xml:space="preserve">cuadro seguimiento visitas.  Inf enviada por correo electrónico. </t>
  </si>
  <si>
    <t xml:space="preserve">registro de operadores portuarios </t>
  </si>
  <si>
    <t>correo electronico</t>
  </si>
  <si>
    <t xml:space="preserve">Se realizó el boletín correspondiente al año 2017 y el lunes 26 de marzo de 2018 se entregó una primera versión para revisión por parte del Superintendente Jaramillo. </t>
  </si>
  <si>
    <t>BD de PQR.</t>
  </si>
  <si>
    <r>
      <t xml:space="preserve">El tiempo promedio de respuesta en el mes de marzo es de </t>
    </r>
    <r>
      <rPr>
        <sz val="9"/>
        <rFont val="Calibri"/>
        <family val="2"/>
        <scheme val="minor"/>
      </rPr>
      <t>13</t>
    </r>
    <r>
      <rPr>
        <sz val="9"/>
        <color theme="1"/>
        <rFont val="Calibri"/>
        <family val="2"/>
        <scheme val="minor"/>
      </rPr>
      <t xml:space="preserve"> dias. </t>
    </r>
  </si>
  <si>
    <t xml:space="preserve">PORCENTAJES DE CUMPLIMIENTO EN LA EXPEDICION DE LOS REGISTROS COMO OPERADORES PORTUARIOS AÑO 2018
AL 31 DE ENERO DE 2018
Registros Aprobados 325
Solicitados completos incluyendo paz y salvo (Aprobados +pendiente revisión) 341
% cumplimiento 95%
</t>
  </si>
  <si>
    <t xml:space="preserve">Registros Aprobados 331
Solicitados completos incluyendo paz y salvo (Aprobados +pendiente revisión): 351
El % de cumplimiento: 94%. </t>
  </si>
  <si>
    <t>Solicitados completos incluyendo paz y salvo (Aprobados +pendiente revisión): 351</t>
  </si>
  <si>
    <t xml:space="preserve">Registros Aprobados 336
Solicitados completos incluyendo paz y salvo (Aprobados +pendiente revisión): 361
El % de cumplimiento: 93%. </t>
  </si>
  <si>
    <t xml:space="preserve">En el mes de marzo se realizó 1 socialización en política sectorial:
Circular N° 14 del 28 de marzo de 2018, dirigida a los Alcaldes, Secretarios de Tránsito, de movilidad o de Transporte, sobre los procesos virtuales.
</t>
  </si>
  <si>
    <t xml:space="preserve">En el mes de marzo se realizaron 5 reuniones:
1. Reunión con el Ministro de Transporte, Tema: MIGRACIÓN Christian Krüger Sarmiento
2. Reunión con el Dr. Manuel González (Ministerio de Transporte), Tema: Acciones a Organismos de Tránsito
3. Reunión con SICOV CEA´s temas:  Validación de los Sistemas de Control y Vigilancia y Procesos adelantados por los CEA´s
4. Reunión con la Procuraduría Tema: Revisión Plan de Acción de Transmilenio
5. Reunión con el Ministerio de Transporte Tema: Operación puente festivo de San José y Semana Santa
</t>
  </si>
  <si>
    <t>Bases de datos</t>
  </si>
  <si>
    <t>En el mes de marzo se realizaron:
23 operativos de carga
162 operativos de informalidad
74 operativos de escolaridad</t>
  </si>
  <si>
    <t xml:space="preserve">En el mes de marzo se realizaron 2 socializaciones en normas vigentes:
Circular N° 12 del 21 de marzo de 2018, dirigida a las empresas de transporte terrestre automotor de pasajeros por carretera , empresas de transporte terrestre automotor especial, terminales de transporte, directores territoriales del Ministerio de Transporte, Dirección de Tránsito y Transporte de la Policía Nacional y Autoridades de Transporte Municipal, sobre el aplicativo para la consulta de los vehículos autorizados en los convenios de colaboración empresarial para suplir la alta demanda correspondiente a la temporada alta de Semana Santa, entre el 23 de marzo de 2018 al 2 de abril de 2018.
Circular N° 13 del 23 de marzo de 2018, dirigida a las empresas de transporte terrestre automotor de pasajeros por carretera, empresas de transporte terrestre automotor especial, terminales de transporte, directores territoriales del Ministerio de Transporte, Dirección de Tránsito y Transporte de la Policía Nacional y Autoridades de Transporte Municipal, sobre las medidas especiales para atender la demanda de transporte en los días entre el 23 de marzo de 2018 y 03 de abril de 2018.
</t>
  </si>
  <si>
    <t>No se realizó socialización</t>
  </si>
  <si>
    <t xml:space="preserve">En el mes de marzo se realizaron 6 mesas de trabajo:
1. Participación en el Seminario Lineamientos del PESV y transporte de sustancias peligrosas por carretera invitación Fedetranscarga (Federación de Empresarios del Transporte de Carga)
2. Participación en el evento de Revolución de la Infraestructura en la Región Central, tema: Proyectos de Infraestructura y Seguridad Víal en el país
3. Participación en la Solicitud Pablo Catatumbo integrante de la Farc en el marco de la implementación del acuerdo de PAZ, Tema: Capacitación licencias de conducción partido político fuerza alternativa revolucionaria del Común
4. Reunión de PMU – Puesto de Mando Unificado
5. Invitación evento Revolución de la Infraestructura en la Región Caribe, tema: Proyectos de Infraestructura y Seguridad Víal en esta zona del país – Mesa de trabajo con Concesiones del Caribe y el Viceministro de Transporte
6. Reunión con la Dirección General de la Policía, tema: PMU Extraordinario "Incremento de siniestralidad en Semana Santa"
</t>
  </si>
  <si>
    <t>Cuadro seguimiento visitas, Inf enviada por correo electrónico, Base de datos.</t>
  </si>
  <si>
    <t>se realizaron 29 visitas de Inspeccion de 31 programadas.</t>
  </si>
  <si>
    <t>N/A ESTE MES</t>
  </si>
  <si>
    <r>
      <t xml:space="preserve">
</t>
    </r>
    <r>
      <rPr>
        <b/>
        <sz val="10"/>
        <rFont val="Calibri"/>
        <family val="2"/>
        <scheme val="minor"/>
      </rPr>
      <t>i</t>
    </r>
    <r>
      <rPr>
        <sz val="8"/>
        <rFont val="Calibri"/>
        <family val="2"/>
        <scheme val="minor"/>
      </rPr>
      <t xml:space="preserve">. Sectores críticos de accidentalidad, cruces no autorizados y ventas ambulantes
</t>
    </r>
    <r>
      <rPr>
        <b/>
        <sz val="10"/>
        <rFont val="Calibri"/>
        <family val="2"/>
        <scheme val="minor"/>
      </rPr>
      <t>ii</t>
    </r>
    <r>
      <rPr>
        <sz val="10"/>
        <rFont val="Calibri"/>
        <family val="2"/>
        <scheme val="minor"/>
      </rPr>
      <t>.</t>
    </r>
    <r>
      <rPr>
        <sz val="8"/>
        <rFont val="Calibri"/>
        <family val="2"/>
        <scheme val="minor"/>
      </rPr>
      <t xml:space="preserve"> Sectores críticos de accidentalidad, cruces no autorizados y ventas ambulantes
</t>
    </r>
    <r>
      <rPr>
        <b/>
        <sz val="10"/>
        <rFont val="Calibri"/>
        <family val="2"/>
        <scheme val="minor"/>
      </rPr>
      <t>iii.</t>
    </r>
    <r>
      <rPr>
        <sz val="8"/>
        <rFont val="Calibri"/>
        <family val="2"/>
        <scheme val="minor"/>
      </rPr>
      <t xml:space="preserve"> Sectores críticos de accidentalidad y planes de contingencia
</t>
    </r>
    <r>
      <rPr>
        <b/>
        <sz val="10"/>
        <rFont val="Calibri"/>
        <family val="2"/>
        <scheme val="minor"/>
      </rPr>
      <t>iv.</t>
    </r>
    <r>
      <rPr>
        <sz val="8"/>
        <rFont val="Calibri"/>
        <family val="2"/>
        <scheme val="minor"/>
      </rPr>
      <t xml:space="preserve"> Sectores críticos de accidentalidad y Convenio Policía Nacional - Ditra
</t>
    </r>
    <r>
      <rPr>
        <b/>
        <sz val="10"/>
        <rFont val="Calibri"/>
        <family val="2"/>
        <scheme val="minor"/>
      </rPr>
      <t>v.</t>
    </r>
    <r>
      <rPr>
        <sz val="8"/>
        <rFont val="Calibri"/>
        <family val="2"/>
        <scheme val="minor"/>
      </rPr>
      <t xml:space="preserve"> Sectores críticos de accidentalidad, Logística de operativos y dotación; irregularidades en prestación de servicio; problemática invasión e indebido uso de franja de derecho de vía;  normatividad.
</t>
    </r>
    <r>
      <rPr>
        <b/>
        <sz val="10"/>
        <rFont val="Calibri"/>
        <family val="2"/>
        <scheme val="minor"/>
      </rPr>
      <t>vi.</t>
    </r>
    <r>
      <rPr>
        <sz val="8"/>
        <rFont val="Calibri"/>
        <family val="2"/>
        <scheme val="minor"/>
      </rPr>
      <t xml:space="preserve"> Plan de mejoramiento sobre respuesta de requerimientos producto de inspecciones
</t>
    </r>
  </si>
  <si>
    <r>
      <t>Se realizaron (6) seis Mesas de trabajo con autoridades:
1</t>
    </r>
    <r>
      <rPr>
        <b/>
        <sz val="10"/>
        <rFont val="Calibri"/>
        <family val="2"/>
        <scheme val="minor"/>
      </rPr>
      <t>.</t>
    </r>
    <r>
      <rPr>
        <sz val="8"/>
        <rFont val="Calibri"/>
        <family val="2"/>
        <scheme val="minor"/>
      </rPr>
      <t xml:space="preserve"> Concesión BRICEÑO - Tunja - Sogamoso -DITRA CUNDINAMARCA -  SPT
2</t>
    </r>
    <r>
      <rPr>
        <b/>
        <sz val="10"/>
        <rFont val="Calibri"/>
        <family val="2"/>
        <scheme val="minor"/>
      </rPr>
      <t>.</t>
    </r>
    <r>
      <rPr>
        <sz val="8"/>
        <rFont val="Calibri"/>
        <family val="2"/>
        <scheme val="minor"/>
      </rPr>
      <t xml:space="preserve"> Concesión BRICEÑO - Tunja - Sogamoso -DITRA BOYACA-  SPT
3</t>
    </r>
    <r>
      <rPr>
        <b/>
        <sz val="10"/>
        <rFont val="Calibri"/>
        <family val="2"/>
        <scheme val="minor"/>
      </rPr>
      <t>.</t>
    </r>
    <r>
      <rPr>
        <sz val="8"/>
        <rFont val="Calibri"/>
        <family val="2"/>
        <scheme val="minor"/>
      </rPr>
      <t xml:space="preserve"> Concesionaria de Occidente -  DITRA
4</t>
    </r>
    <r>
      <rPr>
        <b/>
        <sz val="10"/>
        <rFont val="Calibri"/>
        <family val="2"/>
        <scheme val="minor"/>
      </rPr>
      <t>.</t>
    </r>
    <r>
      <rPr>
        <sz val="8"/>
        <rFont val="Calibri"/>
        <family val="2"/>
        <scheme val="minor"/>
      </rPr>
      <t xml:space="preserve"> Firma Concesionaria Unión Vial Pamplonita SAS, Firma Interventora AFA Consultores y constructores SAS, Agencia Nacional de Infraestructura, Policia Nacional, SPT
5</t>
    </r>
    <r>
      <rPr>
        <b/>
        <sz val="10"/>
        <rFont val="Calibri"/>
        <family val="2"/>
        <scheme val="minor"/>
      </rPr>
      <t>.</t>
    </r>
    <r>
      <rPr>
        <sz val="8"/>
        <rFont val="Calibri"/>
        <family val="2"/>
        <scheme val="minor"/>
      </rPr>
      <t xml:space="preserve"> Concesión Cordoba Sucre - DITRA -  Firma Concesionaria - Firma Interventora - ANI.
6. Aerocivil - SPT
</t>
    </r>
  </si>
  <si>
    <r>
      <t>Se realizaron 2 mesas de trabajo:  1</t>
    </r>
    <r>
      <rPr>
        <b/>
        <sz val="10"/>
        <rFont val="Calibri"/>
        <family val="2"/>
        <scheme val="minor"/>
      </rPr>
      <t>.</t>
    </r>
    <r>
      <rPr>
        <sz val="9"/>
        <rFont val="Calibri"/>
        <family val="2"/>
        <scheme val="minor"/>
      </rPr>
      <t xml:space="preserve"> Aeronautica civil - SPT y 2. </t>
    </r>
    <r>
      <rPr>
        <sz val="9"/>
        <rFont val="Calibri"/>
        <family val="2"/>
        <scheme val="minor"/>
      </rPr>
      <t xml:space="preserve">Ministerio del Interior - SPT. 
Diagnostico Aeródromos A Cargo De Entes Territoriales Y Terminales De Transporte Terrestre, presentacion en Power Point </t>
    </r>
  </si>
  <si>
    <r>
      <t>1</t>
    </r>
    <r>
      <rPr>
        <b/>
        <sz val="10"/>
        <rFont val="Calibri"/>
        <family val="2"/>
        <scheme val="minor"/>
      </rPr>
      <t>.</t>
    </r>
    <r>
      <rPr>
        <sz val="9"/>
        <rFont val="Calibri"/>
        <family val="2"/>
        <scheme val="minor"/>
      </rPr>
      <t xml:space="preserve"> La SPT remitirá el listado de los 18 aerodromos que se encuentran sin operación de acuerdo al diagnostico. La SPT con la Aerocivil realizará un cruce de datos para identificar que aerodromos pertenencen a la Aerocivil y no a entes territoriales. 
2</t>
    </r>
    <r>
      <rPr>
        <b/>
        <sz val="10"/>
        <rFont val="Calibri"/>
        <family val="2"/>
        <scheme val="minor"/>
      </rPr>
      <t>.</t>
    </r>
    <r>
      <rPr>
        <sz val="9"/>
        <rFont val="Calibri"/>
        <family val="2"/>
        <scheme val="minor"/>
      </rPr>
      <t xml:space="preserve"> Socialización formalización de aerodromos a cargo de Entes Territoriales</t>
    </r>
  </si>
  <si>
    <t>Se realizo (01) mesa de trabajo con la, Concesión Perimetral Oriental de Bogotá - DITRA - Interventoria - SPT</t>
  </si>
  <si>
    <t>Se socializo normas de acuerdo a la Ley 1228, Ley 105 de 1993, principios del Transporte, Ley 1618 del 2013 de Infraestructura accesible</t>
  </si>
  <si>
    <r>
      <t>Se realizaron 5 Mesas de trabajo de oportunidades de mejora con vigilados
1</t>
    </r>
    <r>
      <rPr>
        <b/>
        <sz val="10"/>
        <rFont val="Calibri"/>
        <family val="2"/>
        <scheme val="minor"/>
      </rPr>
      <t>.</t>
    </r>
    <r>
      <rPr>
        <sz val="8"/>
        <rFont val="Calibri"/>
        <family val="2"/>
        <scheme val="minor"/>
      </rPr>
      <t xml:space="preserve"> Terminal De Transporte De Caucasia Tetracauca - Sogamoso - Espinal
2</t>
    </r>
    <r>
      <rPr>
        <b/>
        <sz val="10"/>
        <rFont val="Calibri"/>
        <family val="2"/>
        <scheme val="minor"/>
      </rPr>
      <t>.</t>
    </r>
    <r>
      <rPr>
        <sz val="8"/>
        <rFont val="Calibri"/>
        <family val="2"/>
        <scheme val="minor"/>
      </rPr>
      <t xml:space="preserve"> Concesión Autopistas Del Café - Concesión Ccfc S.A.S - Concesión Sabana De Occidente - Devisab - Devimed - Coviandes - Spt
3</t>
    </r>
    <r>
      <rPr>
        <b/>
        <sz val="10"/>
        <rFont val="Calibri"/>
        <family val="2"/>
        <scheme val="minor"/>
      </rPr>
      <t>.</t>
    </r>
    <r>
      <rPr>
        <sz val="8"/>
        <rFont val="Calibri"/>
        <family val="2"/>
        <scheme val="minor"/>
      </rPr>
      <t xml:space="preserve"> Aeropuertos Concesionados - Spt
4</t>
    </r>
    <r>
      <rPr>
        <b/>
        <sz val="10"/>
        <rFont val="Calibri"/>
        <family val="2"/>
        <scheme val="minor"/>
      </rPr>
      <t>.</t>
    </r>
    <r>
      <rPr>
        <sz val="8"/>
        <rFont val="Calibri"/>
        <family val="2"/>
        <scheme val="minor"/>
      </rPr>
      <t xml:space="preserve"> Concesión Santana Mocoa Neiva - Interventoría - Ani - Alcalde De Tbana - Spt
5</t>
    </r>
    <r>
      <rPr>
        <b/>
        <sz val="10"/>
        <rFont val="Calibri"/>
        <family val="2"/>
        <scheme val="minor"/>
      </rPr>
      <t>.</t>
    </r>
    <r>
      <rPr>
        <sz val="8"/>
        <rFont val="Calibri"/>
        <family val="2"/>
        <scheme val="minor"/>
      </rPr>
      <t xml:space="preserve"> Terminal De Transporte De Aguachica
</t>
    </r>
  </si>
  <si>
    <r>
      <rPr>
        <b/>
        <sz val="10"/>
        <rFont val="Calibri"/>
        <family val="2"/>
        <scheme val="minor"/>
      </rPr>
      <t xml:space="preserve">1. </t>
    </r>
    <r>
      <rPr>
        <sz val="8"/>
        <rFont val="Calibri"/>
        <family val="2"/>
        <scheme val="minor"/>
      </rPr>
      <t>Seguimiento a los planes de mejoramiento de sectores críticos  por parte de las Terminales de transporte 
2</t>
    </r>
    <r>
      <rPr>
        <b/>
        <sz val="10"/>
        <rFont val="Calibri"/>
        <family val="2"/>
        <scheme val="minor"/>
      </rPr>
      <t>.</t>
    </r>
    <r>
      <rPr>
        <sz val="8"/>
        <rFont val="Calibri"/>
        <family val="2"/>
        <scheme val="minor"/>
      </rPr>
      <t xml:space="preserve"> Compromiso por parte de las concesionarias para presentar planes  de mejoramiento de sectores críticos 
3</t>
    </r>
    <r>
      <rPr>
        <b/>
        <sz val="10"/>
        <rFont val="Calibri"/>
        <family val="2"/>
        <scheme val="minor"/>
      </rPr>
      <t>.</t>
    </r>
    <r>
      <rPr>
        <sz val="8"/>
        <rFont val="Calibri"/>
        <family val="2"/>
        <scheme val="minor"/>
      </rPr>
      <t xml:space="preserve"> Se establece el orden en el cual se entregaran los planes de mejoramiento
4</t>
    </r>
    <r>
      <rPr>
        <b/>
        <sz val="10"/>
        <rFont val="Calibri"/>
        <family val="2"/>
        <scheme val="minor"/>
      </rPr>
      <t>.</t>
    </r>
    <r>
      <rPr>
        <sz val="8"/>
        <rFont val="Calibri"/>
        <family val="2"/>
        <scheme val="minor"/>
      </rPr>
      <t xml:space="preserve"> La Concesión se compromete a realizar mesa de trabajo el 22 de marzo de 2018, con el dueño del previo, DITRA, ANI, alcalde Municipal y entidades competentes
5</t>
    </r>
    <r>
      <rPr>
        <b/>
        <sz val="10"/>
        <rFont val="Calibri"/>
        <family val="2"/>
        <scheme val="minor"/>
      </rPr>
      <t xml:space="preserve">. </t>
    </r>
    <r>
      <rPr>
        <sz val="8"/>
        <rFont val="Calibri"/>
        <family val="2"/>
        <scheme val="minor"/>
      </rPr>
      <t xml:space="preserve">Seguimiento a los planes de mejoramiento de sectores críticos  por parte de las Terminales de transporte
</t>
    </r>
  </si>
  <si>
    <t>Se expidieron (2) Circulares para las concesiones viales y terminales de Transporte las cuales se encuentran publicadas en la pagina de la SPT, con el fin de minimizar las condiciones de riesgo de los viajeros durante las vacaciones de semana santa</t>
  </si>
  <si>
    <r>
      <rPr>
        <b/>
        <sz val="10"/>
        <color theme="1"/>
        <rFont val="Calibri"/>
        <family val="2"/>
        <scheme val="minor"/>
      </rPr>
      <t>i.</t>
    </r>
    <r>
      <rPr>
        <sz val="8"/>
        <color theme="1"/>
        <rFont val="Calibri"/>
        <family val="2"/>
        <scheme val="minor"/>
      </rPr>
      <t xml:space="preserve"> Circular No. 10 del 14 de marzo de 2018, Para concesionarios Carreteros, CampañaMuevete Legal apoyo y acciones para la lucha contra el transporte informal, Semana Santa 2018  
</t>
    </r>
    <r>
      <rPr>
        <b/>
        <sz val="10"/>
        <color theme="1"/>
        <rFont val="Calibri"/>
        <family val="2"/>
        <scheme val="minor"/>
      </rPr>
      <t>ii</t>
    </r>
    <r>
      <rPr>
        <b/>
        <sz val="8"/>
        <color theme="1"/>
        <rFont val="Calibri"/>
        <family val="2"/>
        <scheme val="minor"/>
      </rPr>
      <t>.</t>
    </r>
    <r>
      <rPr>
        <sz val="8"/>
        <color theme="1"/>
        <rFont val="Calibri"/>
        <family val="2"/>
        <scheme val="minor"/>
      </rPr>
      <t xml:space="preserve"> Circular No. 11 del 14 de marzo de 2018, Para Terminales de Transporte, CampañaMuevete Legal apoyo y acciones para la lucha contra el transporte informal, Semana Santa 2018 </t>
    </r>
  </si>
  <si>
    <r>
      <rPr>
        <b/>
        <sz val="9"/>
        <color theme="1"/>
        <rFont val="Calibri"/>
        <family val="2"/>
        <scheme val="minor"/>
      </rPr>
      <t>Puertos</t>
    </r>
    <r>
      <rPr>
        <sz val="9"/>
        <color theme="1"/>
        <rFont val="Calibri"/>
        <family val="2"/>
        <scheme val="minor"/>
      </rPr>
      <t xml:space="preserve">: 1. Antioquia, 2. Atlántico, 3. Bolivar, 4. Boyacá, 5. Magdalena, 6. San Andrés, 7. Valle Del Cauca, 8. Cundinamarca (Bogotá), 9. Santander, 10. Tolima.
</t>
    </r>
    <r>
      <rPr>
        <b/>
        <sz val="9"/>
        <color theme="1"/>
        <rFont val="Calibri"/>
        <family val="2"/>
        <scheme val="minor"/>
      </rPr>
      <t xml:space="preserve">Concesiones: 1.Guajira, 2. Santander, 3. Atlantico, 4. Norte de Santander, 5. Tolima, 6. Magdalena, 7.Cundinamarca, 8. Risaralda, 9. Cordoba, 10. Bolivar, 11. Antioquia, 12. Cauca, 13. Casanare y 14. Boyacá.
</t>
    </r>
    <r>
      <rPr>
        <sz val="9"/>
        <color theme="1"/>
        <rFont val="Calibri"/>
        <family val="2"/>
        <scheme val="minor"/>
      </rPr>
      <t>Transito: 1. Antioquia, 2. Atlantico, 3. Bolivar, 4.Boyacá, 5. Caldas, 6. Caquetá, 7.Casanare, 8. Cauca, 9. César, 10. Córdoba, 11. Cundinamarca (Bogotá), 12.Huila, 13. Guajira, 14. Magdalena, 15. Meta, 16. Nariño, 17. Norte de Santander, 18. Quíndio, 19. Risaralda, 20. Santander, 21. Sucre, 22. Tolima, 23. Valle del Cauca.</t>
    </r>
  </si>
  <si>
    <t>Cuadro de seguimiento PQRs orfeo, vigia y expedientes fisicos</t>
  </si>
  <si>
    <t xml:space="preserve">se recibieron 184 PQRs, durante el mes de marzo se  tramitaron 52 PQRs, con un promedio de respuesta de 12 por dia. </t>
  </si>
  <si>
    <r>
      <t xml:space="preserve">Planeación anual: 36
Planeación Anual modificada: 75
Total programación mensual: 67
</t>
    </r>
    <r>
      <rPr>
        <b/>
        <sz val="9"/>
        <color theme="1"/>
        <rFont val="Calibri"/>
        <family val="2"/>
        <scheme val="minor"/>
      </rPr>
      <t>Visitas Realizadas: 67</t>
    </r>
    <r>
      <rPr>
        <sz val="9"/>
        <color theme="1"/>
        <rFont val="Calibri"/>
        <family val="2"/>
        <scheme val="minor"/>
      </rPr>
      <t xml:space="preserve">
Visitas Canceladas: 0
Actas Recibidas: 38
Actas Pendientes de Recibir: 29
Inspecciones documentales:7</t>
    </r>
  </si>
  <si>
    <r>
      <t xml:space="preserve">Se ajusta la programacion mensual debido a que el Coordinador de Vigilancia e Inspección informó verbalmente que recibió instrucciones que todos los regionales debian realizar visitas. En consecuencia la programación queda asi: Ene:25, Feb:34, Mar:94, Abr:61, May:47, Jun:37, Jul:33, Ago:12, Sep:25, Oct:22, Nov:34, Dic:0. Total:424.
Al 28 de Febrero se tiene: 
Planeación anual: 40
Planeación Anual modificada: 36
Total programación mensual: 35
</t>
    </r>
    <r>
      <rPr>
        <b/>
        <sz val="9"/>
        <color theme="1"/>
        <rFont val="Calibri"/>
        <family val="2"/>
        <scheme val="minor"/>
      </rPr>
      <t>Visitas Realizadas: 35</t>
    </r>
    <r>
      <rPr>
        <sz val="9"/>
        <color theme="1"/>
        <rFont val="Calibri"/>
        <family val="2"/>
        <scheme val="minor"/>
      </rPr>
      <t xml:space="preserve">
Visitas Canceladas: 0
Actas Recibidas: 11
Actas Pendientes de Recibir: 15
La diferencia de 1 empresa entre la planeación ajustada y el total programado en el mes corresponde a que la empresa LM Y SUMINISTROS Y SERVICIOS ELECTRONICOS estaba duplicada. 
Febrero: Visitas no programadas inicialmente: 5. Se realizaron las 5. 
 Inspecciones Documentales: se realizaron 7 en el mes de febrero. </t>
    </r>
  </si>
  <si>
    <r>
      <t xml:space="preserve">Planeación anual: 28
Planeación Anual modificada: 25
Total programación mensual: 25
</t>
    </r>
    <r>
      <rPr>
        <b/>
        <sz val="9"/>
        <color theme="1"/>
        <rFont val="Calibri"/>
        <family val="2"/>
        <scheme val="minor"/>
      </rPr>
      <t>Visitas Realizadas: 25</t>
    </r>
    <r>
      <rPr>
        <sz val="9"/>
        <color theme="1"/>
        <rFont val="Calibri"/>
        <family val="2"/>
        <scheme val="minor"/>
      </rPr>
      <t xml:space="preserve">
Visitas Canceladas: 5
Actas Recibidas: 21
Actas Pendientes de Recibir: 3</t>
    </r>
  </si>
  <si>
    <t xml:space="preserve"> Circular 08 de 2018, publicada en la pagina web de la entidad y enviada por correo electrónico a los destinatarios de la misma sobre Seguridad Fluvial.
</t>
  </si>
  <si>
    <t>Publicación en página web</t>
  </si>
  <si>
    <t xml:space="preserve">Se remitió por correo electrónico a los contratistas regionales documento denominado Archivo Documental </t>
  </si>
  <si>
    <t>Correos electrónicos</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</si>
</sst>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1" formatCode="_(* #,##0_);_(* \(#,##0\);_(* &quot;-&quot;_);_(@_)"/>
    <numFmt numFmtId="44" formatCode="_(&quot;$&quot;\ * #,##0.00_);_(&quot;$&quot;\ * \(#,##0.00\);_(&quot;$&quot;\ * &quot;-&quot;??_);_(@_)"/>
    <numFmt numFmtId="43" formatCode="_(* #,##0.00_);_(* \(#,##0.00\);_(* &quot;-&quot;??_);_(@_)"/>
    <numFmt numFmtId="164" formatCode="_-* #,##0_-;\-* #,##0_-;_-* &quot;-&quot;_-;_-@_-"/>
    <numFmt numFmtId="165" formatCode="_-* #,##0.00_-;\-* #,##0.00_-;_-* &quot;-&quot;??_-;_-@_-"/>
    <numFmt numFmtId="166" formatCode="_(&quot;$&quot;\ * #,##0_);_(&quot;$&quot;\ * \(#,##0\);_(&quot;$&quot;\ * &quot;-&quot;??_);_(@_)"/>
    <numFmt numFmtId="167" formatCode="0.0"/>
    <numFmt numFmtId="168" formatCode="0.0%"/>
    <numFmt numFmtId="169" formatCode="_(* #,##0_);_(* \(#,##0\);_(* &quot;-&quot;??_);_(@_)"/>
    <numFmt numFmtId="170" formatCode="_-* #,##0.00_-;\-* #,##0.00_-;_-* &quot;-&quot;_-;_-@_-"/>
    <numFmt numFmtId="171" formatCode="_-* #,##0.0_-;\-* #,##0.0_-;_-* &quot;-&quot;_-;_-@_-"/>
  </numFmts>
  <fonts count="43" x14ac:knownFonts="1">
    <font>
      <sz val="11"/>
      <color theme="1"/>
      <name val="Calibri"/>
      <family val="2"/>
      <scheme val="minor"/>
    </font>
    <font>
      <sz val="10"/>
      <name val="Arial"/>
      <family val="2"/>
    </font>
    <font>
      <sz val="11"/>
      <color theme="1"/>
      <name val="Calibri"/>
      <family val="2"/>
      <scheme val="minor"/>
    </font>
    <font>
      <sz val="9"/>
      <color theme="1"/>
      <name val="Calibri"/>
      <family val="2"/>
      <scheme val="minor"/>
    </font>
    <font>
      <b/>
      <sz val="9"/>
      <color theme="1"/>
      <name val="Calibri"/>
      <family val="2"/>
      <scheme val="minor"/>
    </font>
    <font>
      <b/>
      <sz val="9"/>
      <name val="Calibri"/>
      <family val="2"/>
      <scheme val="minor"/>
    </font>
    <font>
      <sz val="9"/>
      <name val="Calibri"/>
      <family val="2"/>
      <scheme val="minor"/>
    </font>
    <font>
      <sz val="9"/>
      <color theme="1"/>
      <name val="Calibri"/>
      <family val="2"/>
    </font>
    <font>
      <b/>
      <sz val="9"/>
      <color indexed="8"/>
      <name val="Calibri"/>
      <family val="2"/>
    </font>
    <font>
      <sz val="9"/>
      <color indexed="8"/>
      <name val="Calibri"/>
      <family val="2"/>
    </font>
    <font>
      <sz val="9"/>
      <color rgb="FFFF0000"/>
      <name val="Calibri"/>
      <family val="2"/>
      <scheme val="minor"/>
    </font>
    <font>
      <sz val="9"/>
      <color rgb="FF000000"/>
      <name val="Calibri"/>
      <family val="2"/>
      <scheme val="minor"/>
    </font>
    <font>
      <b/>
      <sz val="9"/>
      <color theme="1" tint="4.9989318521683403E-2"/>
      <name val="Calibri"/>
      <family val="2"/>
      <scheme val="minor"/>
    </font>
    <font>
      <sz val="9"/>
      <color theme="1" tint="4.9989318521683403E-2"/>
      <name val="Calibri"/>
      <family val="2"/>
      <scheme val="minor"/>
    </font>
    <font>
      <b/>
      <sz val="5"/>
      <color theme="1" tint="4.9989318521683403E-2"/>
      <name val="Calibri"/>
      <family val="2"/>
      <scheme val="minor"/>
    </font>
    <font>
      <b/>
      <sz val="11"/>
      <color theme="1"/>
      <name val="Calibri"/>
      <family val="2"/>
      <scheme val="minor"/>
    </font>
    <font>
      <sz val="11"/>
      <color indexed="8"/>
      <name val="Calibri"/>
      <family val="2"/>
    </font>
    <font>
      <sz val="10"/>
      <color theme="1"/>
      <name val="Arial"/>
      <family val="2"/>
    </font>
    <font>
      <b/>
      <sz val="11"/>
      <color rgb="FF000000"/>
      <name val="Calibri"/>
      <family val="2"/>
    </font>
    <font>
      <sz val="11"/>
      <color rgb="FF000000"/>
      <name val="Calibri"/>
      <family val="2"/>
    </font>
    <font>
      <b/>
      <sz val="18"/>
      <color theme="1"/>
      <name val="Calibri"/>
      <family val="2"/>
      <scheme val="minor"/>
    </font>
    <font>
      <b/>
      <sz val="9"/>
      <color theme="0"/>
      <name val="Calibri"/>
      <family val="2"/>
      <scheme val="minor"/>
    </font>
    <font>
      <b/>
      <sz val="5"/>
      <color theme="1"/>
      <name val="Calibri"/>
      <family val="2"/>
      <scheme val="minor"/>
    </font>
    <font>
      <b/>
      <sz val="5"/>
      <name val="Calibri"/>
      <family val="2"/>
      <scheme val="minor"/>
    </font>
    <font>
      <sz val="8"/>
      <color theme="1"/>
      <name val="Calibri"/>
      <family val="2"/>
      <scheme val="minor"/>
    </font>
    <font>
      <sz val="10"/>
      <color theme="1"/>
      <name val="Calibri"/>
      <family val="2"/>
      <scheme val="minor"/>
    </font>
    <font>
      <b/>
      <sz val="10"/>
      <color theme="1"/>
      <name val="Arial"/>
      <family val="2"/>
    </font>
    <font>
      <sz val="10"/>
      <color theme="1"/>
      <name val="Calibri"/>
      <family val="2"/>
    </font>
    <font>
      <b/>
      <sz val="20"/>
      <color theme="1"/>
      <name val="Calibri"/>
      <family val="2"/>
      <scheme val="minor"/>
    </font>
    <font>
      <b/>
      <sz val="22"/>
      <color theme="1"/>
      <name val="Calibri"/>
      <family val="2"/>
      <scheme val="minor"/>
    </font>
    <font>
      <b/>
      <sz val="36"/>
      <color theme="1"/>
      <name val="Calibri"/>
      <family val="2"/>
      <scheme val="minor"/>
    </font>
    <font>
      <sz val="12"/>
      <color theme="1"/>
      <name val="Calibri"/>
      <family val="2"/>
      <scheme val="minor"/>
    </font>
    <font>
      <sz val="9"/>
      <color theme="0"/>
      <name val="Calibri"/>
      <family val="2"/>
      <scheme val="minor"/>
    </font>
    <font>
      <sz val="8"/>
      <name val="Calibri"/>
      <family val="2"/>
      <scheme val="minor"/>
    </font>
    <font>
      <b/>
      <sz val="8"/>
      <name val="Calibri"/>
      <family val="2"/>
      <scheme val="minor"/>
    </font>
    <font>
      <b/>
      <i/>
      <sz val="8"/>
      <name val="Calibri"/>
      <family val="2"/>
      <scheme val="minor"/>
    </font>
    <font>
      <b/>
      <sz val="9"/>
      <color rgb="FFFF0000"/>
      <name val="Calibri"/>
      <family val="2"/>
      <scheme val="minor"/>
    </font>
    <font>
      <sz val="11"/>
      <color rgb="FFFF0000"/>
      <name val="Calibri"/>
      <family val="2"/>
      <scheme val="minor"/>
    </font>
    <font>
      <sz val="11"/>
      <color rgb="FF000000"/>
      <name val="Arial Narrow"/>
      <family val="2"/>
    </font>
    <font>
      <b/>
      <sz val="10"/>
      <name val="Calibri"/>
      <family val="2"/>
      <scheme val="minor"/>
    </font>
    <font>
      <sz val="10"/>
      <name val="Calibri"/>
      <family val="2"/>
      <scheme val="minor"/>
    </font>
    <font>
      <b/>
      <sz val="10"/>
      <color theme="1"/>
      <name val="Calibri"/>
      <family val="2"/>
      <scheme val="minor"/>
    </font>
    <font>
      <b/>
      <sz val="8"/>
      <color theme="1"/>
      <name val="Calibri"/>
      <family val="2"/>
      <scheme val="minor"/>
    </font>
  </fonts>
  <fills count="7">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rgb="FF92D050"/>
        <bgColor indexed="64"/>
      </patternFill>
    </fill>
    <fill>
      <patternFill patternType="solid">
        <fgColor theme="0"/>
        <bgColor indexed="64"/>
      </patternFill>
    </fill>
    <fill>
      <patternFill patternType="solid">
        <fgColor theme="9" tint="0.39997558519241921"/>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style="medium">
        <color indexed="64"/>
      </left>
      <right/>
      <top/>
      <bottom/>
      <diagonal/>
    </border>
    <border>
      <left style="thin">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medium">
        <color indexed="64"/>
      </bottom>
      <diagonal/>
    </border>
  </borders>
  <cellStyleXfs count="16">
    <xf numFmtId="0" fontId="0" fillId="0" borderId="0"/>
    <xf numFmtId="43" fontId="2" fillId="0" borderId="0" applyFont="0" applyFill="0" applyBorder="0" applyAlignment="0" applyProtection="0"/>
    <xf numFmtId="44" fontId="2"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2" fillId="0" borderId="0" applyFont="0" applyFill="0" applyBorder="0" applyAlignment="0" applyProtection="0"/>
    <xf numFmtId="164" fontId="2" fillId="0" borderId="0" applyFont="0" applyFill="0" applyBorder="0" applyAlignment="0" applyProtection="0"/>
    <xf numFmtId="41" fontId="2" fillId="0" borderId="0" applyFont="0" applyFill="0" applyBorder="0" applyAlignment="0" applyProtection="0"/>
    <xf numFmtId="0" fontId="16" fillId="0" borderId="0" applyFill="0" applyProtection="0"/>
    <xf numFmtId="44"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cellStyleXfs>
  <cellXfs count="792">
    <xf numFmtId="0" fontId="0" fillId="0" borderId="0" xfId="0"/>
    <xf numFmtId="0" fontId="3" fillId="0" borderId="0" xfId="0" applyFont="1" applyFill="1" applyAlignment="1">
      <alignment horizontal="left" vertical="center"/>
    </xf>
    <xf numFmtId="0" fontId="3" fillId="0" borderId="0" xfId="0" applyFont="1" applyFill="1" applyAlignment="1">
      <alignment horizontal="justify" vertical="center"/>
    </xf>
    <xf numFmtId="0" fontId="3" fillId="0" borderId="0" xfId="0" applyFont="1" applyFill="1" applyAlignment="1">
      <alignment horizontal="center" vertical="center" wrapText="1"/>
    </xf>
    <xf numFmtId="0" fontId="3" fillId="0" borderId="0" xfId="0" applyFont="1" applyFill="1" applyAlignment="1">
      <alignment horizontal="justify" vertical="center" wrapText="1"/>
    </xf>
    <xf numFmtId="0" fontId="3" fillId="0" borderId="0" xfId="0" applyFont="1" applyFill="1" applyAlignment="1">
      <alignment horizontal="center" vertical="center"/>
    </xf>
    <xf numFmtId="0" fontId="3" fillId="0" borderId="1" xfId="0" applyFont="1" applyFill="1" applyBorder="1" applyAlignment="1">
      <alignment horizontal="justify" vertical="center"/>
    </xf>
    <xf numFmtId="10" fontId="3" fillId="0" borderId="1" xfId="0" applyNumberFormat="1" applyFont="1" applyFill="1" applyBorder="1" applyAlignment="1">
      <alignment horizontal="center" vertical="center" wrapText="1"/>
    </xf>
    <xf numFmtId="0" fontId="4" fillId="0" borderId="0" xfId="0" applyFont="1" applyFill="1" applyAlignment="1">
      <alignment horizontal="justify" vertical="center" wrapText="1"/>
    </xf>
    <xf numFmtId="0" fontId="3" fillId="0" borderId="0" xfId="0" applyNumberFormat="1" applyFont="1" applyFill="1" applyAlignment="1">
      <alignment horizontal="center" vertical="center" wrapText="1"/>
    </xf>
    <xf numFmtId="0" fontId="4" fillId="0" borderId="0" xfId="0" applyNumberFormat="1" applyFont="1" applyFill="1" applyAlignment="1">
      <alignment horizontal="center" vertical="center" wrapText="1"/>
    </xf>
    <xf numFmtId="0" fontId="3" fillId="0" borderId="4" xfId="0" applyFont="1" applyFill="1" applyBorder="1" applyAlignment="1">
      <alignment horizontal="justify" vertical="center" wrapText="1"/>
    </xf>
    <xf numFmtId="1" fontId="4" fillId="0" borderId="1" xfId="0" applyNumberFormat="1" applyFont="1" applyFill="1" applyBorder="1" applyAlignment="1">
      <alignment horizontal="center" vertical="center" wrapText="1"/>
    </xf>
    <xf numFmtId="167" fontId="3" fillId="0" borderId="1" xfId="0" applyNumberFormat="1" applyFont="1" applyFill="1" applyBorder="1" applyAlignment="1" applyProtection="1">
      <alignment horizontal="center" vertical="center" wrapText="1"/>
      <protection locked="0"/>
    </xf>
    <xf numFmtId="1" fontId="3" fillId="0" borderId="1" xfId="0" applyNumberFormat="1" applyFont="1" applyFill="1" applyBorder="1" applyAlignment="1" applyProtection="1">
      <alignment horizontal="center" vertical="center" wrapText="1"/>
      <protection locked="0"/>
    </xf>
    <xf numFmtId="1" fontId="3" fillId="0" borderId="1" xfId="0" applyNumberFormat="1" applyFont="1" applyFill="1" applyBorder="1" applyAlignment="1" applyProtection="1">
      <alignment horizontal="center" vertical="center" wrapText="1"/>
    </xf>
    <xf numFmtId="167" fontId="3" fillId="0" borderId="1" xfId="0" applyNumberFormat="1" applyFont="1" applyFill="1" applyBorder="1" applyAlignment="1" applyProtection="1">
      <alignment horizontal="center" vertical="center" wrapText="1"/>
    </xf>
    <xf numFmtId="0" fontId="3" fillId="0" borderId="1" xfId="0" applyFont="1" applyFill="1" applyBorder="1" applyAlignment="1">
      <alignment horizontal="justify" vertical="center" wrapText="1"/>
    </xf>
    <xf numFmtId="9" fontId="3" fillId="0" borderId="0" xfId="0" applyNumberFormat="1" applyFont="1" applyFill="1" applyAlignment="1">
      <alignment horizontal="justify" vertical="center" wrapText="1"/>
    </xf>
    <xf numFmtId="1" fontId="3" fillId="0" borderId="5" xfId="8" applyNumberFormat="1" applyFont="1" applyFill="1" applyBorder="1" applyAlignment="1" applyProtection="1">
      <alignment horizontal="center" vertical="center" wrapText="1"/>
    </xf>
    <xf numFmtId="9" fontId="3" fillId="0" borderId="8" xfId="0" applyNumberFormat="1" applyFont="1" applyFill="1" applyBorder="1" applyAlignment="1">
      <alignment horizontal="center" vertical="center" wrapText="1"/>
    </xf>
    <xf numFmtId="0" fontId="4" fillId="0" borderId="8" xfId="0" applyNumberFormat="1" applyFont="1" applyFill="1" applyBorder="1" applyAlignment="1">
      <alignment horizontal="center" vertical="center" wrapText="1"/>
    </xf>
    <xf numFmtId="1" fontId="3" fillId="0" borderId="6" xfId="0" applyNumberFormat="1" applyFont="1" applyFill="1" applyBorder="1" applyAlignment="1" applyProtection="1">
      <alignment horizontal="center" vertical="center" wrapText="1"/>
    </xf>
    <xf numFmtId="1" fontId="3" fillId="0" borderId="5" xfId="0" applyNumberFormat="1" applyFont="1" applyFill="1" applyBorder="1" applyAlignment="1" applyProtection="1">
      <alignment horizontal="center" vertical="center" wrapText="1"/>
    </xf>
    <xf numFmtId="1" fontId="3" fillId="0" borderId="5" xfId="0" applyNumberFormat="1" applyFont="1" applyFill="1" applyBorder="1" applyAlignment="1" applyProtection="1">
      <alignment horizontal="center" vertical="center" wrapText="1"/>
      <protection locked="0"/>
    </xf>
    <xf numFmtId="0" fontId="3" fillId="0" borderId="8" xfId="0" applyFont="1" applyFill="1" applyBorder="1" applyAlignment="1">
      <alignment horizontal="justify" vertical="center" wrapText="1"/>
    </xf>
    <xf numFmtId="166" fontId="3" fillId="0" borderId="8" xfId="2" applyNumberFormat="1" applyFont="1" applyFill="1" applyBorder="1" applyAlignment="1">
      <alignment horizontal="center" vertical="center" wrapText="1"/>
    </xf>
    <xf numFmtId="167" fontId="3" fillId="0" borderId="5" xfId="0" applyNumberFormat="1" applyFont="1" applyFill="1" applyBorder="1" applyAlignment="1" applyProtection="1">
      <alignment horizontal="center" vertical="center" wrapText="1"/>
    </xf>
    <xf numFmtId="167" fontId="3" fillId="0" borderId="5" xfId="0" applyNumberFormat="1" applyFont="1" applyFill="1" applyBorder="1" applyAlignment="1" applyProtection="1">
      <alignment horizontal="center" vertical="center" wrapText="1"/>
      <protection locked="0"/>
    </xf>
    <xf numFmtId="0" fontId="3" fillId="0" borderId="6" xfId="0" applyFont="1" applyFill="1" applyBorder="1" applyAlignment="1">
      <alignment horizontal="center" vertical="center"/>
    </xf>
    <xf numFmtId="0" fontId="3" fillId="0" borderId="8" xfId="2" applyNumberFormat="1" applyFont="1" applyFill="1" applyBorder="1" applyAlignment="1">
      <alignment horizontal="center" vertical="center" wrapText="1"/>
    </xf>
    <xf numFmtId="167" fontId="4" fillId="0" borderId="8" xfId="0" applyNumberFormat="1" applyFont="1" applyFill="1" applyBorder="1" applyAlignment="1">
      <alignment horizontal="center" vertical="center" wrapText="1"/>
    </xf>
    <xf numFmtId="9" fontId="3" fillId="0" borderId="8" xfId="8" applyFont="1" applyFill="1" applyBorder="1" applyAlignment="1">
      <alignment horizontal="center" vertical="center" wrapText="1"/>
    </xf>
    <xf numFmtId="0" fontId="4" fillId="0" borderId="0" xfId="0" applyFont="1" applyFill="1" applyAlignment="1">
      <alignment horizontal="center" vertical="center"/>
    </xf>
    <xf numFmtId="1" fontId="6" fillId="0" borderId="1" xfId="0" applyNumberFormat="1" applyFont="1" applyFill="1" applyBorder="1" applyAlignment="1" applyProtection="1">
      <alignment horizontal="center" vertical="center" wrapText="1"/>
    </xf>
    <xf numFmtId="1" fontId="6" fillId="0" borderId="1" xfId="8" applyNumberFormat="1" applyFont="1" applyFill="1" applyBorder="1" applyAlignment="1" applyProtection="1">
      <alignment horizontal="center" vertical="center" wrapText="1"/>
    </xf>
    <xf numFmtId="0" fontId="6" fillId="0" borderId="1" xfId="0" applyFont="1" applyFill="1" applyBorder="1" applyAlignment="1">
      <alignment horizontal="justify" vertical="center" wrapText="1"/>
    </xf>
    <xf numFmtId="0" fontId="3" fillId="0" borderId="4" xfId="0" applyFont="1" applyFill="1" applyBorder="1" applyAlignment="1">
      <alignment vertical="center" wrapText="1"/>
    </xf>
    <xf numFmtId="0" fontId="3" fillId="0" borderId="1" xfId="8" applyNumberFormat="1" applyFont="1" applyFill="1" applyBorder="1" applyAlignment="1" applyProtection="1">
      <alignment horizontal="center" vertical="center" wrapText="1"/>
    </xf>
    <xf numFmtId="0" fontId="3" fillId="0" borderId="1" xfId="8" applyNumberFormat="1" applyFont="1" applyFill="1" applyBorder="1" applyAlignment="1" applyProtection="1">
      <alignment horizontal="center" vertical="center" wrapText="1"/>
      <protection locked="0"/>
    </xf>
    <xf numFmtId="166" fontId="3" fillId="0" borderId="12" xfId="2" applyNumberFormat="1" applyFont="1" applyFill="1" applyBorder="1" applyAlignment="1">
      <alignment horizontal="center" vertical="center" wrapText="1"/>
    </xf>
    <xf numFmtId="0" fontId="3" fillId="0" borderId="12" xfId="2" applyNumberFormat="1" applyFont="1" applyFill="1" applyBorder="1" applyAlignment="1">
      <alignment horizontal="center" vertical="center" wrapText="1"/>
    </xf>
    <xf numFmtId="9" fontId="3" fillId="0" borderId="12" xfId="0" applyNumberFormat="1" applyFont="1" applyFill="1" applyBorder="1" applyAlignment="1">
      <alignment horizontal="center" vertical="center" wrapText="1"/>
    </xf>
    <xf numFmtId="0" fontId="3" fillId="2" borderId="0" xfId="0" applyFont="1" applyFill="1" applyAlignment="1">
      <alignment horizontal="left" vertical="center"/>
    </xf>
    <xf numFmtId="10" fontId="3" fillId="0" borderId="0" xfId="0" applyNumberFormat="1" applyFont="1" applyFill="1" applyAlignment="1">
      <alignment horizontal="center" vertical="center"/>
    </xf>
    <xf numFmtId="10" fontId="3" fillId="0" borderId="1" xfId="0" applyNumberFormat="1" applyFont="1" applyFill="1" applyBorder="1" applyAlignment="1">
      <alignment horizontal="justify" vertical="center"/>
    </xf>
    <xf numFmtId="0" fontId="3" fillId="0" borderId="0" xfId="0" applyFont="1" applyFill="1" applyAlignment="1">
      <alignment vertical="center"/>
    </xf>
    <xf numFmtId="0" fontId="4" fillId="0" borderId="0" xfId="0" applyFont="1" applyFill="1" applyAlignment="1">
      <alignment horizontal="left" vertical="center"/>
    </xf>
    <xf numFmtId="9" fontId="4" fillId="0" borderId="0" xfId="0" applyNumberFormat="1" applyFont="1" applyFill="1" applyAlignment="1">
      <alignment horizontal="center" vertical="center"/>
    </xf>
    <xf numFmtId="9" fontId="4" fillId="0" borderId="0" xfId="8" applyFont="1" applyFill="1" applyAlignment="1">
      <alignment horizontal="center" vertical="center"/>
    </xf>
    <xf numFmtId="9" fontId="3" fillId="5" borderId="8" xfId="0" applyNumberFormat="1" applyFont="1" applyFill="1" applyBorder="1" applyAlignment="1">
      <alignment horizontal="center" vertical="center" wrapText="1"/>
    </xf>
    <xf numFmtId="0" fontId="4" fillId="5" borderId="8" xfId="8" applyNumberFormat="1" applyFont="1" applyFill="1" applyBorder="1" applyAlignment="1">
      <alignment horizontal="center" vertical="center" wrapText="1"/>
    </xf>
    <xf numFmtId="10" fontId="3" fillId="5" borderId="8" xfId="8" applyNumberFormat="1"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5" borderId="2" xfId="0" applyFont="1" applyFill="1" applyBorder="1" applyAlignment="1">
      <alignment horizontal="justify" vertical="center"/>
    </xf>
    <xf numFmtId="166" fontId="3" fillId="5" borderId="8" xfId="2" applyNumberFormat="1" applyFont="1" applyFill="1" applyBorder="1" applyAlignment="1">
      <alignment horizontal="center" vertical="center" wrapText="1"/>
    </xf>
    <xf numFmtId="9" fontId="3" fillId="5" borderId="8" xfId="0" applyNumberFormat="1" applyFont="1" applyFill="1" applyBorder="1" applyAlignment="1">
      <alignment horizontal="center" vertical="center"/>
    </xf>
    <xf numFmtId="0" fontId="10" fillId="0" borderId="1" xfId="0" applyFont="1" applyFill="1" applyBorder="1" applyAlignment="1">
      <alignment horizontal="center" vertical="center" wrapText="1"/>
    </xf>
    <xf numFmtId="0" fontId="3" fillId="0" borderId="0" xfId="0" applyFont="1" applyFill="1" applyBorder="1" applyAlignment="1">
      <alignment horizontal="center" vertical="top" wrapText="1"/>
    </xf>
    <xf numFmtId="0" fontId="3" fillId="5" borderId="2" xfId="0" applyFont="1" applyFill="1" applyBorder="1" applyAlignment="1">
      <alignment vertical="center" wrapText="1"/>
    </xf>
    <xf numFmtId="0" fontId="4" fillId="5" borderId="8" xfId="0" applyNumberFormat="1" applyFont="1" applyFill="1" applyBorder="1" applyAlignment="1">
      <alignment horizontal="center" vertical="center" wrapText="1"/>
    </xf>
    <xf numFmtId="0" fontId="3" fillId="5" borderId="8" xfId="0" applyFont="1" applyFill="1" applyBorder="1" applyAlignment="1">
      <alignment horizontal="justify" vertical="center" wrapText="1"/>
    </xf>
    <xf numFmtId="0" fontId="11" fillId="5" borderId="8" xfId="0" applyFont="1" applyFill="1" applyBorder="1" applyAlignment="1">
      <alignment vertical="center" wrapText="1"/>
    </xf>
    <xf numFmtId="9" fontId="3" fillId="5" borderId="8" xfId="0" applyNumberFormat="1" applyFont="1" applyFill="1" applyBorder="1" applyAlignment="1">
      <alignment horizontal="justify" vertical="center" wrapText="1"/>
    </xf>
    <xf numFmtId="168" fontId="4" fillId="0" borderId="4" xfId="0" applyNumberFormat="1" applyFont="1" applyFill="1" applyBorder="1" applyAlignment="1">
      <alignment horizontal="center" vertical="center" wrapText="1"/>
    </xf>
    <xf numFmtId="10" fontId="3" fillId="0" borderId="4" xfId="8" applyNumberFormat="1" applyFont="1" applyFill="1" applyBorder="1" applyAlignment="1">
      <alignment horizontal="center" vertical="center" wrapText="1"/>
    </xf>
    <xf numFmtId="166" fontId="3" fillId="5" borderId="2" xfId="2" applyNumberFormat="1" applyFont="1" applyFill="1" applyBorder="1" applyAlignment="1">
      <alignment horizontal="center" vertical="center" wrapText="1"/>
    </xf>
    <xf numFmtId="0" fontId="11" fillId="5" borderId="8" xfId="0" applyFont="1" applyFill="1" applyBorder="1" applyAlignment="1">
      <alignment horizontal="center" vertical="center" wrapText="1"/>
    </xf>
    <xf numFmtId="0" fontId="3" fillId="0" borderId="4" xfId="0" applyFont="1" applyFill="1" applyBorder="1" applyAlignment="1">
      <alignment horizontal="justify" vertical="center"/>
    </xf>
    <xf numFmtId="9" fontId="3" fillId="0" borderId="4" xfId="1" applyNumberFormat="1" applyFont="1" applyFill="1" applyBorder="1" applyAlignment="1">
      <alignment horizontal="center" vertical="center" wrapText="1"/>
    </xf>
    <xf numFmtId="166" fontId="3" fillId="0" borderId="4" xfId="2" applyNumberFormat="1" applyFont="1" applyFill="1" applyBorder="1" applyAlignment="1">
      <alignment vertical="center" wrapText="1"/>
    </xf>
    <xf numFmtId="169" fontId="3" fillId="5" borderId="8" xfId="1" applyNumberFormat="1" applyFont="1" applyFill="1" applyBorder="1" applyAlignment="1">
      <alignment vertical="center" wrapText="1"/>
    </xf>
    <xf numFmtId="9" fontId="3" fillId="0" borderId="0" xfId="0" applyNumberFormat="1" applyFont="1" applyFill="1" applyAlignment="1">
      <alignment horizontal="left" vertical="center"/>
    </xf>
    <xf numFmtId="0" fontId="3" fillId="0" borderId="0" xfId="0" applyNumberFormat="1" applyFont="1" applyFill="1" applyAlignment="1">
      <alignment horizontal="left" vertical="center"/>
    </xf>
    <xf numFmtId="0" fontId="4" fillId="0" borderId="0" xfId="0" applyNumberFormat="1" applyFont="1" applyFill="1" applyAlignment="1">
      <alignment horizontal="left" vertical="center"/>
    </xf>
    <xf numFmtId="0" fontId="3" fillId="0" borderId="10" xfId="0" applyFont="1" applyFill="1" applyBorder="1" applyAlignment="1">
      <alignment horizontal="center" vertical="center" wrapText="1"/>
    </xf>
    <xf numFmtId="10" fontId="3" fillId="0" borderId="14" xfId="0" applyNumberFormat="1" applyFont="1" applyFill="1" applyBorder="1" applyAlignment="1">
      <alignment horizontal="justify" vertical="center"/>
    </xf>
    <xf numFmtId="0" fontId="3" fillId="2" borderId="15" xfId="0" applyFont="1" applyFill="1" applyBorder="1" applyAlignment="1">
      <alignment horizontal="justify" vertical="center"/>
    </xf>
    <xf numFmtId="0" fontId="13" fillId="0" borderId="0" xfId="0" applyFont="1" applyFill="1" applyAlignment="1">
      <alignment horizontal="center" vertical="center" wrapText="1"/>
    </xf>
    <xf numFmtId="0" fontId="13" fillId="0" borderId="0" xfId="0" applyFont="1" applyFill="1" applyAlignment="1">
      <alignment horizontal="left" vertical="center"/>
    </xf>
    <xf numFmtId="0" fontId="3" fillId="5" borderId="1" xfId="0" applyFont="1" applyFill="1" applyBorder="1" applyAlignment="1">
      <alignment horizontal="justify" vertical="center"/>
    </xf>
    <xf numFmtId="0" fontId="3" fillId="0" borderId="0" xfId="0" applyNumberFormat="1" applyFont="1" applyFill="1" applyAlignment="1">
      <alignment horizontal="right" vertical="center" wrapText="1"/>
    </xf>
    <xf numFmtId="0" fontId="4" fillId="0" borderId="0" xfId="0" applyNumberFormat="1" applyFont="1" applyFill="1" applyAlignment="1">
      <alignment horizontal="right" vertical="center" wrapText="1"/>
    </xf>
    <xf numFmtId="0" fontId="4" fillId="0" borderId="0" xfId="0" applyFont="1" applyFill="1" applyAlignment="1">
      <alignment horizontal="right" vertical="center"/>
    </xf>
    <xf numFmtId="1" fontId="6" fillId="0" borderId="1" xfId="0" applyNumberFormat="1" applyFont="1" applyFill="1" applyBorder="1" applyAlignment="1" applyProtection="1">
      <alignment horizontal="right" vertical="center" wrapText="1"/>
    </xf>
    <xf numFmtId="1" fontId="3" fillId="0" borderId="1" xfId="0" applyNumberFormat="1" applyFont="1" applyFill="1" applyBorder="1" applyAlignment="1" applyProtection="1">
      <alignment horizontal="right" vertical="center" wrapText="1"/>
    </xf>
    <xf numFmtId="1" fontId="3" fillId="0" borderId="1" xfId="0" applyNumberFormat="1" applyFont="1" applyFill="1" applyBorder="1" applyAlignment="1" applyProtection="1">
      <alignment horizontal="right" vertical="center" wrapText="1"/>
      <protection locked="0"/>
    </xf>
    <xf numFmtId="168" fontId="3" fillId="0" borderId="1" xfId="8" applyNumberFormat="1" applyFont="1" applyFill="1" applyBorder="1" applyAlignment="1" applyProtection="1">
      <alignment horizontal="right" vertical="center" wrapText="1"/>
    </xf>
    <xf numFmtId="1" fontId="6" fillId="0" borderId="1" xfId="8" applyNumberFormat="1" applyFont="1" applyFill="1" applyBorder="1" applyAlignment="1" applyProtection="1">
      <alignment horizontal="right" vertical="center" wrapText="1"/>
    </xf>
    <xf numFmtId="1" fontId="3" fillId="0" borderId="1" xfId="8" applyNumberFormat="1" applyFont="1" applyFill="1" applyBorder="1" applyAlignment="1" applyProtection="1">
      <alignment horizontal="right" vertical="center" wrapText="1"/>
    </xf>
    <xf numFmtId="0" fontId="3" fillId="0" borderId="1" xfId="8" applyNumberFormat="1" applyFont="1" applyFill="1" applyBorder="1" applyAlignment="1" applyProtection="1">
      <alignment horizontal="right" vertical="center" wrapText="1"/>
    </xf>
    <xf numFmtId="0" fontId="3" fillId="0" borderId="1" xfId="8" applyNumberFormat="1" applyFont="1" applyFill="1" applyBorder="1" applyAlignment="1" applyProtection="1">
      <alignment horizontal="right" vertical="center" wrapText="1"/>
      <protection locked="0"/>
    </xf>
    <xf numFmtId="167" fontId="3" fillId="0" borderId="1" xfId="0" applyNumberFormat="1" applyFont="1" applyFill="1" applyBorder="1" applyAlignment="1" applyProtection="1">
      <alignment horizontal="right" vertical="center" wrapText="1"/>
    </xf>
    <xf numFmtId="167" fontId="3" fillId="0" borderId="1" xfId="0" applyNumberFormat="1" applyFont="1" applyFill="1" applyBorder="1" applyAlignment="1" applyProtection="1">
      <alignment horizontal="right" vertical="center" wrapText="1"/>
      <protection locked="0"/>
    </xf>
    <xf numFmtId="167" fontId="4" fillId="0" borderId="1" xfId="0" applyNumberFormat="1" applyFont="1" applyFill="1" applyBorder="1" applyAlignment="1">
      <alignment horizontal="right" vertical="center" wrapText="1"/>
    </xf>
    <xf numFmtId="1" fontId="10" fillId="0" borderId="1" xfId="8" applyNumberFormat="1" applyFont="1" applyFill="1" applyBorder="1" applyAlignment="1" applyProtection="1">
      <alignment horizontal="right" vertical="center" wrapText="1"/>
    </xf>
    <xf numFmtId="1" fontId="10" fillId="0" borderId="1" xfId="8" applyNumberFormat="1" applyFont="1" applyFill="1" applyBorder="1" applyAlignment="1" applyProtection="1">
      <alignment horizontal="right" vertical="center" wrapText="1"/>
      <protection locked="0"/>
    </xf>
    <xf numFmtId="9" fontId="3" fillId="0" borderId="1" xfId="8" applyNumberFormat="1" applyFont="1" applyFill="1" applyBorder="1" applyAlignment="1" applyProtection="1">
      <alignment horizontal="right" vertical="center" wrapText="1"/>
    </xf>
    <xf numFmtId="0" fontId="10" fillId="0" borderId="0" xfId="0" applyFont="1" applyFill="1" applyAlignment="1">
      <alignment horizontal="left" vertical="center"/>
    </xf>
    <xf numFmtId="9" fontId="3" fillId="0" borderId="1" xfId="0" applyNumberFormat="1" applyFont="1" applyFill="1" applyBorder="1" applyAlignment="1">
      <alignment horizontal="justify" vertical="center" wrapText="1"/>
    </xf>
    <xf numFmtId="0" fontId="3" fillId="0" borderId="1" xfId="0" applyNumberFormat="1" applyFont="1" applyFill="1" applyBorder="1" applyAlignment="1" applyProtection="1">
      <alignment horizontal="right" vertical="center" wrapText="1"/>
    </xf>
    <xf numFmtId="10" fontId="3" fillId="0" borderId="1" xfId="0" applyNumberFormat="1" applyFont="1" applyFill="1" applyBorder="1" applyAlignment="1" applyProtection="1">
      <alignment horizontal="right" vertical="center" wrapText="1"/>
    </xf>
    <xf numFmtId="0" fontId="3" fillId="0" borderId="1" xfId="0" applyNumberFormat="1" applyFont="1" applyFill="1" applyBorder="1" applyAlignment="1" applyProtection="1">
      <alignment horizontal="right" vertical="center" wrapText="1"/>
      <protection locked="0"/>
    </xf>
    <xf numFmtId="168" fontId="4" fillId="0" borderId="1" xfId="0" applyNumberFormat="1" applyFont="1" applyFill="1" applyBorder="1" applyAlignment="1">
      <alignment horizontal="right" vertical="center" wrapText="1"/>
    </xf>
    <xf numFmtId="1" fontId="6" fillId="0" borderId="1" xfId="0" applyNumberFormat="1" applyFont="1" applyFill="1" applyBorder="1" applyAlignment="1" applyProtection="1">
      <alignment horizontal="right" vertical="center" wrapText="1"/>
      <protection locked="0"/>
    </xf>
    <xf numFmtId="168" fontId="6" fillId="0" borderId="1" xfId="8" applyNumberFormat="1" applyFont="1" applyFill="1" applyBorder="1" applyAlignment="1" applyProtection="1">
      <alignment horizontal="right" vertical="center" wrapText="1"/>
    </xf>
    <xf numFmtId="0" fontId="5" fillId="0" borderId="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5" fillId="0" borderId="4" xfId="0" applyFont="1" applyFill="1" applyBorder="1" applyAlignment="1">
      <alignment horizontal="center" vertical="center" wrapText="1"/>
    </xf>
    <xf numFmtId="9" fontId="6" fillId="0" borderId="1" xfId="8" applyFont="1" applyFill="1" applyBorder="1" applyAlignment="1" applyProtection="1">
      <alignment horizontal="center" vertical="center" wrapText="1"/>
    </xf>
    <xf numFmtId="9" fontId="3" fillId="0" borderId="1" xfId="8" applyFont="1" applyFill="1" applyBorder="1" applyAlignment="1" applyProtection="1">
      <alignment horizontal="right" vertical="center" wrapText="1"/>
    </xf>
    <xf numFmtId="9" fontId="6" fillId="0" borderId="1" xfId="0" applyNumberFormat="1" applyFont="1" applyFill="1" applyBorder="1" applyAlignment="1">
      <alignment horizontal="center" vertical="center"/>
    </xf>
    <xf numFmtId="9" fontId="0" fillId="0" borderId="0" xfId="0" applyNumberFormat="1"/>
    <xf numFmtId="1" fontId="0" fillId="0" borderId="0" xfId="0" applyNumberFormat="1"/>
    <xf numFmtId="9" fontId="0" fillId="0" borderId="0" xfId="8" applyFont="1"/>
    <xf numFmtId="1" fontId="0" fillId="0" borderId="0" xfId="0" applyNumberFormat="1" applyFill="1"/>
    <xf numFmtId="0" fontId="15" fillId="0" borderId="0" xfId="0" applyFont="1"/>
    <xf numFmtId="164" fontId="0" fillId="0" borderId="0" xfId="0" applyNumberFormat="1"/>
    <xf numFmtId="9" fontId="3" fillId="0" borderId="1" xfId="8" applyFont="1" applyFill="1" applyBorder="1" applyAlignment="1">
      <alignment horizontal="right" vertical="center" wrapText="1"/>
    </xf>
    <xf numFmtId="9" fontId="4" fillId="0" borderId="1" xfId="8" applyFont="1" applyFill="1" applyBorder="1" applyAlignment="1">
      <alignment horizontal="right" vertical="center" wrapText="1"/>
    </xf>
    <xf numFmtId="9" fontId="6" fillId="0" borderId="1" xfId="0" applyNumberFormat="1" applyFont="1" applyFill="1" applyBorder="1" applyAlignment="1" applyProtection="1">
      <alignment horizontal="right" vertical="center" wrapText="1"/>
    </xf>
    <xf numFmtId="168" fontId="6" fillId="0" borderId="1" xfId="0" applyNumberFormat="1" applyFont="1" applyFill="1" applyBorder="1" applyAlignment="1" applyProtection="1">
      <alignment horizontal="right" vertical="center" wrapText="1"/>
    </xf>
    <xf numFmtId="168" fontId="6" fillId="0" borderId="1" xfId="0" applyNumberFormat="1" applyFont="1" applyFill="1" applyBorder="1" applyAlignment="1" applyProtection="1">
      <alignment horizontal="right" vertical="center" wrapText="1"/>
      <protection locked="0"/>
    </xf>
    <xf numFmtId="168" fontId="5" fillId="0" borderId="1" xfId="0" applyNumberFormat="1" applyFont="1" applyFill="1" applyBorder="1" applyAlignment="1">
      <alignment horizontal="right" vertical="center" wrapText="1"/>
    </xf>
    <xf numFmtId="0" fontId="6" fillId="0" borderId="0" xfId="0" applyFont="1" applyFill="1" applyAlignment="1">
      <alignment horizontal="left" vertical="center"/>
    </xf>
    <xf numFmtId="9" fontId="6" fillId="0" borderId="1" xfId="8" applyFont="1" applyFill="1" applyBorder="1" applyAlignment="1">
      <alignment horizontal="right" vertical="center" wrapText="1"/>
    </xf>
    <xf numFmtId="9" fontId="6" fillId="0" borderId="1" xfId="8" applyFont="1" applyFill="1" applyBorder="1" applyAlignment="1" applyProtection="1">
      <alignment horizontal="right" vertical="center" wrapText="1"/>
    </xf>
    <xf numFmtId="10" fontId="0" fillId="0" borderId="0" xfId="0" applyNumberFormat="1"/>
    <xf numFmtId="1" fontId="10" fillId="0" borderId="1" xfId="0" applyNumberFormat="1" applyFont="1" applyFill="1" applyBorder="1" applyAlignment="1" applyProtection="1">
      <alignment horizontal="center" vertical="center" wrapText="1"/>
    </xf>
    <xf numFmtId="0" fontId="4" fillId="0" borderId="0" xfId="0" applyFont="1" applyFill="1" applyBorder="1" applyAlignment="1">
      <alignment horizontal="right" vertical="center"/>
    </xf>
    <xf numFmtId="0" fontId="5" fillId="0" borderId="12" xfId="0" applyFont="1" applyFill="1" applyBorder="1" applyAlignment="1">
      <alignment horizontal="center" vertical="center" wrapText="1"/>
    </xf>
    <xf numFmtId="9" fontId="5" fillId="0" borderId="4" xfId="0" applyNumberFormat="1" applyFont="1" applyFill="1" applyBorder="1" applyAlignment="1">
      <alignment horizontal="center" vertical="center" wrapText="1"/>
    </xf>
    <xf numFmtId="0" fontId="12" fillId="0" borderId="4" xfId="0" applyFont="1" applyFill="1" applyBorder="1" applyAlignment="1">
      <alignment horizontal="center" vertical="center" wrapText="1"/>
    </xf>
    <xf numFmtId="0" fontId="4" fillId="0" borderId="4" xfId="0" applyFont="1" applyFill="1" applyBorder="1" applyAlignment="1">
      <alignment horizontal="right" vertical="center" wrapText="1"/>
    </xf>
    <xf numFmtId="0" fontId="12" fillId="0" borderId="17" xfId="0" applyFont="1" applyFill="1" applyBorder="1" applyAlignment="1">
      <alignment horizontal="right" vertical="center" wrapText="1"/>
    </xf>
    <xf numFmtId="0" fontId="12" fillId="0" borderId="18" xfId="0" applyFont="1" applyFill="1" applyBorder="1" applyAlignment="1">
      <alignment horizontal="center" vertical="center" wrapText="1"/>
    </xf>
    <xf numFmtId="0" fontId="4" fillId="0" borderId="16"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18" xfId="0" applyFont="1" applyFill="1" applyBorder="1" applyAlignment="1">
      <alignment horizontal="center" vertical="center"/>
    </xf>
    <xf numFmtId="10" fontId="3" fillId="0" borderId="21" xfId="0" applyNumberFormat="1" applyFont="1" applyFill="1" applyBorder="1" applyAlignment="1">
      <alignment horizontal="justify" vertical="center"/>
    </xf>
    <xf numFmtId="168" fontId="3" fillId="0" borderId="22" xfId="0" applyNumberFormat="1" applyFont="1" applyFill="1" applyBorder="1" applyAlignment="1">
      <alignment horizontal="justify" vertical="center"/>
    </xf>
    <xf numFmtId="0" fontId="3" fillId="3" borderId="23" xfId="0" applyFont="1" applyFill="1" applyBorder="1" applyAlignment="1">
      <alignment horizontal="justify" vertical="center"/>
    </xf>
    <xf numFmtId="9" fontId="6" fillId="0" borderId="1" xfId="0" applyNumberFormat="1" applyFont="1" applyFill="1" applyBorder="1" applyAlignment="1">
      <alignment horizontal="center" vertical="center" wrapText="1"/>
    </xf>
    <xf numFmtId="0" fontId="12" fillId="0" borderId="17" xfId="0" applyFont="1" applyFill="1" applyBorder="1" applyAlignment="1">
      <alignment horizontal="center" vertical="center" wrapText="1"/>
    </xf>
    <xf numFmtId="0" fontId="3" fillId="5" borderId="1" xfId="0" applyFont="1" applyFill="1" applyBorder="1" applyAlignment="1">
      <alignment horizontal="center" vertical="center" wrapText="1"/>
    </xf>
    <xf numFmtId="166" fontId="3" fillId="0" borderId="1" xfId="2" applyNumberFormat="1" applyFont="1" applyFill="1" applyBorder="1" applyAlignment="1">
      <alignment horizontal="center" vertical="center" wrapText="1"/>
    </xf>
    <xf numFmtId="167" fontId="3" fillId="0" borderId="1" xfId="0" applyNumberFormat="1"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9" fontId="3" fillId="0" borderId="2" xfId="0" applyNumberFormat="1" applyFont="1" applyFill="1" applyBorder="1" applyAlignment="1">
      <alignment horizontal="center" vertical="center" wrapText="1"/>
    </xf>
    <xf numFmtId="166" fontId="3" fillId="0" borderId="4" xfId="2"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9" fontId="3" fillId="0" borderId="4" xfId="0" applyNumberFormat="1"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3" fillId="5" borderId="8" xfId="0"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5" xfId="0" applyFont="1" applyFill="1" applyBorder="1" applyAlignment="1">
      <alignment horizontal="center" vertical="center" wrapText="1"/>
    </xf>
    <xf numFmtId="9" fontId="3" fillId="0" borderId="1" xfId="0" applyNumberFormat="1" applyFont="1" applyFill="1" applyBorder="1" applyAlignment="1">
      <alignment horizontal="center" vertical="center"/>
    </xf>
    <xf numFmtId="9" fontId="3" fillId="0" borderId="2" xfId="0" applyNumberFormat="1" applyFont="1" applyFill="1" applyBorder="1" applyAlignment="1">
      <alignment horizontal="center" vertical="center"/>
    </xf>
    <xf numFmtId="0" fontId="5" fillId="0" borderId="5" xfId="0" applyFont="1" applyFill="1" applyBorder="1" applyAlignment="1">
      <alignment horizontal="center" vertical="center" wrapText="1"/>
    </xf>
    <xf numFmtId="9" fontId="3" fillId="0" borderId="6" xfId="0" applyNumberFormat="1" applyFont="1" applyFill="1" applyBorder="1" applyAlignment="1">
      <alignment horizontal="center" vertical="center" wrapText="1"/>
    </xf>
    <xf numFmtId="10" fontId="3" fillId="0" borderId="6" xfId="0" applyNumberFormat="1" applyFont="1" applyFill="1" applyBorder="1" applyAlignment="1">
      <alignment horizontal="center" vertical="center" wrapText="1"/>
    </xf>
    <xf numFmtId="10" fontId="3" fillId="0" borderId="8" xfId="0" applyNumberFormat="1" applyFont="1" applyFill="1" applyBorder="1" applyAlignment="1">
      <alignment horizontal="center" vertical="center" wrapText="1"/>
    </xf>
    <xf numFmtId="1" fontId="4" fillId="0" borderId="4" xfId="0" applyNumberFormat="1" applyFont="1" applyFill="1" applyBorder="1" applyAlignment="1">
      <alignment horizontal="center" vertical="center" wrapText="1"/>
    </xf>
    <xf numFmtId="0" fontId="3" fillId="0" borderId="4" xfId="2" applyNumberFormat="1" applyFont="1" applyFill="1" applyBorder="1" applyAlignment="1">
      <alignment horizontal="center" vertical="center" wrapText="1"/>
    </xf>
    <xf numFmtId="1" fontId="3" fillId="0" borderId="6" xfId="0"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9" fontId="6" fillId="0" borderId="4"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166" fontId="3" fillId="0" borderId="6" xfId="2" applyNumberFormat="1" applyFont="1" applyFill="1" applyBorder="1" applyAlignment="1">
      <alignment horizontal="center" vertical="center" wrapText="1"/>
    </xf>
    <xf numFmtId="0" fontId="12" fillId="0" borderId="5"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5" fillId="0" borderId="17" xfId="0" applyFont="1" applyFill="1" applyBorder="1" applyAlignment="1">
      <alignment horizontal="center" vertical="center" wrapText="1"/>
    </xf>
    <xf numFmtId="10" fontId="3" fillId="0" borderId="29" xfId="8" applyNumberFormat="1" applyFont="1" applyFill="1" applyBorder="1" applyAlignment="1">
      <alignment horizontal="justify" vertical="center"/>
    </xf>
    <xf numFmtId="9" fontId="3" fillId="0" borderId="6" xfId="0" applyNumberFormat="1" applyFont="1" applyFill="1" applyBorder="1" applyAlignment="1">
      <alignment horizontal="justify" vertical="center"/>
    </xf>
    <xf numFmtId="0" fontId="3" fillId="4" borderId="30" xfId="0" applyFont="1" applyFill="1" applyBorder="1" applyAlignment="1">
      <alignment horizontal="justify" vertical="center"/>
    </xf>
    <xf numFmtId="0" fontId="21" fillId="0" borderId="0" xfId="0" applyNumberFormat="1" applyFont="1" applyFill="1" applyAlignment="1">
      <alignment horizontal="center" vertical="center" wrapText="1"/>
    </xf>
    <xf numFmtId="0" fontId="4" fillId="0" borderId="22" xfId="0" applyFont="1" applyFill="1" applyBorder="1" applyAlignment="1">
      <alignment horizontal="right" vertical="center" wrapText="1"/>
    </xf>
    <xf numFmtId="0" fontId="4" fillId="0" borderId="17" xfId="0" applyFont="1" applyFill="1" applyBorder="1" applyAlignment="1">
      <alignment horizontal="right" vertical="center" wrapText="1"/>
    </xf>
    <xf numFmtId="0" fontId="12" fillId="0" borderId="5" xfId="0" applyFont="1" applyFill="1" applyBorder="1" applyAlignment="1">
      <alignment horizontal="right" vertical="center" wrapText="1"/>
    </xf>
    <xf numFmtId="168" fontId="6" fillId="0" borderId="6" xfId="8" applyNumberFormat="1" applyFont="1" applyFill="1" applyBorder="1" applyAlignment="1" applyProtection="1">
      <alignment horizontal="right" vertical="center" wrapText="1"/>
    </xf>
    <xf numFmtId="1" fontId="3" fillId="0" borderId="8" xfId="0" applyNumberFormat="1" applyFont="1" applyFill="1" applyBorder="1" applyAlignment="1" applyProtection="1">
      <alignment horizontal="right" vertical="center" wrapText="1"/>
    </xf>
    <xf numFmtId="0" fontId="4" fillId="0" borderId="8" xfId="0" applyNumberFormat="1" applyFont="1" applyFill="1" applyBorder="1" applyAlignment="1">
      <alignment horizontal="right" vertical="center" wrapText="1"/>
    </xf>
    <xf numFmtId="1" fontId="3" fillId="0" borderId="5" xfId="8" applyNumberFormat="1" applyFont="1" applyFill="1" applyBorder="1" applyAlignment="1" applyProtection="1">
      <alignment horizontal="right" vertical="center" wrapText="1"/>
    </xf>
    <xf numFmtId="1" fontId="3" fillId="0" borderId="2" xfId="8" applyNumberFormat="1" applyFont="1" applyFill="1" applyBorder="1" applyAlignment="1" applyProtection="1">
      <alignment horizontal="right" vertical="center" wrapText="1"/>
    </xf>
    <xf numFmtId="0" fontId="3" fillId="0" borderId="2" xfId="8" applyNumberFormat="1" applyFont="1" applyFill="1" applyBorder="1" applyAlignment="1" applyProtection="1">
      <alignment horizontal="right" vertical="center" wrapText="1"/>
    </xf>
    <xf numFmtId="1" fontId="3" fillId="0" borderId="2" xfId="0" applyNumberFormat="1" applyFont="1" applyFill="1" applyBorder="1" applyAlignment="1" applyProtection="1">
      <alignment horizontal="right" vertical="center" wrapText="1"/>
    </xf>
    <xf numFmtId="1" fontId="3" fillId="0" borderId="2" xfId="0" applyNumberFormat="1" applyFont="1" applyFill="1" applyBorder="1" applyAlignment="1" applyProtection="1">
      <alignment horizontal="right" vertical="center" wrapText="1"/>
      <protection locked="0"/>
    </xf>
    <xf numFmtId="1" fontId="3" fillId="0" borderId="5" xfId="8" applyNumberFormat="1" applyFont="1" applyFill="1" applyBorder="1" applyAlignment="1" applyProtection="1">
      <alignment horizontal="right" vertical="center" wrapText="1"/>
      <protection locked="0"/>
    </xf>
    <xf numFmtId="168" fontId="3" fillId="0" borderId="2" xfId="8" applyNumberFormat="1" applyFont="1" applyFill="1" applyBorder="1" applyAlignment="1" applyProtection="1">
      <alignment horizontal="right" vertical="center" wrapText="1"/>
    </xf>
    <xf numFmtId="1" fontId="3" fillId="0" borderId="6" xfId="0" applyNumberFormat="1" applyFont="1" applyFill="1" applyBorder="1" applyAlignment="1" applyProtection="1">
      <alignment horizontal="right" vertical="center" wrapText="1"/>
    </xf>
    <xf numFmtId="1" fontId="6" fillId="0" borderId="6" xfId="0" applyNumberFormat="1" applyFont="1" applyFill="1" applyBorder="1" applyAlignment="1" applyProtection="1">
      <alignment horizontal="right" vertical="center" wrapText="1"/>
    </xf>
    <xf numFmtId="1" fontId="6" fillId="0" borderId="6" xfId="0" applyNumberFormat="1" applyFont="1" applyFill="1" applyBorder="1" applyAlignment="1" applyProtection="1">
      <alignment horizontal="right" vertical="center" wrapText="1"/>
      <protection locked="0"/>
    </xf>
    <xf numFmtId="0" fontId="6" fillId="5" borderId="1" xfId="0" applyFont="1" applyFill="1" applyBorder="1" applyAlignment="1">
      <alignment horizontal="justify" vertical="center" wrapText="1"/>
    </xf>
    <xf numFmtId="1" fontId="3" fillId="0" borderId="8" xfId="8" applyNumberFormat="1" applyFont="1" applyFill="1" applyBorder="1" applyAlignment="1" applyProtection="1">
      <alignment horizontal="right" vertical="center" wrapText="1"/>
    </xf>
    <xf numFmtId="0" fontId="4" fillId="5" borderId="8" xfId="8" applyNumberFormat="1" applyFont="1" applyFill="1" applyBorder="1" applyAlignment="1">
      <alignment horizontal="right" vertical="center" wrapText="1"/>
    </xf>
    <xf numFmtId="1" fontId="3" fillId="0" borderId="6" xfId="0" applyNumberFormat="1" applyFont="1" applyFill="1" applyBorder="1" applyAlignment="1" applyProtection="1">
      <alignment horizontal="right" vertical="center" wrapText="1"/>
      <protection locked="0"/>
    </xf>
    <xf numFmtId="0" fontId="3" fillId="5" borderId="31" xfId="0" applyFont="1" applyFill="1" applyBorder="1" applyAlignment="1">
      <alignment horizontal="center" vertical="center" wrapText="1"/>
    </xf>
    <xf numFmtId="1" fontId="3" fillId="5" borderId="31" xfId="0" applyNumberFormat="1" applyFont="1" applyFill="1" applyBorder="1" applyAlignment="1">
      <alignment horizontal="center" vertical="center" wrapText="1"/>
    </xf>
    <xf numFmtId="9" fontId="3" fillId="5" borderId="31" xfId="0" applyNumberFormat="1" applyFont="1" applyFill="1" applyBorder="1" applyAlignment="1">
      <alignment horizontal="center" vertical="center" wrapText="1"/>
    </xf>
    <xf numFmtId="9" fontId="3" fillId="0" borderId="31" xfId="0" applyNumberFormat="1" applyFont="1" applyFill="1" applyBorder="1" applyAlignment="1">
      <alignment horizontal="center" vertical="center" wrapText="1"/>
    </xf>
    <xf numFmtId="0" fontId="3" fillId="0" borderId="31" xfId="0" applyFont="1" applyFill="1" applyBorder="1" applyAlignment="1">
      <alignment horizontal="center" vertical="center" wrapText="1"/>
    </xf>
    <xf numFmtId="10" fontId="3" fillId="5" borderId="32" xfId="0" applyNumberFormat="1" applyFont="1" applyFill="1" applyBorder="1" applyAlignment="1">
      <alignment horizontal="center" vertical="center" wrapText="1"/>
    </xf>
    <xf numFmtId="1" fontId="3" fillId="0" borderId="32" xfId="8" applyNumberFormat="1" applyFont="1" applyFill="1" applyBorder="1" applyAlignment="1" applyProtection="1">
      <alignment horizontal="right" vertical="center" wrapText="1"/>
    </xf>
    <xf numFmtId="0" fontId="4" fillId="5" borderId="32" xfId="8" applyNumberFormat="1" applyFont="1" applyFill="1" applyBorder="1" applyAlignment="1">
      <alignment horizontal="right" vertical="center" wrapText="1"/>
    </xf>
    <xf numFmtId="0" fontId="4" fillId="5" borderId="32" xfId="8" applyNumberFormat="1" applyFont="1" applyFill="1" applyBorder="1" applyAlignment="1">
      <alignment horizontal="center" vertical="center" wrapText="1"/>
    </xf>
    <xf numFmtId="1" fontId="6" fillId="0" borderId="5" xfId="0" applyNumberFormat="1" applyFont="1" applyFill="1" applyBorder="1" applyAlignment="1" applyProtection="1">
      <alignment horizontal="center" vertical="center" wrapText="1"/>
    </xf>
    <xf numFmtId="1" fontId="6" fillId="0" borderId="5" xfId="0" applyNumberFormat="1" applyFont="1" applyFill="1" applyBorder="1" applyAlignment="1" applyProtection="1">
      <alignment horizontal="center" vertical="center" wrapText="1"/>
      <protection locked="0"/>
    </xf>
    <xf numFmtId="1" fontId="6" fillId="0" borderId="5" xfId="0" applyNumberFormat="1" applyFont="1" applyFill="1" applyBorder="1" applyAlignment="1" applyProtection="1">
      <alignment horizontal="right" vertical="center" wrapText="1"/>
    </xf>
    <xf numFmtId="1" fontId="6" fillId="0" borderId="5" xfId="0" applyNumberFormat="1" applyFont="1" applyFill="1" applyBorder="1" applyAlignment="1" applyProtection="1">
      <alignment horizontal="right" vertical="center" wrapText="1"/>
      <protection locked="0"/>
    </xf>
    <xf numFmtId="1" fontId="10" fillId="0" borderId="5" xfId="0" applyNumberFormat="1" applyFont="1" applyFill="1" applyBorder="1" applyAlignment="1" applyProtection="1">
      <alignment horizontal="center" vertical="center" wrapText="1"/>
      <protection locked="0"/>
    </xf>
    <xf numFmtId="10" fontId="3" fillId="0" borderId="2" xfId="0" applyNumberFormat="1" applyFont="1" applyFill="1" applyBorder="1" applyAlignment="1">
      <alignment horizontal="center" vertical="center" wrapText="1"/>
    </xf>
    <xf numFmtId="10" fontId="3" fillId="0" borderId="9" xfId="0" applyNumberFormat="1" applyFont="1" applyFill="1" applyBorder="1" applyAlignment="1">
      <alignment horizontal="center" vertical="center" wrapText="1"/>
    </xf>
    <xf numFmtId="1" fontId="3" fillId="0" borderId="0" xfId="0" applyNumberFormat="1" applyFont="1" applyFill="1" applyBorder="1" applyAlignment="1" applyProtection="1">
      <alignment horizontal="right" vertical="center" wrapText="1"/>
    </xf>
    <xf numFmtId="1" fontId="3" fillId="0" borderId="0" xfId="0" applyNumberFormat="1" applyFont="1" applyFill="1" applyBorder="1" applyAlignment="1" applyProtection="1">
      <alignment horizontal="right" vertical="center" wrapText="1"/>
      <protection locked="0"/>
    </xf>
    <xf numFmtId="1" fontId="4" fillId="0" borderId="0" xfId="0" applyNumberFormat="1" applyFont="1" applyFill="1" applyBorder="1" applyAlignment="1">
      <alignment horizontal="right" vertical="center" wrapText="1"/>
    </xf>
    <xf numFmtId="1" fontId="4" fillId="0" borderId="0" xfId="0" applyNumberFormat="1" applyFont="1" applyFill="1" applyBorder="1" applyAlignment="1">
      <alignment horizontal="center" vertical="center" wrapText="1"/>
    </xf>
    <xf numFmtId="1" fontId="3" fillId="0" borderId="4" xfId="0" applyNumberFormat="1" applyFont="1" applyFill="1" applyBorder="1" applyAlignment="1" applyProtection="1">
      <alignment horizontal="right" vertical="center" wrapText="1"/>
    </xf>
    <xf numFmtId="9" fontId="3" fillId="0" borderId="4" xfId="8" applyNumberFormat="1" applyFont="1" applyFill="1" applyBorder="1" applyAlignment="1" applyProtection="1">
      <alignment horizontal="center" vertical="center" wrapText="1"/>
    </xf>
    <xf numFmtId="1" fontId="3" fillId="0" borderId="4" xfId="0" applyNumberFormat="1" applyFont="1" applyFill="1" applyBorder="1" applyAlignment="1">
      <alignment horizontal="right" vertical="center" wrapText="1"/>
    </xf>
    <xf numFmtId="9" fontId="4" fillId="0" borderId="12" xfId="2" applyNumberFormat="1" applyFont="1" applyFill="1" applyBorder="1" applyAlignment="1">
      <alignment horizontal="right" vertical="center" wrapText="1"/>
    </xf>
    <xf numFmtId="9" fontId="6" fillId="0" borderId="6" xfId="8" applyFont="1" applyFill="1" applyBorder="1" applyAlignment="1" applyProtection="1">
      <alignment horizontal="center" vertical="center" wrapText="1"/>
    </xf>
    <xf numFmtId="1" fontId="3" fillId="0" borderId="8" xfId="8" applyNumberFormat="1" applyFont="1" applyFill="1" applyBorder="1" applyAlignment="1" applyProtection="1">
      <alignment horizontal="right" vertical="center" wrapText="1"/>
      <protection locked="0"/>
    </xf>
    <xf numFmtId="0" fontId="18" fillId="0" borderId="0" xfId="0" applyFont="1" applyFill="1" applyBorder="1" applyAlignment="1">
      <alignment horizontal="center" vertical="center"/>
    </xf>
    <xf numFmtId="0" fontId="19" fillId="0" borderId="0" xfId="0" applyFont="1" applyFill="1" applyBorder="1" applyAlignment="1">
      <alignment vertical="center"/>
    </xf>
    <xf numFmtId="0" fontId="19" fillId="0" borderId="0" xfId="0" applyFont="1" applyFill="1" applyBorder="1" applyAlignment="1">
      <alignment horizontal="right" vertical="center"/>
    </xf>
    <xf numFmtId="9" fontId="0" fillId="0" borderId="0" xfId="8" applyFont="1" applyFill="1" applyBorder="1"/>
    <xf numFmtId="0" fontId="4" fillId="0" borderId="1" xfId="0" applyFont="1" applyFill="1" applyBorder="1" applyAlignment="1">
      <alignment horizontal="right" vertical="center" wrapText="1"/>
    </xf>
    <xf numFmtId="0" fontId="3" fillId="0" borderId="6" xfId="0" applyFont="1" applyFill="1" applyBorder="1" applyAlignment="1">
      <alignment vertical="center" wrapText="1"/>
    </xf>
    <xf numFmtId="0" fontId="3" fillId="0" borderId="6" xfId="2" applyNumberFormat="1" applyFont="1" applyFill="1" applyBorder="1" applyAlignment="1">
      <alignment horizontal="center" vertical="center" wrapText="1"/>
    </xf>
    <xf numFmtId="0" fontId="3" fillId="0" borderId="6" xfId="0" applyNumberFormat="1" applyFont="1" applyFill="1" applyBorder="1" applyAlignment="1" applyProtection="1">
      <alignment horizontal="right" vertical="center" wrapText="1"/>
    </xf>
    <xf numFmtId="0" fontId="3" fillId="0" borderId="6" xfId="0" applyNumberFormat="1" applyFont="1" applyFill="1" applyBorder="1" applyAlignment="1" applyProtection="1">
      <alignment horizontal="right" vertical="center" wrapText="1"/>
      <protection locked="0"/>
    </xf>
    <xf numFmtId="1" fontId="4" fillId="0" borderId="6" xfId="0" applyNumberFormat="1" applyFont="1" applyFill="1" applyBorder="1" applyAlignment="1">
      <alignment horizontal="right" vertical="center" wrapText="1"/>
    </xf>
    <xf numFmtId="164" fontId="6" fillId="0" borderId="6" xfId="9" applyFont="1" applyFill="1" applyBorder="1" applyAlignment="1" applyProtection="1">
      <alignment horizontal="center" vertical="center" wrapText="1"/>
    </xf>
    <xf numFmtId="0" fontId="3" fillId="0" borderId="8" xfId="0" applyNumberFormat="1" applyFont="1" applyFill="1" applyBorder="1" applyAlignment="1" applyProtection="1">
      <alignment horizontal="right" vertical="center" wrapText="1"/>
    </xf>
    <xf numFmtId="0" fontId="3" fillId="0" borderId="8" xfId="0" applyNumberFormat="1" applyFont="1" applyFill="1" applyBorder="1" applyAlignment="1" applyProtection="1">
      <alignment horizontal="right" vertical="center" wrapText="1"/>
      <protection locked="0"/>
    </xf>
    <xf numFmtId="0" fontId="4" fillId="5" borderId="8" xfId="0" applyNumberFormat="1" applyFont="1" applyFill="1" applyBorder="1" applyAlignment="1">
      <alignment horizontal="right" vertical="center" wrapText="1"/>
    </xf>
    <xf numFmtId="0" fontId="18" fillId="0" borderId="0" xfId="0" applyFont="1" applyFill="1" applyBorder="1" applyAlignment="1">
      <alignment vertical="center"/>
    </xf>
    <xf numFmtId="0" fontId="18" fillId="0" borderId="0" xfId="0" applyFont="1" applyFill="1" applyBorder="1" applyAlignment="1">
      <alignment horizontal="right" vertical="center"/>
    </xf>
    <xf numFmtId="9" fontId="15" fillId="0" borderId="0" xfId="8" applyFont="1" applyFill="1" applyBorder="1"/>
    <xf numFmtId="0" fontId="3" fillId="0" borderId="8" xfId="8" applyNumberFormat="1" applyFont="1" applyFill="1" applyBorder="1" applyAlignment="1" applyProtection="1">
      <alignment horizontal="right" vertical="center" wrapText="1"/>
    </xf>
    <xf numFmtId="0" fontId="3" fillId="0" borderId="8" xfId="8" applyNumberFormat="1" applyFont="1" applyFill="1" applyBorder="1" applyAlignment="1" applyProtection="1">
      <alignment horizontal="right" vertical="center" wrapText="1"/>
      <protection locked="0"/>
    </xf>
    <xf numFmtId="167" fontId="4" fillId="0" borderId="5" xfId="0" applyNumberFormat="1" applyFont="1" applyFill="1" applyBorder="1" applyAlignment="1">
      <alignment horizontal="right" vertical="center" wrapText="1"/>
    </xf>
    <xf numFmtId="171" fontId="3" fillId="0" borderId="0" xfId="9" applyNumberFormat="1" applyFont="1" applyFill="1" applyBorder="1" applyAlignment="1">
      <alignment vertical="center" wrapText="1"/>
    </xf>
    <xf numFmtId="170" fontId="3" fillId="0" borderId="0" xfId="9" applyNumberFormat="1" applyFont="1" applyFill="1" applyAlignment="1">
      <alignment horizontal="left" vertical="center"/>
    </xf>
    <xf numFmtId="167" fontId="3" fillId="0" borderId="6" xfId="0" applyNumberFormat="1" applyFont="1" applyFill="1" applyBorder="1" applyAlignment="1" applyProtection="1">
      <alignment horizontal="right" vertical="center" wrapText="1"/>
    </xf>
    <xf numFmtId="167" fontId="3" fillId="0" borderId="6" xfId="0" applyNumberFormat="1" applyFont="1" applyFill="1" applyBorder="1" applyAlignment="1" applyProtection="1">
      <alignment horizontal="right" vertical="center" wrapText="1"/>
      <protection locked="0"/>
    </xf>
    <xf numFmtId="167" fontId="4" fillId="0" borderId="6" xfId="0" applyNumberFormat="1" applyFont="1" applyFill="1" applyBorder="1" applyAlignment="1">
      <alignment horizontal="right" vertical="center" wrapText="1"/>
    </xf>
    <xf numFmtId="167" fontId="4" fillId="0" borderId="8" xfId="0" applyNumberFormat="1" applyFont="1" applyFill="1" applyBorder="1" applyAlignment="1">
      <alignment horizontal="right" vertical="center" wrapText="1"/>
    </xf>
    <xf numFmtId="167" fontId="4" fillId="0" borderId="0" xfId="0" applyNumberFormat="1" applyFont="1" applyFill="1" applyBorder="1" applyAlignment="1">
      <alignment horizontal="center" vertical="center" wrapText="1"/>
    </xf>
    <xf numFmtId="9" fontId="3" fillId="0" borderId="4" xfId="8" applyFont="1" applyFill="1" applyBorder="1" applyAlignment="1" applyProtection="1">
      <alignment horizontal="right" vertical="center" wrapText="1"/>
    </xf>
    <xf numFmtId="1" fontId="3" fillId="0" borderId="4" xfId="8" applyNumberFormat="1" applyFont="1" applyFill="1" applyBorder="1" applyAlignment="1" applyProtection="1">
      <alignment horizontal="right" vertical="center" wrapText="1"/>
    </xf>
    <xf numFmtId="168" fontId="4" fillId="0" borderId="4" xfId="0" applyNumberFormat="1" applyFont="1" applyFill="1" applyBorder="1" applyAlignment="1">
      <alignment horizontal="right" vertical="center" wrapText="1"/>
    </xf>
    <xf numFmtId="0" fontId="11" fillId="0" borderId="4" xfId="0" applyFont="1" applyFill="1" applyBorder="1" applyAlignment="1">
      <alignment horizontal="center" vertical="center" wrapText="1"/>
    </xf>
    <xf numFmtId="0" fontId="3" fillId="0" borderId="4" xfId="0" applyNumberFormat="1" applyFont="1" applyFill="1" applyBorder="1" applyAlignment="1" applyProtection="1">
      <alignment horizontal="right" vertical="center" wrapText="1"/>
    </xf>
    <xf numFmtId="9" fontId="3" fillId="0" borderId="4" xfId="0" applyNumberFormat="1" applyFont="1" applyFill="1" applyBorder="1" applyAlignment="1" applyProtection="1">
      <alignment horizontal="right" vertical="center" wrapText="1"/>
    </xf>
    <xf numFmtId="0" fontId="3" fillId="0" borderId="4" xfId="0" applyNumberFormat="1" applyFont="1" applyFill="1" applyBorder="1" applyAlignment="1" applyProtection="1">
      <alignment horizontal="right" vertical="center" wrapText="1"/>
      <protection locked="0"/>
    </xf>
    <xf numFmtId="10" fontId="3" fillId="0" borderId="4" xfId="0" applyNumberFormat="1" applyFont="1" applyFill="1" applyBorder="1" applyAlignment="1" applyProtection="1">
      <alignment horizontal="right" vertical="center" wrapText="1"/>
    </xf>
    <xf numFmtId="169" fontId="3" fillId="0" borderId="4" xfId="1" applyNumberFormat="1" applyFont="1" applyFill="1" applyBorder="1" applyAlignment="1">
      <alignment horizontal="center" vertical="center" wrapText="1"/>
    </xf>
    <xf numFmtId="0" fontId="6" fillId="0" borderId="4" xfId="0" applyNumberFormat="1" applyFont="1" applyFill="1" applyBorder="1" applyAlignment="1" applyProtection="1">
      <alignment horizontal="right" vertical="center" wrapText="1"/>
    </xf>
    <xf numFmtId="10" fontId="3" fillId="5" borderId="8" xfId="0" applyNumberFormat="1" applyFont="1" applyFill="1" applyBorder="1" applyAlignment="1">
      <alignment horizontal="center" vertical="center" wrapText="1"/>
    </xf>
    <xf numFmtId="166" fontId="6" fillId="0" borderId="4" xfId="2" applyNumberFormat="1" applyFont="1" applyFill="1" applyBorder="1" applyAlignment="1">
      <alignment horizontal="center" vertical="center" wrapText="1"/>
    </xf>
    <xf numFmtId="9" fontId="6" fillId="0" borderId="4" xfId="0" applyNumberFormat="1" applyFont="1" applyFill="1" applyBorder="1" applyAlignment="1" applyProtection="1">
      <alignment horizontal="right" vertical="center" wrapText="1"/>
    </xf>
    <xf numFmtId="0" fontId="6" fillId="0" borderId="4" xfId="0" applyNumberFormat="1" applyFont="1" applyFill="1" applyBorder="1" applyAlignment="1" applyProtection="1">
      <alignment horizontal="right" vertical="center" wrapText="1"/>
      <protection locked="0"/>
    </xf>
    <xf numFmtId="168" fontId="5" fillId="0" borderId="4" xfId="0" applyNumberFormat="1" applyFont="1" applyFill="1" applyBorder="1" applyAlignment="1">
      <alignment horizontal="right" vertical="center" wrapText="1"/>
    </xf>
    <xf numFmtId="168" fontId="5" fillId="0" borderId="4" xfId="0" applyNumberFormat="1" applyFont="1" applyFill="1" applyBorder="1" applyAlignment="1">
      <alignment horizontal="center" vertical="center" wrapText="1"/>
    </xf>
    <xf numFmtId="0" fontId="10" fillId="5" borderId="1" xfId="0" applyFont="1" applyFill="1" applyBorder="1" applyAlignment="1">
      <alignment horizontal="justify" vertical="center" wrapText="1"/>
    </xf>
    <xf numFmtId="9" fontId="10" fillId="5" borderId="1" xfId="0" applyNumberFormat="1" applyFont="1" applyFill="1" applyBorder="1" applyAlignment="1">
      <alignment horizontal="center" vertical="center" wrapText="1"/>
    </xf>
    <xf numFmtId="9" fontId="10" fillId="0" borderId="2" xfId="0" applyNumberFormat="1" applyFont="1" applyFill="1" applyBorder="1" applyAlignment="1">
      <alignment horizontal="center" vertical="center"/>
    </xf>
    <xf numFmtId="9" fontId="3" fillId="0" borderId="0" xfId="0" applyNumberFormat="1" applyFont="1" applyFill="1" applyAlignment="1">
      <alignment horizontal="right" vertical="center" wrapText="1"/>
    </xf>
    <xf numFmtId="168" fontId="6" fillId="0" borderId="1" xfId="8" applyNumberFormat="1" applyFont="1" applyFill="1" applyBorder="1" applyAlignment="1" applyProtection="1">
      <alignment horizontal="center" vertical="center" wrapText="1"/>
    </xf>
    <xf numFmtId="0" fontId="0" fillId="0" borderId="0" xfId="0" applyAlignment="1">
      <alignment horizontal="center"/>
    </xf>
    <xf numFmtId="0" fontId="15" fillId="0" borderId="37" xfId="0" applyFont="1" applyBorder="1" applyAlignment="1">
      <alignment horizontal="center" vertical="center"/>
    </xf>
    <xf numFmtId="0" fontId="15" fillId="0" borderId="38" xfId="0" applyFont="1" applyBorder="1" applyAlignment="1">
      <alignment horizontal="center" vertical="center" wrapText="1"/>
    </xf>
    <xf numFmtId="0" fontId="15" fillId="0" borderId="34" xfId="0" applyFont="1" applyBorder="1" applyAlignment="1">
      <alignment horizontal="center" vertical="center"/>
    </xf>
    <xf numFmtId="168" fontId="15" fillId="0" borderId="33" xfId="8" applyNumberFormat="1" applyFont="1" applyBorder="1" applyAlignment="1">
      <alignment horizontal="center" vertical="center"/>
    </xf>
    <xf numFmtId="0" fontId="0" fillId="0" borderId="39" xfId="0" applyBorder="1" applyAlignment="1">
      <alignment horizontal="center"/>
    </xf>
    <xf numFmtId="0" fontId="0" fillId="0" borderId="7" xfId="0" applyBorder="1" applyAlignment="1">
      <alignment horizontal="center"/>
    </xf>
    <xf numFmtId="0" fontId="0" fillId="0" borderId="5" xfId="0" applyBorder="1" applyAlignment="1">
      <alignment horizontal="center"/>
    </xf>
    <xf numFmtId="168" fontId="0" fillId="0" borderId="36" xfId="8" applyNumberFormat="1" applyFont="1" applyBorder="1" applyAlignment="1">
      <alignment horizontal="center"/>
    </xf>
    <xf numFmtId="0" fontId="0" fillId="0" borderId="40" xfId="0" applyBorder="1" applyAlignment="1">
      <alignment horizontal="center"/>
    </xf>
    <xf numFmtId="0" fontId="0" fillId="0" borderId="9" xfId="0" applyBorder="1" applyAlignment="1">
      <alignment horizontal="center"/>
    </xf>
    <xf numFmtId="0" fontId="0" fillId="0" borderId="1" xfId="0" applyBorder="1" applyAlignment="1">
      <alignment horizontal="center"/>
    </xf>
    <xf numFmtId="168" fontId="0" fillId="0" borderId="15" xfId="8" applyNumberFormat="1" applyFont="1" applyBorder="1" applyAlignment="1">
      <alignment horizontal="center"/>
    </xf>
    <xf numFmtId="0" fontId="0" fillId="0" borderId="9" xfId="0" applyBorder="1"/>
    <xf numFmtId="0" fontId="0" fillId="0" borderId="1" xfId="0" applyBorder="1"/>
    <xf numFmtId="168" fontId="0" fillId="0" borderId="15" xfId="8" applyNumberFormat="1" applyFont="1" applyBorder="1"/>
    <xf numFmtId="0" fontId="0" fillId="0" borderId="41" xfId="0" applyBorder="1" applyAlignment="1">
      <alignment horizontal="center"/>
    </xf>
    <xf numFmtId="0" fontId="0" fillId="0" borderId="42" xfId="0" applyBorder="1"/>
    <xf numFmtId="0" fontId="0" fillId="0" borderId="17" xfId="0" applyBorder="1"/>
    <xf numFmtId="168" fontId="0" fillId="0" borderId="18" xfId="8" applyNumberFormat="1" applyFont="1" applyBorder="1"/>
    <xf numFmtId="0" fontId="0" fillId="0" borderId="0" xfId="0" applyFill="1" applyBorder="1" applyAlignment="1">
      <alignment horizontal="center"/>
    </xf>
    <xf numFmtId="9" fontId="0" fillId="0" borderId="0" xfId="0" quotePrefix="1" applyNumberFormat="1"/>
    <xf numFmtId="0" fontId="3"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0" fillId="0" borderId="0" xfId="0" applyFont="1"/>
    <xf numFmtId="1" fontId="0" fillId="0" borderId="0" xfId="0" applyNumberFormat="1" applyFont="1"/>
    <xf numFmtId="0" fontId="0" fillId="0" borderId="40" xfId="0" applyFont="1" applyBorder="1" applyAlignment="1">
      <alignment horizontal="center"/>
    </xf>
    <xf numFmtId="0" fontId="0" fillId="0" borderId="9" xfId="0" applyFont="1" applyBorder="1"/>
    <xf numFmtId="0" fontId="0" fillId="0" borderId="1" xfId="0" applyFont="1" applyBorder="1"/>
    <xf numFmtId="0" fontId="15" fillId="0" borderId="0" xfId="0" applyFont="1" applyAlignment="1">
      <alignment horizontal="center"/>
    </xf>
    <xf numFmtId="0" fontId="15" fillId="0" borderId="24" xfId="0" applyFont="1" applyBorder="1" applyAlignment="1">
      <alignment horizontal="left"/>
    </xf>
    <xf numFmtId="0" fontId="15" fillId="0" borderId="37" xfId="0" applyFont="1" applyBorder="1" applyAlignment="1">
      <alignment horizontal="center"/>
    </xf>
    <xf numFmtId="0" fontId="15" fillId="0" borderId="43" xfId="0" applyFont="1" applyBorder="1" applyAlignment="1">
      <alignment horizontal="center"/>
    </xf>
    <xf numFmtId="0" fontId="15" fillId="0" borderId="20" xfId="0" applyFont="1" applyBorder="1" applyAlignment="1">
      <alignment horizontal="center"/>
    </xf>
    <xf numFmtId="0" fontId="15" fillId="0" borderId="46" xfId="0" applyFont="1" applyBorder="1" applyAlignment="1">
      <alignment horizontal="center"/>
    </xf>
    <xf numFmtId="0" fontId="15" fillId="0" borderId="53" xfId="0" applyFont="1" applyBorder="1" applyAlignment="1">
      <alignment horizontal="center"/>
    </xf>
    <xf numFmtId="0" fontId="15" fillId="0" borderId="0" xfId="0" applyFont="1" applyBorder="1" applyAlignment="1">
      <alignment horizontal="center"/>
    </xf>
    <xf numFmtId="0" fontId="15" fillId="0" borderId="27" xfId="0" applyFont="1" applyBorder="1" applyAlignment="1">
      <alignment horizontal="center"/>
    </xf>
    <xf numFmtId="0" fontId="4" fillId="0" borderId="19" xfId="0" applyFont="1" applyFill="1" applyBorder="1" applyAlignment="1">
      <alignment horizontal="left" vertical="center" wrapText="1"/>
    </xf>
    <xf numFmtId="9" fontId="4" fillId="0" borderId="19" xfId="0" applyNumberFormat="1" applyFont="1" applyFill="1" applyBorder="1" applyAlignment="1">
      <alignment horizontal="left" vertical="center" wrapText="1"/>
    </xf>
    <xf numFmtId="0" fontId="15" fillId="0" borderId="19" xfId="0" applyFont="1" applyBorder="1" applyAlignment="1">
      <alignment horizontal="left"/>
    </xf>
    <xf numFmtId="0" fontId="0" fillId="0" borderId="44" xfId="0" applyFont="1" applyFill="1" applyBorder="1" applyAlignment="1">
      <alignment horizontal="left" vertical="center"/>
    </xf>
    <xf numFmtId="0" fontId="0" fillId="0" borderId="45" xfId="0" applyFont="1" applyFill="1" applyBorder="1" applyAlignment="1">
      <alignment horizontal="left" vertical="center"/>
    </xf>
    <xf numFmtId="0" fontId="0" fillId="0" borderId="46" xfId="0" applyFont="1" applyFill="1" applyBorder="1" applyAlignment="1">
      <alignment horizontal="left" vertical="center"/>
    </xf>
    <xf numFmtId="9" fontId="15" fillId="0" borderId="19" xfId="0" applyNumberFormat="1" applyFont="1" applyFill="1" applyBorder="1" applyAlignment="1">
      <alignment horizontal="left" vertical="center"/>
    </xf>
    <xf numFmtId="9" fontId="15" fillId="0" borderId="19" xfId="0" applyNumberFormat="1" applyFont="1" applyFill="1" applyBorder="1" applyAlignment="1">
      <alignment horizontal="left" vertical="center" wrapText="1"/>
    </xf>
    <xf numFmtId="0" fontId="15" fillId="0" borderId="19" xfId="0" applyFont="1" applyFill="1" applyBorder="1" applyAlignment="1">
      <alignment horizontal="left" vertical="center"/>
    </xf>
    <xf numFmtId="0" fontId="0" fillId="0" borderId="55" xfId="0" applyFont="1" applyFill="1" applyBorder="1" applyAlignment="1">
      <alignment horizontal="left" vertical="center"/>
    </xf>
    <xf numFmtId="0" fontId="0" fillId="0" borderId="44" xfId="0" applyFont="1" applyBorder="1" applyAlignment="1">
      <alignment horizontal="left"/>
    </xf>
    <xf numFmtId="0" fontId="0" fillId="0" borderId="48" xfId="0" applyFont="1" applyFill="1" applyBorder="1" applyAlignment="1">
      <alignment horizontal="left" vertical="center"/>
    </xf>
    <xf numFmtId="0" fontId="0" fillId="0" borderId="0" xfId="0" applyFont="1" applyAlignment="1">
      <alignment horizontal="left"/>
    </xf>
    <xf numFmtId="0" fontId="15" fillId="0" borderId="43" xfId="0" applyFont="1" applyBorder="1" applyAlignment="1">
      <alignment horizontal="center" vertical="center"/>
    </xf>
    <xf numFmtId="0" fontId="15" fillId="0" borderId="20" xfId="0" applyFont="1" applyBorder="1" applyAlignment="1">
      <alignment horizontal="center" vertical="center"/>
    </xf>
    <xf numFmtId="0" fontId="0" fillId="0" borderId="39" xfId="0" applyFont="1" applyBorder="1" applyAlignment="1">
      <alignment horizontal="center" vertical="center"/>
    </xf>
    <xf numFmtId="0" fontId="0" fillId="0" borderId="32" xfId="0" applyFont="1" applyBorder="1" applyAlignment="1">
      <alignment horizontal="center" vertical="center"/>
    </xf>
    <xf numFmtId="0" fontId="0" fillId="0" borderId="52" xfId="0" applyFont="1" applyBorder="1" applyAlignment="1">
      <alignment horizontal="center" vertical="center"/>
    </xf>
    <xf numFmtId="0" fontId="0" fillId="0" borderId="40" xfId="0" applyFont="1" applyBorder="1" applyAlignment="1">
      <alignment horizontal="center" vertical="center"/>
    </xf>
    <xf numFmtId="0" fontId="0" fillId="0" borderId="8" xfId="0" applyFont="1" applyBorder="1" applyAlignment="1">
      <alignment horizontal="center" vertical="center"/>
    </xf>
    <xf numFmtId="0" fontId="0" fillId="0" borderId="50" xfId="0" applyFont="1" applyBorder="1" applyAlignment="1">
      <alignment horizontal="center" vertical="center"/>
    </xf>
    <xf numFmtId="0" fontId="0" fillId="0" borderId="47" xfId="0" applyFont="1" applyBorder="1" applyAlignment="1">
      <alignment horizontal="center" vertical="center"/>
    </xf>
    <xf numFmtId="0" fontId="0" fillId="0" borderId="31" xfId="0" applyFont="1" applyBorder="1" applyAlignment="1">
      <alignment horizontal="center" vertical="center"/>
    </xf>
    <xf numFmtId="0" fontId="0" fillId="0" borderId="54" xfId="0" applyFont="1" applyBorder="1" applyAlignment="1">
      <alignment horizontal="center" vertical="center"/>
    </xf>
    <xf numFmtId="0" fontId="0" fillId="0" borderId="53" xfId="0" applyFont="1" applyBorder="1" applyAlignment="1">
      <alignment horizontal="center" vertical="center"/>
    </xf>
    <xf numFmtId="0" fontId="0" fillId="0" borderId="0" xfId="0" applyFont="1" applyBorder="1" applyAlignment="1">
      <alignment horizontal="center" vertical="center"/>
    </xf>
    <xf numFmtId="0" fontId="0" fillId="0" borderId="27" xfId="0" applyFont="1" applyBorder="1" applyAlignment="1">
      <alignment horizontal="center" vertical="center"/>
    </xf>
    <xf numFmtId="0" fontId="0" fillId="0" borderId="41" xfId="0" applyFont="1" applyBorder="1" applyAlignment="1">
      <alignment horizontal="center" vertical="center"/>
    </xf>
    <xf numFmtId="0" fontId="0" fillId="0" borderId="49" xfId="0" applyFont="1" applyBorder="1" applyAlignment="1">
      <alignment horizontal="center" vertical="center"/>
    </xf>
    <xf numFmtId="0" fontId="0" fillId="0" borderId="51" xfId="0" applyFont="1" applyBorder="1" applyAlignment="1">
      <alignment horizontal="center" vertical="center"/>
    </xf>
    <xf numFmtId="168" fontId="3" fillId="0" borderId="1" xfId="0" applyNumberFormat="1" applyFont="1" applyFill="1" applyBorder="1" applyAlignment="1">
      <alignment horizontal="center" vertical="center" wrapText="1"/>
    </xf>
    <xf numFmtId="9" fontId="6" fillId="0" borderId="1" xfId="8" applyFont="1" applyFill="1" applyBorder="1" applyAlignment="1" applyProtection="1">
      <alignment horizontal="center" vertical="center" wrapText="1"/>
    </xf>
    <xf numFmtId="0" fontId="11" fillId="0" borderId="1" xfId="0" applyFont="1" applyFill="1" applyBorder="1" applyAlignment="1">
      <alignment horizontal="center" vertical="center" wrapText="1"/>
    </xf>
    <xf numFmtId="0" fontId="3" fillId="0" borderId="17" xfId="0" applyFont="1" applyFill="1" applyBorder="1" applyAlignment="1">
      <alignment horizontal="center" vertical="center" wrapText="1"/>
    </xf>
    <xf numFmtId="1" fontId="3" fillId="0" borderId="1" xfId="8" applyNumberFormat="1" applyFont="1" applyFill="1" applyBorder="1" applyAlignment="1" applyProtection="1">
      <alignment horizontal="center" vertical="center" wrapText="1"/>
    </xf>
    <xf numFmtId="10" fontId="3" fillId="0" borderId="1" xfId="8" applyNumberFormat="1" applyFont="1" applyFill="1" applyBorder="1" applyAlignment="1">
      <alignment horizontal="center" vertical="center" wrapText="1"/>
    </xf>
    <xf numFmtId="0" fontId="3" fillId="0" borderId="14" xfId="0" applyFont="1" applyFill="1" applyBorder="1" applyAlignment="1">
      <alignment horizontal="center" vertical="center" wrapText="1"/>
    </xf>
    <xf numFmtId="9" fontId="3" fillId="0" borderId="17" xfId="0" applyNumberFormat="1" applyFont="1" applyFill="1" applyBorder="1" applyAlignment="1">
      <alignment horizontal="center" vertical="center" wrapText="1"/>
    </xf>
    <xf numFmtId="0" fontId="4" fillId="0" borderId="0"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4" fillId="0" borderId="0" xfId="0" applyNumberFormat="1" applyFont="1" applyFill="1" applyBorder="1" applyAlignment="1">
      <alignment horizontal="center" vertical="center" wrapText="1"/>
    </xf>
    <xf numFmtId="0" fontId="3" fillId="0" borderId="1" xfId="0" applyFont="1" applyFill="1" applyBorder="1" applyAlignment="1">
      <alignment horizontal="left" vertical="top" wrapText="1"/>
    </xf>
    <xf numFmtId="168" fontId="3" fillId="0" borderId="1" xfId="0" applyNumberFormat="1" applyFont="1" applyFill="1" applyBorder="1" applyAlignment="1" applyProtection="1">
      <alignment horizontal="center" vertical="center" wrapText="1"/>
    </xf>
    <xf numFmtId="0" fontId="3" fillId="0" borderId="15" xfId="0" applyFont="1" applyFill="1" applyBorder="1" applyAlignment="1">
      <alignment horizontal="center" vertical="center" wrapText="1"/>
    </xf>
    <xf numFmtId="0" fontId="15" fillId="0" borderId="53" xfId="0" applyFont="1" applyBorder="1" applyAlignment="1">
      <alignment horizontal="center" vertical="center"/>
    </xf>
    <xf numFmtId="0" fontId="15" fillId="0" borderId="12" xfId="0" applyFont="1" applyBorder="1" applyAlignment="1">
      <alignment horizontal="center" vertical="center" wrapText="1"/>
    </xf>
    <xf numFmtId="0" fontId="15" fillId="0" borderId="4" xfId="0" applyFont="1" applyBorder="1" applyAlignment="1">
      <alignment horizontal="center" vertical="center"/>
    </xf>
    <xf numFmtId="168" fontId="15" fillId="0" borderId="56" xfId="8" applyNumberFormat="1" applyFont="1" applyBorder="1" applyAlignment="1">
      <alignment horizontal="center" vertical="center"/>
    </xf>
    <xf numFmtId="0" fontId="3"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1" fontId="3"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3" fillId="0" borderId="1" xfId="9" applyNumberFormat="1" applyFont="1" applyFill="1" applyBorder="1" applyAlignment="1">
      <alignment horizontal="center" vertical="center" wrapText="1"/>
    </xf>
    <xf numFmtId="0" fontId="3" fillId="0" borderId="0" xfId="9" applyNumberFormat="1" applyFont="1" applyFill="1" applyBorder="1" applyAlignment="1">
      <alignment horizontal="center" vertical="center" wrapText="1"/>
    </xf>
    <xf numFmtId="1" fontId="3" fillId="0" borderId="0" xfId="0" applyNumberFormat="1" applyFont="1" applyFill="1" applyBorder="1" applyAlignment="1">
      <alignment horizontal="center" vertical="center" wrapText="1"/>
    </xf>
    <xf numFmtId="167" fontId="4" fillId="0" borderId="9" xfId="0" applyNumberFormat="1" applyFont="1" applyFill="1" applyBorder="1" applyAlignment="1">
      <alignment horizontal="center" vertical="center" wrapText="1"/>
    </xf>
    <xf numFmtId="168" fontId="4" fillId="0" borderId="9" xfId="0" applyNumberFormat="1" applyFont="1" applyFill="1" applyBorder="1" applyAlignment="1">
      <alignment horizontal="center" vertical="center" wrapText="1"/>
    </xf>
    <xf numFmtId="9" fontId="3" fillId="0" borderId="0" xfId="0" applyNumberFormat="1" applyFont="1" applyFill="1" applyBorder="1" applyAlignment="1">
      <alignment horizontal="center" vertical="center" wrapText="1"/>
    </xf>
    <xf numFmtId="10" fontId="3" fillId="0" borderId="0" xfId="8" applyNumberFormat="1" applyFont="1" applyFill="1" applyBorder="1" applyAlignment="1">
      <alignment horizontal="center" vertical="center" wrapText="1"/>
    </xf>
    <xf numFmtId="10" fontId="3" fillId="0" borderId="0" xfId="0" applyNumberFormat="1" applyFont="1" applyFill="1" applyBorder="1" applyAlignment="1">
      <alignment horizontal="center" vertical="center" wrapText="1"/>
    </xf>
    <xf numFmtId="0" fontId="3" fillId="0" borderId="0" xfId="0" applyNumberFormat="1" applyFont="1" applyFill="1" applyBorder="1" applyAlignment="1">
      <alignment horizontal="center" vertical="center" wrapText="1"/>
    </xf>
    <xf numFmtId="168" fontId="3" fillId="0" borderId="0" xfId="0" applyNumberFormat="1" applyFont="1" applyFill="1" applyBorder="1" applyAlignment="1">
      <alignment horizontal="center" vertical="center" wrapText="1"/>
    </xf>
    <xf numFmtId="9" fontId="3" fillId="0" borderId="1" xfId="8" applyFont="1" applyFill="1" applyBorder="1" applyAlignment="1">
      <alignment horizontal="center" vertical="center" wrapText="1"/>
    </xf>
    <xf numFmtId="1" fontId="4" fillId="0" borderId="1" xfId="0" applyNumberFormat="1" applyFont="1" applyFill="1" applyBorder="1" applyAlignment="1" applyProtection="1">
      <alignment horizontal="center" vertical="center" wrapText="1"/>
    </xf>
    <xf numFmtId="0" fontId="4" fillId="0" borderId="1" xfId="0" applyNumberFormat="1" applyFont="1" applyFill="1" applyBorder="1" applyAlignment="1">
      <alignment horizontal="center" vertical="center" wrapText="1"/>
    </xf>
    <xf numFmtId="0" fontId="23"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0" fillId="0" borderId="0" xfId="0" applyFont="1" applyFill="1" applyBorder="1" applyAlignment="1">
      <alignment vertical="center" wrapText="1"/>
    </xf>
    <xf numFmtId="4" fontId="3" fillId="0" borderId="0" xfId="0" applyNumberFormat="1" applyFont="1" applyFill="1" applyBorder="1" applyAlignment="1">
      <alignment horizontal="center" vertical="center" wrapText="1"/>
    </xf>
    <xf numFmtId="1" fontId="6" fillId="0" borderId="1" xfId="0" applyNumberFormat="1"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1" fontId="5" fillId="0" borderId="1" xfId="0" applyNumberFormat="1" applyFont="1" applyFill="1" applyBorder="1" applyAlignment="1" applyProtection="1">
      <alignment horizontal="center" vertical="center" wrapText="1"/>
    </xf>
    <xf numFmtId="0" fontId="3" fillId="0" borderId="1" xfId="0" applyFont="1" applyFill="1" applyBorder="1" applyAlignment="1">
      <alignment vertical="center" wrapText="1"/>
    </xf>
    <xf numFmtId="0" fontId="3" fillId="0" borderId="1" xfId="0" quotePrefix="1" applyFont="1" applyFill="1" applyBorder="1" applyAlignment="1">
      <alignment horizontal="center" vertical="center" wrapText="1"/>
    </xf>
    <xf numFmtId="0" fontId="4" fillId="0" borderId="1" xfId="0" applyFont="1" applyFill="1" applyBorder="1" applyAlignment="1" applyProtection="1">
      <alignment horizontal="center" vertical="center" wrapText="1"/>
      <protection locked="0"/>
    </xf>
    <xf numFmtId="3" fontId="3" fillId="0" borderId="1" xfId="0" applyNumberFormat="1" applyFont="1" applyFill="1" applyBorder="1" applyAlignment="1">
      <alignment horizontal="center" vertical="center" wrapText="1"/>
    </xf>
    <xf numFmtId="1" fontId="3" fillId="0" borderId="1" xfId="8" applyNumberFormat="1" applyFont="1" applyFill="1" applyBorder="1" applyAlignment="1" applyProtection="1">
      <alignment horizontal="center" vertical="center" wrapText="1"/>
      <protection locked="0"/>
    </xf>
    <xf numFmtId="0" fontId="3" fillId="0" borderId="1" xfId="9" applyNumberFormat="1" applyFont="1" applyFill="1" applyBorder="1" applyAlignment="1">
      <alignment horizontal="center" vertical="center"/>
    </xf>
    <xf numFmtId="0" fontId="6" fillId="0" borderId="1" xfId="0" applyFont="1" applyFill="1" applyBorder="1" applyAlignment="1">
      <alignment horizontal="left" vertical="top" wrapText="1"/>
    </xf>
    <xf numFmtId="170" fontId="3" fillId="0" borderId="1" xfId="9" applyNumberFormat="1" applyFont="1" applyFill="1" applyBorder="1" applyAlignment="1" applyProtection="1">
      <alignment horizontal="center" vertical="center" wrapText="1"/>
      <protection locked="0"/>
    </xf>
    <xf numFmtId="0" fontId="24"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4" fillId="0" borderId="1" xfId="0" applyFont="1" applyFill="1" applyBorder="1" applyAlignment="1">
      <alignment horizontal="justify" vertical="center" wrapText="1"/>
    </xf>
    <xf numFmtId="9" fontId="3" fillId="0" borderId="1" xfId="2" applyNumberFormat="1" applyFont="1" applyFill="1" applyBorder="1" applyAlignment="1">
      <alignment horizontal="center" vertical="center" wrapText="1"/>
    </xf>
    <xf numFmtId="9" fontId="3" fillId="0" borderId="1" xfId="2" applyNumberFormat="1" applyFont="1" applyFill="1" applyBorder="1" applyAlignment="1" applyProtection="1">
      <alignment horizontal="center" vertical="center" wrapText="1"/>
      <protection locked="0"/>
    </xf>
    <xf numFmtId="0" fontId="17" fillId="0" borderId="1" xfId="0" applyFont="1" applyFill="1" applyBorder="1" applyAlignment="1">
      <alignment horizontal="center" vertical="center" wrapText="1"/>
    </xf>
    <xf numFmtId="0" fontId="17" fillId="0" borderId="1" xfId="0" applyFont="1" applyFill="1" applyBorder="1" applyAlignment="1">
      <alignment horizontal="justify" vertical="center" wrapText="1"/>
    </xf>
    <xf numFmtId="0" fontId="24" fillId="0" borderId="1" xfId="0" applyFont="1" applyFill="1" applyBorder="1" applyAlignment="1">
      <alignment horizontal="justify" vertical="top" wrapText="1"/>
    </xf>
    <xf numFmtId="0" fontId="26"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9" fontId="15" fillId="0" borderId="1" xfId="8" applyFont="1" applyFill="1" applyBorder="1" applyAlignment="1">
      <alignment horizontal="center" vertical="center" wrapText="1"/>
    </xf>
    <xf numFmtId="0" fontId="27" fillId="0" borderId="1" xfId="0" applyFont="1" applyFill="1" applyBorder="1" applyAlignment="1">
      <alignment horizontal="center" vertical="center" wrapText="1"/>
    </xf>
    <xf numFmtId="9" fontId="25" fillId="0" borderId="1" xfId="8" applyFont="1" applyFill="1" applyBorder="1" applyAlignment="1">
      <alignment horizontal="center" vertical="center" wrapText="1"/>
    </xf>
    <xf numFmtId="9" fontId="2" fillId="0" borderId="1" xfId="8" applyFont="1" applyFill="1" applyBorder="1" applyAlignment="1">
      <alignment horizontal="center" vertical="center" wrapText="1"/>
    </xf>
    <xf numFmtId="170" fontId="3" fillId="0" borderId="1" xfId="9" applyNumberFormat="1" applyFont="1" applyFill="1" applyBorder="1" applyAlignment="1">
      <alignment horizontal="center" vertical="center" wrapText="1"/>
    </xf>
    <xf numFmtId="170" fontId="25" fillId="0" borderId="1" xfId="9"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0" fontId="4" fillId="0" borderId="9" xfId="0" applyFont="1" applyFill="1" applyBorder="1" applyAlignment="1">
      <alignment horizontal="center" vertical="center" wrapText="1"/>
    </xf>
    <xf numFmtId="9" fontId="3" fillId="0" borderId="15" xfId="0" applyNumberFormat="1" applyFont="1" applyFill="1" applyBorder="1" applyAlignment="1">
      <alignment horizontal="center" vertical="center" wrapText="1"/>
    </xf>
    <xf numFmtId="0" fontId="22" fillId="0" borderId="9" xfId="0" applyFont="1" applyFill="1" applyBorder="1" applyAlignment="1">
      <alignment horizontal="center" vertical="center" wrapText="1"/>
    </xf>
    <xf numFmtId="1" fontId="6" fillId="0" borderId="9" xfId="0" applyNumberFormat="1" applyFont="1" applyFill="1" applyBorder="1" applyAlignment="1" applyProtection="1">
      <alignment horizontal="center" vertical="center" wrapText="1"/>
    </xf>
    <xf numFmtId="0" fontId="4" fillId="0" borderId="9" xfId="0" applyNumberFormat="1" applyFont="1" applyFill="1" applyBorder="1" applyAlignment="1">
      <alignment horizontal="center" vertical="center" wrapText="1"/>
    </xf>
    <xf numFmtId="1" fontId="5" fillId="0" borderId="9" xfId="0" applyNumberFormat="1" applyFont="1" applyFill="1" applyBorder="1" applyAlignment="1" applyProtection="1">
      <alignment horizontal="center" vertical="center" wrapText="1"/>
    </xf>
    <xf numFmtId="1" fontId="3" fillId="0" borderId="9" xfId="0" applyNumberFormat="1" applyFont="1" applyFill="1" applyBorder="1" applyAlignment="1">
      <alignment horizontal="center" vertical="center" wrapText="1"/>
    </xf>
    <xf numFmtId="1" fontId="4" fillId="0" borderId="9" xfId="0" applyNumberFormat="1" applyFont="1" applyFill="1" applyBorder="1" applyAlignment="1">
      <alignment horizontal="center" vertical="center" wrapText="1"/>
    </xf>
    <xf numFmtId="9" fontId="3" fillId="0" borderId="9" xfId="2" applyNumberFormat="1" applyFont="1" applyFill="1" applyBorder="1" applyAlignment="1">
      <alignment horizontal="center" vertical="center" wrapText="1"/>
    </xf>
    <xf numFmtId="0" fontId="3" fillId="0" borderId="9" xfId="0" applyNumberFormat="1" applyFont="1" applyFill="1" applyBorder="1" applyAlignment="1">
      <alignment horizontal="center" vertical="center" wrapText="1"/>
    </xf>
    <xf numFmtId="167" fontId="3" fillId="0" borderId="9" xfId="0" applyNumberFormat="1" applyFont="1" applyFill="1" applyBorder="1" applyAlignment="1">
      <alignment horizontal="center" vertical="center" wrapText="1"/>
    </xf>
    <xf numFmtId="168" fontId="3" fillId="0" borderId="9" xfId="0" applyNumberFormat="1" applyFont="1" applyFill="1" applyBorder="1" applyAlignment="1">
      <alignment horizontal="center" vertical="center" wrapText="1"/>
    </xf>
    <xf numFmtId="0" fontId="12" fillId="0" borderId="15" xfId="0" applyFont="1" applyFill="1" applyBorder="1" applyAlignment="1">
      <alignment horizontal="center" vertical="center" wrapText="1"/>
    </xf>
    <xf numFmtId="0" fontId="4" fillId="0" borderId="15" xfId="0" applyNumberFormat="1" applyFont="1" applyFill="1" applyBorder="1" applyAlignment="1">
      <alignment horizontal="center" vertical="center" wrapText="1"/>
    </xf>
    <xf numFmtId="0" fontId="3" fillId="0" borderId="14" xfId="0" applyFont="1" applyFill="1" applyBorder="1" applyAlignment="1" applyProtection="1">
      <alignment horizontal="center" vertical="center" wrapText="1"/>
      <protection locked="0"/>
    </xf>
    <xf numFmtId="0" fontId="3" fillId="0" borderId="1"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5" xfId="0"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9" fontId="3" fillId="0" borderId="6" xfId="0" applyNumberFormat="1" applyFont="1" applyFill="1" applyBorder="1" applyAlignment="1">
      <alignment horizontal="center" vertical="center" wrapText="1"/>
    </xf>
    <xf numFmtId="9" fontId="3" fillId="0" borderId="4" xfId="0" applyNumberFormat="1" applyFont="1" applyFill="1" applyBorder="1" applyAlignment="1">
      <alignment horizontal="center" vertical="center" wrapText="1"/>
    </xf>
    <xf numFmtId="9" fontId="3" fillId="0" borderId="5" xfId="0" applyNumberFormat="1" applyFont="1" applyFill="1" applyBorder="1" applyAlignment="1">
      <alignment horizontal="center" vertical="center" wrapText="1"/>
    </xf>
    <xf numFmtId="166" fontId="3" fillId="0" borderId="6" xfId="2" applyNumberFormat="1" applyFont="1" applyFill="1" applyBorder="1" applyAlignment="1">
      <alignment horizontal="center" vertical="center" wrapText="1"/>
    </xf>
    <xf numFmtId="166" fontId="3" fillId="0" borderId="4" xfId="2" applyNumberFormat="1" applyFont="1" applyFill="1" applyBorder="1" applyAlignment="1">
      <alignment horizontal="center" vertical="center" wrapText="1"/>
    </xf>
    <xf numFmtId="166" fontId="3" fillId="0" borderId="5" xfId="2" applyNumberFormat="1" applyFont="1" applyFill="1" applyBorder="1" applyAlignment="1">
      <alignment horizontal="center" vertical="center" wrapText="1"/>
    </xf>
    <xf numFmtId="0" fontId="4" fillId="0" borderId="6" xfId="0" applyFont="1" applyFill="1" applyBorder="1" applyAlignment="1">
      <alignment horizontal="center" vertical="center" wrapText="1"/>
    </xf>
    <xf numFmtId="166" fontId="3" fillId="0" borderId="1" xfId="2" applyNumberFormat="1" applyFont="1" applyFill="1" applyBorder="1" applyAlignment="1">
      <alignment horizontal="center" vertical="center" wrapText="1"/>
    </xf>
    <xf numFmtId="0" fontId="3" fillId="0" borderId="1" xfId="2" applyNumberFormat="1" applyFont="1" applyFill="1" applyBorder="1" applyAlignment="1">
      <alignment horizontal="center" vertical="center" wrapText="1"/>
    </xf>
    <xf numFmtId="0" fontId="5" fillId="0" borderId="6" xfId="0" applyFont="1" applyFill="1" applyBorder="1" applyAlignment="1">
      <alignment horizontal="center" vertical="center" wrapText="1"/>
    </xf>
    <xf numFmtId="1" fontId="3" fillId="0" borderId="1" xfId="2" applyNumberFormat="1" applyFont="1" applyFill="1" applyBorder="1" applyAlignment="1">
      <alignment horizontal="center" vertical="center" wrapText="1"/>
    </xf>
    <xf numFmtId="0" fontId="3" fillId="0" borderId="6" xfId="2" applyNumberFormat="1" applyFont="1" applyFill="1" applyBorder="1" applyAlignment="1">
      <alignment horizontal="center" vertical="center" wrapText="1"/>
    </xf>
    <xf numFmtId="0" fontId="3" fillId="0" borderId="4" xfId="2" applyNumberFormat="1" applyFont="1" applyFill="1" applyBorder="1" applyAlignment="1">
      <alignment horizontal="center" vertical="center" wrapText="1"/>
    </xf>
    <xf numFmtId="0" fontId="3" fillId="0" borderId="5" xfId="2" applyNumberFormat="1" applyFont="1" applyFill="1" applyBorder="1" applyAlignment="1">
      <alignment horizontal="center" vertical="center" wrapText="1"/>
    </xf>
    <xf numFmtId="1" fontId="3" fillId="0" borderId="1" xfId="0" applyNumberFormat="1" applyFont="1" applyFill="1" applyBorder="1" applyAlignment="1">
      <alignment horizontal="center" vertical="center" wrapText="1"/>
    </xf>
    <xf numFmtId="9" fontId="6" fillId="0" borderId="6" xfId="0" applyNumberFormat="1" applyFont="1" applyFill="1" applyBorder="1" applyAlignment="1">
      <alignment horizontal="center" vertical="center" wrapText="1"/>
    </xf>
    <xf numFmtId="3" fontId="3" fillId="0" borderId="6" xfId="0" applyNumberFormat="1" applyFont="1" applyFill="1" applyBorder="1" applyAlignment="1">
      <alignment horizontal="center" vertical="center" wrapText="1"/>
    </xf>
    <xf numFmtId="3" fontId="3" fillId="0" borderId="5" xfId="0" applyNumberFormat="1" applyFont="1" applyFill="1" applyBorder="1" applyAlignment="1">
      <alignment horizontal="center" vertical="center" wrapText="1"/>
    </xf>
    <xf numFmtId="9" fontId="3" fillId="0" borderId="6" xfId="8" applyFont="1" applyFill="1" applyBorder="1" applyAlignment="1">
      <alignment horizontal="center" vertical="center" wrapText="1"/>
    </xf>
    <xf numFmtId="9" fontId="3" fillId="0" borderId="5" xfId="8" applyFont="1" applyFill="1" applyBorder="1" applyAlignment="1">
      <alignment horizontal="center" vertical="center" wrapText="1"/>
    </xf>
    <xf numFmtId="0" fontId="3" fillId="0" borderId="0" xfId="0" applyFont="1" applyFill="1" applyBorder="1" applyAlignment="1">
      <alignment horizontal="center" vertical="center" wrapText="1"/>
    </xf>
    <xf numFmtId="0" fontId="5" fillId="0" borderId="29" xfId="0" applyFont="1" applyFill="1" applyBorder="1" applyAlignment="1">
      <alignment horizontal="center" vertical="center" wrapText="1"/>
    </xf>
    <xf numFmtId="0" fontId="5" fillId="0" borderId="30"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4" fillId="0" borderId="30"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3" fillId="0" borderId="35" xfId="0" applyFont="1" applyFill="1" applyBorder="1" applyAlignment="1">
      <alignment horizontal="center" vertical="center" wrapText="1"/>
    </xf>
    <xf numFmtId="0" fontId="3" fillId="0" borderId="36" xfId="0" applyFont="1" applyFill="1" applyBorder="1" applyAlignment="1">
      <alignment horizontal="center" vertical="center" wrapText="1"/>
    </xf>
    <xf numFmtId="9" fontId="3" fillId="0" borderId="36" xfId="0" applyNumberFormat="1"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2" xfId="0" applyFont="1" applyFill="1" applyBorder="1" applyAlignment="1">
      <alignment horizontal="center" vertical="center" wrapText="1"/>
    </xf>
    <xf numFmtId="9" fontId="3" fillId="0" borderId="22" xfId="0" applyNumberFormat="1" applyFont="1" applyFill="1" applyBorder="1" applyAlignment="1">
      <alignment horizontal="center" vertical="center" wrapText="1"/>
    </xf>
    <xf numFmtId="0" fontId="3" fillId="0" borderId="23" xfId="0" applyFont="1" applyFill="1" applyBorder="1" applyAlignment="1">
      <alignment horizontal="center" vertical="center" wrapText="1"/>
    </xf>
    <xf numFmtId="0" fontId="6" fillId="0" borderId="22" xfId="0" applyFont="1" applyFill="1" applyBorder="1" applyAlignment="1">
      <alignment horizontal="center" vertical="center" wrapText="1"/>
    </xf>
    <xf numFmtId="10" fontId="3" fillId="0" borderId="22" xfId="0" applyNumberFormat="1" applyFont="1" applyFill="1" applyBorder="1" applyAlignment="1">
      <alignment horizontal="center" vertical="center" wrapText="1"/>
    </xf>
    <xf numFmtId="1" fontId="3" fillId="0" borderId="22" xfId="0" applyNumberFormat="1" applyFont="1" applyFill="1" applyBorder="1" applyAlignment="1" applyProtection="1">
      <alignment horizontal="center" vertical="center" wrapText="1"/>
    </xf>
    <xf numFmtId="1" fontId="6" fillId="0" borderId="22" xfId="0" applyNumberFormat="1" applyFont="1" applyFill="1" applyBorder="1" applyAlignment="1" applyProtection="1">
      <alignment horizontal="center" vertical="center" wrapText="1"/>
    </xf>
    <xf numFmtId="1" fontId="4" fillId="0" borderId="23" xfId="0" applyNumberFormat="1" applyFont="1" applyFill="1" applyBorder="1" applyAlignment="1" applyProtection="1">
      <alignment horizontal="center" vertical="center" wrapText="1"/>
    </xf>
    <xf numFmtId="1" fontId="4" fillId="0" borderId="15" xfId="0" applyNumberFormat="1" applyFont="1" applyFill="1" applyBorder="1" applyAlignment="1" applyProtection="1">
      <alignment horizontal="center" vertical="center" wrapText="1"/>
    </xf>
    <xf numFmtId="168" fontId="6" fillId="0" borderId="15" xfId="8" applyNumberFormat="1" applyFont="1" applyFill="1" applyBorder="1" applyAlignment="1" applyProtection="1">
      <alignment horizontal="center" vertical="center" wrapText="1"/>
    </xf>
    <xf numFmtId="10" fontId="3" fillId="0" borderId="17" xfId="0" applyNumberFormat="1" applyFont="1" applyFill="1" applyBorder="1" applyAlignment="1">
      <alignment horizontal="center" vertical="center" wrapText="1"/>
    </xf>
    <xf numFmtId="168" fontId="6" fillId="0" borderId="18" xfId="8" applyNumberFormat="1" applyFont="1" applyFill="1" applyBorder="1" applyAlignment="1" applyProtection="1">
      <alignment horizontal="center" vertical="center" wrapText="1"/>
    </xf>
    <xf numFmtId="0" fontId="3" fillId="0" borderId="29" xfId="0" applyFont="1" applyFill="1" applyBorder="1" applyAlignment="1">
      <alignment horizontal="center" vertical="center" wrapText="1"/>
    </xf>
    <xf numFmtId="0" fontId="3" fillId="0" borderId="30" xfId="0" applyFont="1" applyFill="1" applyBorder="1" applyAlignment="1">
      <alignment horizontal="center" vertical="center" wrapText="1"/>
    </xf>
    <xf numFmtId="9" fontId="3" fillId="0" borderId="30" xfId="0" applyNumberFormat="1" applyFont="1" applyFill="1" applyBorder="1" applyAlignment="1">
      <alignment horizontal="center" vertical="center" wrapText="1"/>
    </xf>
    <xf numFmtId="0" fontId="3" fillId="0" borderId="22" xfId="9" applyNumberFormat="1" applyFont="1" applyFill="1" applyBorder="1" applyAlignment="1">
      <alignment horizontal="center" vertical="center"/>
    </xf>
    <xf numFmtId="1" fontId="6" fillId="0" borderId="22" xfId="0" applyNumberFormat="1" applyFont="1" applyFill="1" applyBorder="1" applyAlignment="1" applyProtection="1">
      <alignment horizontal="center" vertical="center" wrapText="1"/>
      <protection locked="0"/>
    </xf>
    <xf numFmtId="0" fontId="3" fillId="0" borderId="17" xfId="9" applyNumberFormat="1" applyFont="1" applyFill="1" applyBorder="1" applyAlignment="1">
      <alignment horizontal="center" vertical="center"/>
    </xf>
    <xf numFmtId="0" fontId="6" fillId="0" borderId="29" xfId="0" applyFont="1" applyFill="1" applyBorder="1" applyAlignment="1">
      <alignment horizontal="center" vertical="center" wrapText="1"/>
    </xf>
    <xf numFmtId="0" fontId="3" fillId="0" borderId="5" xfId="9" applyNumberFormat="1" applyFont="1" applyFill="1" applyBorder="1" applyAlignment="1">
      <alignment horizontal="center" vertical="center" wrapText="1"/>
    </xf>
    <xf numFmtId="9" fontId="3" fillId="0" borderId="23" xfId="0" applyNumberFormat="1" applyFont="1" applyFill="1" applyBorder="1" applyAlignment="1">
      <alignment horizontal="center" vertical="center" wrapText="1"/>
    </xf>
    <xf numFmtId="168" fontId="3" fillId="0" borderId="15" xfId="8" applyNumberFormat="1" applyFont="1" applyFill="1" applyBorder="1" applyAlignment="1" applyProtection="1">
      <alignment horizontal="center" vertical="center" wrapText="1"/>
    </xf>
    <xf numFmtId="9" fontId="3" fillId="0" borderId="18" xfId="0" applyNumberFormat="1" applyFont="1" applyFill="1" applyBorder="1" applyAlignment="1">
      <alignment horizontal="center" vertical="center" wrapText="1"/>
    </xf>
    <xf numFmtId="168" fontId="3" fillId="0" borderId="18" xfId="8" applyNumberFormat="1" applyFont="1" applyFill="1" applyBorder="1" applyAlignment="1" applyProtection="1">
      <alignment horizontal="center" vertical="center" wrapText="1"/>
    </xf>
    <xf numFmtId="0" fontId="3" fillId="0" borderId="6" xfId="9" applyNumberFormat="1" applyFont="1" applyFill="1" applyBorder="1" applyAlignment="1">
      <alignment horizontal="center" vertical="center" wrapText="1"/>
    </xf>
    <xf numFmtId="10" fontId="3" fillId="0" borderId="5" xfId="8" applyNumberFormat="1" applyFont="1" applyFill="1" applyBorder="1" applyAlignment="1">
      <alignment horizontal="center" vertical="center" wrapText="1"/>
    </xf>
    <xf numFmtId="1" fontId="3" fillId="0" borderId="22" xfId="0" applyNumberFormat="1" applyFont="1" applyFill="1" applyBorder="1" applyAlignment="1">
      <alignment horizontal="center" vertical="center" wrapText="1"/>
    </xf>
    <xf numFmtId="1" fontId="3" fillId="0" borderId="22" xfId="0" applyNumberFormat="1" applyFont="1" applyFill="1" applyBorder="1" applyAlignment="1" applyProtection="1">
      <alignment horizontal="center" vertical="center" wrapText="1"/>
      <protection locked="0"/>
    </xf>
    <xf numFmtId="1" fontId="3" fillId="0" borderId="17" xfId="0" applyNumberFormat="1" applyFont="1" applyFill="1" applyBorder="1" applyAlignment="1">
      <alignment horizontal="center" vertical="center" wrapText="1"/>
    </xf>
    <xf numFmtId="10" fontId="3" fillId="0" borderId="6" xfId="8" applyNumberFormat="1" applyFont="1" applyFill="1" applyBorder="1" applyAlignment="1">
      <alignment horizontal="center" vertical="center" wrapText="1"/>
    </xf>
    <xf numFmtId="166" fontId="3" fillId="0" borderId="22" xfId="2" applyNumberFormat="1" applyFont="1" applyFill="1" applyBorder="1" applyAlignment="1">
      <alignment horizontal="center" vertical="center" wrapText="1"/>
    </xf>
    <xf numFmtId="1" fontId="3" fillId="0" borderId="22" xfId="2" applyNumberFormat="1" applyFont="1" applyFill="1" applyBorder="1" applyAlignment="1">
      <alignment horizontal="center" vertical="center" wrapText="1"/>
    </xf>
    <xf numFmtId="1" fontId="24" fillId="0" borderId="22" xfId="0" applyNumberFormat="1" applyFont="1" applyFill="1" applyBorder="1" applyAlignment="1" applyProtection="1">
      <alignment horizontal="center" vertical="center" wrapText="1"/>
    </xf>
    <xf numFmtId="166" fontId="3" fillId="0" borderId="17" xfId="2" applyNumberFormat="1" applyFont="1" applyFill="1" applyBorder="1" applyAlignment="1">
      <alignment horizontal="center" vertical="center" wrapText="1"/>
    </xf>
    <xf numFmtId="1" fontId="3" fillId="0" borderId="17" xfId="2" applyNumberFormat="1" applyFont="1" applyFill="1" applyBorder="1" applyAlignment="1">
      <alignment horizontal="center" vertical="center" wrapText="1"/>
    </xf>
    <xf numFmtId="0" fontId="3" fillId="0" borderId="63" xfId="0" applyFont="1" applyFill="1" applyBorder="1" applyAlignment="1">
      <alignment horizontal="center" vertical="center" wrapText="1"/>
    </xf>
    <xf numFmtId="0" fontId="3" fillId="0" borderId="34" xfId="0" applyFont="1" applyFill="1" applyBorder="1" applyAlignment="1">
      <alignment horizontal="center" vertical="center" wrapText="1"/>
    </xf>
    <xf numFmtId="9" fontId="3" fillId="0" borderId="34" xfId="0" applyNumberFormat="1" applyFont="1" applyFill="1" applyBorder="1" applyAlignment="1">
      <alignment horizontal="center" vertical="center" wrapText="1"/>
    </xf>
    <xf numFmtId="0" fontId="3" fillId="0" borderId="33" xfId="0" applyFont="1" applyFill="1" applyBorder="1" applyAlignment="1">
      <alignment horizontal="center" vertical="center" wrapText="1"/>
    </xf>
    <xf numFmtId="166" fontId="3" fillId="0" borderId="34" xfId="2" applyNumberFormat="1" applyFont="1" applyFill="1" applyBorder="1" applyAlignment="1">
      <alignment horizontal="center" vertical="center" wrapText="1"/>
    </xf>
    <xf numFmtId="0" fontId="3" fillId="0" borderId="34" xfId="2" applyNumberFormat="1" applyFont="1" applyFill="1" applyBorder="1" applyAlignment="1">
      <alignment horizontal="center" vertical="center" wrapText="1"/>
    </xf>
    <xf numFmtId="10" fontId="3" fillId="0" borderId="34" xfId="0" applyNumberFormat="1" applyFont="1" applyFill="1" applyBorder="1" applyAlignment="1">
      <alignment horizontal="center" vertical="center" wrapText="1"/>
    </xf>
    <xf numFmtId="9" fontId="3" fillId="0" borderId="34" xfId="8" applyNumberFormat="1" applyFont="1" applyFill="1" applyBorder="1" applyAlignment="1" applyProtection="1">
      <alignment horizontal="center" vertical="center" wrapText="1"/>
    </xf>
    <xf numFmtId="9" fontId="3" fillId="0" borderId="34" xfId="0" applyNumberFormat="1" applyFont="1" applyFill="1" applyBorder="1" applyAlignment="1" applyProtection="1">
      <alignment horizontal="center" vertical="center" wrapText="1"/>
    </xf>
    <xf numFmtId="9" fontId="3" fillId="0" borderId="34" xfId="8" applyFont="1" applyFill="1" applyBorder="1" applyAlignment="1" applyProtection="1">
      <alignment horizontal="center" vertical="center" wrapText="1"/>
    </xf>
    <xf numFmtId="9" fontId="4" fillId="0" borderId="33" xfId="2" applyNumberFormat="1" applyFont="1" applyFill="1" applyBorder="1" applyAlignment="1">
      <alignment horizontal="center" vertical="center" wrapText="1"/>
    </xf>
    <xf numFmtId="0" fontId="3" fillId="0" borderId="64" xfId="0" applyFont="1" applyFill="1" applyBorder="1" applyAlignment="1">
      <alignment horizontal="center" vertical="center" wrapText="1"/>
    </xf>
    <xf numFmtId="0" fontId="3" fillId="0" borderId="56" xfId="0" applyFont="1" applyFill="1" applyBorder="1" applyAlignment="1">
      <alignment horizontal="center" vertical="center" wrapText="1"/>
    </xf>
    <xf numFmtId="9" fontId="3" fillId="0" borderId="4" xfId="0" applyNumberFormat="1" applyFont="1" applyFill="1" applyBorder="1" applyAlignment="1" applyProtection="1">
      <alignment horizontal="center" vertical="center" wrapText="1"/>
    </xf>
    <xf numFmtId="9" fontId="3" fillId="0" borderId="4" xfId="8" applyFont="1" applyFill="1" applyBorder="1" applyAlignment="1" applyProtection="1">
      <alignment horizontal="center" vertical="center" wrapText="1"/>
    </xf>
    <xf numFmtId="0" fontId="3" fillId="0" borderId="34" xfId="0" applyNumberFormat="1" applyFont="1" applyFill="1" applyBorder="1" applyAlignment="1" applyProtection="1">
      <alignment horizontal="center" vertical="center" wrapText="1"/>
    </xf>
    <xf numFmtId="0" fontId="3" fillId="0" borderId="34" xfId="0" applyNumberFormat="1" applyFont="1" applyFill="1" applyBorder="1" applyAlignment="1" applyProtection="1">
      <alignment horizontal="center" vertical="center" wrapText="1"/>
      <protection locked="0"/>
    </xf>
    <xf numFmtId="1" fontId="4" fillId="0" borderId="33" xfId="0" applyNumberFormat="1" applyFont="1" applyFill="1" applyBorder="1" applyAlignment="1">
      <alignment horizontal="center" vertical="center" wrapText="1"/>
    </xf>
    <xf numFmtId="167" fontId="3" fillId="0" borderId="22" xfId="0" applyNumberFormat="1" applyFont="1" applyFill="1" applyBorder="1" applyAlignment="1" applyProtection="1">
      <alignment horizontal="center" vertical="center" wrapText="1"/>
    </xf>
    <xf numFmtId="167" fontId="4" fillId="0" borderId="23" xfId="0" applyNumberFormat="1" applyFont="1" applyFill="1" applyBorder="1" applyAlignment="1">
      <alignment horizontal="center" vertical="center" wrapText="1"/>
    </xf>
    <xf numFmtId="167" fontId="4" fillId="0" borderId="15" xfId="0" applyNumberFormat="1" applyFont="1" applyFill="1" applyBorder="1" applyAlignment="1">
      <alignment horizontal="center" vertical="center" wrapText="1"/>
    </xf>
    <xf numFmtId="167" fontId="3" fillId="0" borderId="17" xfId="0" applyNumberFormat="1" applyFont="1" applyFill="1" applyBorder="1" applyAlignment="1" applyProtection="1">
      <alignment horizontal="center" vertical="center" wrapText="1"/>
    </xf>
    <xf numFmtId="167" fontId="3" fillId="0" borderId="17" xfId="0" applyNumberFormat="1" applyFont="1" applyFill="1" applyBorder="1" applyAlignment="1" applyProtection="1">
      <alignment horizontal="center" vertical="center" wrapText="1"/>
      <protection locked="0"/>
    </xf>
    <xf numFmtId="167" fontId="4" fillId="0" borderId="18" xfId="0" applyNumberFormat="1" applyFont="1" applyFill="1" applyBorder="1" applyAlignment="1">
      <alignment horizontal="center" vertical="center" wrapText="1"/>
    </xf>
    <xf numFmtId="1" fontId="3" fillId="0" borderId="4" xfId="8" applyNumberFormat="1" applyFont="1" applyFill="1" applyBorder="1" applyAlignment="1" applyProtection="1">
      <alignment horizontal="center" vertical="center" wrapText="1"/>
    </xf>
    <xf numFmtId="0" fontId="11" fillId="0" borderId="34" xfId="0" applyFont="1" applyFill="1" applyBorder="1" applyAlignment="1">
      <alignment horizontal="center" vertical="center" wrapText="1"/>
    </xf>
    <xf numFmtId="1" fontId="3" fillId="0" borderId="34" xfId="8" applyNumberFormat="1" applyFont="1" applyFill="1" applyBorder="1" applyAlignment="1" applyProtection="1">
      <alignment horizontal="center" vertical="center" wrapText="1"/>
    </xf>
    <xf numFmtId="168" fontId="4" fillId="0" borderId="33" xfId="0" applyNumberFormat="1" applyFont="1" applyFill="1" applyBorder="1" applyAlignment="1" applyProtection="1">
      <alignment horizontal="center" vertical="center" wrapText="1"/>
    </xf>
    <xf numFmtId="0" fontId="3" fillId="0" borderId="4" xfId="0" applyNumberFormat="1" applyFont="1" applyFill="1" applyBorder="1" applyAlignment="1" applyProtection="1">
      <alignment horizontal="center" vertical="center" wrapText="1"/>
    </xf>
    <xf numFmtId="0" fontId="3" fillId="0" borderId="4" xfId="0" applyNumberFormat="1" applyFont="1" applyFill="1" applyBorder="1" applyAlignment="1" applyProtection="1">
      <alignment horizontal="center" vertical="center" wrapText="1"/>
      <protection locked="0"/>
    </xf>
    <xf numFmtId="9" fontId="3" fillId="0" borderId="34" xfId="1" applyNumberFormat="1" applyFont="1" applyFill="1" applyBorder="1" applyAlignment="1">
      <alignment horizontal="center" vertical="center" wrapText="1"/>
    </xf>
    <xf numFmtId="9" fontId="3" fillId="0" borderId="34" xfId="0" applyNumberFormat="1" applyFont="1" applyFill="1" applyBorder="1" applyAlignment="1" applyProtection="1">
      <alignment horizontal="center" vertical="center" wrapText="1"/>
      <protection locked="0"/>
    </xf>
    <xf numFmtId="168" fontId="4" fillId="0" borderId="33" xfId="0" applyNumberFormat="1" applyFont="1" applyFill="1" applyBorder="1" applyAlignment="1">
      <alignment horizontal="center" vertical="center" wrapText="1"/>
    </xf>
    <xf numFmtId="0" fontId="6" fillId="0" borderId="33" xfId="0" applyFont="1" applyFill="1" applyBorder="1" applyAlignment="1">
      <alignment horizontal="center" vertical="center" wrapText="1"/>
    </xf>
    <xf numFmtId="0" fontId="6" fillId="0" borderId="63" xfId="0" applyFont="1" applyFill="1" applyBorder="1" applyAlignment="1">
      <alignment horizontal="center" vertical="center" wrapText="1"/>
    </xf>
    <xf numFmtId="0" fontId="6" fillId="0" borderId="34" xfId="0" applyFont="1" applyFill="1" applyBorder="1" applyAlignment="1">
      <alignment horizontal="center" vertical="center" wrapText="1"/>
    </xf>
    <xf numFmtId="9" fontId="3" fillId="0" borderId="30" xfId="8" applyNumberFormat="1" applyFont="1" applyFill="1" applyBorder="1" applyAlignment="1" applyProtection="1">
      <alignment horizontal="center" vertical="center" wrapText="1"/>
    </xf>
    <xf numFmtId="168" fontId="3" fillId="0" borderId="30" xfId="8" applyNumberFormat="1" applyFont="1" applyFill="1" applyBorder="1" applyAlignment="1" applyProtection="1">
      <alignment horizontal="center" vertical="center" wrapText="1"/>
    </xf>
    <xf numFmtId="168" fontId="6" fillId="0" borderId="30" xfId="8" applyNumberFormat="1" applyFont="1" applyFill="1" applyBorder="1" applyAlignment="1" applyProtection="1">
      <alignment horizontal="center" vertical="center" wrapText="1"/>
    </xf>
    <xf numFmtId="1" fontId="4" fillId="0" borderId="36" xfId="0" applyNumberFormat="1" applyFont="1" applyFill="1" applyBorder="1" applyAlignment="1">
      <alignment horizontal="center" vertical="center" wrapText="1"/>
    </xf>
    <xf numFmtId="9" fontId="3" fillId="0" borderId="30" xfId="8" applyFont="1" applyFill="1" applyBorder="1" applyAlignment="1" applyProtection="1">
      <alignment horizontal="center" vertical="center" wrapText="1"/>
    </xf>
    <xf numFmtId="168" fontId="4" fillId="0" borderId="56" xfId="0" applyNumberFormat="1" applyFont="1" applyFill="1" applyBorder="1" applyAlignment="1" applyProtection="1">
      <alignment horizontal="center" vertical="center" wrapText="1"/>
    </xf>
    <xf numFmtId="168" fontId="4" fillId="0" borderId="56" xfId="0" applyNumberFormat="1" applyFont="1" applyFill="1" applyBorder="1" applyAlignment="1">
      <alignment horizontal="center" vertical="center" wrapText="1"/>
    </xf>
    <xf numFmtId="9" fontId="4" fillId="0" borderId="56" xfId="8" applyFont="1" applyFill="1" applyBorder="1" applyAlignment="1" applyProtection="1">
      <alignment horizontal="center" vertical="center" wrapText="1"/>
    </xf>
    <xf numFmtId="0" fontId="3" fillId="0" borderId="5" xfId="0" applyFont="1" applyFill="1" applyBorder="1" applyAlignment="1">
      <alignment horizontal="center" vertical="center" wrapText="1"/>
    </xf>
    <xf numFmtId="9" fontId="3" fillId="0" borderId="5" xfId="0" applyNumberFormat="1" applyFont="1" applyFill="1" applyBorder="1" applyAlignment="1">
      <alignment horizontal="center" vertical="center" wrapText="1"/>
    </xf>
    <xf numFmtId="166" fontId="3" fillId="0" borderId="5" xfId="2" applyNumberFormat="1" applyFont="1" applyFill="1" applyBorder="1" applyAlignment="1">
      <alignment horizontal="center" vertical="center" wrapText="1"/>
    </xf>
    <xf numFmtId="0" fontId="3" fillId="0" borderId="5" xfId="2"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3" fillId="0" borderId="66" xfId="0" applyFont="1" applyFill="1" applyBorder="1" applyAlignment="1">
      <alignment horizontal="center" vertical="center" wrapText="1"/>
    </xf>
    <xf numFmtId="9" fontId="3" fillId="0" borderId="66" xfId="0" applyNumberFormat="1" applyFont="1" applyFill="1" applyBorder="1" applyAlignment="1">
      <alignment horizontal="center" vertical="center" wrapText="1"/>
    </xf>
    <xf numFmtId="0" fontId="3" fillId="0" borderId="67" xfId="0" applyFont="1" applyFill="1" applyBorder="1" applyAlignment="1">
      <alignment horizontal="center" vertical="center" wrapText="1"/>
    </xf>
    <xf numFmtId="166" fontId="3" fillId="0" borderId="66" xfId="2" applyNumberFormat="1" applyFont="1" applyFill="1" applyBorder="1" applyAlignment="1">
      <alignment horizontal="center" vertical="center" wrapText="1"/>
    </xf>
    <xf numFmtId="168" fontId="4" fillId="0" borderId="67" xfId="0" applyNumberFormat="1" applyFont="1" applyFill="1" applyBorder="1" applyAlignment="1">
      <alignment horizontal="center" vertical="center" wrapText="1"/>
    </xf>
    <xf numFmtId="9" fontId="6" fillId="0" borderId="34" xfId="0" applyNumberFormat="1" applyFont="1" applyFill="1" applyBorder="1" applyAlignment="1">
      <alignment horizontal="center" vertical="center" wrapText="1"/>
    </xf>
    <xf numFmtId="168" fontId="5" fillId="0" borderId="33" xfId="0" applyNumberFormat="1" applyFont="1" applyFill="1" applyBorder="1" applyAlignment="1">
      <alignment horizontal="center" vertical="center" wrapText="1"/>
    </xf>
    <xf numFmtId="0" fontId="3" fillId="0" borderId="68" xfId="0" applyFont="1" applyFill="1" applyBorder="1" applyAlignment="1">
      <alignment horizontal="center" vertical="center" wrapText="1"/>
    </xf>
    <xf numFmtId="1" fontId="3" fillId="0" borderId="63" xfId="8" applyNumberFormat="1" applyFont="1" applyFill="1" applyBorder="1" applyAlignment="1" applyProtection="1">
      <alignment horizontal="center" vertical="center" wrapText="1"/>
    </xf>
    <xf numFmtId="1" fontId="3" fillId="0" borderId="9" xfId="0" applyNumberFormat="1" applyFont="1" applyFill="1" applyBorder="1" applyAlignment="1" applyProtection="1">
      <alignment horizontal="center" vertical="center" wrapText="1"/>
    </xf>
    <xf numFmtId="0" fontId="3" fillId="0" borderId="5" xfId="8" applyNumberFormat="1" applyFont="1" applyFill="1" applyBorder="1" applyAlignment="1" applyProtection="1">
      <alignment horizontal="center" vertical="center" wrapText="1"/>
    </xf>
    <xf numFmtId="0" fontId="3" fillId="0" borderId="5" xfId="8" applyNumberFormat="1" applyFont="1" applyFill="1" applyBorder="1" applyAlignment="1" applyProtection="1">
      <alignment horizontal="center" vertical="center" wrapText="1"/>
      <protection locked="0"/>
    </xf>
    <xf numFmtId="1" fontId="3" fillId="0" borderId="1" xfId="0" applyNumberFormat="1" applyFont="1" applyFill="1" applyBorder="1" applyAlignment="1">
      <alignment horizontal="center" vertical="center" wrapText="1"/>
    </xf>
    <xf numFmtId="168" fontId="3" fillId="0" borderId="1" xfId="0" applyNumberFormat="1" applyFont="1" applyFill="1" applyBorder="1" applyAlignment="1">
      <alignment horizontal="left" vertical="center" wrapText="1"/>
    </xf>
    <xf numFmtId="1" fontId="3" fillId="0" borderId="17" xfId="0" applyNumberFormat="1" applyFont="1" applyFill="1" applyBorder="1" applyAlignment="1" applyProtection="1">
      <alignment horizontal="center" vertical="center" wrapText="1"/>
    </xf>
    <xf numFmtId="3" fontId="6" fillId="0" borderId="1" xfId="8" applyNumberFormat="1" applyFont="1" applyFill="1" applyBorder="1" applyAlignment="1" applyProtection="1">
      <alignment horizontal="center" vertical="center" wrapText="1"/>
    </xf>
    <xf numFmtId="9" fontId="15" fillId="0" borderId="0" xfId="0" applyNumberFormat="1" applyFont="1"/>
    <xf numFmtId="1" fontId="6" fillId="0" borderId="9" xfId="0" applyNumberFormat="1" applyFont="1" applyFill="1" applyBorder="1" applyAlignment="1" applyProtection="1">
      <alignment horizontal="left" vertical="top" wrapText="1"/>
    </xf>
    <xf numFmtId="1" fontId="6" fillId="0" borderId="1" xfId="0" applyNumberFormat="1" applyFont="1" applyFill="1" applyBorder="1" applyAlignment="1" applyProtection="1">
      <alignment horizontal="left" vertical="center" wrapText="1"/>
    </xf>
    <xf numFmtId="1" fontId="6" fillId="0" borderId="9" xfId="0" applyNumberFormat="1" applyFont="1" applyFill="1" applyBorder="1" applyAlignment="1" applyProtection="1">
      <alignment horizontal="lef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0" xfId="0" applyFont="1" applyFill="1" applyBorder="1" applyAlignment="1">
      <alignment horizontal="center" vertical="center" wrapText="1"/>
    </xf>
    <xf numFmtId="168" fontId="31" fillId="5" borderId="1" xfId="0" applyNumberFormat="1" applyFont="1" applyFill="1" applyBorder="1" applyAlignment="1">
      <alignment horizontal="center" vertical="center" wrapText="1"/>
    </xf>
    <xf numFmtId="168" fontId="31" fillId="0" borderId="1" xfId="0" applyNumberFormat="1" applyFont="1" applyFill="1" applyBorder="1" applyAlignment="1">
      <alignment horizontal="left" vertical="center" wrapText="1"/>
    </xf>
    <xf numFmtId="0" fontId="3" fillId="0" borderId="1" xfId="0" applyFont="1" applyFill="1" applyBorder="1" applyAlignment="1" applyProtection="1">
      <alignment horizontal="left" vertical="center" wrapText="1"/>
      <protection locked="0"/>
    </xf>
    <xf numFmtId="0" fontId="3" fillId="0" borderId="1" xfId="0" applyFont="1" applyFill="1" applyBorder="1" applyAlignment="1" applyProtection="1">
      <alignment horizontal="left" vertical="top" wrapText="1"/>
      <protection locked="0"/>
    </xf>
    <xf numFmtId="0" fontId="10" fillId="0" borderId="1" xfId="0" applyFont="1" applyFill="1" applyBorder="1" applyAlignment="1" applyProtection="1">
      <alignment horizontal="center" vertical="center" wrapText="1"/>
      <protection locked="0"/>
    </xf>
    <xf numFmtId="1" fontId="33" fillId="0" borderId="9" xfId="0" applyNumberFormat="1" applyFont="1" applyFill="1" applyBorder="1" applyAlignment="1" applyProtection="1">
      <alignment horizontal="left" vertical="center" wrapText="1"/>
    </xf>
    <xf numFmtId="1" fontId="33" fillId="0" borderId="9" xfId="0" applyNumberFormat="1" applyFont="1" applyFill="1" applyBorder="1" applyAlignment="1" applyProtection="1">
      <alignment horizontal="center" vertical="center" wrapText="1"/>
    </xf>
    <xf numFmtId="1" fontId="33" fillId="0" borderId="9" xfId="0" applyNumberFormat="1" applyFont="1" applyFill="1" applyBorder="1" applyAlignment="1" applyProtection="1">
      <alignment horizontal="left" vertical="top" wrapText="1"/>
    </xf>
    <xf numFmtId="1" fontId="33" fillId="0" borderId="1" xfId="0" applyNumberFormat="1" applyFont="1" applyFill="1" applyBorder="1" applyAlignment="1" applyProtection="1">
      <alignment horizontal="left" vertical="top" wrapText="1"/>
    </xf>
    <xf numFmtId="1" fontId="33" fillId="0" borderId="1" xfId="0" applyNumberFormat="1" applyFont="1" applyFill="1" applyBorder="1" applyAlignment="1" applyProtection="1">
      <alignment horizontal="left" vertical="center" wrapText="1"/>
    </xf>
    <xf numFmtId="9" fontId="32" fillId="0" borderId="1" xfId="8"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6" fillId="0" borderId="0" xfId="0" applyFont="1" applyFill="1" applyBorder="1" applyAlignment="1">
      <alignment horizontal="center" vertical="center" wrapText="1"/>
    </xf>
    <xf numFmtId="9" fontId="0" fillId="0" borderId="0" xfId="0" applyNumberFormat="1" applyFont="1"/>
    <xf numFmtId="3" fontId="0" fillId="0" borderId="0" xfId="0" applyNumberFormat="1"/>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164" fontId="37" fillId="0" borderId="0" xfId="0" applyNumberFormat="1" applyFont="1"/>
    <xf numFmtId="9" fontId="37" fillId="0" borderId="0" xfId="0" applyNumberFormat="1" applyFont="1"/>
    <xf numFmtId="0" fontId="3" fillId="0" borderId="1" xfId="0" applyFont="1" applyFill="1" applyBorder="1" applyAlignment="1">
      <alignment horizontal="center" vertical="center" wrapText="1"/>
    </xf>
    <xf numFmtId="168" fontId="31" fillId="5" borderId="63" xfId="0" applyNumberFormat="1" applyFont="1" applyFill="1" applyBorder="1" applyAlignment="1">
      <alignment horizontal="center" vertical="center" wrapText="1"/>
    </xf>
    <xf numFmtId="168" fontId="31" fillId="0" borderId="33" xfId="0" applyNumberFormat="1" applyFont="1" applyFill="1" applyBorder="1" applyAlignment="1">
      <alignment horizontal="left" vertical="center" wrapText="1"/>
    </xf>
    <xf numFmtId="0" fontId="3" fillId="0" borderId="1" xfId="0" applyFont="1" applyFill="1" applyBorder="1" applyAlignment="1">
      <alignment horizontal="center" vertical="center" wrapText="1"/>
    </xf>
    <xf numFmtId="0" fontId="38" fillId="0" borderId="0" xfId="0" applyFont="1" applyAlignment="1">
      <alignment horizontal="justify" vertical="center"/>
    </xf>
    <xf numFmtId="0" fontId="3" fillId="0" borderId="1" xfId="0" applyFont="1" applyFill="1" applyBorder="1" applyAlignment="1" applyProtection="1">
      <alignment horizontal="justify" vertical="center" wrapText="1"/>
      <protection locked="0"/>
    </xf>
    <xf numFmtId="1" fontId="33" fillId="0" borderId="1" xfId="0" applyNumberFormat="1" applyFont="1" applyFill="1" applyBorder="1" applyAlignment="1" applyProtection="1">
      <alignment horizontal="center" vertical="center" wrapText="1"/>
    </xf>
    <xf numFmtId="1" fontId="24" fillId="0" borderId="9" xfId="0" applyNumberFormat="1" applyFont="1" applyFill="1" applyBorder="1" applyAlignment="1">
      <alignment horizontal="left" vertical="center" wrapText="1"/>
    </xf>
    <xf numFmtId="1" fontId="24" fillId="0" borderId="1" xfId="0" applyNumberFormat="1" applyFont="1" applyFill="1" applyBorder="1" applyAlignment="1">
      <alignment horizontal="left" vertical="center" wrapText="1"/>
    </xf>
    <xf numFmtId="1" fontId="4" fillId="6" borderId="9"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5" xfId="0" applyFont="1" applyFill="1" applyBorder="1" applyAlignment="1">
      <alignment horizontal="center" vertical="center" wrapText="1"/>
    </xf>
    <xf numFmtId="10" fontId="3" fillId="0" borderId="6" xfId="0" applyNumberFormat="1" applyFont="1" applyFill="1" applyBorder="1" applyAlignment="1">
      <alignment horizontal="center" vertical="center" wrapText="1"/>
    </xf>
    <xf numFmtId="10" fontId="3" fillId="0" borderId="5"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0" fillId="0" borderId="0" xfId="0" applyAlignment="1">
      <alignment horizontal="center"/>
    </xf>
    <xf numFmtId="0" fontId="5" fillId="0" borderId="22" xfId="0" applyFont="1" applyFill="1" applyBorder="1" applyAlignment="1">
      <alignment horizontal="center" vertical="center" wrapText="1"/>
    </xf>
    <xf numFmtId="0" fontId="5" fillId="0" borderId="17" xfId="0" applyFont="1" applyFill="1" applyBorder="1" applyAlignment="1">
      <alignment horizontal="center" vertical="center" wrapText="1"/>
    </xf>
    <xf numFmtId="10" fontId="3" fillId="0" borderId="6" xfId="0" applyNumberFormat="1" applyFont="1" applyFill="1" applyBorder="1" applyAlignment="1">
      <alignment horizontal="center" vertical="center" wrapText="1"/>
    </xf>
    <xf numFmtId="10" fontId="3" fillId="0" borderId="4" xfId="0" applyNumberFormat="1" applyFont="1" applyFill="1" applyBorder="1" applyAlignment="1">
      <alignment horizontal="center" vertical="center" wrapText="1"/>
    </xf>
    <xf numFmtId="10" fontId="3" fillId="0" borderId="5" xfId="0" applyNumberFormat="1" applyFont="1" applyFill="1" applyBorder="1" applyAlignment="1">
      <alignment horizontal="center" vertical="center" wrapText="1"/>
    </xf>
    <xf numFmtId="3" fontId="3" fillId="0" borderId="6" xfId="0" applyNumberFormat="1" applyFont="1" applyFill="1" applyBorder="1" applyAlignment="1">
      <alignment horizontal="center" vertical="center" wrapText="1"/>
    </xf>
    <xf numFmtId="3" fontId="3" fillId="0" borderId="4" xfId="0" applyNumberFormat="1" applyFont="1" applyFill="1" applyBorder="1" applyAlignment="1">
      <alignment horizontal="center" vertical="center" wrapText="1"/>
    </xf>
    <xf numFmtId="3" fontId="3" fillId="0" borderId="5" xfId="0" applyNumberFormat="1" applyFont="1" applyFill="1" applyBorder="1" applyAlignment="1">
      <alignment horizontal="center" vertical="center" wrapText="1"/>
    </xf>
    <xf numFmtId="9" fontId="3" fillId="0" borderId="6" xfId="8" applyFont="1" applyFill="1" applyBorder="1" applyAlignment="1">
      <alignment horizontal="center" vertical="center" wrapText="1"/>
    </xf>
    <xf numFmtId="9" fontId="3" fillId="0" borderId="4" xfId="8" applyFont="1" applyFill="1" applyBorder="1" applyAlignment="1">
      <alignment horizontal="center" vertical="center" wrapText="1"/>
    </xf>
    <xf numFmtId="9" fontId="3" fillId="0" borderId="5" xfId="8" applyFont="1" applyFill="1" applyBorder="1" applyAlignment="1">
      <alignment horizontal="center" vertical="center" wrapText="1"/>
    </xf>
    <xf numFmtId="9" fontId="3" fillId="0" borderId="6" xfId="0" applyNumberFormat="1" applyFont="1" applyFill="1" applyBorder="1" applyAlignment="1">
      <alignment horizontal="center" vertical="center" wrapText="1"/>
    </xf>
    <xf numFmtId="9" fontId="3" fillId="0" borderId="4" xfId="0" applyNumberFormat="1" applyFont="1" applyFill="1" applyBorder="1" applyAlignment="1">
      <alignment horizontal="center" vertical="center" wrapText="1"/>
    </xf>
    <xf numFmtId="9" fontId="3" fillId="0" borderId="5" xfId="0" applyNumberFormat="1"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10" fontId="3" fillId="0" borderId="8" xfId="0" applyNumberFormat="1" applyFont="1" applyFill="1" applyBorder="1" applyAlignment="1">
      <alignment horizontal="center" vertical="center" wrapText="1"/>
    </xf>
    <xf numFmtId="1" fontId="4" fillId="0" borderId="6" xfId="0" applyNumberFormat="1" applyFont="1" applyFill="1" applyBorder="1" applyAlignment="1" applyProtection="1">
      <alignment horizontal="right" vertical="center" wrapText="1"/>
    </xf>
    <xf numFmtId="1" fontId="4" fillId="0" borderId="4" xfId="0" applyNumberFormat="1" applyFont="1" applyFill="1" applyBorder="1" applyAlignment="1" applyProtection="1">
      <alignment horizontal="right" vertical="center" wrapText="1"/>
    </xf>
    <xf numFmtId="1" fontId="4" fillId="0" borderId="5" xfId="0" applyNumberFormat="1" applyFont="1" applyFill="1" applyBorder="1" applyAlignment="1" applyProtection="1">
      <alignment horizontal="right" vertical="center" wrapText="1"/>
    </xf>
    <xf numFmtId="0" fontId="6" fillId="0" borderId="1"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7" xfId="0" applyFont="1" applyFill="1" applyBorder="1" applyAlignment="1">
      <alignment horizontal="center" vertical="center" wrapText="1"/>
    </xf>
    <xf numFmtId="9" fontId="3" fillId="5" borderId="6" xfId="0" applyNumberFormat="1" applyFont="1" applyFill="1" applyBorder="1" applyAlignment="1">
      <alignment horizontal="center" vertical="center" wrapText="1"/>
    </xf>
    <xf numFmtId="9" fontId="3" fillId="5" borderId="4" xfId="0" applyNumberFormat="1" applyFont="1" applyFill="1" applyBorder="1" applyAlignment="1">
      <alignment horizontal="center" vertical="center" wrapText="1"/>
    </xf>
    <xf numFmtId="9" fontId="3" fillId="5" borderId="5" xfId="0" applyNumberFormat="1"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9" fontId="6" fillId="0" borderId="6" xfId="0" applyNumberFormat="1" applyFont="1" applyFill="1" applyBorder="1" applyAlignment="1">
      <alignment horizontal="center" vertical="center" wrapText="1"/>
    </xf>
    <xf numFmtId="9" fontId="6" fillId="0" borderId="4" xfId="0" applyNumberFormat="1" applyFont="1" applyFill="1" applyBorder="1" applyAlignment="1">
      <alignment horizontal="center" vertical="center" wrapText="1"/>
    </xf>
    <xf numFmtId="9" fontId="6" fillId="0" borderId="5" xfId="0" applyNumberFormat="1" applyFont="1" applyFill="1" applyBorder="1" applyAlignment="1">
      <alignment horizontal="center" vertical="center" wrapText="1"/>
    </xf>
    <xf numFmtId="0" fontId="3" fillId="0" borderId="6" xfId="0" applyFont="1" applyFill="1" applyBorder="1" applyAlignment="1">
      <alignment horizontal="center" vertical="top" wrapText="1"/>
    </xf>
    <xf numFmtId="0" fontId="3" fillId="0" borderId="4" xfId="0" applyFont="1" applyFill="1" applyBorder="1" applyAlignment="1">
      <alignment horizontal="center" vertical="top" wrapText="1"/>
    </xf>
    <xf numFmtId="0" fontId="3" fillId="0" borderId="5" xfId="0" applyFont="1" applyFill="1" applyBorder="1" applyAlignment="1">
      <alignment horizontal="center" vertical="top" wrapText="1"/>
    </xf>
    <xf numFmtId="0" fontId="3" fillId="0" borderId="1" xfId="0"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0" fontId="3" fillId="0" borderId="24"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26" xfId="0" applyFont="1" applyFill="1" applyBorder="1" applyAlignment="1">
      <alignment horizontal="center" vertical="center"/>
    </xf>
    <xf numFmtId="0" fontId="20" fillId="0" borderId="0" xfId="0" applyFont="1" applyFill="1" applyAlignment="1">
      <alignment horizontal="center" vertical="center"/>
    </xf>
    <xf numFmtId="0" fontId="20" fillId="0" borderId="27" xfId="0" applyFont="1" applyFill="1" applyBorder="1" applyAlignment="1">
      <alignment horizontal="center" vertical="center"/>
    </xf>
    <xf numFmtId="0" fontId="3" fillId="0" borderId="0" xfId="0" applyFont="1" applyFill="1" applyAlignment="1">
      <alignment horizontal="left" vertical="center" wrapText="1"/>
    </xf>
    <xf numFmtId="0" fontId="4" fillId="0" borderId="22"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12" fillId="0" borderId="22" xfId="0" applyFont="1" applyFill="1" applyBorder="1" applyAlignment="1">
      <alignment horizontal="center" vertical="center" wrapText="1"/>
    </xf>
    <xf numFmtId="0" fontId="12" fillId="0" borderId="17" xfId="0" applyFont="1" applyFill="1" applyBorder="1" applyAlignment="1">
      <alignment horizontal="center" vertical="center" wrapText="1"/>
    </xf>
    <xf numFmtId="0" fontId="12" fillId="0" borderId="23"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5" xfId="0" applyFont="1" applyFill="1" applyBorder="1" applyAlignment="1">
      <alignment horizontal="center" vertical="center" wrapText="1"/>
    </xf>
    <xf numFmtId="9" fontId="5" fillId="0" borderId="22" xfId="0" applyNumberFormat="1" applyFont="1" applyFill="1" applyBorder="1" applyAlignment="1">
      <alignment horizontal="center" vertical="center" wrapText="1"/>
    </xf>
    <xf numFmtId="9" fontId="5" fillId="0" borderId="17" xfId="0" applyNumberFormat="1"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16" xfId="0" applyFont="1" applyFill="1" applyBorder="1" applyAlignment="1">
      <alignment horizontal="center" vertical="center" wrapText="1"/>
    </xf>
    <xf numFmtId="1" fontId="3" fillId="5" borderId="8" xfId="8" applyNumberFormat="1" applyFont="1" applyFill="1" applyBorder="1" applyAlignment="1">
      <alignment horizontal="center" vertical="center" wrapText="1"/>
    </xf>
    <xf numFmtId="9" fontId="3" fillId="0" borderId="1" xfId="0" applyNumberFormat="1" applyFont="1" applyFill="1" applyBorder="1" applyAlignment="1">
      <alignment horizontal="center" vertical="center"/>
    </xf>
    <xf numFmtId="0" fontId="3" fillId="0" borderId="9" xfId="0" applyFont="1" applyFill="1" applyBorder="1" applyAlignment="1">
      <alignment horizontal="center" vertical="center" wrapText="1"/>
    </xf>
    <xf numFmtId="10" fontId="3" fillId="5" borderId="1" xfId="0" applyNumberFormat="1" applyFont="1" applyFill="1" applyBorder="1" applyAlignment="1">
      <alignment horizontal="center" vertical="center" wrapText="1"/>
    </xf>
    <xf numFmtId="1" fontId="3" fillId="0" borderId="1" xfId="0" applyNumberFormat="1" applyFont="1" applyFill="1" applyBorder="1" applyAlignment="1">
      <alignment horizontal="center" vertical="center" wrapText="1"/>
    </xf>
    <xf numFmtId="0" fontId="3" fillId="5" borderId="1" xfId="0" applyFont="1" applyFill="1" applyBorder="1" applyAlignment="1">
      <alignment horizontal="center" vertical="center" wrapText="1"/>
    </xf>
    <xf numFmtId="166" fontId="3" fillId="0" borderId="6" xfId="2" applyNumberFormat="1" applyFont="1" applyFill="1" applyBorder="1" applyAlignment="1">
      <alignment horizontal="center" vertical="center" wrapText="1"/>
    </xf>
    <xf numFmtId="166" fontId="3" fillId="0" borderId="4" xfId="2" applyNumberFormat="1" applyFont="1" applyFill="1" applyBorder="1" applyAlignment="1">
      <alignment horizontal="center" vertical="center" wrapText="1"/>
    </xf>
    <xf numFmtId="166" fontId="3" fillId="0" borderId="5" xfId="2" applyNumberFormat="1" applyFont="1" applyFill="1" applyBorder="1" applyAlignment="1">
      <alignment horizontal="center" vertical="center" wrapText="1"/>
    </xf>
    <xf numFmtId="0" fontId="3" fillId="0" borderId="6" xfId="2" applyNumberFormat="1" applyFont="1" applyFill="1" applyBorder="1" applyAlignment="1">
      <alignment horizontal="center" vertical="center" wrapText="1"/>
    </xf>
    <xf numFmtId="0" fontId="3" fillId="0" borderId="4" xfId="2" applyNumberFormat="1" applyFont="1" applyFill="1" applyBorder="1" applyAlignment="1">
      <alignment horizontal="center" vertical="center" wrapText="1"/>
    </xf>
    <xf numFmtId="0" fontId="3" fillId="0" borderId="5" xfId="2" applyNumberFormat="1" applyFont="1" applyFill="1" applyBorder="1" applyAlignment="1">
      <alignment horizontal="center" vertical="center" wrapText="1"/>
    </xf>
    <xf numFmtId="10" fontId="3" fillId="0" borderId="6" xfId="0" applyNumberFormat="1" applyFont="1" applyFill="1" applyBorder="1" applyAlignment="1">
      <alignment horizontal="center" vertical="center"/>
    </xf>
    <xf numFmtId="10" fontId="3" fillId="0" borderId="4" xfId="0" applyNumberFormat="1" applyFont="1" applyFill="1" applyBorder="1" applyAlignment="1">
      <alignment horizontal="center" vertical="center"/>
    </xf>
    <xf numFmtId="10" fontId="3" fillId="0" borderId="5" xfId="0" applyNumberFormat="1" applyFont="1" applyFill="1" applyBorder="1" applyAlignment="1">
      <alignment horizontal="center" vertical="center"/>
    </xf>
    <xf numFmtId="10" fontId="3" fillId="5" borderId="2" xfId="8" applyNumberFormat="1" applyFont="1" applyFill="1" applyBorder="1" applyAlignment="1">
      <alignment horizontal="center" vertical="center" wrapText="1"/>
    </xf>
    <xf numFmtId="10" fontId="3" fillId="5" borderId="9" xfId="8" applyNumberFormat="1" applyFont="1" applyFill="1" applyBorder="1" applyAlignment="1">
      <alignment horizontal="center" vertical="center" wrapText="1"/>
    </xf>
    <xf numFmtId="1" fontId="4" fillId="0" borderId="6" xfId="0" applyNumberFormat="1" applyFont="1" applyFill="1" applyBorder="1" applyAlignment="1">
      <alignment horizontal="right" vertical="center" wrapText="1"/>
    </xf>
    <xf numFmtId="1" fontId="4" fillId="0" borderId="4" xfId="0" applyNumberFormat="1" applyFont="1" applyFill="1" applyBorder="1" applyAlignment="1">
      <alignment horizontal="right" vertical="center" wrapText="1"/>
    </xf>
    <xf numFmtId="1" fontId="4" fillId="0" borderId="5" xfId="0" applyNumberFormat="1" applyFont="1" applyFill="1" applyBorder="1" applyAlignment="1">
      <alignment horizontal="right" vertical="center" wrapText="1"/>
    </xf>
    <xf numFmtId="166" fontId="3" fillId="0" borderId="1" xfId="2" applyNumberFormat="1" applyFont="1" applyFill="1" applyBorder="1" applyAlignment="1">
      <alignment horizontal="center" vertical="center" wrapText="1"/>
    </xf>
    <xf numFmtId="1" fontId="3" fillId="0" borderId="1" xfId="2" applyNumberFormat="1" applyFont="1" applyFill="1" applyBorder="1" applyAlignment="1">
      <alignment horizontal="center" vertical="center" wrapText="1"/>
    </xf>
    <xf numFmtId="10" fontId="3" fillId="0" borderId="1" xfId="0" applyNumberFormat="1" applyFont="1" applyFill="1" applyBorder="1" applyAlignment="1">
      <alignment horizontal="center" vertical="center"/>
    </xf>
    <xf numFmtId="166" fontId="3" fillId="0" borderId="1" xfId="2" applyNumberFormat="1" applyFont="1" applyFill="1" applyBorder="1" applyAlignment="1">
      <alignment horizontal="center" vertical="top" wrapText="1"/>
    </xf>
    <xf numFmtId="0" fontId="3" fillId="0" borderId="1" xfId="2" applyNumberFormat="1" applyFont="1" applyFill="1" applyBorder="1" applyAlignment="1">
      <alignment horizontal="center" vertical="center" wrapText="1"/>
    </xf>
    <xf numFmtId="10" fontId="3" fillId="0" borderId="2" xfId="0" applyNumberFormat="1" applyFont="1" applyFill="1" applyBorder="1" applyAlignment="1">
      <alignment horizontal="center" vertical="center" wrapText="1"/>
    </xf>
    <xf numFmtId="10" fontId="3" fillId="0" borderId="9" xfId="0" applyNumberFormat="1" applyFont="1" applyFill="1" applyBorder="1" applyAlignment="1">
      <alignment horizontal="center" vertical="center" wrapText="1"/>
    </xf>
    <xf numFmtId="0" fontId="17" fillId="0" borderId="0" xfId="0"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9" xfId="0" applyFont="1" applyFill="1" applyBorder="1" applyAlignment="1">
      <alignment horizontal="center" vertical="center" wrapText="1"/>
    </xf>
    <xf numFmtId="9" fontId="5" fillId="0" borderId="6" xfId="0" applyNumberFormat="1" applyFont="1" applyFill="1" applyBorder="1" applyAlignment="1">
      <alignment horizontal="center" vertical="center" wrapText="1"/>
    </xf>
    <xf numFmtId="9" fontId="5" fillId="0" borderId="5" xfId="0" applyNumberFormat="1"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6" xfId="0" applyFont="1" applyFill="1" applyBorder="1" applyAlignment="1">
      <alignment horizontal="right" vertical="center" wrapText="1"/>
    </xf>
    <xf numFmtId="0" fontId="4" fillId="0" borderId="5" xfId="0" applyFont="1" applyFill="1" applyBorder="1" applyAlignment="1">
      <alignment horizontal="right" vertical="center" wrapText="1"/>
    </xf>
    <xf numFmtId="0" fontId="3" fillId="0" borderId="6"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4" fillId="0" borderId="6" xfId="0" applyNumberFormat="1"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0" fontId="4" fillId="0" borderId="5" xfId="0" applyNumberFormat="1" applyFont="1" applyFill="1" applyBorder="1" applyAlignment="1">
      <alignment horizontal="center" vertical="center" wrapText="1"/>
    </xf>
    <xf numFmtId="9" fontId="3" fillId="0" borderId="6" xfId="0" applyNumberFormat="1" applyFont="1" applyFill="1" applyBorder="1" applyAlignment="1">
      <alignment horizontal="center" vertical="center"/>
    </xf>
    <xf numFmtId="9" fontId="3" fillId="0" borderId="4" xfId="0" applyNumberFormat="1" applyFont="1" applyFill="1" applyBorder="1" applyAlignment="1">
      <alignment horizontal="center" vertical="center"/>
    </xf>
    <xf numFmtId="9" fontId="3" fillId="0" borderId="5" xfId="0" applyNumberFormat="1" applyFont="1" applyFill="1" applyBorder="1" applyAlignment="1">
      <alignment horizontal="center" vertical="center"/>
    </xf>
    <xf numFmtId="0" fontId="3" fillId="0" borderId="8"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 xfId="0" applyFont="1" applyFill="1" applyBorder="1" applyAlignment="1">
      <alignment horizontal="center" vertical="center"/>
    </xf>
    <xf numFmtId="10" fontId="6" fillId="0" borderId="1" xfId="0" applyNumberFormat="1"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36"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36"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28" fillId="0" borderId="57" xfId="0" applyFont="1" applyFill="1" applyBorder="1" applyAlignment="1">
      <alignment horizontal="center" vertical="center" wrapText="1"/>
    </xf>
    <xf numFmtId="0" fontId="28" fillId="0" borderId="58" xfId="0" applyFont="1" applyFill="1" applyBorder="1" applyAlignment="1">
      <alignment horizontal="center" vertical="center" wrapText="1"/>
    </xf>
    <xf numFmtId="0" fontId="28" fillId="0" borderId="59" xfId="0" applyFont="1" applyFill="1" applyBorder="1" applyAlignment="1">
      <alignment horizontal="center" vertical="center" wrapText="1"/>
    </xf>
    <xf numFmtId="0" fontId="28" fillId="0" borderId="5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27" xfId="0" applyFont="1" applyFill="1" applyBorder="1" applyAlignment="1">
      <alignment horizontal="center" vertical="center" wrapText="1"/>
    </xf>
    <xf numFmtId="0" fontId="20" fillId="0" borderId="57" xfId="0" applyFont="1" applyFill="1" applyBorder="1" applyAlignment="1">
      <alignment horizontal="center" vertical="center" wrapText="1"/>
    </xf>
    <xf numFmtId="0" fontId="20" fillId="0" borderId="58" xfId="0" applyFont="1" applyFill="1" applyBorder="1" applyAlignment="1">
      <alignment horizontal="center" vertical="center" wrapText="1"/>
    </xf>
    <xf numFmtId="0" fontId="20" fillId="0" borderId="59" xfId="0" applyFont="1" applyFill="1" applyBorder="1" applyAlignment="1">
      <alignment horizontal="center" vertical="center" wrapText="1"/>
    </xf>
    <xf numFmtId="0" fontId="20" fillId="0" borderId="60" xfId="0" applyFont="1" applyFill="1" applyBorder="1" applyAlignment="1">
      <alignment horizontal="center" vertical="center" wrapText="1"/>
    </xf>
    <xf numFmtId="0" fontId="20" fillId="0" borderId="61" xfId="0" applyFont="1" applyFill="1" applyBorder="1" applyAlignment="1">
      <alignment horizontal="center" vertical="center" wrapText="1"/>
    </xf>
    <xf numFmtId="0" fontId="20" fillId="0" borderId="62"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4" borderId="0"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20" fillId="0" borderId="57" xfId="0" applyFont="1" applyFill="1" applyBorder="1" applyAlignment="1">
      <alignment horizontal="center" vertical="center"/>
    </xf>
    <xf numFmtId="0" fontId="20" fillId="0" borderId="58" xfId="0" applyFont="1" applyFill="1" applyBorder="1" applyAlignment="1">
      <alignment horizontal="center" vertical="center"/>
    </xf>
    <xf numFmtId="0" fontId="20" fillId="4" borderId="58" xfId="0" applyFont="1" applyFill="1" applyBorder="1" applyAlignment="1">
      <alignment horizontal="center" vertical="center"/>
    </xf>
    <xf numFmtId="0" fontId="20" fillId="0" borderId="59" xfId="0" applyFont="1" applyFill="1" applyBorder="1" applyAlignment="1">
      <alignment horizontal="center" vertical="center"/>
    </xf>
    <xf numFmtId="0" fontId="20" fillId="0" borderId="60" xfId="0" applyFont="1" applyFill="1" applyBorder="1" applyAlignment="1">
      <alignment horizontal="center" vertical="center"/>
    </xf>
    <xf numFmtId="0" fontId="20" fillId="0" borderId="61" xfId="0" applyFont="1" applyFill="1" applyBorder="1" applyAlignment="1">
      <alignment horizontal="center" vertical="center"/>
    </xf>
    <xf numFmtId="0" fontId="20" fillId="4" borderId="61" xfId="0" applyFont="1" applyFill="1" applyBorder="1" applyAlignment="1">
      <alignment horizontal="center" vertical="center"/>
    </xf>
    <xf numFmtId="0" fontId="20" fillId="0" borderId="62" xfId="0" applyFont="1" applyFill="1" applyBorder="1" applyAlignment="1">
      <alignment horizontal="center" vertical="center"/>
    </xf>
    <xf numFmtId="0" fontId="3" fillId="0" borderId="9" xfId="0" applyFont="1" applyFill="1" applyBorder="1" applyAlignment="1" applyProtection="1">
      <alignment horizontal="center" vertical="center" wrapText="1"/>
      <protection locked="0"/>
    </xf>
    <xf numFmtId="0" fontId="6" fillId="0" borderId="9" xfId="0" applyFont="1" applyFill="1" applyBorder="1" applyAlignment="1">
      <alignment horizontal="left" vertical="center" wrapText="1"/>
    </xf>
    <xf numFmtId="168" fontId="3" fillId="5" borderId="9" xfId="0" applyNumberFormat="1" applyFont="1" applyFill="1" applyBorder="1" applyAlignment="1">
      <alignment horizontal="center" vertical="center" wrapText="1"/>
    </xf>
    <xf numFmtId="1" fontId="6" fillId="0" borderId="15" xfId="0" applyNumberFormat="1" applyFont="1" applyFill="1" applyBorder="1" applyAlignment="1" applyProtection="1">
      <alignment horizontal="center" vertical="center" wrapText="1"/>
    </xf>
    <xf numFmtId="9" fontId="6" fillId="0" borderId="15" xfId="8" applyFont="1" applyFill="1" applyBorder="1" applyAlignment="1" applyProtection="1">
      <alignment horizontal="center" vertical="center" wrapText="1"/>
    </xf>
    <xf numFmtId="1" fontId="3" fillId="0" borderId="15" xfId="0" applyNumberFormat="1" applyFont="1" applyFill="1" applyBorder="1" applyAlignment="1" applyProtection="1">
      <alignment horizontal="center" vertical="center" wrapText="1"/>
    </xf>
    <xf numFmtId="3" fontId="6" fillId="0" borderId="15" xfId="8" applyNumberFormat="1" applyFont="1" applyFill="1" applyBorder="1" applyAlignment="1" applyProtection="1">
      <alignment horizontal="center" vertical="center" wrapText="1"/>
    </xf>
    <xf numFmtId="9" fontId="32" fillId="0" borderId="15" xfId="8" applyFont="1" applyFill="1" applyBorder="1" applyAlignment="1" applyProtection="1">
      <alignment horizontal="center" vertical="center" wrapText="1"/>
    </xf>
    <xf numFmtId="9" fontId="6" fillId="0" borderId="17" xfId="8" applyFont="1" applyFill="1" applyBorder="1" applyAlignment="1" applyProtection="1">
      <alignment horizontal="center" vertical="center" wrapText="1"/>
    </xf>
    <xf numFmtId="9" fontId="6" fillId="0" borderId="18" xfId="8" applyFont="1" applyFill="1" applyBorder="1" applyAlignment="1" applyProtection="1">
      <alignment horizontal="center" vertical="center" wrapText="1"/>
    </xf>
    <xf numFmtId="1" fontId="3" fillId="0" borderId="0" xfId="0" applyNumberFormat="1" applyFont="1" applyFill="1" applyBorder="1" applyAlignment="1" applyProtection="1">
      <alignment horizontal="center" vertical="center" wrapText="1"/>
    </xf>
  </cellXfs>
  <cellStyles count="16">
    <cellStyle name="Millares [0]" xfId="9" builtinId="6"/>
    <cellStyle name="Millares [0] 2" xfId="10"/>
    <cellStyle name="Millares [0] 2 2" xfId="15"/>
    <cellStyle name="Millares [0] 3" xfId="14"/>
    <cellStyle name="Millares 2" xfId="1"/>
    <cellStyle name="Millares 2 2" xfId="13"/>
    <cellStyle name="Moneda" xfId="2" builtinId="4"/>
    <cellStyle name="Moneda 2" xfId="12"/>
    <cellStyle name="Normal" xfId="0" builtinId="0"/>
    <cellStyle name="Normal 10" xfId="3"/>
    <cellStyle name="Normal 2" xfId="4"/>
    <cellStyle name="Normal 3" xfId="5"/>
    <cellStyle name="Normal 4" xfId="11"/>
    <cellStyle name="Normal 5" xfId="6"/>
    <cellStyle name="Normal 7" xfId="7"/>
    <cellStyle name="Porcentaje" xfId="8" builtinId="5"/>
  </cellStyles>
  <dxfs count="795">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92D050"/>
        </patternFill>
      </fill>
    </dxf>
    <dxf>
      <fill>
        <patternFill>
          <bgColor rgb="FFFFFF0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FF00"/>
        </patternFill>
      </fill>
    </dxf>
    <dxf>
      <font>
        <color auto="1"/>
      </font>
      <fill>
        <patternFill>
          <bgColor rgb="FFFF0000"/>
        </patternFill>
      </fill>
    </dxf>
    <dxf>
      <fill>
        <patternFill>
          <bgColor rgb="FFFFFF0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1" i="0" u="none" strike="noStrike" kern="1200" baseline="0">
                <a:solidFill>
                  <a:schemeClr val="tx1">
                    <a:lumMod val="65000"/>
                    <a:lumOff val="35000"/>
                  </a:schemeClr>
                </a:solidFill>
                <a:latin typeface="+mn-lt"/>
                <a:ea typeface="+mn-ea"/>
                <a:cs typeface="+mn-cs"/>
              </a:defRPr>
            </a:pPr>
            <a:r>
              <a:rPr lang="en-US"/>
              <a:t>1. % de socializaciones en politica sectorial realizadas</a:t>
            </a:r>
          </a:p>
        </c:rich>
      </c:tx>
      <c:overlay val="0"/>
      <c:spPr>
        <a:noFill/>
        <a:ln>
          <a:noFill/>
        </a:ln>
        <a:effectLst/>
      </c:spPr>
    </c:title>
    <c:autoTitleDeleted val="0"/>
    <c:plotArea>
      <c:layout/>
      <c:barChart>
        <c:barDir val="col"/>
        <c:grouping val="clustered"/>
        <c:varyColors val="0"/>
        <c:ser>
          <c:idx val="0"/>
          <c:order val="0"/>
          <c:spPr>
            <a:gradFill rotWithShape="1">
              <a:gsLst>
                <a:gs pos="0">
                  <a:schemeClr val="accent1">
                    <a:tint val="100000"/>
                    <a:shade val="100000"/>
                    <a:satMod val="130000"/>
                  </a:schemeClr>
                </a:gs>
                <a:gs pos="100000">
                  <a:schemeClr val="accent1">
                    <a:tint val="50000"/>
                    <a:shade val="100000"/>
                    <a:satMod val="350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'3. GRAFICACION ABRIL'!$C$1:$H$2</c:f>
              <c:multiLvlStrCache>
                <c:ptCount val="6"/>
                <c:lvl>
                  <c:pt idx="0">
                    <c:v>Planeado</c:v>
                  </c:pt>
                  <c:pt idx="1">
                    <c:v>Ejecutado</c:v>
                  </c:pt>
                  <c:pt idx="2">
                    <c:v>Planeado</c:v>
                  </c:pt>
                  <c:pt idx="3">
                    <c:v>Ejecutado</c:v>
                  </c:pt>
                  <c:pt idx="4">
                    <c:v>Planeado</c:v>
                  </c:pt>
                  <c:pt idx="5">
                    <c:v>Ejecutado</c:v>
                  </c:pt>
                </c:lvl>
                <c:lvl>
                  <c:pt idx="0">
                    <c:v>Puertos</c:v>
                  </c:pt>
                  <c:pt idx="2">
                    <c:v>Concesiones</c:v>
                  </c:pt>
                  <c:pt idx="4">
                    <c:v>Transito</c:v>
                  </c:pt>
                </c:lvl>
              </c:multiLvlStrCache>
            </c:multiLvlStrRef>
          </c:cat>
          <c:val>
            <c:numRef>
              <c:f>'3. GRAFICACION ABRIL'!$C$3:$H$3</c:f>
              <c:numCache>
                <c:formatCode>0</c:formatCode>
                <c:ptCount val="6"/>
                <c:pt idx="0">
                  <c:v>1</c:v>
                </c:pt>
                <c:pt idx="1">
                  <c:v>1</c:v>
                </c:pt>
                <c:pt idx="2">
                  <c:v>1</c:v>
                </c:pt>
                <c:pt idx="3">
                  <c:v>2</c:v>
                </c:pt>
                <c:pt idx="4">
                  <c:v>3</c:v>
                </c:pt>
                <c:pt idx="5">
                  <c:v>2</c:v>
                </c:pt>
              </c:numCache>
            </c:numRef>
          </c:val>
          <c:extLst xmlns:c16r2="http://schemas.microsoft.com/office/drawing/2015/06/chart">
            <c:ext xmlns:c16="http://schemas.microsoft.com/office/drawing/2014/chart" uri="{C3380CC4-5D6E-409C-BE32-E72D297353CC}">
              <c16:uniqueId val="{00000000-6FD7-4FDB-847A-3140D2EF148F}"/>
            </c:ext>
          </c:extLst>
        </c:ser>
        <c:dLbls>
          <c:showLegendKey val="0"/>
          <c:showVal val="1"/>
          <c:showCatName val="0"/>
          <c:showSerName val="0"/>
          <c:showPercent val="0"/>
          <c:showBubbleSize val="0"/>
        </c:dLbls>
        <c:gapWidth val="100"/>
        <c:overlap val="-24"/>
        <c:axId val="-983189792"/>
        <c:axId val="-983188704"/>
      </c:barChart>
      <c:catAx>
        <c:axId val="-983189792"/>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983188704"/>
        <c:crosses val="autoZero"/>
        <c:auto val="1"/>
        <c:lblAlgn val="ctr"/>
        <c:lblOffset val="100"/>
        <c:noMultiLvlLbl val="0"/>
      </c:catAx>
      <c:valAx>
        <c:axId val="-983188704"/>
        <c:scaling>
          <c:orientation val="minMax"/>
        </c:scaling>
        <c:delete val="1"/>
        <c:axPos val="l"/>
        <c:numFmt formatCode="0" sourceLinked="1"/>
        <c:majorTickMark val="none"/>
        <c:minorTickMark val="none"/>
        <c:tickLblPos val="none"/>
        <c:crossAx val="-98318979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78" l="0.70000000000000062" r="0.70000000000000062" t="0.75000000000000278"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1" i="0" u="none" strike="noStrike" kern="1200" baseline="0">
                <a:solidFill>
                  <a:schemeClr val="tx1">
                    <a:lumMod val="65000"/>
                    <a:lumOff val="35000"/>
                  </a:schemeClr>
                </a:solidFill>
                <a:latin typeface="+mn-lt"/>
                <a:ea typeface="+mn-ea"/>
                <a:cs typeface="+mn-cs"/>
              </a:defRPr>
            </a:pPr>
            <a:r>
              <a:rPr lang="es-CO"/>
              <a:t>10. % Cobertura de supervisión de la SPT a nivel nacional</a:t>
            </a:r>
          </a:p>
        </c:rich>
      </c:tx>
      <c:overlay val="0"/>
      <c:spPr>
        <a:noFill/>
        <a:ln>
          <a:noFill/>
        </a:ln>
        <a:effectLst/>
      </c:spPr>
    </c:title>
    <c:autoTitleDeleted val="0"/>
    <c:plotArea>
      <c:layout/>
      <c:barChart>
        <c:barDir val="col"/>
        <c:grouping val="clustered"/>
        <c:varyColors val="0"/>
        <c:ser>
          <c:idx val="0"/>
          <c:order val="0"/>
          <c:spPr>
            <a:gradFill rotWithShape="1">
              <a:gsLst>
                <a:gs pos="0">
                  <a:schemeClr val="accent1">
                    <a:tint val="100000"/>
                    <a:shade val="100000"/>
                    <a:satMod val="130000"/>
                  </a:schemeClr>
                </a:gs>
                <a:gs pos="100000">
                  <a:schemeClr val="accent1">
                    <a:tint val="50000"/>
                    <a:shade val="100000"/>
                    <a:satMod val="350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 GRAFICACION ABRIL'!$C$2:$D$2</c:f>
              <c:strCache>
                <c:ptCount val="2"/>
                <c:pt idx="0">
                  <c:v>Planeado</c:v>
                </c:pt>
                <c:pt idx="1">
                  <c:v>Ejecutado</c:v>
                </c:pt>
              </c:strCache>
            </c:strRef>
          </c:cat>
          <c:val>
            <c:numRef>
              <c:f>'3. GRAFICACION ABRIL'!$C$12:$D$12</c:f>
              <c:numCache>
                <c:formatCode>0</c:formatCode>
                <c:ptCount val="2"/>
                <c:pt idx="0">
                  <c:v>32</c:v>
                </c:pt>
                <c:pt idx="1">
                  <c:v>0</c:v>
                </c:pt>
              </c:numCache>
            </c:numRef>
          </c:val>
          <c:extLst xmlns:c16r2="http://schemas.microsoft.com/office/drawing/2015/06/chart">
            <c:ext xmlns:c16="http://schemas.microsoft.com/office/drawing/2014/chart" uri="{C3380CC4-5D6E-409C-BE32-E72D297353CC}">
              <c16:uniqueId val="{00000000-8CA8-4336-93E5-2DA8AFE05A3E}"/>
            </c:ext>
          </c:extLst>
        </c:ser>
        <c:dLbls>
          <c:showLegendKey val="0"/>
          <c:showVal val="1"/>
          <c:showCatName val="0"/>
          <c:showSerName val="0"/>
          <c:showPercent val="0"/>
          <c:showBubbleSize val="0"/>
        </c:dLbls>
        <c:gapWidth val="100"/>
        <c:overlap val="-24"/>
        <c:axId val="-738562784"/>
        <c:axId val="-738564416"/>
      </c:barChart>
      <c:catAx>
        <c:axId val="-738562784"/>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738564416"/>
        <c:crosses val="autoZero"/>
        <c:auto val="1"/>
        <c:lblAlgn val="ctr"/>
        <c:lblOffset val="100"/>
        <c:noMultiLvlLbl val="0"/>
      </c:catAx>
      <c:valAx>
        <c:axId val="-738564416"/>
        <c:scaling>
          <c:orientation val="minMax"/>
        </c:scaling>
        <c:delete val="1"/>
        <c:axPos val="l"/>
        <c:numFmt formatCode="0" sourceLinked="1"/>
        <c:majorTickMark val="none"/>
        <c:minorTickMark val="none"/>
        <c:tickLblPos val="none"/>
        <c:crossAx val="-73856278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78" l="0.70000000000000062" r="0.70000000000000062" t="0.75000000000000278"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1" i="0" u="none" strike="noStrike" kern="1200" baseline="0">
                <a:solidFill>
                  <a:schemeClr val="tx1">
                    <a:lumMod val="65000"/>
                    <a:lumOff val="35000"/>
                  </a:schemeClr>
                </a:solidFill>
                <a:latin typeface="+mn-lt"/>
                <a:ea typeface="+mn-ea"/>
                <a:cs typeface="+mn-cs"/>
              </a:defRPr>
            </a:pPr>
            <a:r>
              <a:rPr lang="es-CO"/>
              <a:t>12. % Operadores portuarios registrados</a:t>
            </a:r>
          </a:p>
        </c:rich>
      </c:tx>
      <c:overlay val="0"/>
      <c:spPr>
        <a:noFill/>
        <a:ln>
          <a:noFill/>
        </a:ln>
        <a:effectLst/>
      </c:spPr>
    </c:title>
    <c:autoTitleDeleted val="0"/>
    <c:plotArea>
      <c:layout/>
      <c:barChart>
        <c:barDir val="col"/>
        <c:grouping val="clustered"/>
        <c:varyColors val="0"/>
        <c:ser>
          <c:idx val="0"/>
          <c:order val="0"/>
          <c:spPr>
            <a:gradFill rotWithShape="1">
              <a:gsLst>
                <a:gs pos="0">
                  <a:schemeClr val="accent1">
                    <a:tint val="100000"/>
                    <a:shade val="100000"/>
                    <a:satMod val="130000"/>
                  </a:schemeClr>
                </a:gs>
                <a:gs pos="100000">
                  <a:schemeClr val="accent1">
                    <a:tint val="50000"/>
                    <a:shade val="100000"/>
                    <a:satMod val="350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 GRAFICACION ABRIL'!$C$2:$D$2</c:f>
              <c:strCache>
                <c:ptCount val="2"/>
                <c:pt idx="0">
                  <c:v>Planeado</c:v>
                </c:pt>
                <c:pt idx="1">
                  <c:v>Ejecutado</c:v>
                </c:pt>
              </c:strCache>
            </c:strRef>
          </c:cat>
          <c:val>
            <c:numRef>
              <c:f>'3. GRAFICACION ABRIL'!$C$14:$D$14</c:f>
              <c:numCache>
                <c:formatCode>0%</c:formatCode>
                <c:ptCount val="2"/>
                <c:pt idx="0">
                  <c:v>1</c:v>
                </c:pt>
                <c:pt idx="1">
                  <c:v>0.13</c:v>
                </c:pt>
              </c:numCache>
            </c:numRef>
          </c:val>
          <c:extLst xmlns:c16r2="http://schemas.microsoft.com/office/drawing/2015/06/chart">
            <c:ext xmlns:c16="http://schemas.microsoft.com/office/drawing/2014/chart" uri="{C3380CC4-5D6E-409C-BE32-E72D297353CC}">
              <c16:uniqueId val="{00000000-14FE-4C79-BB91-84CC24D31B6D}"/>
            </c:ext>
          </c:extLst>
        </c:ser>
        <c:dLbls>
          <c:showLegendKey val="0"/>
          <c:showVal val="1"/>
          <c:showCatName val="0"/>
          <c:showSerName val="0"/>
          <c:showPercent val="0"/>
          <c:showBubbleSize val="0"/>
        </c:dLbls>
        <c:gapWidth val="100"/>
        <c:overlap val="-24"/>
        <c:axId val="-738562240"/>
        <c:axId val="-738563328"/>
      </c:barChart>
      <c:catAx>
        <c:axId val="-738562240"/>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738563328"/>
        <c:crosses val="autoZero"/>
        <c:auto val="1"/>
        <c:lblAlgn val="ctr"/>
        <c:lblOffset val="100"/>
        <c:noMultiLvlLbl val="0"/>
      </c:catAx>
      <c:valAx>
        <c:axId val="-738563328"/>
        <c:scaling>
          <c:orientation val="minMax"/>
        </c:scaling>
        <c:delete val="1"/>
        <c:axPos val="l"/>
        <c:numFmt formatCode="0%" sourceLinked="1"/>
        <c:majorTickMark val="none"/>
        <c:minorTickMark val="none"/>
        <c:tickLblPos val="none"/>
        <c:crossAx val="-73856224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78" l="0.70000000000000062" r="0.70000000000000062" t="0.75000000000000278"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1" i="0" u="none" strike="noStrike" kern="1200" baseline="0">
                <a:solidFill>
                  <a:schemeClr val="tx1">
                    <a:lumMod val="65000"/>
                    <a:lumOff val="35000"/>
                  </a:schemeClr>
                </a:solidFill>
                <a:latin typeface="+mn-lt"/>
                <a:ea typeface="+mn-ea"/>
                <a:cs typeface="+mn-cs"/>
              </a:defRPr>
            </a:pPr>
            <a:r>
              <a:rPr lang="es-CO"/>
              <a:t>11. % Visitas de inspección realizadas PGS</a:t>
            </a:r>
          </a:p>
        </c:rich>
      </c:tx>
      <c:overlay val="0"/>
      <c:spPr>
        <a:noFill/>
        <a:ln>
          <a:noFill/>
        </a:ln>
        <a:effectLst/>
      </c:spPr>
    </c:title>
    <c:autoTitleDeleted val="0"/>
    <c:plotArea>
      <c:layout/>
      <c:barChart>
        <c:barDir val="col"/>
        <c:grouping val="clustered"/>
        <c:varyColors val="0"/>
        <c:ser>
          <c:idx val="0"/>
          <c:order val="0"/>
          <c:spPr>
            <a:gradFill rotWithShape="1">
              <a:gsLst>
                <a:gs pos="0">
                  <a:schemeClr val="accent1">
                    <a:tint val="100000"/>
                    <a:shade val="100000"/>
                    <a:satMod val="130000"/>
                  </a:schemeClr>
                </a:gs>
                <a:gs pos="100000">
                  <a:schemeClr val="accent1">
                    <a:tint val="50000"/>
                    <a:shade val="100000"/>
                    <a:satMod val="350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'3. GRAFICACION ABRIL'!$C$1:$H$2</c:f>
              <c:multiLvlStrCache>
                <c:ptCount val="6"/>
                <c:lvl>
                  <c:pt idx="0">
                    <c:v>Planeado</c:v>
                  </c:pt>
                  <c:pt idx="1">
                    <c:v>Ejecutado</c:v>
                  </c:pt>
                  <c:pt idx="2">
                    <c:v>Planeado</c:v>
                  </c:pt>
                  <c:pt idx="3">
                    <c:v>Ejecutado</c:v>
                  </c:pt>
                  <c:pt idx="4">
                    <c:v>Planeado</c:v>
                  </c:pt>
                  <c:pt idx="5">
                    <c:v>Ejecutado</c:v>
                  </c:pt>
                </c:lvl>
                <c:lvl>
                  <c:pt idx="0">
                    <c:v>Puertos</c:v>
                  </c:pt>
                  <c:pt idx="2">
                    <c:v>Concesiones</c:v>
                  </c:pt>
                  <c:pt idx="4">
                    <c:v>Transito</c:v>
                  </c:pt>
                </c:lvl>
              </c:multiLvlStrCache>
            </c:multiLvlStrRef>
          </c:cat>
          <c:val>
            <c:numRef>
              <c:f>'3. GRAFICACION ABRIL'!$C$13:$H$13</c:f>
              <c:numCache>
                <c:formatCode>0</c:formatCode>
                <c:ptCount val="6"/>
                <c:pt idx="0">
                  <c:v>153</c:v>
                </c:pt>
                <c:pt idx="1">
                  <c:v>24</c:v>
                </c:pt>
                <c:pt idx="2">
                  <c:v>66</c:v>
                </c:pt>
                <c:pt idx="3">
                  <c:v>65</c:v>
                </c:pt>
                <c:pt idx="4">
                  <c:v>670</c:v>
                </c:pt>
                <c:pt idx="5">
                  <c:v>490</c:v>
                </c:pt>
              </c:numCache>
            </c:numRef>
          </c:val>
          <c:extLst xmlns:c16r2="http://schemas.microsoft.com/office/drawing/2015/06/chart">
            <c:ext xmlns:c16="http://schemas.microsoft.com/office/drawing/2014/chart" uri="{C3380CC4-5D6E-409C-BE32-E72D297353CC}">
              <c16:uniqueId val="{00000000-7ED6-47F4-83E4-E3848581801E}"/>
            </c:ext>
          </c:extLst>
        </c:ser>
        <c:dLbls>
          <c:showLegendKey val="0"/>
          <c:showVal val="1"/>
          <c:showCatName val="0"/>
          <c:showSerName val="0"/>
          <c:showPercent val="0"/>
          <c:showBubbleSize val="0"/>
        </c:dLbls>
        <c:gapWidth val="100"/>
        <c:overlap val="-24"/>
        <c:axId val="-738566592"/>
        <c:axId val="-738566048"/>
      </c:barChart>
      <c:catAx>
        <c:axId val="-738566592"/>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738566048"/>
        <c:crosses val="autoZero"/>
        <c:auto val="1"/>
        <c:lblAlgn val="ctr"/>
        <c:lblOffset val="100"/>
        <c:noMultiLvlLbl val="0"/>
      </c:catAx>
      <c:valAx>
        <c:axId val="-738566048"/>
        <c:scaling>
          <c:orientation val="minMax"/>
        </c:scaling>
        <c:delete val="1"/>
        <c:axPos val="l"/>
        <c:numFmt formatCode="0" sourceLinked="1"/>
        <c:majorTickMark val="none"/>
        <c:minorTickMark val="none"/>
        <c:tickLblPos val="none"/>
        <c:crossAx val="-73856659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78" l="0.70000000000000062" r="0.70000000000000062" t="0.75000000000000278"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1" i="0" u="none" strike="noStrike" kern="1200" baseline="0">
                <a:solidFill>
                  <a:schemeClr val="tx1">
                    <a:lumMod val="65000"/>
                    <a:lumOff val="35000"/>
                  </a:schemeClr>
                </a:solidFill>
                <a:latin typeface="+mn-lt"/>
                <a:ea typeface="+mn-ea"/>
                <a:cs typeface="+mn-cs"/>
              </a:defRPr>
            </a:pPr>
            <a:r>
              <a:rPr lang="es-CO"/>
              <a:t>15. Tiempo promedio respuesta PQRs</a:t>
            </a:r>
          </a:p>
        </c:rich>
      </c:tx>
      <c:overlay val="0"/>
      <c:spPr>
        <a:noFill/>
        <a:ln>
          <a:noFill/>
        </a:ln>
        <a:effectLst/>
      </c:spPr>
    </c:title>
    <c:autoTitleDeleted val="0"/>
    <c:plotArea>
      <c:layout/>
      <c:barChart>
        <c:barDir val="col"/>
        <c:grouping val="clustered"/>
        <c:varyColors val="0"/>
        <c:ser>
          <c:idx val="0"/>
          <c:order val="0"/>
          <c:spPr>
            <a:gradFill rotWithShape="1">
              <a:gsLst>
                <a:gs pos="0">
                  <a:schemeClr val="accent1">
                    <a:tint val="100000"/>
                    <a:shade val="100000"/>
                    <a:satMod val="130000"/>
                  </a:schemeClr>
                </a:gs>
                <a:gs pos="100000">
                  <a:schemeClr val="accent1">
                    <a:tint val="50000"/>
                    <a:shade val="100000"/>
                    <a:satMod val="350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'3. GRAFICACION ABRIL'!$C$1:$H$2</c:f>
              <c:multiLvlStrCache>
                <c:ptCount val="6"/>
                <c:lvl>
                  <c:pt idx="0">
                    <c:v>Planeado</c:v>
                  </c:pt>
                  <c:pt idx="1">
                    <c:v>Ejecutado</c:v>
                  </c:pt>
                  <c:pt idx="2">
                    <c:v>Planeado</c:v>
                  </c:pt>
                  <c:pt idx="3">
                    <c:v>Ejecutado</c:v>
                  </c:pt>
                  <c:pt idx="4">
                    <c:v>Planeado</c:v>
                  </c:pt>
                  <c:pt idx="5">
                    <c:v>Ejecutado</c:v>
                  </c:pt>
                </c:lvl>
                <c:lvl>
                  <c:pt idx="0">
                    <c:v>Puertos</c:v>
                  </c:pt>
                  <c:pt idx="2">
                    <c:v>Concesiones</c:v>
                  </c:pt>
                  <c:pt idx="4">
                    <c:v>Transito</c:v>
                  </c:pt>
                </c:lvl>
              </c:multiLvlStrCache>
            </c:multiLvlStrRef>
          </c:cat>
          <c:val>
            <c:numRef>
              <c:f>'3. GRAFICACION ABRIL'!$C$16:$H$16</c:f>
              <c:numCache>
                <c:formatCode>_-* #,##0_-;\-* #,##0_-;_-* "-"_-;_-@_-</c:formatCode>
                <c:ptCount val="6"/>
                <c:pt idx="0" formatCode="General">
                  <c:v>14</c:v>
                </c:pt>
                <c:pt idx="1">
                  <c:v>13</c:v>
                </c:pt>
                <c:pt idx="2" formatCode="General">
                  <c:v>8</c:v>
                </c:pt>
                <c:pt idx="3">
                  <c:v>12.333333333333334</c:v>
                </c:pt>
                <c:pt idx="4" formatCode="General">
                  <c:v>35</c:v>
                </c:pt>
                <c:pt idx="5">
                  <c:v>31.666666666666668</c:v>
                </c:pt>
              </c:numCache>
            </c:numRef>
          </c:val>
          <c:extLst xmlns:c16r2="http://schemas.microsoft.com/office/drawing/2015/06/chart">
            <c:ext xmlns:c16="http://schemas.microsoft.com/office/drawing/2014/chart" uri="{C3380CC4-5D6E-409C-BE32-E72D297353CC}">
              <c16:uniqueId val="{00000000-C2BF-45EF-9C20-236AC50E3DDA}"/>
            </c:ext>
          </c:extLst>
        </c:ser>
        <c:dLbls>
          <c:showLegendKey val="0"/>
          <c:showVal val="1"/>
          <c:showCatName val="0"/>
          <c:showSerName val="0"/>
          <c:showPercent val="0"/>
          <c:showBubbleSize val="0"/>
        </c:dLbls>
        <c:gapWidth val="100"/>
        <c:overlap val="-24"/>
        <c:axId val="-738564960"/>
        <c:axId val="-738560608"/>
      </c:barChart>
      <c:catAx>
        <c:axId val="-738564960"/>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738560608"/>
        <c:crosses val="autoZero"/>
        <c:auto val="1"/>
        <c:lblAlgn val="ctr"/>
        <c:lblOffset val="100"/>
        <c:noMultiLvlLbl val="0"/>
      </c:catAx>
      <c:valAx>
        <c:axId val="-738560608"/>
        <c:scaling>
          <c:orientation val="minMax"/>
        </c:scaling>
        <c:delete val="1"/>
        <c:axPos val="l"/>
        <c:numFmt formatCode="General" sourceLinked="1"/>
        <c:majorTickMark val="none"/>
        <c:minorTickMark val="none"/>
        <c:tickLblPos val="none"/>
        <c:crossAx val="-73856496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78" l="0.70000000000000062" r="0.70000000000000062" t="0.75000000000000278"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1" i="0" u="none" strike="noStrike" kern="1200" baseline="0">
                <a:solidFill>
                  <a:schemeClr val="tx1">
                    <a:lumMod val="65000"/>
                    <a:lumOff val="35000"/>
                  </a:schemeClr>
                </a:solidFill>
                <a:latin typeface="+mn-lt"/>
                <a:ea typeface="+mn-ea"/>
                <a:cs typeface="+mn-cs"/>
              </a:defRPr>
            </a:pPr>
            <a:r>
              <a:rPr lang="es-CO"/>
              <a:t>14. Boletines publicados</a:t>
            </a:r>
          </a:p>
        </c:rich>
      </c:tx>
      <c:overlay val="0"/>
      <c:spPr>
        <a:noFill/>
        <a:ln>
          <a:noFill/>
        </a:ln>
        <a:effectLst/>
      </c:spPr>
    </c:title>
    <c:autoTitleDeleted val="0"/>
    <c:plotArea>
      <c:layout/>
      <c:barChart>
        <c:barDir val="col"/>
        <c:grouping val="clustered"/>
        <c:varyColors val="0"/>
        <c:ser>
          <c:idx val="0"/>
          <c:order val="0"/>
          <c:spPr>
            <a:gradFill rotWithShape="1">
              <a:gsLst>
                <a:gs pos="0">
                  <a:schemeClr val="accent1">
                    <a:tint val="100000"/>
                    <a:shade val="100000"/>
                    <a:satMod val="130000"/>
                  </a:schemeClr>
                </a:gs>
                <a:gs pos="100000">
                  <a:schemeClr val="accent1">
                    <a:tint val="50000"/>
                    <a:shade val="100000"/>
                    <a:satMod val="350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 GRAFICACION ABRIL'!$C$2:$D$2</c:f>
              <c:strCache>
                <c:ptCount val="2"/>
                <c:pt idx="0">
                  <c:v>Planeado</c:v>
                </c:pt>
                <c:pt idx="1">
                  <c:v>Ejecutado</c:v>
                </c:pt>
              </c:strCache>
            </c:strRef>
          </c:cat>
          <c:val>
            <c:numRef>
              <c:f>'3. GRAFICACION ABRIL'!$C$15:$D$15</c:f>
              <c:numCache>
                <c:formatCode>0</c:formatCode>
                <c:ptCount val="2"/>
                <c:pt idx="0">
                  <c:v>1</c:v>
                </c:pt>
                <c:pt idx="1">
                  <c:v>127</c:v>
                </c:pt>
              </c:numCache>
            </c:numRef>
          </c:val>
          <c:extLst xmlns:c16r2="http://schemas.microsoft.com/office/drawing/2015/06/chart">
            <c:ext xmlns:c16="http://schemas.microsoft.com/office/drawing/2014/chart" uri="{C3380CC4-5D6E-409C-BE32-E72D297353CC}">
              <c16:uniqueId val="{00000000-7C76-4C0C-B3F1-A4691F82B52C}"/>
            </c:ext>
          </c:extLst>
        </c:ser>
        <c:dLbls>
          <c:showLegendKey val="0"/>
          <c:showVal val="1"/>
          <c:showCatName val="0"/>
          <c:showSerName val="0"/>
          <c:showPercent val="0"/>
          <c:showBubbleSize val="0"/>
        </c:dLbls>
        <c:gapWidth val="100"/>
        <c:overlap val="-24"/>
        <c:axId val="-738560064"/>
        <c:axId val="-738559520"/>
      </c:barChart>
      <c:catAx>
        <c:axId val="-738560064"/>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738559520"/>
        <c:crosses val="autoZero"/>
        <c:auto val="1"/>
        <c:lblAlgn val="ctr"/>
        <c:lblOffset val="100"/>
        <c:noMultiLvlLbl val="0"/>
      </c:catAx>
      <c:valAx>
        <c:axId val="-738559520"/>
        <c:scaling>
          <c:orientation val="minMax"/>
        </c:scaling>
        <c:delete val="1"/>
        <c:axPos val="l"/>
        <c:numFmt formatCode="0" sourceLinked="1"/>
        <c:majorTickMark val="none"/>
        <c:minorTickMark val="none"/>
        <c:tickLblPos val="none"/>
        <c:crossAx val="-73856006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78" l="0.70000000000000062" r="0.70000000000000062" t="0.75000000000000278"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1" i="0" u="none" strike="noStrike" kern="1200" baseline="0">
                <a:solidFill>
                  <a:schemeClr val="tx1">
                    <a:lumMod val="65000"/>
                    <a:lumOff val="35000"/>
                  </a:schemeClr>
                </a:solidFill>
                <a:latin typeface="+mn-lt"/>
                <a:ea typeface="+mn-ea"/>
                <a:cs typeface="+mn-cs"/>
              </a:defRPr>
            </a:pPr>
            <a:r>
              <a:rPr lang="es-CO"/>
              <a:t>13. Denuncias presentadas relacionadas con hechos de corrupción</a:t>
            </a:r>
          </a:p>
        </c:rich>
      </c:tx>
      <c:overlay val="0"/>
      <c:spPr>
        <a:noFill/>
        <a:ln>
          <a:noFill/>
        </a:ln>
        <a:effectLst/>
      </c:spPr>
    </c:title>
    <c:autoTitleDeleted val="0"/>
    <c:plotArea>
      <c:layout/>
      <c:barChart>
        <c:barDir val="col"/>
        <c:grouping val="clustered"/>
        <c:varyColors val="0"/>
        <c:ser>
          <c:idx val="0"/>
          <c:order val="0"/>
          <c:spPr>
            <a:gradFill rotWithShape="1">
              <a:gsLst>
                <a:gs pos="0">
                  <a:schemeClr val="accent1">
                    <a:tint val="100000"/>
                    <a:shade val="100000"/>
                    <a:satMod val="130000"/>
                  </a:schemeClr>
                </a:gs>
                <a:gs pos="100000">
                  <a:schemeClr val="accent1">
                    <a:tint val="50000"/>
                    <a:shade val="100000"/>
                    <a:satMod val="350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 GRAFICACION ABRIL'!$C$2:$D$2</c:f>
              <c:strCache>
                <c:ptCount val="2"/>
                <c:pt idx="0">
                  <c:v>Planeado</c:v>
                </c:pt>
                <c:pt idx="1">
                  <c:v>Ejecutado</c:v>
                </c:pt>
              </c:strCache>
            </c:strRef>
          </c:cat>
          <c:val>
            <c:numRef>
              <c:f>'3. GRAFICACION ABRIL'!$C$18:$D$18</c:f>
              <c:numCache>
                <c:formatCode>_-* #,##0_-;\-* #,##0_-;_-* "-"_-;_-@_-</c:formatCode>
                <c:ptCount val="2"/>
                <c:pt idx="0" formatCode="0">
                  <c:v>2</c:v>
                </c:pt>
                <c:pt idx="1">
                  <c:v>0</c:v>
                </c:pt>
              </c:numCache>
            </c:numRef>
          </c:val>
          <c:extLst xmlns:c16r2="http://schemas.microsoft.com/office/drawing/2015/06/chart">
            <c:ext xmlns:c16="http://schemas.microsoft.com/office/drawing/2014/chart" uri="{C3380CC4-5D6E-409C-BE32-E72D297353CC}">
              <c16:uniqueId val="{00000000-CCB3-4E3D-82B4-786BA4B8E6CC}"/>
            </c:ext>
          </c:extLst>
        </c:ser>
        <c:dLbls>
          <c:showLegendKey val="0"/>
          <c:showVal val="1"/>
          <c:showCatName val="0"/>
          <c:showSerName val="0"/>
          <c:showPercent val="0"/>
          <c:showBubbleSize val="0"/>
        </c:dLbls>
        <c:gapWidth val="100"/>
        <c:overlap val="-24"/>
        <c:axId val="-738573120"/>
        <c:axId val="-738570944"/>
      </c:barChart>
      <c:catAx>
        <c:axId val="-738573120"/>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738570944"/>
        <c:crosses val="autoZero"/>
        <c:auto val="1"/>
        <c:lblAlgn val="ctr"/>
        <c:lblOffset val="100"/>
        <c:noMultiLvlLbl val="0"/>
      </c:catAx>
      <c:valAx>
        <c:axId val="-738570944"/>
        <c:scaling>
          <c:orientation val="minMax"/>
        </c:scaling>
        <c:delete val="1"/>
        <c:axPos val="l"/>
        <c:numFmt formatCode="0" sourceLinked="1"/>
        <c:majorTickMark val="none"/>
        <c:minorTickMark val="none"/>
        <c:tickLblPos val="none"/>
        <c:crossAx val="-73857312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78" l="0.70000000000000062" r="0.70000000000000062" t="0.75000000000000278"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1" i="0" u="none" strike="noStrike" kern="1200" baseline="0">
                <a:solidFill>
                  <a:schemeClr val="tx1">
                    <a:lumMod val="65000"/>
                    <a:lumOff val="35000"/>
                  </a:schemeClr>
                </a:solidFill>
                <a:latin typeface="+mn-lt"/>
                <a:ea typeface="+mn-ea"/>
                <a:cs typeface="+mn-cs"/>
              </a:defRPr>
            </a:pPr>
            <a:r>
              <a:rPr lang="es-CO" baseline="0"/>
              <a:t>18.  % Calificación MECI </a:t>
            </a:r>
            <a:endParaRPr lang="es-CO"/>
          </a:p>
        </c:rich>
      </c:tx>
      <c:overlay val="0"/>
      <c:spPr>
        <a:noFill/>
        <a:ln>
          <a:noFill/>
        </a:ln>
        <a:effectLst/>
      </c:spPr>
    </c:title>
    <c:autoTitleDeleted val="0"/>
    <c:plotArea>
      <c:layout/>
      <c:barChart>
        <c:barDir val="col"/>
        <c:grouping val="clustered"/>
        <c:varyColors val="0"/>
        <c:ser>
          <c:idx val="0"/>
          <c:order val="0"/>
          <c:spPr>
            <a:gradFill rotWithShape="1">
              <a:gsLst>
                <a:gs pos="0">
                  <a:schemeClr val="accent1">
                    <a:tint val="100000"/>
                    <a:shade val="100000"/>
                    <a:satMod val="130000"/>
                  </a:schemeClr>
                </a:gs>
                <a:gs pos="100000">
                  <a:schemeClr val="accent1">
                    <a:tint val="50000"/>
                    <a:shade val="100000"/>
                    <a:satMod val="350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 GRAFICACION ABRIL'!$C$2:$D$2</c:f>
              <c:strCache>
                <c:ptCount val="2"/>
                <c:pt idx="0">
                  <c:v>Planeado</c:v>
                </c:pt>
                <c:pt idx="1">
                  <c:v>Ejecutado</c:v>
                </c:pt>
              </c:strCache>
            </c:strRef>
          </c:cat>
          <c:val>
            <c:numRef>
              <c:f>'3. GRAFICACION ABRIL'!$C$21:$D$21</c:f>
              <c:numCache>
                <c:formatCode>0%</c:formatCode>
                <c:ptCount val="2"/>
                <c:pt idx="0">
                  <c:v>0.91</c:v>
                </c:pt>
                <c:pt idx="1">
                  <c:v>0</c:v>
                </c:pt>
              </c:numCache>
            </c:numRef>
          </c:val>
          <c:extLst xmlns:c16r2="http://schemas.microsoft.com/office/drawing/2015/06/chart">
            <c:ext xmlns:c16="http://schemas.microsoft.com/office/drawing/2014/chart" uri="{C3380CC4-5D6E-409C-BE32-E72D297353CC}">
              <c16:uniqueId val="{00000000-2570-4AA9-8FF4-3D73530FD3E4}"/>
            </c:ext>
          </c:extLst>
        </c:ser>
        <c:dLbls>
          <c:showLegendKey val="0"/>
          <c:showVal val="1"/>
          <c:showCatName val="0"/>
          <c:showSerName val="0"/>
          <c:showPercent val="0"/>
          <c:showBubbleSize val="0"/>
        </c:dLbls>
        <c:gapWidth val="100"/>
        <c:overlap val="-24"/>
        <c:axId val="-781326096"/>
        <c:axId val="-781316304"/>
      </c:barChart>
      <c:catAx>
        <c:axId val="-78132609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781316304"/>
        <c:crosses val="autoZero"/>
        <c:auto val="1"/>
        <c:lblAlgn val="ctr"/>
        <c:lblOffset val="100"/>
        <c:noMultiLvlLbl val="0"/>
      </c:catAx>
      <c:valAx>
        <c:axId val="-781316304"/>
        <c:scaling>
          <c:orientation val="minMax"/>
        </c:scaling>
        <c:delete val="1"/>
        <c:axPos val="l"/>
        <c:numFmt formatCode="0%" sourceLinked="1"/>
        <c:majorTickMark val="none"/>
        <c:minorTickMark val="none"/>
        <c:tickLblPos val="none"/>
        <c:crossAx val="-78132609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78" l="0.70000000000000062" r="0.70000000000000062" t="0.75000000000000278"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1" i="0" u="none" strike="noStrike" kern="1200" baseline="0">
                <a:solidFill>
                  <a:schemeClr val="tx1">
                    <a:lumMod val="65000"/>
                    <a:lumOff val="35000"/>
                  </a:schemeClr>
                </a:solidFill>
                <a:latin typeface="+mn-lt"/>
                <a:ea typeface="+mn-ea"/>
                <a:cs typeface="+mn-cs"/>
              </a:defRPr>
            </a:pPr>
            <a:r>
              <a:rPr lang="es-CO" baseline="0"/>
              <a:t>19. % Cumplimiento Plan de Acción PIGA</a:t>
            </a:r>
            <a:endParaRPr lang="es-CO"/>
          </a:p>
        </c:rich>
      </c:tx>
      <c:overlay val="0"/>
      <c:spPr>
        <a:noFill/>
        <a:ln>
          <a:noFill/>
        </a:ln>
        <a:effectLst/>
      </c:spPr>
    </c:title>
    <c:autoTitleDeleted val="0"/>
    <c:plotArea>
      <c:layout/>
      <c:barChart>
        <c:barDir val="col"/>
        <c:grouping val="clustered"/>
        <c:varyColors val="0"/>
        <c:ser>
          <c:idx val="0"/>
          <c:order val="0"/>
          <c:spPr>
            <a:gradFill rotWithShape="1">
              <a:gsLst>
                <a:gs pos="0">
                  <a:schemeClr val="accent1">
                    <a:tint val="100000"/>
                    <a:shade val="100000"/>
                    <a:satMod val="130000"/>
                  </a:schemeClr>
                </a:gs>
                <a:gs pos="100000">
                  <a:schemeClr val="accent1">
                    <a:tint val="50000"/>
                    <a:shade val="100000"/>
                    <a:satMod val="350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 GRAFICACION ABRIL'!$C$2:$D$2</c:f>
              <c:strCache>
                <c:ptCount val="2"/>
                <c:pt idx="0">
                  <c:v>Planeado</c:v>
                </c:pt>
                <c:pt idx="1">
                  <c:v>Ejecutado</c:v>
                </c:pt>
              </c:strCache>
            </c:strRef>
          </c:cat>
          <c:val>
            <c:numRef>
              <c:f>'3. GRAFICACION ABRIL'!$C$22:$D$22</c:f>
              <c:numCache>
                <c:formatCode>0%</c:formatCode>
                <c:ptCount val="2"/>
                <c:pt idx="0">
                  <c:v>1</c:v>
                </c:pt>
                <c:pt idx="1">
                  <c:v>0.42</c:v>
                </c:pt>
              </c:numCache>
            </c:numRef>
          </c:val>
          <c:extLst xmlns:c16r2="http://schemas.microsoft.com/office/drawing/2015/06/chart">
            <c:ext xmlns:c16="http://schemas.microsoft.com/office/drawing/2014/chart" uri="{C3380CC4-5D6E-409C-BE32-E72D297353CC}">
              <c16:uniqueId val="{00000000-6C90-4EE8-B2D0-C2D461C157D5}"/>
            </c:ext>
          </c:extLst>
        </c:ser>
        <c:dLbls>
          <c:showLegendKey val="0"/>
          <c:showVal val="1"/>
          <c:showCatName val="0"/>
          <c:showSerName val="0"/>
          <c:showPercent val="0"/>
          <c:showBubbleSize val="0"/>
        </c:dLbls>
        <c:gapWidth val="100"/>
        <c:overlap val="-24"/>
        <c:axId val="-781315760"/>
        <c:axId val="-781321744"/>
      </c:barChart>
      <c:catAx>
        <c:axId val="-781315760"/>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781321744"/>
        <c:crosses val="autoZero"/>
        <c:auto val="1"/>
        <c:lblAlgn val="ctr"/>
        <c:lblOffset val="100"/>
        <c:noMultiLvlLbl val="0"/>
      </c:catAx>
      <c:valAx>
        <c:axId val="-781321744"/>
        <c:scaling>
          <c:orientation val="minMax"/>
        </c:scaling>
        <c:delete val="1"/>
        <c:axPos val="l"/>
        <c:numFmt formatCode="0%" sourceLinked="1"/>
        <c:majorTickMark val="none"/>
        <c:minorTickMark val="none"/>
        <c:tickLblPos val="none"/>
        <c:crossAx val="-78131576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78" l="0.70000000000000062" r="0.70000000000000062" t="0.75000000000000278"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1" i="0" u="none" strike="noStrike" kern="1200" baseline="0">
                <a:solidFill>
                  <a:schemeClr val="tx1">
                    <a:lumMod val="65000"/>
                    <a:lumOff val="35000"/>
                  </a:schemeClr>
                </a:solidFill>
                <a:latin typeface="+mn-lt"/>
                <a:ea typeface="+mn-ea"/>
                <a:cs typeface="+mn-cs"/>
              </a:defRPr>
            </a:pPr>
            <a:r>
              <a:rPr lang="es-CO" baseline="0"/>
              <a:t>20. % de funcionarios capacitados</a:t>
            </a:r>
            <a:endParaRPr lang="es-CO"/>
          </a:p>
        </c:rich>
      </c:tx>
      <c:overlay val="0"/>
      <c:spPr>
        <a:noFill/>
        <a:ln>
          <a:noFill/>
        </a:ln>
        <a:effectLst/>
      </c:spPr>
    </c:title>
    <c:autoTitleDeleted val="0"/>
    <c:plotArea>
      <c:layout/>
      <c:barChart>
        <c:barDir val="col"/>
        <c:grouping val="clustered"/>
        <c:varyColors val="0"/>
        <c:ser>
          <c:idx val="0"/>
          <c:order val="0"/>
          <c:spPr>
            <a:gradFill rotWithShape="1">
              <a:gsLst>
                <a:gs pos="0">
                  <a:schemeClr val="accent1">
                    <a:tint val="100000"/>
                    <a:shade val="100000"/>
                    <a:satMod val="130000"/>
                  </a:schemeClr>
                </a:gs>
                <a:gs pos="100000">
                  <a:schemeClr val="accent1">
                    <a:tint val="50000"/>
                    <a:shade val="100000"/>
                    <a:satMod val="350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 GRAFICACION ABRIL'!$C$2:$D$2</c:f>
              <c:strCache>
                <c:ptCount val="2"/>
                <c:pt idx="0">
                  <c:v>Planeado</c:v>
                </c:pt>
                <c:pt idx="1">
                  <c:v>Ejecutado</c:v>
                </c:pt>
              </c:strCache>
            </c:strRef>
          </c:cat>
          <c:val>
            <c:numRef>
              <c:f>'3. GRAFICACION ABRIL'!$C$23:$D$23</c:f>
              <c:numCache>
                <c:formatCode>0.00%</c:formatCode>
                <c:ptCount val="2"/>
                <c:pt idx="0" formatCode="0%">
                  <c:v>1</c:v>
                </c:pt>
                <c:pt idx="1">
                  <c:v>0</c:v>
                </c:pt>
              </c:numCache>
            </c:numRef>
          </c:val>
          <c:extLst xmlns:c16r2="http://schemas.microsoft.com/office/drawing/2015/06/chart">
            <c:ext xmlns:c16="http://schemas.microsoft.com/office/drawing/2014/chart" uri="{C3380CC4-5D6E-409C-BE32-E72D297353CC}">
              <c16:uniqueId val="{00000000-4AE1-4D66-8582-1939479E058E}"/>
            </c:ext>
          </c:extLst>
        </c:ser>
        <c:dLbls>
          <c:showLegendKey val="0"/>
          <c:showVal val="1"/>
          <c:showCatName val="0"/>
          <c:showSerName val="0"/>
          <c:showPercent val="0"/>
          <c:showBubbleSize val="0"/>
        </c:dLbls>
        <c:gapWidth val="100"/>
        <c:overlap val="-24"/>
        <c:axId val="-781323376"/>
        <c:axId val="-781314672"/>
      </c:barChart>
      <c:catAx>
        <c:axId val="-78132337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781314672"/>
        <c:crosses val="autoZero"/>
        <c:auto val="1"/>
        <c:lblAlgn val="ctr"/>
        <c:lblOffset val="100"/>
        <c:noMultiLvlLbl val="0"/>
      </c:catAx>
      <c:valAx>
        <c:axId val="-781314672"/>
        <c:scaling>
          <c:orientation val="minMax"/>
        </c:scaling>
        <c:delete val="1"/>
        <c:axPos val="l"/>
        <c:numFmt formatCode="0%" sourceLinked="1"/>
        <c:majorTickMark val="none"/>
        <c:minorTickMark val="none"/>
        <c:tickLblPos val="none"/>
        <c:crossAx val="-78132337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78" l="0.70000000000000062" r="0.70000000000000062" t="0.75000000000000278"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1" i="0" u="none" strike="noStrike" kern="1200" baseline="0">
                <a:solidFill>
                  <a:schemeClr val="tx1">
                    <a:lumMod val="65000"/>
                    <a:lumOff val="35000"/>
                  </a:schemeClr>
                </a:solidFill>
                <a:latin typeface="+mn-lt"/>
                <a:ea typeface="+mn-ea"/>
                <a:cs typeface="+mn-cs"/>
              </a:defRPr>
            </a:pPr>
            <a:r>
              <a:rPr lang="es-CO" baseline="0"/>
              <a:t>21. % Avance rediseño organizacional</a:t>
            </a:r>
            <a:endParaRPr lang="es-CO"/>
          </a:p>
        </c:rich>
      </c:tx>
      <c:overlay val="0"/>
      <c:spPr>
        <a:noFill/>
        <a:ln>
          <a:noFill/>
        </a:ln>
        <a:effectLst/>
      </c:spPr>
    </c:title>
    <c:autoTitleDeleted val="0"/>
    <c:plotArea>
      <c:layout/>
      <c:barChart>
        <c:barDir val="col"/>
        <c:grouping val="clustered"/>
        <c:varyColors val="0"/>
        <c:ser>
          <c:idx val="0"/>
          <c:order val="0"/>
          <c:spPr>
            <a:gradFill rotWithShape="1">
              <a:gsLst>
                <a:gs pos="0">
                  <a:schemeClr val="accent1">
                    <a:tint val="100000"/>
                    <a:shade val="100000"/>
                    <a:satMod val="130000"/>
                  </a:schemeClr>
                </a:gs>
                <a:gs pos="100000">
                  <a:schemeClr val="accent1">
                    <a:tint val="50000"/>
                    <a:shade val="100000"/>
                    <a:satMod val="350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 GRAFICACION ABRIL'!$C$2:$D$2</c:f>
              <c:strCache>
                <c:ptCount val="2"/>
                <c:pt idx="0">
                  <c:v>Planeado</c:v>
                </c:pt>
                <c:pt idx="1">
                  <c:v>Ejecutado</c:v>
                </c:pt>
              </c:strCache>
            </c:strRef>
          </c:cat>
          <c:val>
            <c:numRef>
              <c:f>'3. GRAFICACION ABRIL'!$C$24:$D$24</c:f>
              <c:numCache>
                <c:formatCode>0%</c:formatCode>
                <c:ptCount val="2"/>
                <c:pt idx="0">
                  <c:v>1</c:v>
                </c:pt>
                <c:pt idx="1">
                  <c:v>0.75</c:v>
                </c:pt>
              </c:numCache>
            </c:numRef>
          </c:val>
          <c:extLst xmlns:c16r2="http://schemas.microsoft.com/office/drawing/2015/06/chart">
            <c:ext xmlns:c16="http://schemas.microsoft.com/office/drawing/2014/chart" uri="{C3380CC4-5D6E-409C-BE32-E72D297353CC}">
              <c16:uniqueId val="{00000000-CDEC-40E2-B27A-A6904B70C6A0}"/>
            </c:ext>
          </c:extLst>
        </c:ser>
        <c:dLbls>
          <c:showLegendKey val="0"/>
          <c:showVal val="1"/>
          <c:showCatName val="0"/>
          <c:showSerName val="0"/>
          <c:showPercent val="0"/>
          <c:showBubbleSize val="0"/>
        </c:dLbls>
        <c:gapWidth val="100"/>
        <c:overlap val="-24"/>
        <c:axId val="-781326640"/>
        <c:axId val="-781323920"/>
      </c:barChart>
      <c:catAx>
        <c:axId val="-781326640"/>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781323920"/>
        <c:crosses val="autoZero"/>
        <c:auto val="1"/>
        <c:lblAlgn val="ctr"/>
        <c:lblOffset val="100"/>
        <c:noMultiLvlLbl val="0"/>
      </c:catAx>
      <c:valAx>
        <c:axId val="-781323920"/>
        <c:scaling>
          <c:orientation val="minMax"/>
        </c:scaling>
        <c:delete val="1"/>
        <c:axPos val="l"/>
        <c:numFmt formatCode="0%" sourceLinked="1"/>
        <c:majorTickMark val="none"/>
        <c:minorTickMark val="none"/>
        <c:tickLblPos val="none"/>
        <c:crossAx val="-78132664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78" l="0.70000000000000062" r="0.70000000000000062" t="0.7500000000000027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1" i="0" u="none" strike="noStrike" kern="1200" baseline="0">
                <a:solidFill>
                  <a:schemeClr val="tx1">
                    <a:lumMod val="65000"/>
                    <a:lumOff val="35000"/>
                  </a:schemeClr>
                </a:solidFill>
                <a:latin typeface="+mn-lt"/>
                <a:ea typeface="+mn-ea"/>
                <a:cs typeface="+mn-cs"/>
              </a:defRPr>
            </a:pPr>
            <a:r>
              <a:rPr lang="es-CO"/>
              <a:t>2. % Reuniones realizadas con autoridades</a:t>
            </a:r>
          </a:p>
        </c:rich>
      </c:tx>
      <c:overlay val="0"/>
      <c:spPr>
        <a:noFill/>
        <a:ln>
          <a:noFill/>
        </a:ln>
        <a:effectLst/>
      </c:spPr>
    </c:title>
    <c:autoTitleDeleted val="0"/>
    <c:plotArea>
      <c:layout/>
      <c:barChart>
        <c:barDir val="col"/>
        <c:grouping val="clustered"/>
        <c:varyColors val="0"/>
        <c:ser>
          <c:idx val="0"/>
          <c:order val="0"/>
          <c:spPr>
            <a:gradFill rotWithShape="1">
              <a:gsLst>
                <a:gs pos="0">
                  <a:schemeClr val="accent1">
                    <a:tint val="100000"/>
                    <a:shade val="100000"/>
                    <a:satMod val="130000"/>
                  </a:schemeClr>
                </a:gs>
                <a:gs pos="100000">
                  <a:schemeClr val="accent1">
                    <a:tint val="50000"/>
                    <a:shade val="100000"/>
                    <a:satMod val="350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'3. GRAFICACION ABRIL'!$C$1:$H$2</c:f>
              <c:multiLvlStrCache>
                <c:ptCount val="6"/>
                <c:lvl>
                  <c:pt idx="0">
                    <c:v>Planeado</c:v>
                  </c:pt>
                  <c:pt idx="1">
                    <c:v>Ejecutado</c:v>
                  </c:pt>
                  <c:pt idx="2">
                    <c:v>Planeado</c:v>
                  </c:pt>
                  <c:pt idx="3">
                    <c:v>Ejecutado</c:v>
                  </c:pt>
                  <c:pt idx="4">
                    <c:v>Planeado</c:v>
                  </c:pt>
                  <c:pt idx="5">
                    <c:v>Ejecutado</c:v>
                  </c:pt>
                </c:lvl>
                <c:lvl>
                  <c:pt idx="0">
                    <c:v>Puertos</c:v>
                  </c:pt>
                  <c:pt idx="2">
                    <c:v>Concesiones</c:v>
                  </c:pt>
                  <c:pt idx="4">
                    <c:v>Transito</c:v>
                  </c:pt>
                </c:lvl>
              </c:multiLvlStrCache>
            </c:multiLvlStrRef>
          </c:cat>
          <c:val>
            <c:numRef>
              <c:f>'3. GRAFICACION ABRIL'!$C$4:$H$4</c:f>
              <c:numCache>
                <c:formatCode>0</c:formatCode>
                <c:ptCount val="6"/>
                <c:pt idx="0">
                  <c:v>3</c:v>
                </c:pt>
                <c:pt idx="1">
                  <c:v>7</c:v>
                </c:pt>
                <c:pt idx="2">
                  <c:v>4</c:v>
                </c:pt>
                <c:pt idx="3">
                  <c:v>18</c:v>
                </c:pt>
                <c:pt idx="4">
                  <c:v>5</c:v>
                </c:pt>
                <c:pt idx="5">
                  <c:v>18</c:v>
                </c:pt>
              </c:numCache>
            </c:numRef>
          </c:val>
          <c:extLst xmlns:c16r2="http://schemas.microsoft.com/office/drawing/2015/06/chart">
            <c:ext xmlns:c16="http://schemas.microsoft.com/office/drawing/2014/chart" uri="{C3380CC4-5D6E-409C-BE32-E72D297353CC}">
              <c16:uniqueId val="{00000000-9886-4A23-BE87-65957E57F17C}"/>
            </c:ext>
          </c:extLst>
        </c:ser>
        <c:dLbls>
          <c:showLegendKey val="0"/>
          <c:showVal val="1"/>
          <c:showCatName val="0"/>
          <c:showSerName val="0"/>
          <c:showPercent val="0"/>
          <c:showBubbleSize val="0"/>
        </c:dLbls>
        <c:gapWidth val="100"/>
        <c:overlap val="-24"/>
        <c:axId val="-983183264"/>
        <c:axId val="-983186528"/>
      </c:barChart>
      <c:catAx>
        <c:axId val="-983183264"/>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983186528"/>
        <c:crosses val="autoZero"/>
        <c:auto val="1"/>
        <c:lblAlgn val="ctr"/>
        <c:lblOffset val="100"/>
        <c:noMultiLvlLbl val="0"/>
      </c:catAx>
      <c:valAx>
        <c:axId val="-983186528"/>
        <c:scaling>
          <c:orientation val="minMax"/>
        </c:scaling>
        <c:delete val="1"/>
        <c:axPos val="l"/>
        <c:numFmt formatCode="0" sourceLinked="1"/>
        <c:majorTickMark val="none"/>
        <c:minorTickMark val="none"/>
        <c:tickLblPos val="none"/>
        <c:crossAx val="-98318326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78" l="0.70000000000000062" r="0.70000000000000062" t="0.75000000000000278"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1" i="0" u="none" strike="noStrike" kern="1200" baseline="0">
                <a:solidFill>
                  <a:schemeClr val="tx1">
                    <a:lumMod val="65000"/>
                    <a:lumOff val="35000"/>
                  </a:schemeClr>
                </a:solidFill>
                <a:latin typeface="+mn-lt"/>
                <a:ea typeface="+mn-ea"/>
                <a:cs typeface="+mn-cs"/>
              </a:defRPr>
            </a:pPr>
            <a:r>
              <a:rPr lang="es-CO"/>
              <a:t>22. % Calificación Avance Implementación Estrategia Gobierno en Línea</a:t>
            </a:r>
          </a:p>
        </c:rich>
      </c:tx>
      <c:overlay val="0"/>
      <c:spPr>
        <a:noFill/>
        <a:ln>
          <a:noFill/>
        </a:ln>
        <a:effectLst/>
      </c:spPr>
    </c:title>
    <c:autoTitleDeleted val="0"/>
    <c:plotArea>
      <c:layout/>
      <c:barChart>
        <c:barDir val="col"/>
        <c:grouping val="clustered"/>
        <c:varyColors val="0"/>
        <c:ser>
          <c:idx val="0"/>
          <c:order val="0"/>
          <c:spPr>
            <a:gradFill rotWithShape="1">
              <a:gsLst>
                <a:gs pos="0">
                  <a:schemeClr val="accent1">
                    <a:tint val="100000"/>
                    <a:shade val="100000"/>
                    <a:satMod val="130000"/>
                  </a:schemeClr>
                </a:gs>
                <a:gs pos="100000">
                  <a:schemeClr val="accent1">
                    <a:tint val="50000"/>
                    <a:shade val="100000"/>
                    <a:satMod val="350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 GRAFICACION ABRIL'!$C$2:$D$2</c:f>
              <c:strCache>
                <c:ptCount val="2"/>
                <c:pt idx="0">
                  <c:v>Planeado</c:v>
                </c:pt>
                <c:pt idx="1">
                  <c:v>Ejecutado</c:v>
                </c:pt>
              </c:strCache>
            </c:strRef>
          </c:cat>
          <c:val>
            <c:numRef>
              <c:f>'3. GRAFICACION ABRIL'!$C$25:$D$25</c:f>
              <c:numCache>
                <c:formatCode>0%</c:formatCode>
                <c:ptCount val="2"/>
                <c:pt idx="0">
                  <c:v>1</c:v>
                </c:pt>
                <c:pt idx="1">
                  <c:v>0.1</c:v>
                </c:pt>
              </c:numCache>
            </c:numRef>
          </c:val>
          <c:extLst xmlns:c16r2="http://schemas.microsoft.com/office/drawing/2015/06/chart">
            <c:ext xmlns:c16="http://schemas.microsoft.com/office/drawing/2014/chart" uri="{C3380CC4-5D6E-409C-BE32-E72D297353CC}">
              <c16:uniqueId val="{00000000-E604-4F29-97FD-BAD98F4A06B9}"/>
            </c:ext>
          </c:extLst>
        </c:ser>
        <c:dLbls>
          <c:showLegendKey val="0"/>
          <c:showVal val="1"/>
          <c:showCatName val="0"/>
          <c:showSerName val="0"/>
          <c:showPercent val="0"/>
          <c:showBubbleSize val="0"/>
        </c:dLbls>
        <c:gapWidth val="100"/>
        <c:overlap val="-24"/>
        <c:axId val="-781325008"/>
        <c:axId val="-781320656"/>
      </c:barChart>
      <c:catAx>
        <c:axId val="-781325008"/>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781320656"/>
        <c:crosses val="autoZero"/>
        <c:auto val="1"/>
        <c:lblAlgn val="ctr"/>
        <c:lblOffset val="100"/>
        <c:noMultiLvlLbl val="0"/>
      </c:catAx>
      <c:valAx>
        <c:axId val="-781320656"/>
        <c:scaling>
          <c:orientation val="minMax"/>
        </c:scaling>
        <c:delete val="1"/>
        <c:axPos val="l"/>
        <c:numFmt formatCode="0%" sourceLinked="1"/>
        <c:majorTickMark val="none"/>
        <c:minorTickMark val="none"/>
        <c:tickLblPos val="none"/>
        <c:crossAx val="-78132500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78" l="0.70000000000000062" r="0.70000000000000062" t="0.75000000000000278"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1" i="0" u="none" strike="noStrike" kern="1200" baseline="0">
                <a:solidFill>
                  <a:schemeClr val="tx1">
                    <a:lumMod val="65000"/>
                    <a:lumOff val="35000"/>
                  </a:schemeClr>
                </a:solidFill>
                <a:latin typeface="+mn-lt"/>
                <a:ea typeface="+mn-ea"/>
                <a:cs typeface="+mn-cs"/>
              </a:defRPr>
            </a:pPr>
            <a:r>
              <a:rPr lang="es-CO" baseline="0"/>
              <a:t>24. % Presupuesto Ejecutado Obligaciones</a:t>
            </a:r>
            <a:endParaRPr lang="es-CO"/>
          </a:p>
        </c:rich>
      </c:tx>
      <c:layout>
        <c:manualLayout>
          <c:xMode val="edge"/>
          <c:yMode val="edge"/>
          <c:x val="0.20374563793789849"/>
          <c:y val="3.7037037037037056E-2"/>
        </c:manualLayout>
      </c:layout>
      <c:overlay val="0"/>
      <c:spPr>
        <a:noFill/>
        <a:ln>
          <a:noFill/>
        </a:ln>
        <a:effectLst/>
      </c:spPr>
    </c:title>
    <c:autoTitleDeleted val="0"/>
    <c:plotArea>
      <c:layout>
        <c:manualLayout>
          <c:layoutTarget val="inner"/>
          <c:xMode val="edge"/>
          <c:yMode val="edge"/>
          <c:x val="1.8677044327505485E-2"/>
          <c:y val="0.18300925925925926"/>
          <c:w val="0.95434500275498968"/>
          <c:h val="0.70959135316419253"/>
        </c:manualLayout>
      </c:layout>
      <c:barChart>
        <c:barDir val="col"/>
        <c:grouping val="clustered"/>
        <c:varyColors val="0"/>
        <c:ser>
          <c:idx val="0"/>
          <c:order val="0"/>
          <c:spPr>
            <a:gradFill rotWithShape="1">
              <a:gsLst>
                <a:gs pos="0">
                  <a:schemeClr val="accent1">
                    <a:tint val="100000"/>
                    <a:shade val="100000"/>
                    <a:satMod val="130000"/>
                  </a:schemeClr>
                </a:gs>
                <a:gs pos="100000">
                  <a:schemeClr val="accent1">
                    <a:tint val="50000"/>
                    <a:shade val="100000"/>
                    <a:satMod val="350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 GRAFICACION ABRIL'!$C$2:$D$2</c:f>
              <c:strCache>
                <c:ptCount val="2"/>
                <c:pt idx="0">
                  <c:v>Planeado</c:v>
                </c:pt>
                <c:pt idx="1">
                  <c:v>Ejecutado</c:v>
                </c:pt>
              </c:strCache>
            </c:strRef>
          </c:cat>
          <c:val>
            <c:numRef>
              <c:f>'3. GRAFICACION ABRIL'!$C$27:$D$27</c:f>
              <c:numCache>
                <c:formatCode>0%</c:formatCode>
                <c:ptCount val="2"/>
                <c:pt idx="0">
                  <c:v>0.11700000000000001</c:v>
                </c:pt>
                <c:pt idx="1">
                  <c:v>0</c:v>
                </c:pt>
              </c:numCache>
            </c:numRef>
          </c:val>
          <c:extLst xmlns:c16r2="http://schemas.microsoft.com/office/drawing/2015/06/chart">
            <c:ext xmlns:c16="http://schemas.microsoft.com/office/drawing/2014/chart" uri="{C3380CC4-5D6E-409C-BE32-E72D297353CC}">
              <c16:uniqueId val="{00000000-EC6E-4FCE-AE9F-C10559C85B8A}"/>
            </c:ext>
          </c:extLst>
        </c:ser>
        <c:dLbls>
          <c:showLegendKey val="0"/>
          <c:showVal val="1"/>
          <c:showCatName val="0"/>
          <c:showSerName val="0"/>
          <c:showPercent val="0"/>
          <c:showBubbleSize val="0"/>
        </c:dLbls>
        <c:gapWidth val="100"/>
        <c:overlap val="-24"/>
        <c:axId val="-781321200"/>
        <c:axId val="-781320112"/>
      </c:barChart>
      <c:catAx>
        <c:axId val="-781321200"/>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781320112"/>
        <c:crosses val="autoZero"/>
        <c:auto val="1"/>
        <c:lblAlgn val="ctr"/>
        <c:lblOffset val="100"/>
        <c:noMultiLvlLbl val="0"/>
      </c:catAx>
      <c:valAx>
        <c:axId val="-781320112"/>
        <c:scaling>
          <c:orientation val="minMax"/>
        </c:scaling>
        <c:delete val="1"/>
        <c:axPos val="l"/>
        <c:numFmt formatCode="0%" sourceLinked="1"/>
        <c:majorTickMark val="none"/>
        <c:minorTickMark val="none"/>
        <c:tickLblPos val="none"/>
        <c:crossAx val="-78132120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78" l="0.70000000000000062" r="0.70000000000000062" t="0.75000000000000278"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17"/>
    </mc:Choice>
    <mc:Fallback>
      <c:style val="17"/>
    </mc:Fallback>
  </mc:AlternateContent>
  <c:chart>
    <c:title>
      <c:tx>
        <c:rich>
          <a:bodyPr rot="0" vert="horz"/>
          <a:lstStyle/>
          <a:p>
            <a:pPr>
              <a:defRPr lang="es-ES" sz="1600" b="0"/>
            </a:pPr>
            <a:r>
              <a:rPr lang="en-US" sz="1600" b="0"/>
              <a:t>Ind.1. % de socializaciones en politica sectorial realizadas</a:t>
            </a:r>
          </a:p>
        </c:rich>
      </c:tx>
      <c:layout>
        <c:manualLayout>
          <c:xMode val="edge"/>
          <c:yMode val="edge"/>
          <c:x val="9.9861111111111123E-2"/>
          <c:y val="4.4884976938771026E-2"/>
        </c:manualLayout>
      </c:layout>
      <c:overlay val="0"/>
    </c:title>
    <c:autoTitleDeleted val="0"/>
    <c:plotArea>
      <c:layout/>
      <c:barChart>
        <c:barDir val="col"/>
        <c:grouping val="clustered"/>
        <c:varyColors val="0"/>
        <c:ser>
          <c:idx val="0"/>
          <c:order val="0"/>
          <c:spPr>
            <a:solidFill>
              <a:schemeClr val="bg1"/>
            </a:solidFill>
            <a:ln>
              <a:solidFill>
                <a:schemeClr val="tx1"/>
              </a:solidFill>
            </a:ln>
          </c:spPr>
          <c:invertIfNegative val="0"/>
          <c:dLbls>
            <c:spPr>
              <a:noFill/>
              <a:ln>
                <a:noFill/>
              </a:ln>
              <a:effectLst/>
            </c:spPr>
            <c:txPr>
              <a:bodyPr rot="0" vert="horz"/>
              <a:lstStyle/>
              <a:p>
                <a:pPr>
                  <a:defRPr lang="es-ES"/>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'GRAFICACION MARZO'!$B$1:$G$2</c:f>
              <c:multiLvlStrCache>
                <c:ptCount val="6"/>
                <c:lvl>
                  <c:pt idx="0">
                    <c:v>Planeado</c:v>
                  </c:pt>
                  <c:pt idx="1">
                    <c:v>Ejecutado</c:v>
                  </c:pt>
                  <c:pt idx="2">
                    <c:v>Planeado</c:v>
                  </c:pt>
                  <c:pt idx="3">
                    <c:v>Ejecutado</c:v>
                  </c:pt>
                  <c:pt idx="4">
                    <c:v>Planeado</c:v>
                  </c:pt>
                  <c:pt idx="5">
                    <c:v>Ejecutado</c:v>
                  </c:pt>
                </c:lvl>
                <c:lvl>
                  <c:pt idx="0">
                    <c:v>Puertos</c:v>
                  </c:pt>
                  <c:pt idx="2">
                    <c:v>Concesiones</c:v>
                  </c:pt>
                  <c:pt idx="4">
                    <c:v>Transito</c:v>
                  </c:pt>
                </c:lvl>
              </c:multiLvlStrCache>
            </c:multiLvlStrRef>
          </c:cat>
          <c:val>
            <c:numRef>
              <c:f>'GRAFICACION MARZO'!$B$4:$G$4</c:f>
              <c:numCache>
                <c:formatCode>0</c:formatCode>
                <c:ptCount val="6"/>
                <c:pt idx="0">
                  <c:v>1</c:v>
                </c:pt>
                <c:pt idx="1">
                  <c:v>1</c:v>
                </c:pt>
                <c:pt idx="2">
                  <c:v>1</c:v>
                </c:pt>
                <c:pt idx="3">
                  <c:v>2</c:v>
                </c:pt>
                <c:pt idx="4">
                  <c:v>3</c:v>
                </c:pt>
                <c:pt idx="5">
                  <c:v>2</c:v>
                </c:pt>
              </c:numCache>
            </c:numRef>
          </c:val>
          <c:extLst xmlns:c16r2="http://schemas.microsoft.com/office/drawing/2015/06/chart">
            <c:ext xmlns:c16="http://schemas.microsoft.com/office/drawing/2014/chart" uri="{C3380CC4-5D6E-409C-BE32-E72D297353CC}">
              <c16:uniqueId val="{00000000-9834-45FE-8AC9-99A61C0CF590}"/>
            </c:ext>
          </c:extLst>
        </c:ser>
        <c:dLbls>
          <c:showLegendKey val="0"/>
          <c:showVal val="1"/>
          <c:showCatName val="0"/>
          <c:showSerName val="0"/>
          <c:showPercent val="0"/>
          <c:showBubbleSize val="0"/>
        </c:dLbls>
        <c:gapWidth val="100"/>
        <c:overlap val="-24"/>
        <c:axId val="-781318480"/>
        <c:axId val="-781317936"/>
      </c:barChart>
      <c:catAx>
        <c:axId val="-781318480"/>
        <c:scaling>
          <c:orientation val="minMax"/>
        </c:scaling>
        <c:delete val="0"/>
        <c:axPos val="b"/>
        <c:numFmt formatCode="General" sourceLinked="1"/>
        <c:majorTickMark val="none"/>
        <c:minorTickMark val="none"/>
        <c:tickLblPos val="nextTo"/>
        <c:txPr>
          <a:bodyPr rot="-60000000" vert="horz"/>
          <a:lstStyle/>
          <a:p>
            <a:pPr>
              <a:defRPr lang="es-ES"/>
            </a:pPr>
            <a:endParaRPr lang="es-CO"/>
          </a:p>
        </c:txPr>
        <c:crossAx val="-781317936"/>
        <c:crosses val="autoZero"/>
        <c:auto val="1"/>
        <c:lblAlgn val="ctr"/>
        <c:lblOffset val="100"/>
        <c:noMultiLvlLbl val="0"/>
      </c:catAx>
      <c:valAx>
        <c:axId val="-781317936"/>
        <c:scaling>
          <c:orientation val="minMax"/>
        </c:scaling>
        <c:delete val="1"/>
        <c:axPos val="l"/>
        <c:numFmt formatCode="0" sourceLinked="1"/>
        <c:majorTickMark val="none"/>
        <c:minorTickMark val="none"/>
        <c:tickLblPos val="none"/>
        <c:crossAx val="-781318480"/>
        <c:crosses val="autoZero"/>
        <c:crossBetween val="between"/>
      </c:valAx>
    </c:plotArea>
    <c:plotVisOnly val="1"/>
    <c:dispBlanksAs val="gap"/>
    <c:showDLblsOverMax val="0"/>
  </c:chart>
  <c:spPr>
    <a:ln>
      <a:solidFill>
        <a:schemeClr val="bg1"/>
      </a:solidFill>
    </a:ln>
  </c:spPr>
  <c:printSettings>
    <c:headerFooter/>
    <c:pageMargins b="0.75000000000000278" l="0.70000000000000062" r="0.70000000000000062" t="0.75000000000000278"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0" i="0" u="none" strike="noStrike" kern="1200" baseline="0">
                <a:solidFill>
                  <a:sysClr val="windowText" lastClr="000000"/>
                </a:solidFill>
                <a:latin typeface="+mn-lt"/>
                <a:ea typeface="+mn-ea"/>
                <a:cs typeface="+mn-cs"/>
              </a:defRPr>
            </a:pPr>
            <a:r>
              <a:rPr lang="es-CO" b="0">
                <a:solidFill>
                  <a:sysClr val="windowText" lastClr="000000"/>
                </a:solidFill>
              </a:rPr>
              <a:t>Ind.</a:t>
            </a:r>
            <a:r>
              <a:rPr lang="es-CO" b="0" baseline="0">
                <a:solidFill>
                  <a:sysClr val="windowText" lastClr="000000"/>
                </a:solidFill>
              </a:rPr>
              <a:t> 2</a:t>
            </a:r>
            <a:r>
              <a:rPr lang="es-CO" b="0">
                <a:solidFill>
                  <a:sysClr val="windowText" lastClr="000000"/>
                </a:solidFill>
              </a:rPr>
              <a:t>. % Reuniones realizadas con autoridades</a:t>
            </a:r>
          </a:p>
        </c:rich>
      </c:tx>
      <c:overlay val="0"/>
      <c:spPr>
        <a:noFill/>
        <a:ln>
          <a:noFill/>
        </a:ln>
        <a:effectLst/>
      </c:spPr>
    </c:title>
    <c:autoTitleDeleted val="0"/>
    <c:plotArea>
      <c:layout>
        <c:manualLayout>
          <c:layoutTarget val="inner"/>
          <c:xMode val="edge"/>
          <c:yMode val="edge"/>
          <c:x val="2.7777777777777776E-2"/>
          <c:y val="0.27731601731601729"/>
          <c:w val="0.93888888888888888"/>
          <c:h val="0.57161672972696598"/>
        </c:manualLayout>
      </c:layout>
      <c:barChart>
        <c:barDir val="col"/>
        <c:grouping val="clustered"/>
        <c:varyColors val="0"/>
        <c:ser>
          <c:idx val="0"/>
          <c:order val="0"/>
          <c:spPr>
            <a:solidFill>
              <a:sysClr val="window" lastClr="FFFFFF"/>
            </a:solidFill>
            <a:ln>
              <a:solidFill>
                <a:schemeClr val="tx1"/>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'GRAFICACION MARZO'!$B$1:$G$2</c:f>
              <c:multiLvlStrCache>
                <c:ptCount val="6"/>
                <c:lvl>
                  <c:pt idx="0">
                    <c:v>Planeado</c:v>
                  </c:pt>
                  <c:pt idx="1">
                    <c:v>Ejecutado</c:v>
                  </c:pt>
                  <c:pt idx="2">
                    <c:v>Planeado</c:v>
                  </c:pt>
                  <c:pt idx="3">
                    <c:v>Ejecutado</c:v>
                  </c:pt>
                  <c:pt idx="4">
                    <c:v>Planeado</c:v>
                  </c:pt>
                  <c:pt idx="5">
                    <c:v>Ejecutado</c:v>
                  </c:pt>
                </c:lvl>
                <c:lvl>
                  <c:pt idx="0">
                    <c:v>Puertos</c:v>
                  </c:pt>
                  <c:pt idx="2">
                    <c:v>Concesiones</c:v>
                  </c:pt>
                  <c:pt idx="4">
                    <c:v>Transito</c:v>
                  </c:pt>
                </c:lvl>
              </c:multiLvlStrCache>
            </c:multiLvlStrRef>
          </c:cat>
          <c:val>
            <c:numRef>
              <c:f>'GRAFICACION MARZO'!$B$5:$G$5</c:f>
              <c:numCache>
                <c:formatCode>0</c:formatCode>
                <c:ptCount val="6"/>
                <c:pt idx="0">
                  <c:v>3</c:v>
                </c:pt>
                <c:pt idx="1">
                  <c:v>7</c:v>
                </c:pt>
                <c:pt idx="2">
                  <c:v>4</c:v>
                </c:pt>
                <c:pt idx="3">
                  <c:v>18</c:v>
                </c:pt>
                <c:pt idx="4">
                  <c:v>5</c:v>
                </c:pt>
                <c:pt idx="5">
                  <c:v>18</c:v>
                </c:pt>
              </c:numCache>
            </c:numRef>
          </c:val>
          <c:extLst xmlns:c16r2="http://schemas.microsoft.com/office/drawing/2015/06/chart">
            <c:ext xmlns:c16="http://schemas.microsoft.com/office/drawing/2014/chart" uri="{C3380CC4-5D6E-409C-BE32-E72D297353CC}">
              <c16:uniqueId val="{00000000-1CB2-4E72-A542-F8C2CF076A44}"/>
            </c:ext>
          </c:extLst>
        </c:ser>
        <c:dLbls>
          <c:showLegendKey val="0"/>
          <c:showVal val="1"/>
          <c:showCatName val="0"/>
          <c:showSerName val="0"/>
          <c:showPercent val="0"/>
          <c:showBubbleSize val="0"/>
        </c:dLbls>
        <c:gapWidth val="100"/>
        <c:overlap val="-24"/>
        <c:axId val="-781327728"/>
        <c:axId val="-785543120"/>
      </c:barChart>
      <c:catAx>
        <c:axId val="-781327728"/>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785543120"/>
        <c:crosses val="autoZero"/>
        <c:auto val="1"/>
        <c:lblAlgn val="ctr"/>
        <c:lblOffset val="100"/>
        <c:noMultiLvlLbl val="0"/>
      </c:catAx>
      <c:valAx>
        <c:axId val="-785543120"/>
        <c:scaling>
          <c:orientation val="minMax"/>
        </c:scaling>
        <c:delete val="1"/>
        <c:axPos val="l"/>
        <c:numFmt formatCode="0" sourceLinked="1"/>
        <c:majorTickMark val="none"/>
        <c:minorTickMark val="none"/>
        <c:tickLblPos val="none"/>
        <c:crossAx val="-78132772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78" l="0.70000000000000062" r="0.70000000000000062" t="0.75000000000000278"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0" i="0" u="none" strike="noStrike" kern="1200" baseline="0">
                <a:solidFill>
                  <a:sysClr val="windowText" lastClr="000000"/>
                </a:solidFill>
                <a:latin typeface="+mn-lt"/>
                <a:ea typeface="+mn-ea"/>
                <a:cs typeface="+mn-cs"/>
              </a:defRPr>
            </a:pPr>
            <a:r>
              <a:rPr lang="es-CO" b="0">
                <a:solidFill>
                  <a:sysClr val="windowText" lastClr="000000"/>
                </a:solidFill>
              </a:rPr>
              <a:t>Ind. 4. % de socializaciones en normas vigentes realizadas.</a:t>
            </a:r>
          </a:p>
        </c:rich>
      </c:tx>
      <c:overlay val="0"/>
      <c:spPr>
        <a:noFill/>
        <a:ln>
          <a:noFill/>
        </a:ln>
        <a:effectLst/>
      </c:spPr>
    </c:title>
    <c:autoTitleDeleted val="0"/>
    <c:plotArea>
      <c:layout/>
      <c:barChart>
        <c:barDir val="col"/>
        <c:grouping val="clustered"/>
        <c:varyColors val="0"/>
        <c:ser>
          <c:idx val="0"/>
          <c:order val="0"/>
          <c:spPr>
            <a:solidFill>
              <a:schemeClr val="bg1"/>
            </a:solidFill>
            <a:ln>
              <a:solidFill>
                <a:schemeClr val="tx1"/>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'GRAFICACION MARZO'!$B$1:$G$2</c:f>
              <c:multiLvlStrCache>
                <c:ptCount val="6"/>
                <c:lvl>
                  <c:pt idx="0">
                    <c:v>Planeado</c:v>
                  </c:pt>
                  <c:pt idx="1">
                    <c:v>Ejecutado</c:v>
                  </c:pt>
                  <c:pt idx="2">
                    <c:v>Planeado</c:v>
                  </c:pt>
                  <c:pt idx="3">
                    <c:v>Ejecutado</c:v>
                  </c:pt>
                  <c:pt idx="4">
                    <c:v>Planeado</c:v>
                  </c:pt>
                  <c:pt idx="5">
                    <c:v>Ejecutado</c:v>
                  </c:pt>
                </c:lvl>
                <c:lvl>
                  <c:pt idx="0">
                    <c:v>Puertos</c:v>
                  </c:pt>
                  <c:pt idx="2">
                    <c:v>Concesiones</c:v>
                  </c:pt>
                  <c:pt idx="4">
                    <c:v>Transito</c:v>
                  </c:pt>
                </c:lvl>
              </c:multiLvlStrCache>
            </c:multiLvlStrRef>
          </c:cat>
          <c:val>
            <c:numRef>
              <c:f>'GRAFICACION MARZO'!$B$7:$G$7</c:f>
              <c:numCache>
                <c:formatCode>0</c:formatCode>
                <c:ptCount val="6"/>
                <c:pt idx="0">
                  <c:v>1</c:v>
                </c:pt>
                <c:pt idx="1">
                  <c:v>1</c:v>
                </c:pt>
                <c:pt idx="2">
                  <c:v>1</c:v>
                </c:pt>
                <c:pt idx="3">
                  <c:v>2</c:v>
                </c:pt>
                <c:pt idx="4">
                  <c:v>3</c:v>
                </c:pt>
                <c:pt idx="5">
                  <c:v>3</c:v>
                </c:pt>
              </c:numCache>
            </c:numRef>
          </c:val>
          <c:extLst xmlns:c16r2="http://schemas.microsoft.com/office/drawing/2015/06/chart">
            <c:ext xmlns:c16="http://schemas.microsoft.com/office/drawing/2014/chart" uri="{C3380CC4-5D6E-409C-BE32-E72D297353CC}">
              <c16:uniqueId val="{00000000-A4E6-4497-B563-F295BC661557}"/>
            </c:ext>
          </c:extLst>
        </c:ser>
        <c:dLbls>
          <c:showLegendKey val="0"/>
          <c:showVal val="1"/>
          <c:showCatName val="0"/>
          <c:showSerName val="0"/>
          <c:showPercent val="0"/>
          <c:showBubbleSize val="0"/>
        </c:dLbls>
        <c:gapWidth val="100"/>
        <c:overlap val="-24"/>
        <c:axId val="-785539312"/>
        <c:axId val="-785542576"/>
      </c:barChart>
      <c:catAx>
        <c:axId val="-785539312"/>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785542576"/>
        <c:crosses val="autoZero"/>
        <c:auto val="1"/>
        <c:lblAlgn val="ctr"/>
        <c:lblOffset val="100"/>
        <c:noMultiLvlLbl val="0"/>
      </c:catAx>
      <c:valAx>
        <c:axId val="-785542576"/>
        <c:scaling>
          <c:orientation val="minMax"/>
        </c:scaling>
        <c:delete val="1"/>
        <c:axPos val="l"/>
        <c:numFmt formatCode="0" sourceLinked="1"/>
        <c:majorTickMark val="none"/>
        <c:minorTickMark val="none"/>
        <c:tickLblPos val="none"/>
        <c:crossAx val="-78553931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78" l="0.70000000000000062" r="0.70000000000000062" t="0.75000000000000278"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0" i="0" u="none" strike="noStrike" kern="1200" baseline="0">
                <a:solidFill>
                  <a:sysClr val="windowText" lastClr="000000"/>
                </a:solidFill>
                <a:latin typeface="+mn-lt"/>
                <a:ea typeface="+mn-ea"/>
                <a:cs typeface="+mn-cs"/>
              </a:defRPr>
            </a:pPr>
            <a:r>
              <a:rPr lang="es-CO" b="0">
                <a:solidFill>
                  <a:sysClr val="windowText" lastClr="000000"/>
                </a:solidFill>
              </a:rPr>
              <a:t>Ind. 5. % Servidores socializados</a:t>
            </a:r>
          </a:p>
        </c:rich>
      </c:tx>
      <c:overlay val="0"/>
      <c:spPr>
        <a:noFill/>
        <a:ln>
          <a:noFill/>
        </a:ln>
        <a:effectLst/>
      </c:spPr>
    </c:title>
    <c:autoTitleDeleted val="0"/>
    <c:plotArea>
      <c:layout/>
      <c:barChart>
        <c:barDir val="col"/>
        <c:grouping val="clustered"/>
        <c:varyColors val="0"/>
        <c:ser>
          <c:idx val="0"/>
          <c:order val="0"/>
          <c:spPr>
            <a:solidFill>
              <a:schemeClr val="bg1"/>
            </a:solidFill>
            <a:ln>
              <a:solidFill>
                <a:schemeClr val="tx1"/>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'GRAFICACION MARZO'!$B$1:$G$2</c:f>
              <c:multiLvlStrCache>
                <c:ptCount val="6"/>
                <c:lvl>
                  <c:pt idx="0">
                    <c:v>Planeado</c:v>
                  </c:pt>
                  <c:pt idx="1">
                    <c:v>Ejecutado</c:v>
                  </c:pt>
                  <c:pt idx="2">
                    <c:v>Planeado</c:v>
                  </c:pt>
                  <c:pt idx="3">
                    <c:v>Ejecutado</c:v>
                  </c:pt>
                  <c:pt idx="4">
                    <c:v>Planeado</c:v>
                  </c:pt>
                  <c:pt idx="5">
                    <c:v>Ejecutado</c:v>
                  </c:pt>
                </c:lvl>
                <c:lvl>
                  <c:pt idx="0">
                    <c:v>Puertos</c:v>
                  </c:pt>
                  <c:pt idx="2">
                    <c:v>Concesiones</c:v>
                  </c:pt>
                  <c:pt idx="4">
                    <c:v>Transito</c:v>
                  </c:pt>
                </c:lvl>
              </c:multiLvlStrCache>
            </c:multiLvlStrRef>
          </c:cat>
          <c:val>
            <c:numRef>
              <c:f>'GRAFICACION MARZO'!$B$8:$G$8</c:f>
              <c:numCache>
                <c:formatCode>0</c:formatCode>
                <c:ptCount val="6"/>
                <c:pt idx="0">
                  <c:v>15</c:v>
                </c:pt>
                <c:pt idx="1">
                  <c:v>15</c:v>
                </c:pt>
                <c:pt idx="2">
                  <c:v>10</c:v>
                </c:pt>
                <c:pt idx="3">
                  <c:v>20</c:v>
                </c:pt>
                <c:pt idx="4">
                  <c:v>10</c:v>
                </c:pt>
                <c:pt idx="5">
                  <c:v>29</c:v>
                </c:pt>
              </c:numCache>
            </c:numRef>
          </c:val>
          <c:extLst xmlns:c16r2="http://schemas.microsoft.com/office/drawing/2015/06/chart">
            <c:ext xmlns:c16="http://schemas.microsoft.com/office/drawing/2014/chart" uri="{C3380CC4-5D6E-409C-BE32-E72D297353CC}">
              <c16:uniqueId val="{00000000-C992-40EF-88F1-337CC02DB40A}"/>
            </c:ext>
          </c:extLst>
        </c:ser>
        <c:dLbls>
          <c:showLegendKey val="0"/>
          <c:showVal val="1"/>
          <c:showCatName val="0"/>
          <c:showSerName val="0"/>
          <c:showPercent val="0"/>
          <c:showBubbleSize val="0"/>
        </c:dLbls>
        <c:gapWidth val="100"/>
        <c:overlap val="-24"/>
        <c:axId val="-785536048"/>
        <c:axId val="-785545840"/>
      </c:barChart>
      <c:catAx>
        <c:axId val="-785536048"/>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785545840"/>
        <c:crosses val="autoZero"/>
        <c:auto val="1"/>
        <c:lblAlgn val="ctr"/>
        <c:lblOffset val="100"/>
        <c:noMultiLvlLbl val="0"/>
      </c:catAx>
      <c:valAx>
        <c:axId val="-785545840"/>
        <c:scaling>
          <c:orientation val="minMax"/>
        </c:scaling>
        <c:delete val="1"/>
        <c:axPos val="l"/>
        <c:numFmt formatCode="0" sourceLinked="1"/>
        <c:majorTickMark val="none"/>
        <c:minorTickMark val="none"/>
        <c:tickLblPos val="none"/>
        <c:crossAx val="-78553604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3" l="0.70000000000000062" r="0.70000000000000062" t="0.750000000000003"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0" i="0" u="none" strike="noStrike" kern="1200" baseline="0">
                <a:solidFill>
                  <a:sysClr val="windowText" lastClr="000000"/>
                </a:solidFill>
                <a:latin typeface="+mn-lt"/>
                <a:ea typeface="+mn-ea"/>
                <a:cs typeface="+mn-cs"/>
              </a:defRPr>
            </a:pPr>
            <a:r>
              <a:rPr lang="es-CO" b="0">
                <a:solidFill>
                  <a:sysClr val="windowText" lastClr="000000"/>
                </a:solidFill>
              </a:rPr>
              <a:t>Ind. 6. % Mesas de trabajo realizadas para identificar oportunidades de mejora</a:t>
            </a:r>
          </a:p>
        </c:rich>
      </c:tx>
      <c:overlay val="0"/>
      <c:spPr>
        <a:noFill/>
        <a:ln>
          <a:noFill/>
        </a:ln>
        <a:effectLst/>
      </c:spPr>
    </c:title>
    <c:autoTitleDeleted val="0"/>
    <c:plotArea>
      <c:layout/>
      <c:barChart>
        <c:barDir val="col"/>
        <c:grouping val="clustered"/>
        <c:varyColors val="0"/>
        <c:ser>
          <c:idx val="0"/>
          <c:order val="0"/>
          <c:spPr>
            <a:solidFill>
              <a:schemeClr val="bg1"/>
            </a:solidFill>
            <a:ln>
              <a:solidFill>
                <a:schemeClr val="tx1"/>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'GRAFICACION MARZO'!$B$1:$G$2</c:f>
              <c:multiLvlStrCache>
                <c:ptCount val="6"/>
                <c:lvl>
                  <c:pt idx="0">
                    <c:v>Planeado</c:v>
                  </c:pt>
                  <c:pt idx="1">
                    <c:v>Ejecutado</c:v>
                  </c:pt>
                  <c:pt idx="2">
                    <c:v>Planeado</c:v>
                  </c:pt>
                  <c:pt idx="3">
                    <c:v>Ejecutado</c:v>
                  </c:pt>
                  <c:pt idx="4">
                    <c:v>Planeado</c:v>
                  </c:pt>
                  <c:pt idx="5">
                    <c:v>Ejecutado</c:v>
                  </c:pt>
                </c:lvl>
                <c:lvl>
                  <c:pt idx="0">
                    <c:v>Puertos</c:v>
                  </c:pt>
                  <c:pt idx="2">
                    <c:v>Concesiones</c:v>
                  </c:pt>
                  <c:pt idx="4">
                    <c:v>Transito</c:v>
                  </c:pt>
                </c:lvl>
              </c:multiLvlStrCache>
            </c:multiLvlStrRef>
          </c:cat>
          <c:val>
            <c:numRef>
              <c:f>'GRAFICACION MARZO'!$B$9:$G$9</c:f>
              <c:numCache>
                <c:formatCode>0</c:formatCode>
                <c:ptCount val="6"/>
                <c:pt idx="0">
                  <c:v>2</c:v>
                </c:pt>
                <c:pt idx="1">
                  <c:v>11</c:v>
                </c:pt>
                <c:pt idx="2">
                  <c:v>2</c:v>
                </c:pt>
                <c:pt idx="3">
                  <c:v>16</c:v>
                </c:pt>
                <c:pt idx="4">
                  <c:v>5</c:v>
                </c:pt>
                <c:pt idx="5">
                  <c:v>16</c:v>
                </c:pt>
              </c:numCache>
            </c:numRef>
          </c:val>
          <c:extLst xmlns:c16r2="http://schemas.microsoft.com/office/drawing/2015/06/chart">
            <c:ext xmlns:c16="http://schemas.microsoft.com/office/drawing/2014/chart" uri="{C3380CC4-5D6E-409C-BE32-E72D297353CC}">
              <c16:uniqueId val="{00000000-CCB7-4AAE-BB4C-9B2B2CE34BFF}"/>
            </c:ext>
          </c:extLst>
        </c:ser>
        <c:dLbls>
          <c:showLegendKey val="0"/>
          <c:showVal val="1"/>
          <c:showCatName val="0"/>
          <c:showSerName val="0"/>
          <c:showPercent val="0"/>
          <c:showBubbleSize val="0"/>
        </c:dLbls>
        <c:gapWidth val="100"/>
        <c:overlap val="-24"/>
        <c:axId val="-785544208"/>
        <c:axId val="-785545296"/>
      </c:barChart>
      <c:catAx>
        <c:axId val="-785544208"/>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785545296"/>
        <c:crosses val="autoZero"/>
        <c:auto val="1"/>
        <c:lblAlgn val="ctr"/>
        <c:lblOffset val="100"/>
        <c:noMultiLvlLbl val="0"/>
      </c:catAx>
      <c:valAx>
        <c:axId val="-785545296"/>
        <c:scaling>
          <c:orientation val="minMax"/>
        </c:scaling>
        <c:delete val="1"/>
        <c:axPos val="l"/>
        <c:numFmt formatCode="0" sourceLinked="1"/>
        <c:majorTickMark val="none"/>
        <c:minorTickMark val="none"/>
        <c:tickLblPos val="none"/>
        <c:crossAx val="-78554420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78" l="0.70000000000000062" r="0.70000000000000062" t="0.75000000000000278"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0" i="0" u="none" strike="noStrike" kern="1200" baseline="0">
                <a:solidFill>
                  <a:sysClr val="windowText" lastClr="000000"/>
                </a:solidFill>
                <a:latin typeface="+mn-lt"/>
                <a:ea typeface="+mn-ea"/>
                <a:cs typeface="+mn-cs"/>
              </a:defRPr>
            </a:pPr>
            <a:r>
              <a:rPr lang="es-CO" b="0">
                <a:solidFill>
                  <a:sysClr val="windowText" lastClr="000000"/>
                </a:solidFill>
              </a:rPr>
              <a:t>Ind. 7. % de tipos de vigilado con acciones preventivas implementadas para minimizar las condiciones de riesgo en seguridad</a:t>
            </a:r>
          </a:p>
        </c:rich>
      </c:tx>
      <c:overlay val="0"/>
      <c:spPr>
        <a:noFill/>
        <a:ln>
          <a:noFill/>
        </a:ln>
        <a:effectLst/>
      </c:spPr>
    </c:title>
    <c:autoTitleDeleted val="0"/>
    <c:plotArea>
      <c:layout/>
      <c:barChart>
        <c:barDir val="col"/>
        <c:grouping val="clustered"/>
        <c:varyColors val="0"/>
        <c:ser>
          <c:idx val="0"/>
          <c:order val="0"/>
          <c:spPr>
            <a:solidFill>
              <a:schemeClr val="bg1"/>
            </a:solidFill>
            <a:ln>
              <a:solidFill>
                <a:sysClr val="windowText" lastClr="000000"/>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'GRAFICACION MARZO'!$B$1:$G$2</c:f>
              <c:multiLvlStrCache>
                <c:ptCount val="6"/>
                <c:lvl>
                  <c:pt idx="0">
                    <c:v>Planeado</c:v>
                  </c:pt>
                  <c:pt idx="1">
                    <c:v>Ejecutado</c:v>
                  </c:pt>
                  <c:pt idx="2">
                    <c:v>Planeado</c:v>
                  </c:pt>
                  <c:pt idx="3">
                    <c:v>Ejecutado</c:v>
                  </c:pt>
                  <c:pt idx="4">
                    <c:v>Planeado</c:v>
                  </c:pt>
                  <c:pt idx="5">
                    <c:v>Ejecutado</c:v>
                  </c:pt>
                </c:lvl>
                <c:lvl>
                  <c:pt idx="0">
                    <c:v>Puertos</c:v>
                  </c:pt>
                  <c:pt idx="2">
                    <c:v>Concesiones</c:v>
                  </c:pt>
                  <c:pt idx="4">
                    <c:v>Transito</c:v>
                  </c:pt>
                </c:lvl>
              </c:multiLvlStrCache>
            </c:multiLvlStrRef>
          </c:cat>
          <c:val>
            <c:numRef>
              <c:f>'GRAFICACION MARZO'!$B$10:$G$10</c:f>
              <c:numCache>
                <c:formatCode>0</c:formatCode>
                <c:ptCount val="6"/>
                <c:pt idx="0">
                  <c:v>0</c:v>
                </c:pt>
                <c:pt idx="1">
                  <c:v>0</c:v>
                </c:pt>
                <c:pt idx="2">
                  <c:v>1</c:v>
                </c:pt>
                <c:pt idx="3">
                  <c:v>2</c:v>
                </c:pt>
                <c:pt idx="4">
                  <c:v>0</c:v>
                </c:pt>
                <c:pt idx="5">
                  <c:v>0</c:v>
                </c:pt>
              </c:numCache>
            </c:numRef>
          </c:val>
          <c:extLst xmlns:c16r2="http://schemas.microsoft.com/office/drawing/2015/06/chart">
            <c:ext xmlns:c16="http://schemas.microsoft.com/office/drawing/2014/chart" uri="{C3380CC4-5D6E-409C-BE32-E72D297353CC}">
              <c16:uniqueId val="{00000000-0F2B-4CC3-A7C6-9F7D63F67C7F}"/>
            </c:ext>
          </c:extLst>
        </c:ser>
        <c:dLbls>
          <c:showLegendKey val="0"/>
          <c:showVal val="1"/>
          <c:showCatName val="0"/>
          <c:showSerName val="0"/>
          <c:showPercent val="0"/>
          <c:showBubbleSize val="0"/>
        </c:dLbls>
        <c:gapWidth val="100"/>
        <c:overlap val="-24"/>
        <c:axId val="-785538768"/>
        <c:axId val="-785538224"/>
      </c:barChart>
      <c:catAx>
        <c:axId val="-785538768"/>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785538224"/>
        <c:crosses val="autoZero"/>
        <c:auto val="1"/>
        <c:lblAlgn val="ctr"/>
        <c:lblOffset val="100"/>
        <c:noMultiLvlLbl val="0"/>
      </c:catAx>
      <c:valAx>
        <c:axId val="-785538224"/>
        <c:scaling>
          <c:orientation val="minMax"/>
        </c:scaling>
        <c:delete val="1"/>
        <c:axPos val="l"/>
        <c:numFmt formatCode="0" sourceLinked="1"/>
        <c:majorTickMark val="none"/>
        <c:minorTickMark val="none"/>
        <c:tickLblPos val="none"/>
        <c:crossAx val="-78553876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78" l="0.70000000000000062" r="0.70000000000000062" t="0.75000000000000278" header="0.30000000000000032" footer="0.3000000000000003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0" i="0" u="none" strike="noStrike" kern="1200" baseline="0">
                <a:solidFill>
                  <a:sysClr val="windowText" lastClr="000000"/>
                </a:solidFill>
                <a:latin typeface="+mn-lt"/>
                <a:ea typeface="+mn-ea"/>
                <a:cs typeface="+mn-cs"/>
              </a:defRPr>
            </a:pPr>
            <a:r>
              <a:rPr lang="es-CO" b="0">
                <a:solidFill>
                  <a:sysClr val="windowText" lastClr="000000"/>
                </a:solidFill>
              </a:rPr>
              <a:t>Ind. 8. % Indicadores de gestión en seguridad por tipo de vigilado implementados</a:t>
            </a:r>
          </a:p>
        </c:rich>
      </c:tx>
      <c:layout>
        <c:manualLayout>
          <c:xMode val="edge"/>
          <c:yMode val="edge"/>
          <c:x val="0.14392344706911644"/>
          <c:y val="2.7777777777778054E-2"/>
        </c:manualLayout>
      </c:layout>
      <c:overlay val="0"/>
      <c:spPr>
        <a:noFill/>
        <a:ln>
          <a:noFill/>
        </a:ln>
        <a:effectLst/>
      </c:spPr>
    </c:title>
    <c:autoTitleDeleted val="0"/>
    <c:plotArea>
      <c:layout/>
      <c:barChart>
        <c:barDir val="col"/>
        <c:grouping val="clustered"/>
        <c:varyColors val="0"/>
        <c:ser>
          <c:idx val="0"/>
          <c:order val="0"/>
          <c:spPr>
            <a:solidFill>
              <a:schemeClr val="bg1"/>
            </a:solidFill>
            <a:ln>
              <a:solidFill>
                <a:sysClr val="windowText" lastClr="000000"/>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'GRAFICACION MARZO'!$B$1:$G$2</c:f>
              <c:multiLvlStrCache>
                <c:ptCount val="6"/>
                <c:lvl>
                  <c:pt idx="0">
                    <c:v>Planeado</c:v>
                  </c:pt>
                  <c:pt idx="1">
                    <c:v>Ejecutado</c:v>
                  </c:pt>
                  <c:pt idx="2">
                    <c:v>Planeado</c:v>
                  </c:pt>
                  <c:pt idx="3">
                    <c:v>Ejecutado</c:v>
                  </c:pt>
                  <c:pt idx="4">
                    <c:v>Planeado</c:v>
                  </c:pt>
                  <c:pt idx="5">
                    <c:v>Ejecutado</c:v>
                  </c:pt>
                </c:lvl>
                <c:lvl>
                  <c:pt idx="0">
                    <c:v>Puertos</c:v>
                  </c:pt>
                  <c:pt idx="2">
                    <c:v>Concesiones</c:v>
                  </c:pt>
                  <c:pt idx="4">
                    <c:v>Transito</c:v>
                  </c:pt>
                </c:lvl>
              </c:multiLvlStrCache>
            </c:multiLvlStrRef>
          </c:cat>
          <c:val>
            <c:numRef>
              <c:f>'GRAFICACION MARZO'!$B$11:$G$11</c:f>
              <c:numCache>
                <c:formatCode>0</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0-A57D-43A4-BF8B-DCAF6DC08427}"/>
            </c:ext>
          </c:extLst>
        </c:ser>
        <c:dLbls>
          <c:showLegendKey val="0"/>
          <c:showVal val="1"/>
          <c:showCatName val="0"/>
          <c:showSerName val="0"/>
          <c:showPercent val="0"/>
          <c:showBubbleSize val="0"/>
        </c:dLbls>
        <c:gapWidth val="100"/>
        <c:overlap val="-24"/>
        <c:axId val="-785534960"/>
        <c:axId val="-785537680"/>
      </c:barChart>
      <c:catAx>
        <c:axId val="-785534960"/>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785537680"/>
        <c:crosses val="autoZero"/>
        <c:auto val="1"/>
        <c:lblAlgn val="ctr"/>
        <c:lblOffset val="100"/>
        <c:noMultiLvlLbl val="0"/>
      </c:catAx>
      <c:valAx>
        <c:axId val="-785537680"/>
        <c:scaling>
          <c:orientation val="minMax"/>
        </c:scaling>
        <c:delete val="1"/>
        <c:axPos val="l"/>
        <c:numFmt formatCode="0" sourceLinked="1"/>
        <c:majorTickMark val="none"/>
        <c:minorTickMark val="none"/>
        <c:tickLblPos val="none"/>
        <c:crossAx val="-78553496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78" l="0.70000000000000062" r="0.70000000000000062" t="0.75000000000000278"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0" i="0" u="none" strike="noStrike" kern="1200" baseline="0">
                <a:solidFill>
                  <a:sysClr val="windowText" lastClr="000000"/>
                </a:solidFill>
                <a:latin typeface="+mn-lt"/>
                <a:ea typeface="+mn-ea"/>
                <a:cs typeface="+mn-cs"/>
              </a:defRPr>
            </a:pPr>
            <a:r>
              <a:rPr lang="es-CO" b="0">
                <a:solidFill>
                  <a:sysClr val="windowText" lastClr="000000"/>
                </a:solidFill>
              </a:rPr>
              <a:t>Ind.</a:t>
            </a:r>
            <a:r>
              <a:rPr lang="es-CO" b="0" baseline="0">
                <a:solidFill>
                  <a:sysClr val="windowText" lastClr="000000"/>
                </a:solidFill>
              </a:rPr>
              <a:t> </a:t>
            </a:r>
            <a:r>
              <a:rPr lang="es-CO" b="0">
                <a:solidFill>
                  <a:sysClr val="windowText" lastClr="000000"/>
                </a:solidFill>
              </a:rPr>
              <a:t>8.  % Modelos buenas prácticas empresariales implementados</a:t>
            </a:r>
          </a:p>
        </c:rich>
      </c:tx>
      <c:overlay val="0"/>
      <c:spPr>
        <a:noFill/>
        <a:ln>
          <a:noFill/>
        </a:ln>
        <a:effectLst/>
      </c:spPr>
    </c:title>
    <c:autoTitleDeleted val="0"/>
    <c:plotArea>
      <c:layout/>
      <c:barChart>
        <c:barDir val="col"/>
        <c:grouping val="clustered"/>
        <c:varyColors val="0"/>
        <c:ser>
          <c:idx val="0"/>
          <c:order val="0"/>
          <c:spPr>
            <a:solidFill>
              <a:schemeClr val="bg1"/>
            </a:solidFill>
            <a:ln>
              <a:solidFill>
                <a:schemeClr val="tx1"/>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'GRAFICACION MARZO'!$B$1:$G$2</c:f>
              <c:multiLvlStrCache>
                <c:ptCount val="2"/>
                <c:lvl>
                  <c:pt idx="1">
                    <c:v>Ejecutado</c:v>
                  </c:pt>
                </c:lvl>
                <c:lvl>
                  <c:pt idx="0">
                    <c:v>Transito</c:v>
                  </c:pt>
                  <c:pt idx="1">
                    <c:v>Planeado</c:v>
                  </c:pt>
                </c:lvl>
                <c:lvl>
                  <c:pt idx="1">
                    <c:v>Ejecutado</c:v>
                  </c:pt>
                </c:lvl>
                <c:lvl>
                  <c:pt idx="0">
                    <c:v>Concesiones</c:v>
                  </c:pt>
                  <c:pt idx="1">
                    <c:v>Planeado</c:v>
                  </c:pt>
                </c:lvl>
                <c:lvl>
                  <c:pt idx="1">
                    <c:v>Ejecutado</c:v>
                  </c:pt>
                </c:lvl>
                <c:lvl>
                  <c:pt idx="0">
                    <c:v>Puertos</c:v>
                  </c:pt>
                  <c:pt idx="1">
                    <c:v>Planeado</c:v>
                  </c:pt>
                </c:lvl>
              </c:multiLvlStrCache>
            </c:multiLvlStrRef>
          </c:cat>
          <c:val>
            <c:numRef>
              <c:f>'GRAFICACION ENERO'!#REF!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0-2545-44AE-A4AB-8E204B58354C}"/>
            </c:ext>
          </c:extLst>
        </c:ser>
        <c:dLbls>
          <c:showLegendKey val="0"/>
          <c:showVal val="1"/>
          <c:showCatName val="0"/>
          <c:showSerName val="0"/>
          <c:showPercent val="0"/>
          <c:showBubbleSize val="0"/>
        </c:dLbls>
        <c:gapWidth val="100"/>
        <c:overlap val="-24"/>
        <c:axId val="-785533872"/>
        <c:axId val="-785533328"/>
      </c:barChart>
      <c:catAx>
        <c:axId val="-785533872"/>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785533328"/>
        <c:crosses val="autoZero"/>
        <c:auto val="1"/>
        <c:lblAlgn val="ctr"/>
        <c:lblOffset val="100"/>
        <c:noMultiLvlLbl val="0"/>
      </c:catAx>
      <c:valAx>
        <c:axId val="-785533328"/>
        <c:scaling>
          <c:orientation val="minMax"/>
        </c:scaling>
        <c:delete val="1"/>
        <c:axPos val="l"/>
        <c:numFmt formatCode="General" sourceLinked="1"/>
        <c:majorTickMark val="none"/>
        <c:minorTickMark val="none"/>
        <c:tickLblPos val="none"/>
        <c:crossAx val="-78553387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78" l="0.70000000000000062" r="0.70000000000000062" t="0.7500000000000027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1" i="0" u="none" strike="noStrike" kern="1200" baseline="0">
                <a:solidFill>
                  <a:schemeClr val="tx1">
                    <a:lumMod val="65000"/>
                    <a:lumOff val="35000"/>
                  </a:schemeClr>
                </a:solidFill>
                <a:latin typeface="+mn-lt"/>
                <a:ea typeface="+mn-ea"/>
                <a:cs typeface="+mn-cs"/>
              </a:defRPr>
            </a:pPr>
            <a:r>
              <a:rPr lang="es-CO"/>
              <a:t>3. % de socializaciones en normas vigentes realizadas.</a:t>
            </a:r>
          </a:p>
        </c:rich>
      </c:tx>
      <c:overlay val="0"/>
      <c:spPr>
        <a:noFill/>
        <a:ln>
          <a:noFill/>
        </a:ln>
        <a:effectLst/>
      </c:spPr>
    </c:title>
    <c:autoTitleDeleted val="0"/>
    <c:plotArea>
      <c:layout/>
      <c:barChart>
        <c:barDir val="col"/>
        <c:grouping val="clustered"/>
        <c:varyColors val="0"/>
        <c:ser>
          <c:idx val="0"/>
          <c:order val="0"/>
          <c:spPr>
            <a:gradFill rotWithShape="1">
              <a:gsLst>
                <a:gs pos="0">
                  <a:schemeClr val="accent1">
                    <a:tint val="100000"/>
                    <a:shade val="100000"/>
                    <a:satMod val="130000"/>
                  </a:schemeClr>
                </a:gs>
                <a:gs pos="100000">
                  <a:schemeClr val="accent1">
                    <a:tint val="50000"/>
                    <a:shade val="100000"/>
                    <a:satMod val="350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'3. GRAFICACION ABRIL'!$C$1:$H$2</c:f>
              <c:multiLvlStrCache>
                <c:ptCount val="6"/>
                <c:lvl>
                  <c:pt idx="0">
                    <c:v>Planeado</c:v>
                  </c:pt>
                  <c:pt idx="1">
                    <c:v>Ejecutado</c:v>
                  </c:pt>
                  <c:pt idx="2">
                    <c:v>Planeado</c:v>
                  </c:pt>
                  <c:pt idx="3">
                    <c:v>Ejecutado</c:v>
                  </c:pt>
                  <c:pt idx="4">
                    <c:v>Planeado</c:v>
                  </c:pt>
                  <c:pt idx="5">
                    <c:v>Ejecutado</c:v>
                  </c:pt>
                </c:lvl>
                <c:lvl>
                  <c:pt idx="0">
                    <c:v>Puertos</c:v>
                  </c:pt>
                  <c:pt idx="2">
                    <c:v>Concesiones</c:v>
                  </c:pt>
                  <c:pt idx="4">
                    <c:v>Transito</c:v>
                  </c:pt>
                </c:lvl>
              </c:multiLvlStrCache>
            </c:multiLvlStrRef>
          </c:cat>
          <c:val>
            <c:numRef>
              <c:f>'3. GRAFICACION ABRIL'!$C$5:$H$5</c:f>
              <c:numCache>
                <c:formatCode>0</c:formatCode>
                <c:ptCount val="6"/>
                <c:pt idx="0">
                  <c:v>1</c:v>
                </c:pt>
                <c:pt idx="1">
                  <c:v>1</c:v>
                </c:pt>
                <c:pt idx="2">
                  <c:v>1</c:v>
                </c:pt>
                <c:pt idx="3">
                  <c:v>2</c:v>
                </c:pt>
                <c:pt idx="4">
                  <c:v>3</c:v>
                </c:pt>
                <c:pt idx="5">
                  <c:v>3</c:v>
                </c:pt>
              </c:numCache>
            </c:numRef>
          </c:val>
          <c:extLst xmlns:c16r2="http://schemas.microsoft.com/office/drawing/2015/06/chart">
            <c:ext xmlns:c16="http://schemas.microsoft.com/office/drawing/2014/chart" uri="{C3380CC4-5D6E-409C-BE32-E72D297353CC}">
              <c16:uniqueId val="{00000000-A8D3-4311-BE42-F5C93BB45F20}"/>
            </c:ext>
          </c:extLst>
        </c:ser>
        <c:dLbls>
          <c:showLegendKey val="0"/>
          <c:showVal val="1"/>
          <c:showCatName val="0"/>
          <c:showSerName val="0"/>
          <c:showPercent val="0"/>
          <c:showBubbleSize val="0"/>
        </c:dLbls>
        <c:gapWidth val="100"/>
        <c:overlap val="-24"/>
        <c:axId val="-983185440"/>
        <c:axId val="-983184896"/>
      </c:barChart>
      <c:catAx>
        <c:axId val="-983185440"/>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983184896"/>
        <c:crosses val="autoZero"/>
        <c:auto val="1"/>
        <c:lblAlgn val="ctr"/>
        <c:lblOffset val="100"/>
        <c:noMultiLvlLbl val="0"/>
      </c:catAx>
      <c:valAx>
        <c:axId val="-983184896"/>
        <c:scaling>
          <c:orientation val="minMax"/>
        </c:scaling>
        <c:delete val="1"/>
        <c:axPos val="l"/>
        <c:numFmt formatCode="0" sourceLinked="1"/>
        <c:majorTickMark val="none"/>
        <c:minorTickMark val="none"/>
        <c:tickLblPos val="none"/>
        <c:crossAx val="-98318544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78" l="0.70000000000000062" r="0.70000000000000062" t="0.75000000000000278"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0" i="0" u="none" strike="noStrike" kern="1200" baseline="0">
                <a:solidFill>
                  <a:sysClr val="windowText" lastClr="000000"/>
                </a:solidFill>
                <a:latin typeface="+mn-lt"/>
                <a:ea typeface="+mn-ea"/>
                <a:cs typeface="+mn-cs"/>
              </a:defRPr>
            </a:pPr>
            <a:r>
              <a:rPr lang="es-CO" b="0">
                <a:solidFill>
                  <a:sysClr val="windowText" lastClr="000000"/>
                </a:solidFill>
              </a:rPr>
              <a:t>Ind. 9. % Indicadores en competitividad empresarial implementados</a:t>
            </a:r>
          </a:p>
        </c:rich>
      </c:tx>
      <c:overlay val="0"/>
      <c:spPr>
        <a:noFill/>
        <a:ln>
          <a:noFill/>
        </a:ln>
        <a:effectLst/>
      </c:spPr>
    </c:title>
    <c:autoTitleDeleted val="0"/>
    <c:plotArea>
      <c:layout/>
      <c:barChart>
        <c:barDir val="col"/>
        <c:grouping val="clustered"/>
        <c:varyColors val="0"/>
        <c:ser>
          <c:idx val="0"/>
          <c:order val="0"/>
          <c:spPr>
            <a:solidFill>
              <a:schemeClr val="bg1"/>
            </a:solidFill>
            <a:ln>
              <a:solidFill>
                <a:schemeClr val="tx1"/>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'GRAFICACION MARZO'!$B$1:$G$2</c:f>
              <c:multiLvlStrCache>
                <c:ptCount val="6"/>
                <c:lvl>
                  <c:pt idx="0">
                    <c:v>Planeado</c:v>
                  </c:pt>
                  <c:pt idx="1">
                    <c:v>Ejecutado</c:v>
                  </c:pt>
                  <c:pt idx="2">
                    <c:v>Planeado</c:v>
                  </c:pt>
                  <c:pt idx="3">
                    <c:v>Ejecutado</c:v>
                  </c:pt>
                  <c:pt idx="4">
                    <c:v>Planeado</c:v>
                  </c:pt>
                  <c:pt idx="5">
                    <c:v>Ejecutado</c:v>
                  </c:pt>
                </c:lvl>
                <c:lvl>
                  <c:pt idx="0">
                    <c:v>Puertos</c:v>
                  </c:pt>
                  <c:pt idx="2">
                    <c:v>Concesiones</c:v>
                  </c:pt>
                  <c:pt idx="4">
                    <c:v>Transito</c:v>
                  </c:pt>
                </c:lvl>
              </c:multiLvlStrCache>
            </c:multiLvlStrRef>
          </c:cat>
          <c:val>
            <c:numRef>
              <c:f>'GRAFICACION MARZO'!$B$12:$G$12</c:f>
              <c:numCache>
                <c:formatCode>0</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0-154B-42EC-8BF6-70B842937EE2}"/>
            </c:ext>
          </c:extLst>
        </c:ser>
        <c:dLbls>
          <c:showLegendKey val="0"/>
          <c:showVal val="1"/>
          <c:showCatName val="0"/>
          <c:showSerName val="0"/>
          <c:showPercent val="0"/>
          <c:showBubbleSize val="0"/>
        </c:dLbls>
        <c:gapWidth val="100"/>
        <c:overlap val="-24"/>
        <c:axId val="-785547472"/>
        <c:axId val="-785546384"/>
      </c:barChart>
      <c:catAx>
        <c:axId val="-785547472"/>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785546384"/>
        <c:crosses val="autoZero"/>
        <c:auto val="1"/>
        <c:lblAlgn val="ctr"/>
        <c:lblOffset val="100"/>
        <c:noMultiLvlLbl val="0"/>
      </c:catAx>
      <c:valAx>
        <c:axId val="-785546384"/>
        <c:scaling>
          <c:orientation val="minMax"/>
        </c:scaling>
        <c:delete val="1"/>
        <c:axPos val="l"/>
        <c:numFmt formatCode="0" sourceLinked="1"/>
        <c:majorTickMark val="none"/>
        <c:minorTickMark val="none"/>
        <c:tickLblPos val="none"/>
        <c:crossAx val="-78554747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78" l="0.70000000000000062" r="0.70000000000000062" t="0.75000000000000278" header="0.30000000000000032" footer="0.30000000000000032"/>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0" i="0" u="none" strike="noStrike" kern="1200" baseline="0">
                <a:solidFill>
                  <a:sysClr val="windowText" lastClr="000000"/>
                </a:solidFill>
                <a:latin typeface="+mn-lt"/>
                <a:ea typeface="+mn-ea"/>
                <a:cs typeface="+mn-cs"/>
              </a:defRPr>
            </a:pPr>
            <a:r>
              <a:rPr lang="es-CO" b="0">
                <a:solidFill>
                  <a:sysClr val="windowText" lastClr="000000"/>
                </a:solidFill>
              </a:rPr>
              <a:t>Ind. 10. % Cobertura de supervisión de la SPT a nivel nacional</a:t>
            </a:r>
          </a:p>
        </c:rich>
      </c:tx>
      <c:overlay val="0"/>
      <c:spPr>
        <a:noFill/>
        <a:ln>
          <a:noFill/>
        </a:ln>
        <a:effectLst/>
      </c:spPr>
    </c:title>
    <c:autoTitleDeleted val="0"/>
    <c:plotArea>
      <c:layout/>
      <c:barChart>
        <c:barDir val="col"/>
        <c:grouping val="clustered"/>
        <c:varyColors val="0"/>
        <c:ser>
          <c:idx val="0"/>
          <c:order val="0"/>
          <c:spPr>
            <a:solidFill>
              <a:schemeClr val="bg1"/>
            </a:solidFill>
            <a:ln>
              <a:solidFill>
                <a:sysClr val="windowText" lastClr="000000"/>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'GRAFICACION MARZO'!$B$2:$C$2</c:f>
              <c:strCache>
                <c:ptCount val="2"/>
                <c:pt idx="0">
                  <c:v>Planeado</c:v>
                </c:pt>
                <c:pt idx="1">
                  <c:v>Ejecutado</c:v>
                </c:pt>
              </c:strCache>
            </c:strRef>
          </c:cat>
          <c:val>
            <c:numRef>
              <c:f>'GRAFICACION MARZO'!$B$13:$C$13</c:f>
              <c:numCache>
                <c:formatCode>0</c:formatCode>
                <c:ptCount val="2"/>
                <c:pt idx="0">
                  <c:v>32</c:v>
                </c:pt>
                <c:pt idx="1">
                  <c:v>24</c:v>
                </c:pt>
              </c:numCache>
            </c:numRef>
          </c:val>
          <c:extLst xmlns:c16r2="http://schemas.microsoft.com/office/drawing/2015/06/chart">
            <c:ext xmlns:c16="http://schemas.microsoft.com/office/drawing/2014/chart" uri="{C3380CC4-5D6E-409C-BE32-E72D297353CC}">
              <c16:uniqueId val="{00000000-ABC0-4667-99FE-FBBD1BE1ED3C}"/>
            </c:ext>
          </c:extLst>
        </c:ser>
        <c:dLbls>
          <c:showLegendKey val="0"/>
          <c:showVal val="1"/>
          <c:showCatName val="0"/>
          <c:showSerName val="0"/>
          <c:showPercent val="0"/>
          <c:showBubbleSize val="0"/>
        </c:dLbls>
        <c:gapWidth val="100"/>
        <c:overlap val="-24"/>
        <c:axId val="-688518960"/>
        <c:axId val="-688515696"/>
      </c:barChart>
      <c:catAx>
        <c:axId val="-688518960"/>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688515696"/>
        <c:crosses val="autoZero"/>
        <c:auto val="1"/>
        <c:lblAlgn val="ctr"/>
        <c:lblOffset val="100"/>
        <c:noMultiLvlLbl val="0"/>
      </c:catAx>
      <c:valAx>
        <c:axId val="-688515696"/>
        <c:scaling>
          <c:orientation val="minMax"/>
        </c:scaling>
        <c:delete val="1"/>
        <c:axPos val="l"/>
        <c:numFmt formatCode="0" sourceLinked="1"/>
        <c:majorTickMark val="none"/>
        <c:minorTickMark val="none"/>
        <c:tickLblPos val="none"/>
        <c:crossAx val="-68851896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78" l="0.70000000000000062" r="0.70000000000000062" t="0.75000000000000278" header="0.30000000000000032" footer="0.30000000000000032"/>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0" i="0" u="none" strike="noStrike" kern="1200" baseline="0">
                <a:solidFill>
                  <a:sysClr val="windowText" lastClr="000000"/>
                </a:solidFill>
                <a:latin typeface="+mn-lt"/>
                <a:ea typeface="+mn-ea"/>
                <a:cs typeface="+mn-cs"/>
              </a:defRPr>
            </a:pPr>
            <a:r>
              <a:rPr lang="es-CO" b="0">
                <a:solidFill>
                  <a:sysClr val="windowText" lastClr="000000"/>
                </a:solidFill>
              </a:rPr>
              <a:t>Ind. 12. % Operadores portuarios registrados</a:t>
            </a:r>
          </a:p>
        </c:rich>
      </c:tx>
      <c:overlay val="0"/>
      <c:spPr>
        <a:noFill/>
        <a:ln>
          <a:noFill/>
        </a:ln>
        <a:effectLst/>
      </c:spPr>
    </c:title>
    <c:autoTitleDeleted val="0"/>
    <c:plotArea>
      <c:layout/>
      <c:barChart>
        <c:barDir val="col"/>
        <c:grouping val="clustered"/>
        <c:varyColors val="0"/>
        <c:ser>
          <c:idx val="0"/>
          <c:order val="0"/>
          <c:spPr>
            <a:solidFill>
              <a:schemeClr val="bg1"/>
            </a:solidFill>
            <a:ln>
              <a:solidFill>
                <a:sysClr val="windowText" lastClr="000000"/>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'GRAFICACION MARZO'!$B$2:$C$2</c:f>
              <c:strCache>
                <c:ptCount val="2"/>
                <c:pt idx="0">
                  <c:v>Planeado</c:v>
                </c:pt>
                <c:pt idx="1">
                  <c:v>Ejecutado</c:v>
                </c:pt>
              </c:strCache>
            </c:strRef>
          </c:cat>
          <c:val>
            <c:numRef>
              <c:f>'GRAFICACION MARZO'!$B$15:$C$15</c:f>
              <c:numCache>
                <c:formatCode>0%</c:formatCode>
                <c:ptCount val="2"/>
                <c:pt idx="0">
                  <c:v>1</c:v>
                </c:pt>
                <c:pt idx="1">
                  <c:v>0.93</c:v>
                </c:pt>
              </c:numCache>
            </c:numRef>
          </c:val>
          <c:extLst xmlns:c16r2="http://schemas.microsoft.com/office/drawing/2015/06/chart">
            <c:ext xmlns:c16="http://schemas.microsoft.com/office/drawing/2014/chart" uri="{C3380CC4-5D6E-409C-BE32-E72D297353CC}">
              <c16:uniqueId val="{00000000-3023-4A4B-B256-5B8A02A31775}"/>
            </c:ext>
          </c:extLst>
        </c:ser>
        <c:dLbls>
          <c:showLegendKey val="0"/>
          <c:showVal val="1"/>
          <c:showCatName val="0"/>
          <c:showSerName val="0"/>
          <c:showPercent val="0"/>
          <c:showBubbleSize val="0"/>
        </c:dLbls>
        <c:gapWidth val="100"/>
        <c:overlap val="-24"/>
        <c:axId val="-688526032"/>
        <c:axId val="-688518416"/>
      </c:barChart>
      <c:catAx>
        <c:axId val="-688526032"/>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688518416"/>
        <c:crosses val="autoZero"/>
        <c:auto val="1"/>
        <c:lblAlgn val="ctr"/>
        <c:lblOffset val="100"/>
        <c:noMultiLvlLbl val="0"/>
      </c:catAx>
      <c:valAx>
        <c:axId val="-688518416"/>
        <c:scaling>
          <c:orientation val="minMax"/>
        </c:scaling>
        <c:delete val="1"/>
        <c:axPos val="l"/>
        <c:numFmt formatCode="0%" sourceLinked="1"/>
        <c:majorTickMark val="none"/>
        <c:minorTickMark val="none"/>
        <c:tickLblPos val="none"/>
        <c:crossAx val="-68852603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78" l="0.70000000000000062" r="0.70000000000000062" t="0.75000000000000278" header="0.30000000000000032" footer="0.30000000000000032"/>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0" i="0" u="none" strike="noStrike" kern="1200" baseline="0">
                <a:solidFill>
                  <a:sysClr val="windowText" lastClr="000000"/>
                </a:solidFill>
                <a:latin typeface="+mn-lt"/>
                <a:ea typeface="+mn-ea"/>
                <a:cs typeface="+mn-cs"/>
              </a:defRPr>
            </a:pPr>
            <a:r>
              <a:rPr lang="es-CO" b="0">
                <a:solidFill>
                  <a:sysClr val="windowText" lastClr="000000"/>
                </a:solidFill>
              </a:rPr>
              <a:t>Ind. 11. % Visitas de inspección realizadas PGS</a:t>
            </a:r>
          </a:p>
        </c:rich>
      </c:tx>
      <c:overlay val="0"/>
      <c:spPr>
        <a:noFill/>
        <a:ln>
          <a:noFill/>
        </a:ln>
        <a:effectLst/>
      </c:spPr>
    </c:title>
    <c:autoTitleDeleted val="0"/>
    <c:plotArea>
      <c:layout/>
      <c:barChart>
        <c:barDir val="col"/>
        <c:grouping val="clustered"/>
        <c:varyColors val="0"/>
        <c:ser>
          <c:idx val="0"/>
          <c:order val="0"/>
          <c:spPr>
            <a:solidFill>
              <a:schemeClr val="bg1"/>
            </a:solidFill>
            <a:ln>
              <a:solidFill>
                <a:schemeClr val="tx1"/>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'GRAFICACION MARZO'!$B$1:$G$2</c:f>
              <c:multiLvlStrCache>
                <c:ptCount val="6"/>
                <c:lvl>
                  <c:pt idx="0">
                    <c:v>Planeado</c:v>
                  </c:pt>
                  <c:pt idx="1">
                    <c:v>Ejecutado</c:v>
                  </c:pt>
                  <c:pt idx="2">
                    <c:v>Planeado</c:v>
                  </c:pt>
                  <c:pt idx="3">
                    <c:v>Ejecutado</c:v>
                  </c:pt>
                  <c:pt idx="4">
                    <c:v>Planeado</c:v>
                  </c:pt>
                  <c:pt idx="5">
                    <c:v>Ejecutado</c:v>
                  </c:pt>
                </c:lvl>
                <c:lvl>
                  <c:pt idx="0">
                    <c:v>Puertos</c:v>
                  </c:pt>
                  <c:pt idx="2">
                    <c:v>Concesiones</c:v>
                  </c:pt>
                  <c:pt idx="4">
                    <c:v>Transito</c:v>
                  </c:pt>
                </c:lvl>
              </c:multiLvlStrCache>
            </c:multiLvlStrRef>
          </c:cat>
          <c:val>
            <c:numRef>
              <c:f>'GRAFICACION MARZO'!$B$14:$G$14</c:f>
              <c:numCache>
                <c:formatCode>0</c:formatCode>
                <c:ptCount val="6"/>
                <c:pt idx="0">
                  <c:v>153</c:v>
                </c:pt>
                <c:pt idx="1">
                  <c:v>127</c:v>
                </c:pt>
                <c:pt idx="2">
                  <c:v>66</c:v>
                </c:pt>
                <c:pt idx="3">
                  <c:v>65</c:v>
                </c:pt>
                <c:pt idx="4">
                  <c:v>670</c:v>
                </c:pt>
                <c:pt idx="5">
                  <c:v>490</c:v>
                </c:pt>
              </c:numCache>
            </c:numRef>
          </c:val>
          <c:extLst xmlns:c16r2="http://schemas.microsoft.com/office/drawing/2015/06/chart">
            <c:ext xmlns:c16="http://schemas.microsoft.com/office/drawing/2014/chart" uri="{C3380CC4-5D6E-409C-BE32-E72D297353CC}">
              <c16:uniqueId val="{00000000-A89A-4FB5-9C6E-89E3C579ABC2}"/>
            </c:ext>
          </c:extLst>
        </c:ser>
        <c:dLbls>
          <c:showLegendKey val="0"/>
          <c:showVal val="1"/>
          <c:showCatName val="0"/>
          <c:showSerName val="0"/>
          <c:showPercent val="0"/>
          <c:showBubbleSize val="0"/>
        </c:dLbls>
        <c:gapWidth val="100"/>
        <c:overlap val="-24"/>
        <c:axId val="-688523856"/>
        <c:axId val="-688522768"/>
      </c:barChart>
      <c:catAx>
        <c:axId val="-68852385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688522768"/>
        <c:crosses val="autoZero"/>
        <c:auto val="1"/>
        <c:lblAlgn val="ctr"/>
        <c:lblOffset val="100"/>
        <c:noMultiLvlLbl val="0"/>
      </c:catAx>
      <c:valAx>
        <c:axId val="-688522768"/>
        <c:scaling>
          <c:orientation val="minMax"/>
        </c:scaling>
        <c:delete val="1"/>
        <c:axPos val="l"/>
        <c:numFmt formatCode="0" sourceLinked="1"/>
        <c:majorTickMark val="none"/>
        <c:minorTickMark val="none"/>
        <c:tickLblPos val="none"/>
        <c:crossAx val="-68852385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78" l="0.70000000000000062" r="0.70000000000000062" t="0.75000000000000278" header="0.30000000000000032" footer="0.30000000000000032"/>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0" i="0" u="none" strike="noStrike" kern="1200" baseline="0">
                <a:solidFill>
                  <a:sysClr val="windowText" lastClr="000000"/>
                </a:solidFill>
                <a:latin typeface="+mn-lt"/>
                <a:ea typeface="+mn-ea"/>
                <a:cs typeface="+mn-cs"/>
              </a:defRPr>
            </a:pPr>
            <a:r>
              <a:rPr lang="es-CO" b="0">
                <a:solidFill>
                  <a:sysClr val="windowText" lastClr="000000"/>
                </a:solidFill>
              </a:rPr>
              <a:t>Ind. 14. Tiempo promedio respuesta PQRs</a:t>
            </a:r>
          </a:p>
        </c:rich>
      </c:tx>
      <c:overlay val="0"/>
      <c:spPr>
        <a:noFill/>
        <a:ln>
          <a:noFill/>
        </a:ln>
        <a:effectLst/>
      </c:spPr>
    </c:title>
    <c:autoTitleDeleted val="0"/>
    <c:plotArea>
      <c:layout/>
      <c:barChart>
        <c:barDir val="col"/>
        <c:grouping val="clustered"/>
        <c:varyColors val="0"/>
        <c:ser>
          <c:idx val="0"/>
          <c:order val="0"/>
          <c:spPr>
            <a:solidFill>
              <a:sysClr val="window" lastClr="FFFFFF"/>
            </a:solidFill>
            <a:ln>
              <a:solidFill>
                <a:schemeClr val="tx1"/>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'GRAFICACION MARZO'!$B$1:$G$2</c:f>
              <c:multiLvlStrCache>
                <c:ptCount val="6"/>
                <c:lvl>
                  <c:pt idx="0">
                    <c:v>Planeado</c:v>
                  </c:pt>
                  <c:pt idx="1">
                    <c:v>Ejecutado</c:v>
                  </c:pt>
                  <c:pt idx="2">
                    <c:v>Planeado</c:v>
                  </c:pt>
                  <c:pt idx="3">
                    <c:v>Ejecutado</c:v>
                  </c:pt>
                  <c:pt idx="4">
                    <c:v>Planeado</c:v>
                  </c:pt>
                  <c:pt idx="5">
                    <c:v>Ejecutado</c:v>
                  </c:pt>
                </c:lvl>
                <c:lvl>
                  <c:pt idx="0">
                    <c:v>Puertos</c:v>
                  </c:pt>
                  <c:pt idx="2">
                    <c:v>Concesiones</c:v>
                  </c:pt>
                  <c:pt idx="4">
                    <c:v>Transito</c:v>
                  </c:pt>
                </c:lvl>
              </c:multiLvlStrCache>
            </c:multiLvlStrRef>
          </c:cat>
          <c:val>
            <c:numRef>
              <c:f>'GRAFICACION MARZO'!$B$17:$G$17</c:f>
              <c:numCache>
                <c:formatCode>_-* #,##0_-;\-* #,##0_-;_-* "-"_-;_-@_-</c:formatCode>
                <c:ptCount val="6"/>
                <c:pt idx="0" formatCode="#,##0">
                  <c:v>13</c:v>
                </c:pt>
                <c:pt idx="1">
                  <c:v>13</c:v>
                </c:pt>
                <c:pt idx="2" formatCode="#,##0">
                  <c:v>12.333333333333334</c:v>
                </c:pt>
                <c:pt idx="3">
                  <c:v>12.333333333333334</c:v>
                </c:pt>
                <c:pt idx="4" formatCode="#,##0">
                  <c:v>31.666666666666668</c:v>
                </c:pt>
                <c:pt idx="5">
                  <c:v>31.666666666666668</c:v>
                </c:pt>
              </c:numCache>
            </c:numRef>
          </c:val>
          <c:extLst xmlns:c16r2="http://schemas.microsoft.com/office/drawing/2015/06/chart">
            <c:ext xmlns:c16="http://schemas.microsoft.com/office/drawing/2014/chart" uri="{C3380CC4-5D6E-409C-BE32-E72D297353CC}">
              <c16:uniqueId val="{00000000-7585-41F8-B65D-A0A545DC1AC1}"/>
            </c:ext>
          </c:extLst>
        </c:ser>
        <c:dLbls>
          <c:showLegendKey val="0"/>
          <c:showVal val="1"/>
          <c:showCatName val="0"/>
          <c:showSerName val="0"/>
          <c:showPercent val="0"/>
          <c:showBubbleSize val="0"/>
        </c:dLbls>
        <c:gapWidth val="100"/>
        <c:overlap val="-24"/>
        <c:axId val="-688527120"/>
        <c:axId val="-688517872"/>
      </c:barChart>
      <c:catAx>
        <c:axId val="-688527120"/>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688517872"/>
        <c:crosses val="autoZero"/>
        <c:auto val="1"/>
        <c:lblAlgn val="ctr"/>
        <c:lblOffset val="100"/>
        <c:noMultiLvlLbl val="0"/>
      </c:catAx>
      <c:valAx>
        <c:axId val="-688517872"/>
        <c:scaling>
          <c:orientation val="minMax"/>
        </c:scaling>
        <c:delete val="1"/>
        <c:axPos val="l"/>
        <c:numFmt formatCode="#,##0" sourceLinked="1"/>
        <c:majorTickMark val="none"/>
        <c:minorTickMark val="none"/>
        <c:tickLblPos val="none"/>
        <c:crossAx val="-68852712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78" l="0.70000000000000062" r="0.70000000000000062" t="0.75000000000000278" header="0.30000000000000032" footer="0.30000000000000032"/>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0" i="0" u="none" strike="noStrike" kern="1200" baseline="0">
                <a:solidFill>
                  <a:sysClr val="windowText" lastClr="000000"/>
                </a:solidFill>
                <a:latin typeface="+mn-lt"/>
                <a:ea typeface="+mn-ea"/>
                <a:cs typeface="+mn-cs"/>
              </a:defRPr>
            </a:pPr>
            <a:r>
              <a:rPr lang="es-CO" b="0">
                <a:solidFill>
                  <a:sysClr val="windowText" lastClr="000000"/>
                </a:solidFill>
              </a:rPr>
              <a:t>Ind. 13. Boletines Estadísticos Portuarios</a:t>
            </a:r>
            <a:r>
              <a:rPr lang="es-CO" b="0" baseline="0">
                <a:solidFill>
                  <a:sysClr val="windowText" lastClr="000000"/>
                </a:solidFill>
              </a:rPr>
              <a:t> </a:t>
            </a:r>
            <a:r>
              <a:rPr lang="es-CO" b="0">
                <a:solidFill>
                  <a:sysClr val="windowText" lastClr="000000"/>
                </a:solidFill>
              </a:rPr>
              <a:t>publicados</a:t>
            </a:r>
          </a:p>
        </c:rich>
      </c:tx>
      <c:overlay val="0"/>
      <c:spPr>
        <a:noFill/>
        <a:ln>
          <a:noFill/>
        </a:ln>
        <a:effectLst/>
      </c:spPr>
    </c:title>
    <c:autoTitleDeleted val="0"/>
    <c:plotArea>
      <c:layout/>
      <c:barChart>
        <c:barDir val="col"/>
        <c:grouping val="clustered"/>
        <c:varyColors val="0"/>
        <c:ser>
          <c:idx val="0"/>
          <c:order val="0"/>
          <c:spPr>
            <a:solidFill>
              <a:schemeClr val="bg1"/>
            </a:solidFill>
            <a:ln>
              <a:solidFill>
                <a:schemeClr val="tx1"/>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'GRAFICACION MARZO'!$B$2:$C$2</c:f>
              <c:strCache>
                <c:ptCount val="2"/>
                <c:pt idx="0">
                  <c:v>Planeado</c:v>
                </c:pt>
                <c:pt idx="1">
                  <c:v>Ejecutado</c:v>
                </c:pt>
              </c:strCache>
            </c:strRef>
          </c:cat>
          <c:val>
            <c:numRef>
              <c:f>'GRAFICACION MARZO'!$B$16:$C$16</c:f>
              <c:numCache>
                <c:formatCode>0</c:formatCode>
                <c:ptCount val="2"/>
                <c:pt idx="0">
                  <c:v>1</c:v>
                </c:pt>
                <c:pt idx="1">
                  <c:v>0</c:v>
                </c:pt>
              </c:numCache>
            </c:numRef>
          </c:val>
          <c:extLst xmlns:c16r2="http://schemas.microsoft.com/office/drawing/2015/06/chart">
            <c:ext xmlns:c16="http://schemas.microsoft.com/office/drawing/2014/chart" uri="{C3380CC4-5D6E-409C-BE32-E72D297353CC}">
              <c16:uniqueId val="{00000000-EF34-420D-81BB-D652FEA7E768}"/>
            </c:ext>
          </c:extLst>
        </c:ser>
        <c:dLbls>
          <c:showLegendKey val="0"/>
          <c:showVal val="1"/>
          <c:showCatName val="0"/>
          <c:showSerName val="0"/>
          <c:showPercent val="0"/>
          <c:showBubbleSize val="0"/>
        </c:dLbls>
        <c:gapWidth val="100"/>
        <c:overlap val="-24"/>
        <c:axId val="-688528208"/>
        <c:axId val="-688520048"/>
      </c:barChart>
      <c:catAx>
        <c:axId val="-688528208"/>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688520048"/>
        <c:crosses val="autoZero"/>
        <c:auto val="1"/>
        <c:lblAlgn val="ctr"/>
        <c:lblOffset val="100"/>
        <c:noMultiLvlLbl val="0"/>
      </c:catAx>
      <c:valAx>
        <c:axId val="-688520048"/>
        <c:scaling>
          <c:orientation val="minMax"/>
        </c:scaling>
        <c:delete val="1"/>
        <c:axPos val="l"/>
        <c:numFmt formatCode="0" sourceLinked="1"/>
        <c:majorTickMark val="none"/>
        <c:minorTickMark val="none"/>
        <c:tickLblPos val="none"/>
        <c:crossAx val="-68852820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78" l="0.70000000000000062" r="0.70000000000000062" t="0.75000000000000278" header="0.30000000000000032" footer="0.30000000000000032"/>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0" i="0" u="none" strike="noStrike" kern="1200" baseline="0">
                <a:solidFill>
                  <a:sysClr val="windowText" lastClr="000000"/>
                </a:solidFill>
                <a:latin typeface="+mn-lt"/>
                <a:ea typeface="+mn-ea"/>
                <a:cs typeface="+mn-cs"/>
              </a:defRPr>
            </a:pPr>
            <a:r>
              <a:rPr lang="es-CO" b="0">
                <a:solidFill>
                  <a:sysClr val="windowText" lastClr="000000"/>
                </a:solidFill>
              </a:rPr>
              <a:t>Ind.15. Denuncias presentadas relacionadas con hechos de corrupción</a:t>
            </a:r>
          </a:p>
        </c:rich>
      </c:tx>
      <c:overlay val="0"/>
      <c:spPr>
        <a:noFill/>
        <a:ln>
          <a:noFill/>
        </a:ln>
        <a:effectLst/>
      </c:spPr>
    </c:title>
    <c:autoTitleDeleted val="0"/>
    <c:plotArea>
      <c:layout/>
      <c:barChart>
        <c:barDir val="col"/>
        <c:grouping val="clustered"/>
        <c:varyColors val="0"/>
        <c:ser>
          <c:idx val="0"/>
          <c:order val="0"/>
          <c:spPr>
            <a:solidFill>
              <a:sysClr val="window" lastClr="FFFFFF"/>
            </a:solidFill>
            <a:ln>
              <a:solidFill>
                <a:sysClr val="windowText" lastClr="000000"/>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'GRAFICACION MARZO'!$B$2:$C$2</c:f>
              <c:strCache>
                <c:ptCount val="2"/>
                <c:pt idx="0">
                  <c:v>Planeado</c:v>
                </c:pt>
                <c:pt idx="1">
                  <c:v>Ejecutado</c:v>
                </c:pt>
              </c:strCache>
            </c:strRef>
          </c:cat>
          <c:val>
            <c:numRef>
              <c:f>'GRAFICACION MARZO'!$B$19:$C$19</c:f>
              <c:numCache>
                <c:formatCode>_-* #,##0_-;\-* #,##0_-;_-* "-"_-;_-@_-</c:formatCode>
                <c:ptCount val="2"/>
                <c:pt idx="0" formatCode="0">
                  <c:v>0</c:v>
                </c:pt>
                <c:pt idx="1">
                  <c:v>0</c:v>
                </c:pt>
              </c:numCache>
            </c:numRef>
          </c:val>
          <c:extLst xmlns:c16r2="http://schemas.microsoft.com/office/drawing/2015/06/chart">
            <c:ext xmlns:c16="http://schemas.microsoft.com/office/drawing/2014/chart" uri="{C3380CC4-5D6E-409C-BE32-E72D297353CC}">
              <c16:uniqueId val="{00000000-0F51-4F6E-86F9-6D82434FD959}"/>
            </c:ext>
          </c:extLst>
        </c:ser>
        <c:dLbls>
          <c:showLegendKey val="0"/>
          <c:showVal val="1"/>
          <c:showCatName val="0"/>
          <c:showSerName val="0"/>
          <c:showPercent val="0"/>
          <c:showBubbleSize val="0"/>
        </c:dLbls>
        <c:gapWidth val="100"/>
        <c:overlap val="-24"/>
        <c:axId val="-688514608"/>
        <c:axId val="-688514064"/>
      </c:barChart>
      <c:catAx>
        <c:axId val="-688514608"/>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688514064"/>
        <c:crosses val="autoZero"/>
        <c:auto val="1"/>
        <c:lblAlgn val="ctr"/>
        <c:lblOffset val="100"/>
        <c:noMultiLvlLbl val="0"/>
      </c:catAx>
      <c:valAx>
        <c:axId val="-688514064"/>
        <c:scaling>
          <c:orientation val="minMax"/>
        </c:scaling>
        <c:delete val="1"/>
        <c:axPos val="l"/>
        <c:numFmt formatCode="0" sourceLinked="1"/>
        <c:majorTickMark val="none"/>
        <c:minorTickMark val="none"/>
        <c:tickLblPos val="none"/>
        <c:crossAx val="-68851460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78" l="0.70000000000000062" r="0.70000000000000062" t="0.75000000000000278" header="0.30000000000000032" footer="0.30000000000000032"/>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0" i="0" u="none" strike="noStrike" kern="1200" baseline="0">
                <a:solidFill>
                  <a:schemeClr val="tx1">
                    <a:lumMod val="65000"/>
                    <a:lumOff val="35000"/>
                  </a:schemeClr>
                </a:solidFill>
                <a:latin typeface="+mn-lt"/>
                <a:ea typeface="+mn-ea"/>
                <a:cs typeface="+mn-cs"/>
              </a:defRPr>
            </a:pPr>
            <a:r>
              <a:rPr lang="es-CO" b="0" baseline="0"/>
              <a:t>Ind. 18.  % Calificación MECI </a:t>
            </a:r>
            <a:endParaRPr lang="es-CO" b="0"/>
          </a:p>
        </c:rich>
      </c:tx>
      <c:overlay val="0"/>
      <c:spPr>
        <a:noFill/>
        <a:ln>
          <a:noFill/>
        </a:ln>
        <a:effectLst/>
      </c:spPr>
    </c:title>
    <c:autoTitleDeleted val="0"/>
    <c:plotArea>
      <c:layout/>
      <c:barChart>
        <c:barDir val="col"/>
        <c:grouping val="clustered"/>
        <c:varyColors val="0"/>
        <c:ser>
          <c:idx val="0"/>
          <c:order val="0"/>
          <c:spPr>
            <a:solidFill>
              <a:schemeClr val="bg1"/>
            </a:solidFill>
            <a:ln>
              <a:solidFill>
                <a:sysClr val="windowText" lastClr="000000"/>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'GRAFICACION MARZO'!$B$2:$C$2</c:f>
              <c:strCache>
                <c:ptCount val="2"/>
                <c:pt idx="0">
                  <c:v>Planeado</c:v>
                </c:pt>
                <c:pt idx="1">
                  <c:v>Ejecutado</c:v>
                </c:pt>
              </c:strCache>
            </c:strRef>
          </c:cat>
          <c:val>
            <c:numRef>
              <c:f>'GRAFICACION MARZO'!$B$22:$C$22</c:f>
              <c:numCache>
                <c:formatCode>0%</c:formatCode>
                <c:ptCount val="2"/>
                <c:pt idx="0">
                  <c:v>0</c:v>
                </c:pt>
                <c:pt idx="1">
                  <c:v>0</c:v>
                </c:pt>
              </c:numCache>
            </c:numRef>
          </c:val>
          <c:extLst xmlns:c16r2="http://schemas.microsoft.com/office/drawing/2015/06/chart">
            <c:ext xmlns:c16="http://schemas.microsoft.com/office/drawing/2014/chart" uri="{C3380CC4-5D6E-409C-BE32-E72D297353CC}">
              <c16:uniqueId val="{00000000-5738-4AC0-ABA4-46B43FAD7BE8}"/>
            </c:ext>
          </c:extLst>
        </c:ser>
        <c:dLbls>
          <c:showLegendKey val="0"/>
          <c:showVal val="1"/>
          <c:showCatName val="0"/>
          <c:showSerName val="0"/>
          <c:showPercent val="0"/>
          <c:showBubbleSize val="0"/>
        </c:dLbls>
        <c:gapWidth val="100"/>
        <c:overlap val="-24"/>
        <c:axId val="-688524944"/>
        <c:axId val="-688521136"/>
      </c:barChart>
      <c:catAx>
        <c:axId val="-688524944"/>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688521136"/>
        <c:crosses val="autoZero"/>
        <c:auto val="1"/>
        <c:lblAlgn val="ctr"/>
        <c:lblOffset val="100"/>
        <c:noMultiLvlLbl val="0"/>
      </c:catAx>
      <c:valAx>
        <c:axId val="-688521136"/>
        <c:scaling>
          <c:orientation val="minMax"/>
        </c:scaling>
        <c:delete val="1"/>
        <c:axPos val="l"/>
        <c:numFmt formatCode="0%" sourceLinked="1"/>
        <c:majorTickMark val="none"/>
        <c:minorTickMark val="none"/>
        <c:tickLblPos val="none"/>
        <c:crossAx val="-68852494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78" l="0.70000000000000062" r="0.70000000000000062" t="0.75000000000000278" header="0.30000000000000032" footer="0.30000000000000032"/>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0" i="0" u="none" strike="noStrike" kern="1200" baseline="0">
                <a:solidFill>
                  <a:schemeClr val="tx1">
                    <a:lumMod val="65000"/>
                    <a:lumOff val="35000"/>
                  </a:schemeClr>
                </a:solidFill>
                <a:latin typeface="+mn-lt"/>
                <a:ea typeface="+mn-ea"/>
                <a:cs typeface="+mn-cs"/>
              </a:defRPr>
            </a:pPr>
            <a:r>
              <a:rPr lang="es-CO" b="0" baseline="0"/>
              <a:t>Ind. 19. % Cumplimiento Plan de Acción PIGA</a:t>
            </a:r>
            <a:endParaRPr lang="es-CO" b="0"/>
          </a:p>
        </c:rich>
      </c:tx>
      <c:overlay val="0"/>
      <c:spPr>
        <a:noFill/>
        <a:ln>
          <a:noFill/>
        </a:ln>
        <a:effectLst/>
      </c:spPr>
    </c:title>
    <c:autoTitleDeleted val="0"/>
    <c:plotArea>
      <c:layout/>
      <c:barChart>
        <c:barDir val="col"/>
        <c:grouping val="clustered"/>
        <c:varyColors val="0"/>
        <c:ser>
          <c:idx val="0"/>
          <c:order val="0"/>
          <c:spPr>
            <a:solidFill>
              <a:schemeClr val="bg1"/>
            </a:solidFill>
            <a:ln>
              <a:solidFill>
                <a:schemeClr val="tx1"/>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'GRAFICACION MARZO'!$B$2:$C$2</c:f>
              <c:strCache>
                <c:ptCount val="2"/>
                <c:pt idx="0">
                  <c:v>Planeado</c:v>
                </c:pt>
                <c:pt idx="1">
                  <c:v>Ejecutado</c:v>
                </c:pt>
              </c:strCache>
            </c:strRef>
          </c:cat>
          <c:val>
            <c:numRef>
              <c:f>'GRAFICACION MARZO'!$B$23:$C$23</c:f>
              <c:numCache>
                <c:formatCode>0%</c:formatCode>
                <c:ptCount val="2"/>
                <c:pt idx="0">
                  <c:v>0.05</c:v>
                </c:pt>
                <c:pt idx="1">
                  <c:v>0.05</c:v>
                </c:pt>
              </c:numCache>
            </c:numRef>
          </c:val>
          <c:extLst xmlns:c16r2="http://schemas.microsoft.com/office/drawing/2015/06/chart">
            <c:ext xmlns:c16="http://schemas.microsoft.com/office/drawing/2014/chart" uri="{C3380CC4-5D6E-409C-BE32-E72D297353CC}">
              <c16:uniqueId val="{00000000-61AB-4BFF-9A18-9CE44113A026}"/>
            </c:ext>
          </c:extLst>
        </c:ser>
        <c:dLbls>
          <c:showLegendKey val="0"/>
          <c:showVal val="1"/>
          <c:showCatName val="0"/>
          <c:showSerName val="0"/>
          <c:showPercent val="0"/>
          <c:showBubbleSize val="0"/>
        </c:dLbls>
        <c:gapWidth val="100"/>
        <c:overlap val="-24"/>
        <c:axId val="-723159104"/>
        <c:axId val="-723157472"/>
      </c:barChart>
      <c:catAx>
        <c:axId val="-723159104"/>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723157472"/>
        <c:crosses val="autoZero"/>
        <c:auto val="1"/>
        <c:lblAlgn val="ctr"/>
        <c:lblOffset val="100"/>
        <c:noMultiLvlLbl val="0"/>
      </c:catAx>
      <c:valAx>
        <c:axId val="-723157472"/>
        <c:scaling>
          <c:orientation val="minMax"/>
        </c:scaling>
        <c:delete val="1"/>
        <c:axPos val="l"/>
        <c:numFmt formatCode="0%" sourceLinked="1"/>
        <c:majorTickMark val="none"/>
        <c:minorTickMark val="none"/>
        <c:tickLblPos val="none"/>
        <c:crossAx val="-72315910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78" l="0.70000000000000062" r="0.70000000000000062" t="0.75000000000000278" header="0.30000000000000032" footer="0.30000000000000032"/>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0" i="0" u="none" strike="noStrike" kern="1200" baseline="0">
                <a:solidFill>
                  <a:schemeClr val="tx1">
                    <a:lumMod val="65000"/>
                    <a:lumOff val="35000"/>
                  </a:schemeClr>
                </a:solidFill>
                <a:latin typeface="+mn-lt"/>
                <a:ea typeface="+mn-ea"/>
                <a:cs typeface="+mn-cs"/>
              </a:defRPr>
            </a:pPr>
            <a:r>
              <a:rPr lang="es-CO" b="0" baseline="0"/>
              <a:t>Ind.20. % de funcionarios capacitados</a:t>
            </a:r>
            <a:endParaRPr lang="es-CO" b="0"/>
          </a:p>
        </c:rich>
      </c:tx>
      <c:overlay val="0"/>
      <c:spPr>
        <a:noFill/>
        <a:ln>
          <a:noFill/>
        </a:ln>
        <a:effectLst/>
      </c:spPr>
    </c:title>
    <c:autoTitleDeleted val="0"/>
    <c:plotArea>
      <c:layout/>
      <c:barChart>
        <c:barDir val="col"/>
        <c:grouping val="clustered"/>
        <c:varyColors val="0"/>
        <c:ser>
          <c:idx val="0"/>
          <c:order val="0"/>
          <c:spPr>
            <a:solidFill>
              <a:schemeClr val="bg1"/>
            </a:solidFill>
            <a:ln>
              <a:solidFill>
                <a:sysClr val="windowText" lastClr="000000"/>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'GRAFICACION MARZO'!$B$2:$C$2</c:f>
              <c:strCache>
                <c:ptCount val="2"/>
                <c:pt idx="0">
                  <c:v>Planeado</c:v>
                </c:pt>
                <c:pt idx="1">
                  <c:v>Ejecutado</c:v>
                </c:pt>
              </c:strCache>
            </c:strRef>
          </c:cat>
          <c:val>
            <c:numRef>
              <c:f>'GRAFICACION MARZO'!$B$24:$C$24</c:f>
              <c:numCache>
                <c:formatCode>0%</c:formatCode>
                <c:ptCount val="2"/>
                <c:pt idx="0">
                  <c:v>0</c:v>
                </c:pt>
                <c:pt idx="1">
                  <c:v>0</c:v>
                </c:pt>
              </c:numCache>
            </c:numRef>
          </c:val>
          <c:extLst xmlns:c16r2="http://schemas.microsoft.com/office/drawing/2015/06/chart">
            <c:ext xmlns:c16="http://schemas.microsoft.com/office/drawing/2014/chart" uri="{C3380CC4-5D6E-409C-BE32-E72D297353CC}">
              <c16:uniqueId val="{00000000-1B06-4393-9A74-1BC32951C32C}"/>
            </c:ext>
          </c:extLst>
        </c:ser>
        <c:dLbls>
          <c:showLegendKey val="0"/>
          <c:showVal val="1"/>
          <c:showCatName val="0"/>
          <c:showSerName val="0"/>
          <c:showPercent val="0"/>
          <c:showBubbleSize val="0"/>
        </c:dLbls>
        <c:gapWidth val="100"/>
        <c:overlap val="-24"/>
        <c:axId val="-723158560"/>
        <c:axId val="-723154208"/>
      </c:barChart>
      <c:catAx>
        <c:axId val="-723158560"/>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723154208"/>
        <c:crosses val="autoZero"/>
        <c:auto val="1"/>
        <c:lblAlgn val="ctr"/>
        <c:lblOffset val="100"/>
        <c:noMultiLvlLbl val="0"/>
      </c:catAx>
      <c:valAx>
        <c:axId val="-723154208"/>
        <c:scaling>
          <c:orientation val="minMax"/>
        </c:scaling>
        <c:delete val="1"/>
        <c:axPos val="l"/>
        <c:numFmt formatCode="0%" sourceLinked="1"/>
        <c:majorTickMark val="none"/>
        <c:minorTickMark val="none"/>
        <c:tickLblPos val="none"/>
        <c:crossAx val="-72315856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78" l="0.70000000000000062" r="0.70000000000000062" t="0.7500000000000027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1" i="0" u="none" strike="noStrike" kern="1200" baseline="0">
                <a:solidFill>
                  <a:schemeClr val="tx1">
                    <a:lumMod val="65000"/>
                    <a:lumOff val="35000"/>
                  </a:schemeClr>
                </a:solidFill>
                <a:latin typeface="+mn-lt"/>
                <a:ea typeface="+mn-ea"/>
                <a:cs typeface="+mn-cs"/>
              </a:defRPr>
            </a:pPr>
            <a:r>
              <a:rPr lang="es-CO"/>
              <a:t>4. % Servidores socializados</a:t>
            </a:r>
          </a:p>
        </c:rich>
      </c:tx>
      <c:overlay val="0"/>
      <c:spPr>
        <a:noFill/>
        <a:ln>
          <a:noFill/>
        </a:ln>
        <a:effectLst/>
      </c:spPr>
    </c:title>
    <c:autoTitleDeleted val="0"/>
    <c:plotArea>
      <c:layout/>
      <c:barChart>
        <c:barDir val="col"/>
        <c:grouping val="clustered"/>
        <c:varyColors val="0"/>
        <c:ser>
          <c:idx val="0"/>
          <c:order val="0"/>
          <c:spPr>
            <a:gradFill rotWithShape="1">
              <a:gsLst>
                <a:gs pos="0">
                  <a:schemeClr val="accent1">
                    <a:tint val="100000"/>
                    <a:shade val="100000"/>
                    <a:satMod val="130000"/>
                  </a:schemeClr>
                </a:gs>
                <a:gs pos="100000">
                  <a:schemeClr val="accent1">
                    <a:tint val="50000"/>
                    <a:shade val="100000"/>
                    <a:satMod val="350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'3. GRAFICACION ABRIL'!$C$1:$H$2</c:f>
              <c:multiLvlStrCache>
                <c:ptCount val="6"/>
                <c:lvl>
                  <c:pt idx="0">
                    <c:v>Planeado</c:v>
                  </c:pt>
                  <c:pt idx="1">
                    <c:v>Ejecutado</c:v>
                  </c:pt>
                  <c:pt idx="2">
                    <c:v>Planeado</c:v>
                  </c:pt>
                  <c:pt idx="3">
                    <c:v>Ejecutado</c:v>
                  </c:pt>
                  <c:pt idx="4">
                    <c:v>Planeado</c:v>
                  </c:pt>
                  <c:pt idx="5">
                    <c:v>Ejecutado</c:v>
                  </c:pt>
                </c:lvl>
                <c:lvl>
                  <c:pt idx="0">
                    <c:v>Puertos</c:v>
                  </c:pt>
                  <c:pt idx="2">
                    <c:v>Concesiones</c:v>
                  </c:pt>
                  <c:pt idx="4">
                    <c:v>Transito</c:v>
                  </c:pt>
                </c:lvl>
              </c:multiLvlStrCache>
            </c:multiLvlStrRef>
          </c:cat>
          <c:val>
            <c:numRef>
              <c:f>'3. GRAFICACION ABRIL'!$C$6:$H$6</c:f>
              <c:numCache>
                <c:formatCode>0</c:formatCode>
                <c:ptCount val="6"/>
                <c:pt idx="0">
                  <c:v>15</c:v>
                </c:pt>
                <c:pt idx="1">
                  <c:v>15</c:v>
                </c:pt>
                <c:pt idx="2">
                  <c:v>10</c:v>
                </c:pt>
                <c:pt idx="3">
                  <c:v>20</c:v>
                </c:pt>
                <c:pt idx="4">
                  <c:v>10</c:v>
                </c:pt>
                <c:pt idx="5">
                  <c:v>29</c:v>
                </c:pt>
              </c:numCache>
            </c:numRef>
          </c:val>
          <c:extLst xmlns:c16r2="http://schemas.microsoft.com/office/drawing/2015/06/chart">
            <c:ext xmlns:c16="http://schemas.microsoft.com/office/drawing/2014/chart" uri="{C3380CC4-5D6E-409C-BE32-E72D297353CC}">
              <c16:uniqueId val="{00000000-FF2F-492D-84B0-C4B5636BADCA}"/>
            </c:ext>
          </c:extLst>
        </c:ser>
        <c:dLbls>
          <c:showLegendKey val="0"/>
          <c:showVal val="1"/>
          <c:showCatName val="0"/>
          <c:showSerName val="0"/>
          <c:showPercent val="0"/>
          <c:showBubbleSize val="0"/>
        </c:dLbls>
        <c:gapWidth val="100"/>
        <c:overlap val="-24"/>
        <c:axId val="-1098552064"/>
        <c:axId val="-1098565664"/>
      </c:barChart>
      <c:catAx>
        <c:axId val="-1098552064"/>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1098565664"/>
        <c:crosses val="autoZero"/>
        <c:auto val="1"/>
        <c:lblAlgn val="ctr"/>
        <c:lblOffset val="100"/>
        <c:noMultiLvlLbl val="0"/>
      </c:catAx>
      <c:valAx>
        <c:axId val="-1098565664"/>
        <c:scaling>
          <c:orientation val="minMax"/>
        </c:scaling>
        <c:delete val="1"/>
        <c:axPos val="l"/>
        <c:numFmt formatCode="0" sourceLinked="1"/>
        <c:majorTickMark val="none"/>
        <c:minorTickMark val="none"/>
        <c:tickLblPos val="none"/>
        <c:crossAx val="-109855206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78" l="0.70000000000000062" r="0.70000000000000062" t="0.75000000000000278" header="0.30000000000000032" footer="0.30000000000000032"/>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0" i="0" u="none" strike="noStrike" kern="1200" baseline="0">
                <a:solidFill>
                  <a:schemeClr val="tx1">
                    <a:lumMod val="65000"/>
                    <a:lumOff val="35000"/>
                  </a:schemeClr>
                </a:solidFill>
                <a:latin typeface="+mn-lt"/>
                <a:ea typeface="+mn-ea"/>
                <a:cs typeface="+mn-cs"/>
              </a:defRPr>
            </a:pPr>
            <a:r>
              <a:rPr lang="es-CO" b="0" baseline="0"/>
              <a:t>Ind. 21. % Avance rediseño organizacional</a:t>
            </a:r>
            <a:endParaRPr lang="es-CO" b="0"/>
          </a:p>
        </c:rich>
      </c:tx>
      <c:overlay val="0"/>
      <c:spPr>
        <a:noFill/>
        <a:ln>
          <a:noFill/>
        </a:ln>
        <a:effectLst/>
      </c:spPr>
    </c:title>
    <c:autoTitleDeleted val="0"/>
    <c:plotArea>
      <c:layout/>
      <c:barChart>
        <c:barDir val="col"/>
        <c:grouping val="clustered"/>
        <c:varyColors val="0"/>
        <c:ser>
          <c:idx val="0"/>
          <c:order val="0"/>
          <c:spPr>
            <a:solidFill>
              <a:schemeClr val="bg1"/>
            </a:solidFill>
            <a:ln>
              <a:solidFill>
                <a:sysClr val="windowText" lastClr="000000"/>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'GRAFICACION MARZO'!$B$2:$C$2</c:f>
              <c:strCache>
                <c:ptCount val="2"/>
                <c:pt idx="0">
                  <c:v>Planeado</c:v>
                </c:pt>
                <c:pt idx="1">
                  <c:v>Ejecutado</c:v>
                </c:pt>
              </c:strCache>
            </c:strRef>
          </c:cat>
          <c:val>
            <c:numRef>
              <c:f>'GRAFICACION MARZO'!$B$25:$C$25</c:f>
              <c:numCache>
                <c:formatCode>0%</c:formatCode>
                <c:ptCount val="2"/>
                <c:pt idx="0">
                  <c:v>0.75</c:v>
                </c:pt>
                <c:pt idx="1">
                  <c:v>0.75</c:v>
                </c:pt>
              </c:numCache>
            </c:numRef>
          </c:val>
          <c:extLst xmlns:c16r2="http://schemas.microsoft.com/office/drawing/2015/06/chart">
            <c:ext xmlns:c16="http://schemas.microsoft.com/office/drawing/2014/chart" uri="{C3380CC4-5D6E-409C-BE32-E72D297353CC}">
              <c16:uniqueId val="{00000000-7A0C-4879-A328-15F5C87A6E59}"/>
            </c:ext>
          </c:extLst>
        </c:ser>
        <c:dLbls>
          <c:showLegendKey val="0"/>
          <c:showVal val="1"/>
          <c:showCatName val="0"/>
          <c:showSerName val="0"/>
          <c:showPercent val="0"/>
          <c:showBubbleSize val="0"/>
        </c:dLbls>
        <c:gapWidth val="100"/>
        <c:overlap val="-24"/>
        <c:axId val="-723162912"/>
        <c:axId val="-723161824"/>
      </c:barChart>
      <c:catAx>
        <c:axId val="-723162912"/>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723161824"/>
        <c:crosses val="autoZero"/>
        <c:auto val="1"/>
        <c:lblAlgn val="ctr"/>
        <c:lblOffset val="100"/>
        <c:noMultiLvlLbl val="0"/>
      </c:catAx>
      <c:valAx>
        <c:axId val="-723161824"/>
        <c:scaling>
          <c:orientation val="minMax"/>
        </c:scaling>
        <c:delete val="1"/>
        <c:axPos val="l"/>
        <c:numFmt formatCode="0%" sourceLinked="1"/>
        <c:majorTickMark val="none"/>
        <c:minorTickMark val="none"/>
        <c:tickLblPos val="none"/>
        <c:crossAx val="-72316291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78" l="0.70000000000000062" r="0.70000000000000062" t="0.75000000000000278" header="0.30000000000000032" footer="0.30000000000000032"/>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0" i="0" u="none" strike="noStrike" kern="1200" baseline="0">
                <a:solidFill>
                  <a:schemeClr val="tx1">
                    <a:lumMod val="65000"/>
                    <a:lumOff val="35000"/>
                  </a:schemeClr>
                </a:solidFill>
                <a:latin typeface="+mn-lt"/>
                <a:ea typeface="+mn-ea"/>
                <a:cs typeface="+mn-cs"/>
              </a:defRPr>
            </a:pPr>
            <a:r>
              <a:rPr lang="es-CO" b="0"/>
              <a:t>Ind. 22. % Calificación Avance Implementación Estrategia Gobierno</a:t>
            </a:r>
            <a:r>
              <a:rPr lang="es-CO" b="0" baseline="0"/>
              <a:t> Digital</a:t>
            </a:r>
            <a:endParaRPr lang="es-CO" b="0"/>
          </a:p>
        </c:rich>
      </c:tx>
      <c:overlay val="0"/>
      <c:spPr>
        <a:noFill/>
        <a:ln>
          <a:noFill/>
        </a:ln>
        <a:effectLst/>
      </c:spPr>
    </c:title>
    <c:autoTitleDeleted val="0"/>
    <c:plotArea>
      <c:layout/>
      <c:barChart>
        <c:barDir val="col"/>
        <c:grouping val="clustered"/>
        <c:varyColors val="0"/>
        <c:ser>
          <c:idx val="0"/>
          <c:order val="0"/>
          <c:spPr>
            <a:solidFill>
              <a:schemeClr val="bg1"/>
            </a:solidFill>
            <a:ln>
              <a:solidFill>
                <a:schemeClr val="tx1"/>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'GRAFICACION MARZO'!$B$2:$C$2</c:f>
              <c:strCache>
                <c:ptCount val="2"/>
                <c:pt idx="0">
                  <c:v>Planeado</c:v>
                </c:pt>
                <c:pt idx="1">
                  <c:v>Ejecutado</c:v>
                </c:pt>
              </c:strCache>
            </c:strRef>
          </c:cat>
          <c:val>
            <c:numRef>
              <c:f>'GRAFICACION MARZO'!$B$26:$C$26</c:f>
              <c:numCache>
                <c:formatCode>0%</c:formatCode>
                <c:ptCount val="2"/>
                <c:pt idx="0">
                  <c:v>0.1</c:v>
                </c:pt>
                <c:pt idx="1">
                  <c:v>0.1</c:v>
                </c:pt>
              </c:numCache>
            </c:numRef>
          </c:val>
          <c:extLst xmlns:c16r2="http://schemas.microsoft.com/office/drawing/2015/06/chart">
            <c:ext xmlns:c16="http://schemas.microsoft.com/office/drawing/2014/chart" uri="{C3380CC4-5D6E-409C-BE32-E72D297353CC}">
              <c16:uniqueId val="{00000000-0E2A-42A8-ABCD-36F4D4A3FF1A}"/>
            </c:ext>
          </c:extLst>
        </c:ser>
        <c:dLbls>
          <c:showLegendKey val="0"/>
          <c:showVal val="1"/>
          <c:showCatName val="0"/>
          <c:showSerName val="0"/>
          <c:showPercent val="0"/>
          <c:showBubbleSize val="0"/>
        </c:dLbls>
        <c:gapWidth val="100"/>
        <c:overlap val="-24"/>
        <c:axId val="-723165088"/>
        <c:axId val="-723153664"/>
      </c:barChart>
      <c:catAx>
        <c:axId val="-723165088"/>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723153664"/>
        <c:crosses val="autoZero"/>
        <c:auto val="1"/>
        <c:lblAlgn val="ctr"/>
        <c:lblOffset val="100"/>
        <c:noMultiLvlLbl val="0"/>
      </c:catAx>
      <c:valAx>
        <c:axId val="-723153664"/>
        <c:scaling>
          <c:orientation val="minMax"/>
        </c:scaling>
        <c:delete val="1"/>
        <c:axPos val="l"/>
        <c:numFmt formatCode="0%" sourceLinked="1"/>
        <c:majorTickMark val="none"/>
        <c:minorTickMark val="none"/>
        <c:tickLblPos val="none"/>
        <c:crossAx val="-72316508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78" l="0.70000000000000062" r="0.70000000000000062" t="0.75000000000000278" header="0.30000000000000032" footer="0.30000000000000032"/>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0" i="0" u="none" strike="noStrike" kern="1200" baseline="0">
                <a:solidFill>
                  <a:schemeClr val="tx1">
                    <a:lumMod val="65000"/>
                    <a:lumOff val="35000"/>
                  </a:schemeClr>
                </a:solidFill>
                <a:latin typeface="+mn-lt"/>
                <a:ea typeface="+mn-ea"/>
                <a:cs typeface="+mn-cs"/>
              </a:defRPr>
            </a:pPr>
            <a:r>
              <a:rPr lang="es-CO" b="0" baseline="0"/>
              <a:t>Ind.24. % Presupuesto Ejecutado Obligaciones</a:t>
            </a:r>
            <a:endParaRPr lang="es-CO" b="0"/>
          </a:p>
        </c:rich>
      </c:tx>
      <c:layout>
        <c:manualLayout>
          <c:xMode val="edge"/>
          <c:yMode val="edge"/>
          <c:x val="0.19959518364289724"/>
          <c:y val="3.7037037037037056E-2"/>
        </c:manualLayout>
      </c:layout>
      <c:overlay val="0"/>
      <c:spPr>
        <a:noFill/>
        <a:ln>
          <a:noFill/>
        </a:ln>
        <a:effectLst/>
      </c:spPr>
    </c:title>
    <c:autoTitleDeleted val="0"/>
    <c:plotArea>
      <c:layout>
        <c:manualLayout>
          <c:layoutTarget val="inner"/>
          <c:xMode val="edge"/>
          <c:yMode val="edge"/>
          <c:x val="1.8677044327505485E-2"/>
          <c:y val="0.18300925925925926"/>
          <c:w val="0.95434500275498968"/>
          <c:h val="0.70959135316419253"/>
        </c:manualLayout>
      </c:layout>
      <c:barChart>
        <c:barDir val="col"/>
        <c:grouping val="clustered"/>
        <c:varyColors val="0"/>
        <c:ser>
          <c:idx val="0"/>
          <c:order val="0"/>
          <c:spPr>
            <a:solidFill>
              <a:schemeClr val="bg1"/>
            </a:solidFill>
            <a:ln>
              <a:solidFill>
                <a:sysClr val="windowText" lastClr="000000"/>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'GRAFICACION MARZO'!$B$2:$C$2</c:f>
              <c:strCache>
                <c:ptCount val="2"/>
                <c:pt idx="0">
                  <c:v>Planeado</c:v>
                </c:pt>
                <c:pt idx="1">
                  <c:v>Ejecutado</c:v>
                </c:pt>
              </c:strCache>
            </c:strRef>
          </c:cat>
          <c:val>
            <c:numRef>
              <c:f>'GRAFICACION MARZO'!$B$28:$C$28</c:f>
              <c:numCache>
                <c:formatCode>0%</c:formatCode>
                <c:ptCount val="2"/>
                <c:pt idx="0">
                  <c:v>0.11700000000000001</c:v>
                </c:pt>
                <c:pt idx="1">
                  <c:v>0.11700000000000001</c:v>
                </c:pt>
              </c:numCache>
            </c:numRef>
          </c:val>
          <c:extLst xmlns:c16r2="http://schemas.microsoft.com/office/drawing/2015/06/chart">
            <c:ext xmlns:c16="http://schemas.microsoft.com/office/drawing/2014/chart" uri="{C3380CC4-5D6E-409C-BE32-E72D297353CC}">
              <c16:uniqueId val="{00000000-E521-4335-A26F-B7E4274FDE8C}"/>
            </c:ext>
          </c:extLst>
        </c:ser>
        <c:dLbls>
          <c:showLegendKey val="0"/>
          <c:showVal val="1"/>
          <c:showCatName val="0"/>
          <c:showSerName val="0"/>
          <c:showPercent val="0"/>
          <c:showBubbleSize val="0"/>
        </c:dLbls>
        <c:gapWidth val="100"/>
        <c:overlap val="-24"/>
        <c:axId val="-723163456"/>
        <c:axId val="-723160736"/>
      </c:barChart>
      <c:catAx>
        <c:axId val="-72316345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723160736"/>
        <c:crosses val="autoZero"/>
        <c:auto val="1"/>
        <c:lblAlgn val="ctr"/>
        <c:lblOffset val="100"/>
        <c:noMultiLvlLbl val="0"/>
      </c:catAx>
      <c:valAx>
        <c:axId val="-723160736"/>
        <c:scaling>
          <c:orientation val="minMax"/>
        </c:scaling>
        <c:delete val="1"/>
        <c:axPos val="l"/>
        <c:numFmt formatCode="0%" sourceLinked="1"/>
        <c:majorTickMark val="none"/>
        <c:minorTickMark val="none"/>
        <c:tickLblPos val="none"/>
        <c:crossAx val="-72316345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78" l="0.70000000000000062" r="0.70000000000000062" t="0.75000000000000278" header="0.30000000000000032" footer="0.30000000000000032"/>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0" i="0" u="none" strike="noStrike" kern="1200" baseline="0">
                <a:solidFill>
                  <a:schemeClr val="tx1">
                    <a:lumMod val="65000"/>
                    <a:lumOff val="35000"/>
                  </a:schemeClr>
                </a:solidFill>
                <a:latin typeface="+mn-lt"/>
                <a:ea typeface="+mn-ea"/>
                <a:cs typeface="+mn-cs"/>
              </a:defRPr>
            </a:pPr>
            <a:r>
              <a:rPr lang="es-CO" sz="1800" b="0" i="0" baseline="0">
                <a:effectLst/>
              </a:rPr>
              <a:t>Ind.23. % Recaudo Contribución Especial</a:t>
            </a:r>
            <a:endParaRPr lang="es-CO" b="0">
              <a:effectLst/>
            </a:endParaRPr>
          </a:p>
        </c:rich>
      </c:tx>
      <c:layout>
        <c:manualLayout>
          <c:xMode val="edge"/>
          <c:yMode val="edge"/>
          <c:x val="0.19959518364289724"/>
          <c:y val="3.7037037037037056E-2"/>
        </c:manualLayout>
      </c:layout>
      <c:overlay val="0"/>
      <c:spPr>
        <a:noFill/>
        <a:ln>
          <a:noFill/>
        </a:ln>
        <a:effectLst/>
      </c:spPr>
    </c:title>
    <c:autoTitleDeleted val="0"/>
    <c:plotArea>
      <c:layout>
        <c:manualLayout>
          <c:layoutTarget val="inner"/>
          <c:xMode val="edge"/>
          <c:yMode val="edge"/>
          <c:x val="1.8677044327505485E-2"/>
          <c:y val="0.18300925925925926"/>
          <c:w val="0.95434500275498968"/>
          <c:h val="0.70959135316419253"/>
        </c:manualLayout>
      </c:layout>
      <c:barChart>
        <c:barDir val="col"/>
        <c:grouping val="clustered"/>
        <c:varyColors val="0"/>
        <c:ser>
          <c:idx val="0"/>
          <c:order val="0"/>
          <c:spPr>
            <a:solidFill>
              <a:schemeClr val="bg1"/>
            </a:solidFill>
            <a:ln>
              <a:solidFill>
                <a:sysClr val="windowText" lastClr="000000"/>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'GRAFICACION MARZO'!$B$2:$C$2</c:f>
              <c:strCache>
                <c:ptCount val="2"/>
                <c:pt idx="0">
                  <c:v>Planeado</c:v>
                </c:pt>
                <c:pt idx="1">
                  <c:v>Ejecutado</c:v>
                </c:pt>
              </c:strCache>
            </c:strRef>
          </c:cat>
          <c:val>
            <c:numRef>
              <c:f>'GRAFICACION MARZO'!$B$27:$C$27</c:f>
              <c:numCache>
                <c:formatCode>0%</c:formatCode>
                <c:ptCount val="2"/>
                <c:pt idx="0">
                  <c:v>0</c:v>
                </c:pt>
                <c:pt idx="1">
                  <c:v>0</c:v>
                </c:pt>
              </c:numCache>
            </c:numRef>
          </c:val>
          <c:extLst xmlns:c16r2="http://schemas.microsoft.com/office/drawing/2015/06/chart">
            <c:ext xmlns:c16="http://schemas.microsoft.com/office/drawing/2014/chart" uri="{C3380CC4-5D6E-409C-BE32-E72D297353CC}">
              <c16:uniqueId val="{00000000-E521-4335-A26F-B7E4274FDE8C}"/>
            </c:ext>
          </c:extLst>
        </c:ser>
        <c:dLbls>
          <c:showLegendKey val="0"/>
          <c:showVal val="1"/>
          <c:showCatName val="0"/>
          <c:showSerName val="0"/>
          <c:showPercent val="0"/>
          <c:showBubbleSize val="0"/>
        </c:dLbls>
        <c:gapWidth val="100"/>
        <c:overlap val="-24"/>
        <c:axId val="-723155840"/>
        <c:axId val="-723158016"/>
      </c:barChart>
      <c:catAx>
        <c:axId val="-723155840"/>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723158016"/>
        <c:crosses val="autoZero"/>
        <c:auto val="1"/>
        <c:lblAlgn val="ctr"/>
        <c:lblOffset val="100"/>
        <c:noMultiLvlLbl val="0"/>
      </c:catAx>
      <c:valAx>
        <c:axId val="-723158016"/>
        <c:scaling>
          <c:orientation val="minMax"/>
        </c:scaling>
        <c:delete val="1"/>
        <c:axPos val="l"/>
        <c:numFmt formatCode="0%" sourceLinked="1"/>
        <c:majorTickMark val="none"/>
        <c:minorTickMark val="none"/>
        <c:tickLblPos val="none"/>
        <c:crossAx val="-72315584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78" l="0.70000000000000062" r="0.70000000000000062" t="0.75000000000000278" header="0.30000000000000032" footer="0.30000000000000032"/>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0" i="0" u="none" strike="noStrike" kern="1200" baseline="0">
                <a:solidFill>
                  <a:schemeClr val="tx1">
                    <a:lumMod val="65000"/>
                    <a:lumOff val="35000"/>
                  </a:schemeClr>
                </a:solidFill>
                <a:latin typeface="+mn-lt"/>
                <a:ea typeface="+mn-ea"/>
                <a:cs typeface="+mn-cs"/>
              </a:defRPr>
            </a:pPr>
            <a:r>
              <a:rPr lang="es-CO" b="0" baseline="0"/>
              <a:t>Ind. 16.  % Cumplimiento Plan Estratégico de Participación Ciudadana </a:t>
            </a:r>
            <a:endParaRPr lang="es-CO" b="0"/>
          </a:p>
        </c:rich>
      </c:tx>
      <c:overlay val="0"/>
      <c:spPr>
        <a:noFill/>
        <a:ln>
          <a:noFill/>
        </a:ln>
        <a:effectLst/>
      </c:spPr>
    </c:title>
    <c:autoTitleDeleted val="0"/>
    <c:plotArea>
      <c:layout>
        <c:manualLayout>
          <c:layoutTarget val="inner"/>
          <c:xMode val="edge"/>
          <c:yMode val="edge"/>
          <c:x val="3.238095642806605E-2"/>
          <c:y val="0.29194444444444451"/>
          <c:w val="0.94063491321521231"/>
          <c:h val="0.61917468649752139"/>
        </c:manualLayout>
      </c:layout>
      <c:barChart>
        <c:barDir val="col"/>
        <c:grouping val="clustered"/>
        <c:varyColors val="0"/>
        <c:ser>
          <c:idx val="0"/>
          <c:order val="0"/>
          <c:spPr>
            <a:solidFill>
              <a:schemeClr val="bg1"/>
            </a:solidFill>
            <a:ln>
              <a:solidFill>
                <a:sysClr val="windowText" lastClr="000000"/>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'GRAFICACION MARZO'!$B$2:$C$2</c:f>
              <c:strCache>
                <c:ptCount val="2"/>
                <c:pt idx="0">
                  <c:v>Planeado</c:v>
                </c:pt>
                <c:pt idx="1">
                  <c:v>Ejecutado</c:v>
                </c:pt>
              </c:strCache>
            </c:strRef>
          </c:cat>
          <c:val>
            <c:numRef>
              <c:f>'GRAFICACION MARZO'!$B$22:$C$22</c:f>
              <c:numCache>
                <c:formatCode>0%</c:formatCode>
                <c:ptCount val="2"/>
                <c:pt idx="0">
                  <c:v>0</c:v>
                </c:pt>
                <c:pt idx="1">
                  <c:v>0</c:v>
                </c:pt>
              </c:numCache>
            </c:numRef>
          </c:val>
          <c:extLst xmlns:c16r2="http://schemas.microsoft.com/office/drawing/2015/06/chart">
            <c:ext xmlns:c16="http://schemas.microsoft.com/office/drawing/2014/chart" uri="{C3380CC4-5D6E-409C-BE32-E72D297353CC}">
              <c16:uniqueId val="{00000000-5738-4AC0-ABA4-46B43FAD7BE8}"/>
            </c:ext>
          </c:extLst>
        </c:ser>
        <c:dLbls>
          <c:showLegendKey val="0"/>
          <c:showVal val="1"/>
          <c:showCatName val="0"/>
          <c:showSerName val="0"/>
          <c:showPercent val="0"/>
          <c:showBubbleSize val="0"/>
        </c:dLbls>
        <c:gapWidth val="100"/>
        <c:overlap val="-24"/>
        <c:axId val="-723151488"/>
        <c:axId val="-723150944"/>
      </c:barChart>
      <c:catAx>
        <c:axId val="-723151488"/>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723150944"/>
        <c:crosses val="autoZero"/>
        <c:auto val="1"/>
        <c:lblAlgn val="ctr"/>
        <c:lblOffset val="100"/>
        <c:noMultiLvlLbl val="0"/>
      </c:catAx>
      <c:valAx>
        <c:axId val="-723150944"/>
        <c:scaling>
          <c:orientation val="minMax"/>
        </c:scaling>
        <c:delete val="1"/>
        <c:axPos val="l"/>
        <c:numFmt formatCode="0%" sourceLinked="1"/>
        <c:majorTickMark val="none"/>
        <c:minorTickMark val="none"/>
        <c:tickLblPos val="none"/>
        <c:crossAx val="-72315148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78" l="0.70000000000000062" r="0.70000000000000062" t="0.75000000000000278" header="0.30000000000000032" footer="0.30000000000000032"/>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0" i="0" u="none" strike="noStrike" kern="1200" baseline="0">
                <a:solidFill>
                  <a:schemeClr val="tx1">
                    <a:lumMod val="65000"/>
                    <a:lumOff val="35000"/>
                  </a:schemeClr>
                </a:solidFill>
                <a:latin typeface="+mn-lt"/>
                <a:ea typeface="+mn-ea"/>
                <a:cs typeface="+mn-cs"/>
              </a:defRPr>
            </a:pPr>
            <a:r>
              <a:rPr lang="es-CO" b="0" baseline="0"/>
              <a:t>Ind. 17.  % Cumplimiento Plan Estratégico de Rendición de Cuentas </a:t>
            </a:r>
            <a:endParaRPr lang="es-CO" b="0"/>
          </a:p>
        </c:rich>
      </c:tx>
      <c:overlay val="0"/>
      <c:spPr>
        <a:noFill/>
        <a:ln>
          <a:noFill/>
        </a:ln>
        <a:effectLst/>
      </c:spPr>
    </c:title>
    <c:autoTitleDeleted val="0"/>
    <c:plotArea>
      <c:layout/>
      <c:barChart>
        <c:barDir val="col"/>
        <c:grouping val="clustered"/>
        <c:varyColors val="0"/>
        <c:ser>
          <c:idx val="0"/>
          <c:order val="0"/>
          <c:spPr>
            <a:solidFill>
              <a:schemeClr val="bg1"/>
            </a:solidFill>
            <a:ln>
              <a:solidFill>
                <a:sysClr val="windowText" lastClr="000000"/>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'GRAFICACION MARZO'!$B$2:$C$2</c:f>
              <c:strCache>
                <c:ptCount val="2"/>
                <c:pt idx="0">
                  <c:v>Planeado</c:v>
                </c:pt>
                <c:pt idx="1">
                  <c:v>Ejecutado</c:v>
                </c:pt>
              </c:strCache>
            </c:strRef>
          </c:cat>
          <c:val>
            <c:numRef>
              <c:f>'GRAFICACION MARZO'!$B$22:$C$22</c:f>
              <c:numCache>
                <c:formatCode>0%</c:formatCode>
                <c:ptCount val="2"/>
                <c:pt idx="0">
                  <c:v>0</c:v>
                </c:pt>
                <c:pt idx="1">
                  <c:v>0</c:v>
                </c:pt>
              </c:numCache>
            </c:numRef>
          </c:val>
          <c:extLst xmlns:c16r2="http://schemas.microsoft.com/office/drawing/2015/06/chart">
            <c:ext xmlns:c16="http://schemas.microsoft.com/office/drawing/2014/chart" uri="{C3380CC4-5D6E-409C-BE32-E72D297353CC}">
              <c16:uniqueId val="{00000000-5738-4AC0-ABA4-46B43FAD7BE8}"/>
            </c:ext>
          </c:extLst>
        </c:ser>
        <c:dLbls>
          <c:showLegendKey val="0"/>
          <c:showVal val="1"/>
          <c:showCatName val="0"/>
          <c:showSerName val="0"/>
          <c:showPercent val="0"/>
          <c:showBubbleSize val="0"/>
        </c:dLbls>
        <c:gapWidth val="100"/>
        <c:overlap val="-24"/>
        <c:axId val="-747864240"/>
        <c:axId val="-747876752"/>
      </c:barChart>
      <c:catAx>
        <c:axId val="-747864240"/>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747876752"/>
        <c:crosses val="autoZero"/>
        <c:auto val="1"/>
        <c:lblAlgn val="ctr"/>
        <c:lblOffset val="100"/>
        <c:noMultiLvlLbl val="0"/>
      </c:catAx>
      <c:valAx>
        <c:axId val="-747876752"/>
        <c:scaling>
          <c:orientation val="minMax"/>
        </c:scaling>
        <c:delete val="1"/>
        <c:axPos val="l"/>
        <c:numFmt formatCode="0%" sourceLinked="1"/>
        <c:majorTickMark val="none"/>
        <c:minorTickMark val="none"/>
        <c:tickLblPos val="none"/>
        <c:crossAx val="-74786424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78" l="0.70000000000000062" r="0.70000000000000062" t="0.75000000000000278" header="0.30000000000000032" footer="0.30000000000000032"/>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17"/>
    </mc:Choice>
    <mc:Fallback>
      <c:style val="17"/>
    </mc:Fallback>
  </mc:AlternateContent>
  <c:chart>
    <c:title>
      <c:tx>
        <c:rich>
          <a:bodyPr rot="0" vert="horz"/>
          <a:lstStyle/>
          <a:p>
            <a:pPr>
              <a:defRPr lang="es-ES" sz="1600" b="0"/>
            </a:pPr>
            <a:r>
              <a:rPr lang="en-US" sz="1600" b="0"/>
              <a:t>Ind.1. % de socializaciones en politica sectorial realizadas</a:t>
            </a:r>
          </a:p>
        </c:rich>
      </c:tx>
      <c:layout>
        <c:manualLayout>
          <c:xMode val="edge"/>
          <c:yMode val="edge"/>
          <c:x val="9.9861111111111123E-2"/>
          <c:y val="4.4884976938771026E-2"/>
        </c:manualLayout>
      </c:layout>
      <c:overlay val="0"/>
    </c:title>
    <c:autoTitleDeleted val="0"/>
    <c:plotArea>
      <c:layout/>
      <c:barChart>
        <c:barDir val="col"/>
        <c:grouping val="clustered"/>
        <c:varyColors val="0"/>
        <c:ser>
          <c:idx val="0"/>
          <c:order val="0"/>
          <c:spPr>
            <a:solidFill>
              <a:schemeClr val="bg1"/>
            </a:solidFill>
            <a:ln>
              <a:solidFill>
                <a:schemeClr val="tx1"/>
              </a:solidFill>
            </a:ln>
          </c:spPr>
          <c:invertIfNegative val="0"/>
          <c:dLbls>
            <c:spPr>
              <a:noFill/>
              <a:ln>
                <a:noFill/>
              </a:ln>
              <a:effectLst/>
            </c:spPr>
            <c:txPr>
              <a:bodyPr rot="0" vert="horz"/>
              <a:lstStyle/>
              <a:p>
                <a:pPr>
                  <a:defRPr lang="es-ES"/>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'GRAFICACION MARZO'!$B$1:$G$2</c:f>
              <c:multiLvlStrCache>
                <c:ptCount val="6"/>
                <c:lvl>
                  <c:pt idx="0">
                    <c:v>Planeado</c:v>
                  </c:pt>
                  <c:pt idx="1">
                    <c:v>Ejecutado</c:v>
                  </c:pt>
                  <c:pt idx="2">
                    <c:v>Planeado</c:v>
                  </c:pt>
                  <c:pt idx="3">
                    <c:v>Ejecutado</c:v>
                  </c:pt>
                  <c:pt idx="4">
                    <c:v>Planeado</c:v>
                  </c:pt>
                  <c:pt idx="5">
                    <c:v>Ejecutado</c:v>
                  </c:pt>
                </c:lvl>
                <c:lvl>
                  <c:pt idx="0">
                    <c:v>Puertos</c:v>
                  </c:pt>
                  <c:pt idx="2">
                    <c:v>Concesiones</c:v>
                  </c:pt>
                  <c:pt idx="4">
                    <c:v>Transito</c:v>
                  </c:pt>
                </c:lvl>
              </c:multiLvlStrCache>
            </c:multiLvlStrRef>
          </c:cat>
          <c:val>
            <c:numRef>
              <c:f>'GRAFICACION MARZO'!$B$4:$G$4</c:f>
              <c:numCache>
                <c:formatCode>0</c:formatCode>
                <c:ptCount val="6"/>
                <c:pt idx="0">
                  <c:v>1</c:v>
                </c:pt>
                <c:pt idx="1">
                  <c:v>1</c:v>
                </c:pt>
                <c:pt idx="2">
                  <c:v>1</c:v>
                </c:pt>
                <c:pt idx="3">
                  <c:v>2</c:v>
                </c:pt>
                <c:pt idx="4">
                  <c:v>3</c:v>
                </c:pt>
                <c:pt idx="5">
                  <c:v>2</c:v>
                </c:pt>
              </c:numCache>
            </c:numRef>
          </c:val>
          <c:extLst xmlns:c16r2="http://schemas.microsoft.com/office/drawing/2015/06/chart">
            <c:ext xmlns:c16="http://schemas.microsoft.com/office/drawing/2014/chart" uri="{C3380CC4-5D6E-409C-BE32-E72D297353CC}">
              <c16:uniqueId val="{00000000-9834-45FE-8AC9-99A61C0CF590}"/>
            </c:ext>
          </c:extLst>
        </c:ser>
        <c:dLbls>
          <c:showLegendKey val="0"/>
          <c:showVal val="1"/>
          <c:showCatName val="0"/>
          <c:showSerName val="0"/>
          <c:showPercent val="0"/>
          <c:showBubbleSize val="0"/>
        </c:dLbls>
        <c:gapWidth val="100"/>
        <c:overlap val="-24"/>
        <c:axId val="-747872400"/>
        <c:axId val="-747874576"/>
      </c:barChart>
      <c:catAx>
        <c:axId val="-747872400"/>
        <c:scaling>
          <c:orientation val="minMax"/>
        </c:scaling>
        <c:delete val="0"/>
        <c:axPos val="b"/>
        <c:numFmt formatCode="General" sourceLinked="1"/>
        <c:majorTickMark val="none"/>
        <c:minorTickMark val="none"/>
        <c:tickLblPos val="nextTo"/>
        <c:txPr>
          <a:bodyPr rot="-60000000" vert="horz"/>
          <a:lstStyle/>
          <a:p>
            <a:pPr>
              <a:defRPr lang="es-ES"/>
            </a:pPr>
            <a:endParaRPr lang="es-CO"/>
          </a:p>
        </c:txPr>
        <c:crossAx val="-747874576"/>
        <c:crosses val="autoZero"/>
        <c:auto val="1"/>
        <c:lblAlgn val="ctr"/>
        <c:lblOffset val="100"/>
        <c:noMultiLvlLbl val="0"/>
      </c:catAx>
      <c:valAx>
        <c:axId val="-747874576"/>
        <c:scaling>
          <c:orientation val="minMax"/>
        </c:scaling>
        <c:delete val="1"/>
        <c:axPos val="l"/>
        <c:numFmt formatCode="0" sourceLinked="1"/>
        <c:majorTickMark val="none"/>
        <c:minorTickMark val="none"/>
        <c:tickLblPos val="none"/>
        <c:crossAx val="-747872400"/>
        <c:crosses val="autoZero"/>
        <c:crossBetween val="between"/>
      </c:valAx>
    </c:plotArea>
    <c:plotVisOnly val="1"/>
    <c:dispBlanksAs val="gap"/>
    <c:showDLblsOverMax val="0"/>
  </c:chart>
  <c:spPr>
    <a:ln>
      <a:solidFill>
        <a:schemeClr val="bg1"/>
      </a:solidFill>
    </a:ln>
  </c:spPr>
  <c:printSettings>
    <c:headerFooter/>
    <c:pageMargins b="0.75000000000000278" l="0.70000000000000062" r="0.70000000000000062" t="0.75000000000000278" header="0.30000000000000032" footer="0.30000000000000032"/>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17"/>
    </mc:Choice>
    <mc:Fallback>
      <c:style val="17"/>
    </mc:Fallback>
  </mc:AlternateContent>
  <c:chart>
    <c:title>
      <c:tx>
        <c:rich>
          <a:bodyPr rot="0" vert="horz"/>
          <a:lstStyle/>
          <a:p>
            <a:pPr>
              <a:defRPr lang="es-ES" sz="1600" b="0"/>
            </a:pPr>
            <a:r>
              <a:rPr lang="en-US" sz="1600" b="0"/>
              <a:t>Ind.3. %  de actividades para la disminución de la informalidad</a:t>
            </a:r>
          </a:p>
        </c:rich>
      </c:tx>
      <c:layout>
        <c:manualLayout>
          <c:xMode val="edge"/>
          <c:yMode val="edge"/>
          <c:x val="0.21652777777777779"/>
          <c:y val="4.0605017729815271E-2"/>
        </c:manualLayout>
      </c:layout>
      <c:overlay val="0"/>
    </c:title>
    <c:autoTitleDeleted val="0"/>
    <c:plotArea>
      <c:layout/>
      <c:barChart>
        <c:barDir val="col"/>
        <c:grouping val="clustered"/>
        <c:varyColors val="0"/>
        <c:ser>
          <c:idx val="0"/>
          <c:order val="0"/>
          <c:spPr>
            <a:solidFill>
              <a:schemeClr val="bg1"/>
            </a:solidFill>
            <a:ln>
              <a:solidFill>
                <a:schemeClr val="tx1"/>
              </a:solidFill>
            </a:ln>
          </c:spPr>
          <c:invertIfNegative val="0"/>
          <c:dLbls>
            <c:spPr>
              <a:noFill/>
              <a:ln>
                <a:noFill/>
              </a:ln>
              <a:effectLst/>
            </c:spPr>
            <c:txPr>
              <a:bodyPr rot="0" vert="horz"/>
              <a:lstStyle/>
              <a:p>
                <a:pPr>
                  <a:defRPr lang="es-ES"/>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'GRAFICACION MARZO'!$B$1:$G$2</c:f>
              <c:multiLvlStrCache>
                <c:ptCount val="6"/>
                <c:lvl>
                  <c:pt idx="0">
                    <c:v>Planeado</c:v>
                  </c:pt>
                  <c:pt idx="1">
                    <c:v>Ejecutado</c:v>
                  </c:pt>
                  <c:pt idx="2">
                    <c:v>Planeado</c:v>
                  </c:pt>
                  <c:pt idx="3">
                    <c:v>Ejecutado</c:v>
                  </c:pt>
                  <c:pt idx="4">
                    <c:v>Planeado</c:v>
                  </c:pt>
                  <c:pt idx="5">
                    <c:v>Ejecutado</c:v>
                  </c:pt>
                </c:lvl>
                <c:lvl>
                  <c:pt idx="0">
                    <c:v>Puertos</c:v>
                  </c:pt>
                  <c:pt idx="2">
                    <c:v>Concesiones</c:v>
                  </c:pt>
                  <c:pt idx="4">
                    <c:v>Transito</c:v>
                  </c:pt>
                </c:lvl>
              </c:multiLvlStrCache>
            </c:multiLvlStrRef>
          </c:cat>
          <c:val>
            <c:numRef>
              <c:f>'GRAFICACION MARZO'!$B$6:$G$6</c:f>
              <c:numCache>
                <c:formatCode>0</c:formatCode>
                <c:ptCount val="6"/>
                <c:pt idx="0">
                  <c:v>0</c:v>
                </c:pt>
                <c:pt idx="1">
                  <c:v>0</c:v>
                </c:pt>
                <c:pt idx="2">
                  <c:v>1</c:v>
                </c:pt>
                <c:pt idx="3">
                  <c:v>2</c:v>
                </c:pt>
                <c:pt idx="4">
                  <c:v>0</c:v>
                </c:pt>
                <c:pt idx="5">
                  <c:v>3</c:v>
                </c:pt>
              </c:numCache>
            </c:numRef>
          </c:val>
          <c:extLst xmlns:c16r2="http://schemas.microsoft.com/office/drawing/2015/06/chart">
            <c:ext xmlns:c16="http://schemas.microsoft.com/office/drawing/2014/chart" uri="{C3380CC4-5D6E-409C-BE32-E72D297353CC}">
              <c16:uniqueId val="{00000000-9834-45FE-8AC9-99A61C0CF590}"/>
            </c:ext>
          </c:extLst>
        </c:ser>
        <c:dLbls>
          <c:showLegendKey val="0"/>
          <c:showVal val="1"/>
          <c:showCatName val="0"/>
          <c:showSerName val="0"/>
          <c:showPercent val="0"/>
          <c:showBubbleSize val="0"/>
        </c:dLbls>
        <c:gapWidth val="100"/>
        <c:overlap val="-24"/>
        <c:axId val="-747871856"/>
        <c:axId val="-747867504"/>
      </c:barChart>
      <c:catAx>
        <c:axId val="-747871856"/>
        <c:scaling>
          <c:orientation val="minMax"/>
        </c:scaling>
        <c:delete val="0"/>
        <c:axPos val="b"/>
        <c:numFmt formatCode="General" sourceLinked="1"/>
        <c:majorTickMark val="none"/>
        <c:minorTickMark val="none"/>
        <c:tickLblPos val="nextTo"/>
        <c:txPr>
          <a:bodyPr rot="-60000000" vert="horz"/>
          <a:lstStyle/>
          <a:p>
            <a:pPr>
              <a:defRPr lang="es-ES"/>
            </a:pPr>
            <a:endParaRPr lang="es-CO"/>
          </a:p>
        </c:txPr>
        <c:crossAx val="-747867504"/>
        <c:crosses val="autoZero"/>
        <c:auto val="1"/>
        <c:lblAlgn val="ctr"/>
        <c:lblOffset val="100"/>
        <c:noMultiLvlLbl val="0"/>
      </c:catAx>
      <c:valAx>
        <c:axId val="-747867504"/>
        <c:scaling>
          <c:orientation val="minMax"/>
        </c:scaling>
        <c:delete val="1"/>
        <c:axPos val="l"/>
        <c:numFmt formatCode="0" sourceLinked="1"/>
        <c:majorTickMark val="none"/>
        <c:minorTickMark val="none"/>
        <c:tickLblPos val="none"/>
        <c:crossAx val="-747871856"/>
        <c:crosses val="autoZero"/>
        <c:crossBetween val="between"/>
      </c:valAx>
    </c:plotArea>
    <c:plotVisOnly val="1"/>
    <c:dispBlanksAs val="gap"/>
    <c:showDLblsOverMax val="0"/>
  </c:chart>
  <c:spPr>
    <a:ln>
      <a:solidFill>
        <a:schemeClr val="bg1"/>
      </a:solidFill>
    </a:ln>
  </c:spPr>
  <c:printSettings>
    <c:headerFooter/>
    <c:pageMargins b="0.75000000000000278" l="0.70000000000000062" r="0.70000000000000062" t="0.75000000000000278"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1" i="0" u="none" strike="noStrike" kern="1200" baseline="0">
                <a:solidFill>
                  <a:schemeClr val="tx1">
                    <a:lumMod val="65000"/>
                    <a:lumOff val="35000"/>
                  </a:schemeClr>
                </a:solidFill>
                <a:latin typeface="+mn-lt"/>
                <a:ea typeface="+mn-ea"/>
                <a:cs typeface="+mn-cs"/>
              </a:defRPr>
            </a:pPr>
            <a:r>
              <a:rPr lang="es-CO"/>
              <a:t>5. % Mesas de trabajo realizadas para identificar oportunidades de mejora</a:t>
            </a:r>
          </a:p>
        </c:rich>
      </c:tx>
      <c:overlay val="0"/>
      <c:spPr>
        <a:noFill/>
        <a:ln>
          <a:noFill/>
        </a:ln>
        <a:effectLst/>
      </c:spPr>
    </c:title>
    <c:autoTitleDeleted val="0"/>
    <c:plotArea>
      <c:layout/>
      <c:barChart>
        <c:barDir val="col"/>
        <c:grouping val="clustered"/>
        <c:varyColors val="0"/>
        <c:ser>
          <c:idx val="0"/>
          <c:order val="0"/>
          <c:spPr>
            <a:gradFill rotWithShape="1">
              <a:gsLst>
                <a:gs pos="0">
                  <a:schemeClr val="accent1">
                    <a:tint val="100000"/>
                    <a:shade val="100000"/>
                    <a:satMod val="130000"/>
                  </a:schemeClr>
                </a:gs>
                <a:gs pos="100000">
                  <a:schemeClr val="accent1">
                    <a:tint val="50000"/>
                    <a:shade val="100000"/>
                    <a:satMod val="350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'3. GRAFICACION ABRIL'!$C$1:$H$2</c:f>
              <c:multiLvlStrCache>
                <c:ptCount val="6"/>
                <c:lvl>
                  <c:pt idx="0">
                    <c:v>Planeado</c:v>
                  </c:pt>
                  <c:pt idx="1">
                    <c:v>Ejecutado</c:v>
                  </c:pt>
                  <c:pt idx="2">
                    <c:v>Planeado</c:v>
                  </c:pt>
                  <c:pt idx="3">
                    <c:v>Ejecutado</c:v>
                  </c:pt>
                  <c:pt idx="4">
                    <c:v>Planeado</c:v>
                  </c:pt>
                  <c:pt idx="5">
                    <c:v>Ejecutado</c:v>
                  </c:pt>
                </c:lvl>
                <c:lvl>
                  <c:pt idx="0">
                    <c:v>Puertos</c:v>
                  </c:pt>
                  <c:pt idx="2">
                    <c:v>Concesiones</c:v>
                  </c:pt>
                  <c:pt idx="4">
                    <c:v>Transito</c:v>
                  </c:pt>
                </c:lvl>
              </c:multiLvlStrCache>
            </c:multiLvlStrRef>
          </c:cat>
          <c:val>
            <c:numRef>
              <c:f>'3. GRAFICACION ABRIL'!$C$7:$H$7</c:f>
              <c:numCache>
                <c:formatCode>0</c:formatCode>
                <c:ptCount val="6"/>
                <c:pt idx="0">
                  <c:v>2</c:v>
                </c:pt>
                <c:pt idx="1">
                  <c:v>11</c:v>
                </c:pt>
                <c:pt idx="2">
                  <c:v>2</c:v>
                </c:pt>
                <c:pt idx="3">
                  <c:v>16</c:v>
                </c:pt>
                <c:pt idx="4">
                  <c:v>5</c:v>
                </c:pt>
                <c:pt idx="5">
                  <c:v>16</c:v>
                </c:pt>
              </c:numCache>
            </c:numRef>
          </c:val>
          <c:extLst xmlns:c16r2="http://schemas.microsoft.com/office/drawing/2015/06/chart">
            <c:ext xmlns:c16="http://schemas.microsoft.com/office/drawing/2014/chart" uri="{C3380CC4-5D6E-409C-BE32-E72D297353CC}">
              <c16:uniqueId val="{00000000-0CF9-4E03-8C86-B8F95AB5F7A6}"/>
            </c:ext>
          </c:extLst>
        </c:ser>
        <c:dLbls>
          <c:showLegendKey val="0"/>
          <c:showVal val="1"/>
          <c:showCatName val="0"/>
          <c:showSerName val="0"/>
          <c:showPercent val="0"/>
          <c:showBubbleSize val="0"/>
        </c:dLbls>
        <c:gapWidth val="100"/>
        <c:overlap val="-24"/>
        <c:axId val="-1098565120"/>
        <c:axId val="-1098559680"/>
      </c:barChart>
      <c:catAx>
        <c:axId val="-1098565120"/>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1098559680"/>
        <c:crosses val="autoZero"/>
        <c:auto val="1"/>
        <c:lblAlgn val="ctr"/>
        <c:lblOffset val="100"/>
        <c:noMultiLvlLbl val="0"/>
      </c:catAx>
      <c:valAx>
        <c:axId val="-1098559680"/>
        <c:scaling>
          <c:orientation val="minMax"/>
        </c:scaling>
        <c:delete val="1"/>
        <c:axPos val="l"/>
        <c:numFmt formatCode="0" sourceLinked="1"/>
        <c:majorTickMark val="none"/>
        <c:minorTickMark val="none"/>
        <c:tickLblPos val="none"/>
        <c:crossAx val="-109856512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78" l="0.70000000000000062" r="0.70000000000000062" t="0.75000000000000278"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1" i="0" u="none" strike="noStrike" kern="1200" baseline="0">
                <a:solidFill>
                  <a:schemeClr val="tx1">
                    <a:lumMod val="65000"/>
                    <a:lumOff val="35000"/>
                  </a:schemeClr>
                </a:solidFill>
                <a:latin typeface="+mn-lt"/>
                <a:ea typeface="+mn-ea"/>
                <a:cs typeface="+mn-cs"/>
              </a:defRPr>
            </a:pPr>
            <a:r>
              <a:rPr lang="es-CO"/>
              <a:t>6. % de tipos de vigilado con acciones preventivas implementadas para minimizar las condiciones de riesgo en seguridad</a:t>
            </a:r>
          </a:p>
        </c:rich>
      </c:tx>
      <c:overlay val="0"/>
      <c:spPr>
        <a:noFill/>
        <a:ln>
          <a:noFill/>
        </a:ln>
        <a:effectLst/>
      </c:spPr>
    </c:title>
    <c:autoTitleDeleted val="0"/>
    <c:plotArea>
      <c:layout/>
      <c:barChart>
        <c:barDir val="col"/>
        <c:grouping val="clustered"/>
        <c:varyColors val="0"/>
        <c:ser>
          <c:idx val="0"/>
          <c:order val="0"/>
          <c:spPr>
            <a:gradFill rotWithShape="1">
              <a:gsLst>
                <a:gs pos="0">
                  <a:schemeClr val="accent1">
                    <a:tint val="100000"/>
                    <a:shade val="100000"/>
                    <a:satMod val="130000"/>
                  </a:schemeClr>
                </a:gs>
                <a:gs pos="100000">
                  <a:schemeClr val="accent1">
                    <a:tint val="50000"/>
                    <a:shade val="100000"/>
                    <a:satMod val="350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'3. GRAFICACION ABRIL'!$C$1:$H$2</c:f>
              <c:multiLvlStrCache>
                <c:ptCount val="6"/>
                <c:lvl>
                  <c:pt idx="0">
                    <c:v>Planeado</c:v>
                  </c:pt>
                  <c:pt idx="1">
                    <c:v>Ejecutado</c:v>
                  </c:pt>
                  <c:pt idx="2">
                    <c:v>Planeado</c:v>
                  </c:pt>
                  <c:pt idx="3">
                    <c:v>Ejecutado</c:v>
                  </c:pt>
                  <c:pt idx="4">
                    <c:v>Planeado</c:v>
                  </c:pt>
                  <c:pt idx="5">
                    <c:v>Ejecutado</c:v>
                  </c:pt>
                </c:lvl>
                <c:lvl>
                  <c:pt idx="0">
                    <c:v>Puertos</c:v>
                  </c:pt>
                  <c:pt idx="2">
                    <c:v>Concesiones</c:v>
                  </c:pt>
                  <c:pt idx="4">
                    <c:v>Transito</c:v>
                  </c:pt>
                </c:lvl>
              </c:multiLvlStrCache>
            </c:multiLvlStrRef>
          </c:cat>
          <c:val>
            <c:numRef>
              <c:f>'3. GRAFICACION ABRIL'!$C$8:$H$8</c:f>
              <c:numCache>
                <c:formatCode>0</c:formatCode>
                <c:ptCount val="6"/>
                <c:pt idx="0">
                  <c:v>0</c:v>
                </c:pt>
                <c:pt idx="1">
                  <c:v>0</c:v>
                </c:pt>
                <c:pt idx="2">
                  <c:v>1</c:v>
                </c:pt>
                <c:pt idx="3">
                  <c:v>2</c:v>
                </c:pt>
                <c:pt idx="4">
                  <c:v>0</c:v>
                </c:pt>
                <c:pt idx="5">
                  <c:v>0</c:v>
                </c:pt>
              </c:numCache>
            </c:numRef>
          </c:val>
          <c:extLst xmlns:c16r2="http://schemas.microsoft.com/office/drawing/2015/06/chart">
            <c:ext xmlns:c16="http://schemas.microsoft.com/office/drawing/2014/chart" uri="{C3380CC4-5D6E-409C-BE32-E72D297353CC}">
              <c16:uniqueId val="{00000000-BDBF-474B-9486-B7FC935D72B0}"/>
            </c:ext>
          </c:extLst>
        </c:ser>
        <c:dLbls>
          <c:showLegendKey val="0"/>
          <c:showVal val="1"/>
          <c:showCatName val="0"/>
          <c:showSerName val="0"/>
          <c:showPercent val="0"/>
          <c:showBubbleSize val="0"/>
        </c:dLbls>
        <c:gapWidth val="100"/>
        <c:overlap val="-24"/>
        <c:axId val="-1098562944"/>
        <c:axId val="-1098564576"/>
      </c:barChart>
      <c:catAx>
        <c:axId val="-1098562944"/>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1098564576"/>
        <c:crosses val="autoZero"/>
        <c:auto val="1"/>
        <c:lblAlgn val="ctr"/>
        <c:lblOffset val="100"/>
        <c:noMultiLvlLbl val="0"/>
      </c:catAx>
      <c:valAx>
        <c:axId val="-1098564576"/>
        <c:scaling>
          <c:orientation val="minMax"/>
        </c:scaling>
        <c:delete val="1"/>
        <c:axPos val="l"/>
        <c:numFmt formatCode="0" sourceLinked="1"/>
        <c:majorTickMark val="none"/>
        <c:minorTickMark val="none"/>
        <c:tickLblPos val="none"/>
        <c:crossAx val="-109856294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78" l="0.70000000000000062" r="0.70000000000000062" t="0.75000000000000278"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1" i="0" u="none" strike="noStrike" kern="1200" baseline="0">
                <a:solidFill>
                  <a:schemeClr val="tx1">
                    <a:lumMod val="65000"/>
                    <a:lumOff val="35000"/>
                  </a:schemeClr>
                </a:solidFill>
                <a:latin typeface="+mn-lt"/>
                <a:ea typeface="+mn-ea"/>
                <a:cs typeface="+mn-cs"/>
              </a:defRPr>
            </a:pPr>
            <a:r>
              <a:rPr lang="es-CO"/>
              <a:t>7. % Indicadores de gestión en seguridad por tipo de vigilado implementados</a:t>
            </a:r>
          </a:p>
        </c:rich>
      </c:tx>
      <c:layout>
        <c:manualLayout>
          <c:xMode val="edge"/>
          <c:yMode val="edge"/>
          <c:x val="0.14392344706911644"/>
          <c:y val="2.7777777777778054E-2"/>
        </c:manualLayout>
      </c:layout>
      <c:overlay val="0"/>
      <c:spPr>
        <a:noFill/>
        <a:ln>
          <a:noFill/>
        </a:ln>
        <a:effectLst/>
      </c:spPr>
    </c:title>
    <c:autoTitleDeleted val="0"/>
    <c:plotArea>
      <c:layout/>
      <c:barChart>
        <c:barDir val="col"/>
        <c:grouping val="clustered"/>
        <c:varyColors val="0"/>
        <c:ser>
          <c:idx val="0"/>
          <c:order val="0"/>
          <c:spPr>
            <a:gradFill rotWithShape="1">
              <a:gsLst>
                <a:gs pos="0">
                  <a:schemeClr val="accent1">
                    <a:tint val="100000"/>
                    <a:shade val="100000"/>
                    <a:satMod val="130000"/>
                  </a:schemeClr>
                </a:gs>
                <a:gs pos="100000">
                  <a:schemeClr val="accent1">
                    <a:tint val="50000"/>
                    <a:shade val="100000"/>
                    <a:satMod val="350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'3. GRAFICACION ABRIL'!$C$1:$H$2</c:f>
              <c:multiLvlStrCache>
                <c:ptCount val="6"/>
                <c:lvl>
                  <c:pt idx="0">
                    <c:v>Planeado</c:v>
                  </c:pt>
                  <c:pt idx="1">
                    <c:v>Ejecutado</c:v>
                  </c:pt>
                  <c:pt idx="2">
                    <c:v>Planeado</c:v>
                  </c:pt>
                  <c:pt idx="3">
                    <c:v>Ejecutado</c:v>
                  </c:pt>
                  <c:pt idx="4">
                    <c:v>Planeado</c:v>
                  </c:pt>
                  <c:pt idx="5">
                    <c:v>Ejecutado</c:v>
                  </c:pt>
                </c:lvl>
                <c:lvl>
                  <c:pt idx="0">
                    <c:v>Puertos</c:v>
                  </c:pt>
                  <c:pt idx="2">
                    <c:v>Concesiones</c:v>
                  </c:pt>
                  <c:pt idx="4">
                    <c:v>Transito</c:v>
                  </c:pt>
                </c:lvl>
              </c:multiLvlStrCache>
            </c:multiLvlStrRef>
          </c:cat>
          <c:val>
            <c:numRef>
              <c:f>'3. GRAFICACION ABRIL'!$C$9:$H$9</c:f>
              <c:numCache>
                <c:formatCode>0</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0-1014-4D2B-A661-C8B05E0D6A2C}"/>
            </c:ext>
          </c:extLst>
        </c:ser>
        <c:dLbls>
          <c:showLegendKey val="0"/>
          <c:showVal val="1"/>
          <c:showCatName val="0"/>
          <c:showSerName val="0"/>
          <c:showPercent val="0"/>
          <c:showBubbleSize val="0"/>
        </c:dLbls>
        <c:gapWidth val="100"/>
        <c:overlap val="-24"/>
        <c:axId val="-1098554784"/>
        <c:axId val="-1229944128"/>
      </c:barChart>
      <c:catAx>
        <c:axId val="-1098554784"/>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1229944128"/>
        <c:crosses val="autoZero"/>
        <c:auto val="1"/>
        <c:lblAlgn val="ctr"/>
        <c:lblOffset val="100"/>
        <c:noMultiLvlLbl val="0"/>
      </c:catAx>
      <c:valAx>
        <c:axId val="-1229944128"/>
        <c:scaling>
          <c:orientation val="minMax"/>
        </c:scaling>
        <c:delete val="1"/>
        <c:axPos val="l"/>
        <c:numFmt formatCode="0" sourceLinked="1"/>
        <c:majorTickMark val="none"/>
        <c:minorTickMark val="none"/>
        <c:tickLblPos val="none"/>
        <c:crossAx val="-109855478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78" l="0.70000000000000062" r="0.70000000000000062" t="0.75000000000000278"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1" i="0" u="none" strike="noStrike" kern="1200" baseline="0">
                <a:solidFill>
                  <a:schemeClr val="tx1">
                    <a:lumMod val="65000"/>
                    <a:lumOff val="35000"/>
                  </a:schemeClr>
                </a:solidFill>
                <a:latin typeface="+mn-lt"/>
                <a:ea typeface="+mn-ea"/>
                <a:cs typeface="+mn-cs"/>
              </a:defRPr>
            </a:pPr>
            <a:r>
              <a:rPr lang="es-CO"/>
              <a:t>8.  % Modelos buenas prácticas empresariales implementados</a:t>
            </a:r>
          </a:p>
        </c:rich>
      </c:tx>
      <c:overlay val="0"/>
      <c:spPr>
        <a:noFill/>
        <a:ln>
          <a:noFill/>
        </a:ln>
        <a:effectLst/>
      </c:spPr>
    </c:title>
    <c:autoTitleDeleted val="0"/>
    <c:plotArea>
      <c:layout/>
      <c:barChart>
        <c:barDir val="col"/>
        <c:grouping val="clustered"/>
        <c:varyColors val="0"/>
        <c:ser>
          <c:idx val="0"/>
          <c:order val="0"/>
          <c:spPr>
            <a:gradFill rotWithShape="1">
              <a:gsLst>
                <a:gs pos="0">
                  <a:schemeClr val="accent1">
                    <a:tint val="100000"/>
                    <a:shade val="100000"/>
                    <a:satMod val="130000"/>
                  </a:schemeClr>
                </a:gs>
                <a:gs pos="100000">
                  <a:schemeClr val="accent1">
                    <a:tint val="50000"/>
                    <a:shade val="100000"/>
                    <a:satMod val="350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'3. GRAFICACION ABRIL'!$C$1:$H$2</c:f>
              <c:multiLvlStrCache>
                <c:ptCount val="6"/>
                <c:lvl>
                  <c:pt idx="0">
                    <c:v>Planeado</c:v>
                  </c:pt>
                  <c:pt idx="1">
                    <c:v>Ejecutado</c:v>
                  </c:pt>
                  <c:pt idx="2">
                    <c:v>Planeado</c:v>
                  </c:pt>
                  <c:pt idx="3">
                    <c:v>Ejecutado</c:v>
                  </c:pt>
                  <c:pt idx="4">
                    <c:v>Planeado</c:v>
                  </c:pt>
                  <c:pt idx="5">
                    <c:v>Ejecutado</c:v>
                  </c:pt>
                </c:lvl>
                <c:lvl>
                  <c:pt idx="0">
                    <c:v>Puertos</c:v>
                  </c:pt>
                  <c:pt idx="2">
                    <c:v>Concesiones</c:v>
                  </c:pt>
                  <c:pt idx="4">
                    <c:v>Transito</c:v>
                  </c:pt>
                </c:lvl>
              </c:multiLvlStrCache>
            </c:multiLvlStrRef>
          </c:cat>
          <c:val>
            <c:numRef>
              <c:f>'3. GRAFICACION ABRIL'!$C$10:$H$10</c:f>
              <c:numCache>
                <c:formatCode>0</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0-FC4A-40D7-886C-0ED18A8CC7A5}"/>
            </c:ext>
          </c:extLst>
        </c:ser>
        <c:dLbls>
          <c:showLegendKey val="0"/>
          <c:showVal val="1"/>
          <c:showCatName val="0"/>
          <c:showSerName val="0"/>
          <c:showPercent val="0"/>
          <c:showBubbleSize val="0"/>
        </c:dLbls>
        <c:gapWidth val="100"/>
        <c:overlap val="-24"/>
        <c:axId val="-1229949568"/>
        <c:axId val="-1229949024"/>
      </c:barChart>
      <c:catAx>
        <c:axId val="-1229949568"/>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1229949024"/>
        <c:crosses val="autoZero"/>
        <c:auto val="1"/>
        <c:lblAlgn val="ctr"/>
        <c:lblOffset val="100"/>
        <c:noMultiLvlLbl val="0"/>
      </c:catAx>
      <c:valAx>
        <c:axId val="-1229949024"/>
        <c:scaling>
          <c:orientation val="minMax"/>
        </c:scaling>
        <c:delete val="1"/>
        <c:axPos val="l"/>
        <c:numFmt formatCode="0" sourceLinked="1"/>
        <c:majorTickMark val="none"/>
        <c:minorTickMark val="none"/>
        <c:tickLblPos val="none"/>
        <c:crossAx val="-122994956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78" l="0.70000000000000062" r="0.70000000000000062" t="0.75000000000000278"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1" i="0" u="none" strike="noStrike" kern="1200" baseline="0">
                <a:solidFill>
                  <a:schemeClr val="tx1">
                    <a:lumMod val="65000"/>
                    <a:lumOff val="35000"/>
                  </a:schemeClr>
                </a:solidFill>
                <a:latin typeface="+mn-lt"/>
                <a:ea typeface="+mn-ea"/>
                <a:cs typeface="+mn-cs"/>
              </a:defRPr>
            </a:pPr>
            <a:r>
              <a:rPr lang="es-CO"/>
              <a:t>9. % Indicadores en competitividad empresarial implementados</a:t>
            </a:r>
          </a:p>
        </c:rich>
      </c:tx>
      <c:overlay val="0"/>
      <c:spPr>
        <a:noFill/>
        <a:ln>
          <a:noFill/>
        </a:ln>
        <a:effectLst/>
      </c:spPr>
    </c:title>
    <c:autoTitleDeleted val="0"/>
    <c:plotArea>
      <c:layout/>
      <c:barChart>
        <c:barDir val="col"/>
        <c:grouping val="clustered"/>
        <c:varyColors val="0"/>
        <c:ser>
          <c:idx val="0"/>
          <c:order val="0"/>
          <c:spPr>
            <a:gradFill rotWithShape="1">
              <a:gsLst>
                <a:gs pos="0">
                  <a:schemeClr val="accent1">
                    <a:tint val="100000"/>
                    <a:shade val="100000"/>
                    <a:satMod val="130000"/>
                  </a:schemeClr>
                </a:gs>
                <a:gs pos="100000">
                  <a:schemeClr val="accent1">
                    <a:tint val="50000"/>
                    <a:shade val="100000"/>
                    <a:satMod val="350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'3. GRAFICACION ABRIL'!$C$1:$H$2</c:f>
              <c:multiLvlStrCache>
                <c:ptCount val="6"/>
                <c:lvl>
                  <c:pt idx="0">
                    <c:v>Planeado</c:v>
                  </c:pt>
                  <c:pt idx="1">
                    <c:v>Ejecutado</c:v>
                  </c:pt>
                  <c:pt idx="2">
                    <c:v>Planeado</c:v>
                  </c:pt>
                  <c:pt idx="3">
                    <c:v>Ejecutado</c:v>
                  </c:pt>
                  <c:pt idx="4">
                    <c:v>Planeado</c:v>
                  </c:pt>
                  <c:pt idx="5">
                    <c:v>Ejecutado</c:v>
                  </c:pt>
                </c:lvl>
                <c:lvl>
                  <c:pt idx="0">
                    <c:v>Puertos</c:v>
                  </c:pt>
                  <c:pt idx="2">
                    <c:v>Concesiones</c:v>
                  </c:pt>
                  <c:pt idx="4">
                    <c:v>Transito</c:v>
                  </c:pt>
                </c:lvl>
              </c:multiLvlStrCache>
            </c:multiLvlStrRef>
          </c:cat>
          <c:val>
            <c:numRef>
              <c:f>'3. GRAFICACION ABRIL'!$C$11:$H$11</c:f>
              <c:numCache>
                <c:formatCode>0</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0-5D6F-4CA6-B1DA-0CC180631CB9}"/>
            </c:ext>
          </c:extLst>
        </c:ser>
        <c:dLbls>
          <c:showLegendKey val="0"/>
          <c:showVal val="1"/>
          <c:showCatName val="0"/>
          <c:showSerName val="0"/>
          <c:showPercent val="0"/>
          <c:showBubbleSize val="0"/>
        </c:dLbls>
        <c:gapWidth val="100"/>
        <c:overlap val="-24"/>
        <c:axId val="-738572576"/>
        <c:axId val="-738574208"/>
      </c:barChart>
      <c:catAx>
        <c:axId val="-73857257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738574208"/>
        <c:crosses val="autoZero"/>
        <c:auto val="1"/>
        <c:lblAlgn val="ctr"/>
        <c:lblOffset val="100"/>
        <c:noMultiLvlLbl val="0"/>
      </c:catAx>
      <c:valAx>
        <c:axId val="-738574208"/>
        <c:scaling>
          <c:orientation val="minMax"/>
        </c:scaling>
        <c:delete val="1"/>
        <c:axPos val="l"/>
        <c:numFmt formatCode="0" sourceLinked="1"/>
        <c:majorTickMark val="none"/>
        <c:minorTickMark val="none"/>
        <c:tickLblPos val="none"/>
        <c:crossAx val="-73857257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78" l="0.70000000000000062" r="0.70000000000000062" t="0.75000000000000278"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8" Type="http://schemas.openxmlformats.org/officeDocument/2006/relationships/chart" Target="../charts/chart29.xml"/><Relationship Id="rId13" Type="http://schemas.openxmlformats.org/officeDocument/2006/relationships/chart" Target="../charts/chart34.xml"/><Relationship Id="rId18" Type="http://schemas.openxmlformats.org/officeDocument/2006/relationships/chart" Target="../charts/chart39.xml"/><Relationship Id="rId26" Type="http://schemas.openxmlformats.org/officeDocument/2006/relationships/chart" Target="../charts/chart47.xml"/><Relationship Id="rId3" Type="http://schemas.openxmlformats.org/officeDocument/2006/relationships/chart" Target="../charts/chart24.xml"/><Relationship Id="rId21" Type="http://schemas.openxmlformats.org/officeDocument/2006/relationships/chart" Target="../charts/chart42.xml"/><Relationship Id="rId7" Type="http://schemas.openxmlformats.org/officeDocument/2006/relationships/chart" Target="../charts/chart28.xml"/><Relationship Id="rId12" Type="http://schemas.openxmlformats.org/officeDocument/2006/relationships/chart" Target="../charts/chart33.xml"/><Relationship Id="rId17" Type="http://schemas.openxmlformats.org/officeDocument/2006/relationships/chart" Target="../charts/chart38.xml"/><Relationship Id="rId25" Type="http://schemas.openxmlformats.org/officeDocument/2006/relationships/chart" Target="../charts/chart46.xml"/><Relationship Id="rId2" Type="http://schemas.openxmlformats.org/officeDocument/2006/relationships/chart" Target="../charts/chart23.xml"/><Relationship Id="rId16" Type="http://schemas.openxmlformats.org/officeDocument/2006/relationships/chart" Target="../charts/chart37.xml"/><Relationship Id="rId20" Type="http://schemas.openxmlformats.org/officeDocument/2006/relationships/chart" Target="../charts/chart41.xml"/><Relationship Id="rId1" Type="http://schemas.openxmlformats.org/officeDocument/2006/relationships/chart" Target="../charts/chart22.xml"/><Relationship Id="rId6" Type="http://schemas.openxmlformats.org/officeDocument/2006/relationships/chart" Target="../charts/chart27.xml"/><Relationship Id="rId11" Type="http://schemas.openxmlformats.org/officeDocument/2006/relationships/chart" Target="../charts/chart32.xml"/><Relationship Id="rId24" Type="http://schemas.openxmlformats.org/officeDocument/2006/relationships/chart" Target="../charts/chart45.xml"/><Relationship Id="rId5" Type="http://schemas.openxmlformats.org/officeDocument/2006/relationships/chart" Target="../charts/chart26.xml"/><Relationship Id="rId15" Type="http://schemas.openxmlformats.org/officeDocument/2006/relationships/chart" Target="../charts/chart36.xml"/><Relationship Id="rId23" Type="http://schemas.openxmlformats.org/officeDocument/2006/relationships/chart" Target="../charts/chart44.xml"/><Relationship Id="rId10" Type="http://schemas.openxmlformats.org/officeDocument/2006/relationships/chart" Target="../charts/chart31.xml"/><Relationship Id="rId19" Type="http://schemas.openxmlformats.org/officeDocument/2006/relationships/chart" Target="../charts/chart40.xml"/><Relationship Id="rId4" Type="http://schemas.openxmlformats.org/officeDocument/2006/relationships/chart" Target="../charts/chart25.xml"/><Relationship Id="rId9" Type="http://schemas.openxmlformats.org/officeDocument/2006/relationships/chart" Target="../charts/chart30.xml"/><Relationship Id="rId14" Type="http://schemas.openxmlformats.org/officeDocument/2006/relationships/chart" Target="../charts/chart35.xml"/><Relationship Id="rId22" Type="http://schemas.openxmlformats.org/officeDocument/2006/relationships/chart" Target="../charts/chart43.xml"/></Relationships>
</file>

<file path=xl/drawings/drawing1.xml><?xml version="1.0" encoding="utf-8"?>
<xdr:wsDr xmlns:xdr="http://schemas.openxmlformats.org/drawingml/2006/spreadsheetDrawing" xmlns:a="http://schemas.openxmlformats.org/drawingml/2006/main">
  <xdr:twoCellAnchor>
    <xdr:from>
      <xdr:col>9</xdr:col>
      <xdr:colOff>247650</xdr:colOff>
      <xdr:row>0</xdr:row>
      <xdr:rowOff>161925</xdr:rowOff>
    </xdr:from>
    <xdr:to>
      <xdr:col>15</xdr:col>
      <xdr:colOff>247650</xdr:colOff>
      <xdr:row>14</xdr:row>
      <xdr:rowOff>47625</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15</xdr:row>
      <xdr:rowOff>0</xdr:rowOff>
    </xdr:from>
    <xdr:to>
      <xdr:col>15</xdr:col>
      <xdr:colOff>0</xdr:colOff>
      <xdr:row>30</xdr:row>
      <xdr:rowOff>76200</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0</xdr:colOff>
      <xdr:row>32</xdr:row>
      <xdr:rowOff>0</xdr:rowOff>
    </xdr:from>
    <xdr:to>
      <xdr:col>15</xdr:col>
      <xdr:colOff>0</xdr:colOff>
      <xdr:row>46</xdr:row>
      <xdr:rowOff>76200</xdr:rowOff>
    </xdr:to>
    <xdr:graphicFrame macro="">
      <xdr:nvGraphicFramePr>
        <xdr:cNvPr id="4"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0</xdr:colOff>
      <xdr:row>48</xdr:row>
      <xdr:rowOff>0</xdr:rowOff>
    </xdr:from>
    <xdr:to>
      <xdr:col>15</xdr:col>
      <xdr:colOff>0</xdr:colOff>
      <xdr:row>62</xdr:row>
      <xdr:rowOff>76200</xdr:rowOff>
    </xdr:to>
    <xdr:graphicFrame macro="">
      <xdr:nvGraphicFramePr>
        <xdr:cNvPr id="5"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0</xdr:colOff>
      <xdr:row>64</xdr:row>
      <xdr:rowOff>0</xdr:rowOff>
    </xdr:from>
    <xdr:to>
      <xdr:col>15</xdr:col>
      <xdr:colOff>0</xdr:colOff>
      <xdr:row>78</xdr:row>
      <xdr:rowOff>76200</xdr:rowOff>
    </xdr:to>
    <xdr:graphicFrame macro="">
      <xdr:nvGraphicFramePr>
        <xdr:cNvPr id="6" name="Grá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79</xdr:row>
      <xdr:rowOff>0</xdr:rowOff>
    </xdr:from>
    <xdr:to>
      <xdr:col>15</xdr:col>
      <xdr:colOff>0</xdr:colOff>
      <xdr:row>93</xdr:row>
      <xdr:rowOff>76200</xdr:rowOff>
    </xdr:to>
    <xdr:graphicFrame macro="">
      <xdr:nvGraphicFramePr>
        <xdr:cNvPr id="7" name="Grá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702469</xdr:colOff>
      <xdr:row>96</xdr:row>
      <xdr:rowOff>47625</xdr:rowOff>
    </xdr:from>
    <xdr:to>
      <xdr:col>14</xdr:col>
      <xdr:colOff>702469</xdr:colOff>
      <xdr:row>110</xdr:row>
      <xdr:rowOff>123825</xdr:rowOff>
    </xdr:to>
    <xdr:graphicFrame macro="">
      <xdr:nvGraphicFramePr>
        <xdr:cNvPr id="8" name="Gráfico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9</xdr:col>
      <xdr:colOff>176212</xdr:colOff>
      <xdr:row>113</xdr:row>
      <xdr:rowOff>80962</xdr:rowOff>
    </xdr:from>
    <xdr:to>
      <xdr:col>15</xdr:col>
      <xdr:colOff>176212</xdr:colOff>
      <xdr:row>127</xdr:row>
      <xdr:rowOff>157162</xdr:rowOff>
    </xdr:to>
    <xdr:graphicFrame macro="">
      <xdr:nvGraphicFramePr>
        <xdr:cNvPr id="9" name="Gráfico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xdr:col>
      <xdr:colOff>119063</xdr:colOff>
      <xdr:row>131</xdr:row>
      <xdr:rowOff>95249</xdr:rowOff>
    </xdr:from>
    <xdr:to>
      <xdr:col>15</xdr:col>
      <xdr:colOff>119063</xdr:colOff>
      <xdr:row>145</xdr:row>
      <xdr:rowOff>171449</xdr:rowOff>
    </xdr:to>
    <xdr:graphicFrame macro="">
      <xdr:nvGraphicFramePr>
        <xdr:cNvPr id="10" name="Gráfico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xdr:col>
      <xdr:colOff>0</xdr:colOff>
      <xdr:row>148</xdr:row>
      <xdr:rowOff>0</xdr:rowOff>
    </xdr:from>
    <xdr:to>
      <xdr:col>15</xdr:col>
      <xdr:colOff>0</xdr:colOff>
      <xdr:row>162</xdr:row>
      <xdr:rowOff>76200</xdr:rowOff>
    </xdr:to>
    <xdr:graphicFrame macro="">
      <xdr:nvGraphicFramePr>
        <xdr:cNvPr id="11" name="Gráfico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182</xdr:row>
      <xdr:rowOff>0</xdr:rowOff>
    </xdr:from>
    <xdr:to>
      <xdr:col>15</xdr:col>
      <xdr:colOff>0</xdr:colOff>
      <xdr:row>196</xdr:row>
      <xdr:rowOff>76200</xdr:rowOff>
    </xdr:to>
    <xdr:graphicFrame macro="">
      <xdr:nvGraphicFramePr>
        <xdr:cNvPr id="12" name="Gráfico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9</xdr:col>
      <xdr:colOff>0</xdr:colOff>
      <xdr:row>164</xdr:row>
      <xdr:rowOff>0</xdr:rowOff>
    </xdr:from>
    <xdr:to>
      <xdr:col>15</xdr:col>
      <xdr:colOff>0</xdr:colOff>
      <xdr:row>178</xdr:row>
      <xdr:rowOff>76200</xdr:rowOff>
    </xdr:to>
    <xdr:graphicFrame macro="">
      <xdr:nvGraphicFramePr>
        <xdr:cNvPr id="13" name="Gráfico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9</xdr:col>
      <xdr:colOff>152400</xdr:colOff>
      <xdr:row>217</xdr:row>
      <xdr:rowOff>28575</xdr:rowOff>
    </xdr:from>
    <xdr:to>
      <xdr:col>15</xdr:col>
      <xdr:colOff>152400</xdr:colOff>
      <xdr:row>231</xdr:row>
      <xdr:rowOff>104775</xdr:rowOff>
    </xdr:to>
    <xdr:graphicFrame macro="">
      <xdr:nvGraphicFramePr>
        <xdr:cNvPr id="14" name="Gráfico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9</xdr:col>
      <xdr:colOff>219075</xdr:colOff>
      <xdr:row>199</xdr:row>
      <xdr:rowOff>133350</xdr:rowOff>
    </xdr:from>
    <xdr:to>
      <xdr:col>15</xdr:col>
      <xdr:colOff>219075</xdr:colOff>
      <xdr:row>214</xdr:row>
      <xdr:rowOff>19050</xdr:rowOff>
    </xdr:to>
    <xdr:graphicFrame macro="">
      <xdr:nvGraphicFramePr>
        <xdr:cNvPr id="15" name="Gráfico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4202906</xdr:colOff>
      <xdr:row>28</xdr:row>
      <xdr:rowOff>178593</xdr:rowOff>
    </xdr:from>
    <xdr:to>
      <xdr:col>8</xdr:col>
      <xdr:colOff>130968</xdr:colOff>
      <xdr:row>43</xdr:row>
      <xdr:rowOff>64293</xdr:rowOff>
    </xdr:to>
    <xdr:graphicFrame macro="">
      <xdr:nvGraphicFramePr>
        <xdr:cNvPr id="16" name="Gráfico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4167188</xdr:colOff>
      <xdr:row>44</xdr:row>
      <xdr:rowOff>119063</xdr:rowOff>
    </xdr:from>
    <xdr:to>
      <xdr:col>8</xdr:col>
      <xdr:colOff>95250</xdr:colOff>
      <xdr:row>59</xdr:row>
      <xdr:rowOff>4763</xdr:rowOff>
    </xdr:to>
    <xdr:graphicFrame macro="">
      <xdr:nvGraphicFramePr>
        <xdr:cNvPr id="17" name="Gráfico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0</xdr:colOff>
      <xdr:row>62</xdr:row>
      <xdr:rowOff>0</xdr:rowOff>
    </xdr:from>
    <xdr:to>
      <xdr:col>2</xdr:col>
      <xdr:colOff>500062</xdr:colOff>
      <xdr:row>76</xdr:row>
      <xdr:rowOff>76200</xdr:rowOff>
    </xdr:to>
    <xdr:graphicFrame macro="">
      <xdr:nvGraphicFramePr>
        <xdr:cNvPr id="18" name="Gráfico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xdr:col>
      <xdr:colOff>0</xdr:colOff>
      <xdr:row>78</xdr:row>
      <xdr:rowOff>0</xdr:rowOff>
    </xdr:from>
    <xdr:to>
      <xdr:col>2</xdr:col>
      <xdr:colOff>500062</xdr:colOff>
      <xdr:row>92</xdr:row>
      <xdr:rowOff>76200</xdr:rowOff>
    </xdr:to>
    <xdr:graphicFrame macro="">
      <xdr:nvGraphicFramePr>
        <xdr:cNvPr id="19" name="Gráfico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726281</xdr:colOff>
      <xdr:row>95</xdr:row>
      <xdr:rowOff>0</xdr:rowOff>
    </xdr:from>
    <xdr:to>
      <xdr:col>2</xdr:col>
      <xdr:colOff>464343</xdr:colOff>
      <xdr:row>109</xdr:row>
      <xdr:rowOff>76200</xdr:rowOff>
    </xdr:to>
    <xdr:graphicFrame macro="">
      <xdr:nvGraphicFramePr>
        <xdr:cNvPr id="20" name="Gráfico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xdr:col>
      <xdr:colOff>0</xdr:colOff>
      <xdr:row>112</xdr:row>
      <xdr:rowOff>0</xdr:rowOff>
    </xdr:from>
    <xdr:to>
      <xdr:col>2</xdr:col>
      <xdr:colOff>500062</xdr:colOff>
      <xdr:row>126</xdr:row>
      <xdr:rowOff>76200</xdr:rowOff>
    </xdr:to>
    <xdr:graphicFrame macro="">
      <xdr:nvGraphicFramePr>
        <xdr:cNvPr id="21" name="Gráfico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xdr:col>
      <xdr:colOff>0</xdr:colOff>
      <xdr:row>130</xdr:row>
      <xdr:rowOff>0</xdr:rowOff>
    </xdr:from>
    <xdr:to>
      <xdr:col>2</xdr:col>
      <xdr:colOff>500062</xdr:colOff>
      <xdr:row>144</xdr:row>
      <xdr:rowOff>76200</xdr:rowOff>
    </xdr:to>
    <xdr:graphicFrame macro="">
      <xdr:nvGraphicFramePr>
        <xdr:cNvPr id="22" name="Gráfico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19051</xdr:colOff>
      <xdr:row>0</xdr:row>
      <xdr:rowOff>0</xdr:rowOff>
    </xdr:from>
    <xdr:to>
      <xdr:col>2</xdr:col>
      <xdr:colOff>485776</xdr:colOff>
      <xdr:row>3</xdr:row>
      <xdr:rowOff>142875</xdr:rowOff>
    </xdr:to>
    <xdr:pic>
      <xdr:nvPicPr>
        <xdr:cNvPr id="2" name="Imagen 1" descr="SPT_274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6" y="0"/>
          <a:ext cx="211455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39</xdr:col>
      <xdr:colOff>0</xdr:colOff>
      <xdr:row>0</xdr:row>
      <xdr:rowOff>0</xdr:rowOff>
    </xdr:from>
    <xdr:to>
      <xdr:col>39</xdr:col>
      <xdr:colOff>0</xdr:colOff>
      <xdr:row>0</xdr:row>
      <xdr:rowOff>0</xdr:rowOff>
    </xdr:to>
    <xdr:pic>
      <xdr:nvPicPr>
        <xdr:cNvPr id="3" name="Imagen 1" descr="image00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6811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866775</xdr:colOff>
      <xdr:row>0</xdr:row>
      <xdr:rowOff>85725</xdr:rowOff>
    </xdr:from>
    <xdr:to>
      <xdr:col>5</xdr:col>
      <xdr:colOff>285750</xdr:colOff>
      <xdr:row>3</xdr:row>
      <xdr:rowOff>142875</xdr:rowOff>
    </xdr:to>
    <xdr:pic>
      <xdr:nvPicPr>
        <xdr:cNvPr id="4" name="Imagen 3" descr="SPT_274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85725"/>
          <a:ext cx="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0</xdr:row>
      <xdr:rowOff>0</xdr:rowOff>
    </xdr:from>
    <xdr:to>
      <xdr:col>11</xdr:col>
      <xdr:colOff>32924</xdr:colOff>
      <xdr:row>3</xdr:row>
      <xdr:rowOff>95250</xdr:rowOff>
    </xdr:to>
    <xdr:pic>
      <xdr:nvPicPr>
        <xdr:cNvPr id="5" name="Imagen 4" descr="SPT_2745">
          <a:extLst>
            <a:ext uri="{FF2B5EF4-FFF2-40B4-BE49-F238E27FC236}">
              <a16:creationId xmlns=""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5" y="0"/>
          <a:ext cx="2147474"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44</xdr:col>
      <xdr:colOff>0</xdr:colOff>
      <xdr:row>0</xdr:row>
      <xdr:rowOff>0</xdr:rowOff>
    </xdr:from>
    <xdr:to>
      <xdr:col>44</xdr:col>
      <xdr:colOff>0</xdr:colOff>
      <xdr:row>0</xdr:row>
      <xdr:rowOff>0</xdr:rowOff>
    </xdr:to>
    <xdr:pic>
      <xdr:nvPicPr>
        <xdr:cNvPr id="3" name="Imagen 1" descr="image00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3193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32820</xdr:colOff>
      <xdr:row>3</xdr:row>
      <xdr:rowOff>27215</xdr:rowOff>
    </xdr:from>
    <xdr:to>
      <xdr:col>5</xdr:col>
      <xdr:colOff>0</xdr:colOff>
      <xdr:row>4</xdr:row>
      <xdr:rowOff>1197430</xdr:rowOff>
    </xdr:to>
    <xdr:pic>
      <xdr:nvPicPr>
        <xdr:cNvPr id="4" name="Imagen 3" descr="SPT_2745">
          <a:extLst>
            <a:ext uri="{FF2B5EF4-FFF2-40B4-BE49-F238E27FC236}">
              <a16:creationId xmlns=""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7598391" y="1034144"/>
          <a:ext cx="5818254" cy="14015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247650</xdr:colOff>
      <xdr:row>0</xdr:row>
      <xdr:rowOff>161925</xdr:rowOff>
    </xdr:from>
    <xdr:to>
      <xdr:col>14</xdr:col>
      <xdr:colOff>247650</xdr:colOff>
      <xdr:row>15</xdr:row>
      <xdr:rowOff>47625</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112059</xdr:colOff>
      <xdr:row>16</xdr:row>
      <xdr:rowOff>156883</xdr:rowOff>
    </xdr:from>
    <xdr:to>
      <xdr:col>14</xdr:col>
      <xdr:colOff>112059</xdr:colOff>
      <xdr:row>32</xdr:row>
      <xdr:rowOff>42583</xdr:rowOff>
    </xdr:to>
    <xdr:graphicFrame macro="">
      <xdr:nvGraphicFramePr>
        <xdr:cNvPr id="6" name="Grá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0</xdr:colOff>
      <xdr:row>50</xdr:row>
      <xdr:rowOff>67236</xdr:rowOff>
    </xdr:from>
    <xdr:to>
      <xdr:col>14</xdr:col>
      <xdr:colOff>0</xdr:colOff>
      <xdr:row>64</xdr:row>
      <xdr:rowOff>143436</xdr:rowOff>
    </xdr:to>
    <xdr:graphicFrame macro="">
      <xdr:nvGraphicFramePr>
        <xdr:cNvPr id="7" name="Grá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246529</xdr:colOff>
      <xdr:row>65</xdr:row>
      <xdr:rowOff>168088</xdr:rowOff>
    </xdr:from>
    <xdr:to>
      <xdr:col>13</xdr:col>
      <xdr:colOff>728382</xdr:colOff>
      <xdr:row>80</xdr:row>
      <xdr:rowOff>53788</xdr:rowOff>
    </xdr:to>
    <xdr:graphicFrame macro="">
      <xdr:nvGraphicFramePr>
        <xdr:cNvPr id="8" name="Gráfico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257735</xdr:colOff>
      <xdr:row>81</xdr:row>
      <xdr:rowOff>100852</xdr:rowOff>
    </xdr:from>
    <xdr:to>
      <xdr:col>13</xdr:col>
      <xdr:colOff>739588</xdr:colOff>
      <xdr:row>95</xdr:row>
      <xdr:rowOff>177052</xdr:rowOff>
    </xdr:to>
    <xdr:graphicFrame macro="">
      <xdr:nvGraphicFramePr>
        <xdr:cNvPr id="9" name="Gráfico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179294</xdr:colOff>
      <xdr:row>97</xdr:row>
      <xdr:rowOff>78441</xdr:rowOff>
    </xdr:from>
    <xdr:to>
      <xdr:col>13</xdr:col>
      <xdr:colOff>661147</xdr:colOff>
      <xdr:row>111</xdr:row>
      <xdr:rowOff>154641</xdr:rowOff>
    </xdr:to>
    <xdr:graphicFrame macro="">
      <xdr:nvGraphicFramePr>
        <xdr:cNvPr id="10" name="Gráfico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150579</xdr:colOff>
      <xdr:row>114</xdr:row>
      <xdr:rowOff>47625</xdr:rowOff>
    </xdr:from>
    <xdr:to>
      <xdr:col>13</xdr:col>
      <xdr:colOff>579204</xdr:colOff>
      <xdr:row>128</xdr:row>
      <xdr:rowOff>123825</xdr:rowOff>
    </xdr:to>
    <xdr:graphicFrame macro="">
      <xdr:nvGraphicFramePr>
        <xdr:cNvPr id="13" name="Gráfico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20</xdr:col>
      <xdr:colOff>377918</xdr:colOff>
      <xdr:row>82</xdr:row>
      <xdr:rowOff>47344</xdr:rowOff>
    </xdr:from>
    <xdr:to>
      <xdr:col>26</xdr:col>
      <xdr:colOff>377918</xdr:colOff>
      <xdr:row>96</xdr:row>
      <xdr:rowOff>123544</xdr:rowOff>
    </xdr:to>
    <xdr:graphicFrame macro="">
      <xdr:nvGraphicFramePr>
        <xdr:cNvPr id="14" name="Gráfico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275945</xdr:colOff>
      <xdr:row>130</xdr:row>
      <xdr:rowOff>61631</xdr:rowOff>
    </xdr:from>
    <xdr:to>
      <xdr:col>13</xdr:col>
      <xdr:colOff>466445</xdr:colOff>
      <xdr:row>144</xdr:row>
      <xdr:rowOff>137831</xdr:rowOff>
    </xdr:to>
    <xdr:graphicFrame macro="">
      <xdr:nvGraphicFramePr>
        <xdr:cNvPr id="15" name="Gráfico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22412</xdr:colOff>
      <xdr:row>145</xdr:row>
      <xdr:rowOff>123264</xdr:rowOff>
    </xdr:from>
    <xdr:to>
      <xdr:col>13</xdr:col>
      <xdr:colOff>504265</xdr:colOff>
      <xdr:row>160</xdr:row>
      <xdr:rowOff>8964</xdr:rowOff>
    </xdr:to>
    <xdr:graphicFrame macro="">
      <xdr:nvGraphicFramePr>
        <xdr:cNvPr id="16" name="Gráfico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6</xdr:col>
      <xdr:colOff>56029</xdr:colOff>
      <xdr:row>176</xdr:row>
      <xdr:rowOff>168089</xdr:rowOff>
    </xdr:from>
    <xdr:to>
      <xdr:col>13</xdr:col>
      <xdr:colOff>246529</xdr:colOff>
      <xdr:row>191</xdr:row>
      <xdr:rowOff>53789</xdr:rowOff>
    </xdr:to>
    <xdr:graphicFrame macro="">
      <xdr:nvGraphicFramePr>
        <xdr:cNvPr id="17" name="Gráfico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6</xdr:col>
      <xdr:colOff>212912</xdr:colOff>
      <xdr:row>161</xdr:row>
      <xdr:rowOff>78441</xdr:rowOff>
    </xdr:from>
    <xdr:to>
      <xdr:col>13</xdr:col>
      <xdr:colOff>403412</xdr:colOff>
      <xdr:row>175</xdr:row>
      <xdr:rowOff>154641</xdr:rowOff>
    </xdr:to>
    <xdr:graphicFrame macro="">
      <xdr:nvGraphicFramePr>
        <xdr:cNvPr id="18" name="Gráfico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0</xdr:colOff>
      <xdr:row>31</xdr:row>
      <xdr:rowOff>39781</xdr:rowOff>
    </xdr:from>
    <xdr:to>
      <xdr:col>6</xdr:col>
      <xdr:colOff>280147</xdr:colOff>
      <xdr:row>45</xdr:row>
      <xdr:rowOff>115981</xdr:rowOff>
    </xdr:to>
    <xdr:graphicFrame macro="">
      <xdr:nvGraphicFramePr>
        <xdr:cNvPr id="21" name="Gráfico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6</xdr:col>
      <xdr:colOff>50987</xdr:colOff>
      <xdr:row>193</xdr:row>
      <xdr:rowOff>155761</xdr:rowOff>
    </xdr:from>
    <xdr:to>
      <xdr:col>13</xdr:col>
      <xdr:colOff>241487</xdr:colOff>
      <xdr:row>208</xdr:row>
      <xdr:rowOff>41461</xdr:rowOff>
    </xdr:to>
    <xdr:graphicFrame macro="">
      <xdr:nvGraphicFramePr>
        <xdr:cNvPr id="22" name="Gráfico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0</xdr:col>
      <xdr:colOff>0</xdr:colOff>
      <xdr:row>48</xdr:row>
      <xdr:rowOff>156181</xdr:rowOff>
    </xdr:from>
    <xdr:to>
      <xdr:col>6</xdr:col>
      <xdr:colOff>78861</xdr:colOff>
      <xdr:row>63</xdr:row>
      <xdr:rowOff>41881</xdr:rowOff>
    </xdr:to>
    <xdr:graphicFrame macro="">
      <xdr:nvGraphicFramePr>
        <xdr:cNvPr id="23" name="Gráfico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0</xdr:colOff>
      <xdr:row>96</xdr:row>
      <xdr:rowOff>163886</xdr:rowOff>
    </xdr:from>
    <xdr:to>
      <xdr:col>5</xdr:col>
      <xdr:colOff>224116</xdr:colOff>
      <xdr:row>111</xdr:row>
      <xdr:rowOff>49586</xdr:rowOff>
    </xdr:to>
    <xdr:graphicFrame macro="">
      <xdr:nvGraphicFramePr>
        <xdr:cNvPr id="24" name="Gráfico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0</xdr:col>
      <xdr:colOff>0</xdr:colOff>
      <xdr:row>112</xdr:row>
      <xdr:rowOff>89648</xdr:rowOff>
    </xdr:from>
    <xdr:to>
      <xdr:col>5</xdr:col>
      <xdr:colOff>201706</xdr:colOff>
      <xdr:row>126</xdr:row>
      <xdr:rowOff>165848</xdr:rowOff>
    </xdr:to>
    <xdr:graphicFrame macro="">
      <xdr:nvGraphicFramePr>
        <xdr:cNvPr id="25" name="Gráfico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0</xdr:col>
      <xdr:colOff>0</xdr:colOff>
      <xdr:row>128</xdr:row>
      <xdr:rowOff>22413</xdr:rowOff>
    </xdr:from>
    <xdr:to>
      <xdr:col>5</xdr:col>
      <xdr:colOff>100853</xdr:colOff>
      <xdr:row>142</xdr:row>
      <xdr:rowOff>98613</xdr:rowOff>
    </xdr:to>
    <xdr:graphicFrame macro="">
      <xdr:nvGraphicFramePr>
        <xdr:cNvPr id="26" name="Gráfico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0</xdr:colOff>
      <xdr:row>144</xdr:row>
      <xdr:rowOff>22411</xdr:rowOff>
    </xdr:from>
    <xdr:to>
      <xdr:col>5</xdr:col>
      <xdr:colOff>67235</xdr:colOff>
      <xdr:row>158</xdr:row>
      <xdr:rowOff>98611</xdr:rowOff>
    </xdr:to>
    <xdr:graphicFrame macro="">
      <xdr:nvGraphicFramePr>
        <xdr:cNvPr id="27" name="Gráfico 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0</xdr:col>
      <xdr:colOff>0</xdr:colOff>
      <xdr:row>160</xdr:row>
      <xdr:rowOff>168088</xdr:rowOff>
    </xdr:from>
    <xdr:to>
      <xdr:col>5</xdr:col>
      <xdr:colOff>0</xdr:colOff>
      <xdr:row>175</xdr:row>
      <xdr:rowOff>53788</xdr:rowOff>
    </xdr:to>
    <xdr:graphicFrame macro="">
      <xdr:nvGraphicFramePr>
        <xdr:cNvPr id="28" name="Gráfico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0</xdr:col>
      <xdr:colOff>0</xdr:colOff>
      <xdr:row>194</xdr:row>
      <xdr:rowOff>56029</xdr:rowOff>
    </xdr:from>
    <xdr:to>
      <xdr:col>4</xdr:col>
      <xdr:colOff>179294</xdr:colOff>
      <xdr:row>208</xdr:row>
      <xdr:rowOff>132229</xdr:rowOff>
    </xdr:to>
    <xdr:graphicFrame macro="">
      <xdr:nvGraphicFramePr>
        <xdr:cNvPr id="30" name="Gráfico 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0</xdr:col>
      <xdr:colOff>0</xdr:colOff>
      <xdr:row>176</xdr:row>
      <xdr:rowOff>134468</xdr:rowOff>
    </xdr:from>
    <xdr:to>
      <xdr:col>5</xdr:col>
      <xdr:colOff>179295</xdr:colOff>
      <xdr:row>192</xdr:row>
      <xdr:rowOff>179291</xdr:rowOff>
    </xdr:to>
    <xdr:graphicFrame macro="">
      <xdr:nvGraphicFramePr>
        <xdr:cNvPr id="31" name="Gráfico 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0</xdr:col>
      <xdr:colOff>0</xdr:colOff>
      <xdr:row>64</xdr:row>
      <xdr:rowOff>123265</xdr:rowOff>
    </xdr:from>
    <xdr:to>
      <xdr:col>5</xdr:col>
      <xdr:colOff>347382</xdr:colOff>
      <xdr:row>79</xdr:row>
      <xdr:rowOff>8965</xdr:rowOff>
    </xdr:to>
    <xdr:graphicFrame macro="">
      <xdr:nvGraphicFramePr>
        <xdr:cNvPr id="32" name="Gráfico 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0</xdr:col>
      <xdr:colOff>0</xdr:colOff>
      <xdr:row>81</xdr:row>
      <xdr:rowOff>33619</xdr:rowOff>
    </xdr:from>
    <xdr:to>
      <xdr:col>5</xdr:col>
      <xdr:colOff>235323</xdr:colOff>
      <xdr:row>95</xdr:row>
      <xdr:rowOff>109819</xdr:rowOff>
    </xdr:to>
    <xdr:graphicFrame macro="">
      <xdr:nvGraphicFramePr>
        <xdr:cNvPr id="33" name="Gráfico 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8</xdr:col>
      <xdr:colOff>292474</xdr:colOff>
      <xdr:row>0</xdr:row>
      <xdr:rowOff>161925</xdr:rowOff>
    </xdr:from>
    <xdr:to>
      <xdr:col>14</xdr:col>
      <xdr:colOff>292474</xdr:colOff>
      <xdr:row>15</xdr:row>
      <xdr:rowOff>47625</xdr:rowOff>
    </xdr:to>
    <xdr:graphicFrame macro="">
      <xdr:nvGraphicFramePr>
        <xdr:cNvPr id="29" name="Gráfico 2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7</xdr:col>
      <xdr:colOff>156882</xdr:colOff>
      <xdr:row>33</xdr:row>
      <xdr:rowOff>44823</xdr:rowOff>
    </xdr:from>
    <xdr:to>
      <xdr:col>13</xdr:col>
      <xdr:colOff>638735</xdr:colOff>
      <xdr:row>48</xdr:row>
      <xdr:rowOff>154641</xdr:rowOff>
    </xdr:to>
    <xdr:graphicFrame macro="">
      <xdr:nvGraphicFramePr>
        <xdr:cNvPr id="34" name="Gráfico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13"/>
  <sheetViews>
    <sheetView topLeftCell="B1" workbookViewId="0">
      <selection activeCell="D97" sqref="D97"/>
    </sheetView>
  </sheetViews>
  <sheetFormatPr baseColWidth="10" defaultRowHeight="15" x14ac:dyDescent="0.25"/>
  <cols>
    <col min="2" max="2" width="84.28515625" customWidth="1"/>
  </cols>
  <sheetData>
    <row r="1" spans="2:9" x14ac:dyDescent="0.25">
      <c r="C1" s="626" t="s">
        <v>40</v>
      </c>
      <c r="D1" s="626"/>
      <c r="E1" s="626" t="s">
        <v>44</v>
      </c>
      <c r="F1" s="626"/>
      <c r="G1" s="626" t="s">
        <v>229</v>
      </c>
      <c r="H1" s="626"/>
    </row>
    <row r="2" spans="2:9" x14ac:dyDescent="0.25">
      <c r="C2" s="113" t="str">
        <f>+'2. PEI SEGUIMIENTO'!S10</f>
        <v>Planeado</v>
      </c>
      <c r="D2" s="113" t="str">
        <f>+'2. PEI SEGUIMIENTO'!S11</f>
        <v>Ejecutado</v>
      </c>
      <c r="E2" s="113" t="str">
        <f>+C2</f>
        <v>Planeado</v>
      </c>
      <c r="F2" s="113" t="str">
        <f t="shared" ref="F2:H2" si="0">+D2</f>
        <v>Ejecutado</v>
      </c>
      <c r="G2" s="113" t="str">
        <f t="shared" si="0"/>
        <v>Planeado</v>
      </c>
      <c r="H2" s="113" t="str">
        <f t="shared" si="0"/>
        <v>Ejecutado</v>
      </c>
    </row>
    <row r="3" spans="2:9" x14ac:dyDescent="0.25">
      <c r="B3" t="str">
        <f>+'2. PEI SEGUIMIENTO'!P10</f>
        <v>1. % de socializaciones en politica sectorial realizadas</v>
      </c>
      <c r="C3" s="113">
        <f>+'2. PEI SEGUIMIENTO'!AI10</f>
        <v>1</v>
      </c>
      <c r="D3" s="113">
        <f>+'2. PEI SEGUIMIENTO'!AI11</f>
        <v>1</v>
      </c>
      <c r="E3" s="115">
        <f>+'2. PEI SEGUIMIENTO'!AI13</f>
        <v>1</v>
      </c>
      <c r="F3" s="115">
        <f>+'2. PEI SEGUIMIENTO'!AI14</f>
        <v>2</v>
      </c>
      <c r="G3" s="115">
        <f>+'2. PEI SEGUIMIENTO'!AI16</f>
        <v>3</v>
      </c>
      <c r="H3" s="115">
        <f>+'2. PEI SEGUIMIENTO'!AI17</f>
        <v>2</v>
      </c>
      <c r="I3" s="116">
        <v>1</v>
      </c>
    </row>
    <row r="4" spans="2:9" x14ac:dyDescent="0.25">
      <c r="B4" s="112" t="str">
        <f>+'2. PEI SEGUIMIENTO'!P19</f>
        <v>2.  % Reuniones realizadas con autoridades</v>
      </c>
      <c r="C4" s="113">
        <f>+'2. PEI SEGUIMIENTO'!AI19</f>
        <v>3</v>
      </c>
      <c r="D4" s="113">
        <f>+'2. PEI SEGUIMIENTO'!AI20</f>
        <v>7</v>
      </c>
      <c r="E4" s="113">
        <f>+'2. PEI SEGUIMIENTO'!AI22</f>
        <v>4</v>
      </c>
      <c r="F4" s="113">
        <f>+'2. PEI SEGUIMIENTO'!AI23</f>
        <v>18</v>
      </c>
      <c r="G4" s="113">
        <f>+'2. PEI SEGUIMIENTO'!AI25</f>
        <v>5</v>
      </c>
      <c r="H4" s="113">
        <f>+'2. PEI SEGUIMIENTO'!AI26</f>
        <v>18</v>
      </c>
      <c r="I4" s="116">
        <v>2</v>
      </c>
    </row>
    <row r="5" spans="2:9" x14ac:dyDescent="0.25">
      <c r="B5" s="112" t="str">
        <f>+'2. PEI SEGUIMIENTO'!P37</f>
        <v>4. % de socializaciones en normas vigentes realizadas.</v>
      </c>
      <c r="C5" s="113">
        <f>+'2. PEI SEGUIMIENTO'!AI37</f>
        <v>1</v>
      </c>
      <c r="D5" s="113">
        <f>+'2. PEI SEGUIMIENTO'!AI38</f>
        <v>1</v>
      </c>
      <c r="E5" s="113">
        <f>+'2. PEI SEGUIMIENTO'!AI40</f>
        <v>1</v>
      </c>
      <c r="F5" s="113">
        <f>+'2. PEI SEGUIMIENTO'!AI41</f>
        <v>2</v>
      </c>
      <c r="G5" s="113">
        <f>+'2. PEI SEGUIMIENTO'!AI43</f>
        <v>3</v>
      </c>
      <c r="H5" s="113">
        <f>+'2. PEI SEGUIMIENTO'!AI44</f>
        <v>3</v>
      </c>
      <c r="I5" s="116">
        <v>3</v>
      </c>
    </row>
    <row r="6" spans="2:9" x14ac:dyDescent="0.25">
      <c r="B6" s="112" t="str">
        <f>+'2. PEI SEGUIMIENTO'!P46</f>
        <v>5. % de socializaciones a servidores</v>
      </c>
      <c r="C6" s="113">
        <f>+'2. PEI SEGUIMIENTO'!AI46</f>
        <v>15</v>
      </c>
      <c r="D6" s="113">
        <f>+'2. PEI SEGUIMIENTO'!AI47</f>
        <v>15</v>
      </c>
      <c r="E6" s="113">
        <f>+'2. PEI SEGUIMIENTO'!AI49</f>
        <v>10</v>
      </c>
      <c r="F6" s="113">
        <f>+'2. PEI SEGUIMIENTO'!AI50</f>
        <v>20</v>
      </c>
      <c r="G6" s="113">
        <f>+'2. PEI SEGUIMIENTO'!AI52</f>
        <v>10</v>
      </c>
      <c r="H6" s="113">
        <f>+'2. PEI SEGUIMIENTO'!AI53</f>
        <v>29</v>
      </c>
      <c r="I6" s="116">
        <v>4</v>
      </c>
    </row>
    <row r="7" spans="2:9" x14ac:dyDescent="0.25">
      <c r="B7" s="112" t="str">
        <f>+'2. PEI SEGUIMIENTO'!P55</f>
        <v>6.  % Mesas de trabajo realizadas para identificar oportunidades de mejora</v>
      </c>
      <c r="C7" s="113">
        <f>+'2. PEI SEGUIMIENTO'!AI55</f>
        <v>2</v>
      </c>
      <c r="D7" s="113">
        <f>+'2. PEI SEGUIMIENTO'!AI56</f>
        <v>11</v>
      </c>
      <c r="E7" s="113">
        <f>+'2. PEI SEGUIMIENTO'!AI58</f>
        <v>2</v>
      </c>
      <c r="F7" s="113">
        <f>+'2. PEI SEGUIMIENTO'!AI59</f>
        <v>16</v>
      </c>
      <c r="G7" s="113">
        <f>+'2. PEI SEGUIMIENTO'!AI61</f>
        <v>5</v>
      </c>
      <c r="H7" s="113">
        <f>+'2. PEI SEGUIMIENTO'!AI62</f>
        <v>16</v>
      </c>
      <c r="I7" s="116">
        <v>5</v>
      </c>
    </row>
    <row r="8" spans="2:9" x14ac:dyDescent="0.25">
      <c r="B8" t="str">
        <f>+'2. PEI SEGUIMIENTO'!P64</f>
        <v>7. % de tipos de vigilado con acciones preventivas implementadas para minimizar las condiciones de riesgo en seguridad</v>
      </c>
      <c r="C8" s="113" t="str">
        <f>+'2. PEI SEGUIMIENTO'!AI64</f>
        <v/>
      </c>
      <c r="D8" s="113" t="str">
        <f>+'2. PEI SEGUIMIENTO'!AI65</f>
        <v/>
      </c>
      <c r="E8" s="113">
        <f>+'2. PEI SEGUIMIENTO'!AI67</f>
        <v>1</v>
      </c>
      <c r="F8" s="113">
        <f>+'2. PEI SEGUIMIENTO'!AI68</f>
        <v>2</v>
      </c>
      <c r="G8" s="113" t="str">
        <f>+'2. PEI SEGUIMIENTO'!AI70</f>
        <v/>
      </c>
      <c r="H8" s="113" t="str">
        <f>+'2. PEI SEGUIMIENTO'!AI71</f>
        <v/>
      </c>
      <c r="I8" s="116">
        <v>6</v>
      </c>
    </row>
    <row r="9" spans="2:9" x14ac:dyDescent="0.25">
      <c r="B9" t="str">
        <f>+'2. PEI SEGUIMIENTO'!P73</f>
        <v>8. % Indicadores de gestión en seguridad por tipo de vigilado implementados.</v>
      </c>
      <c r="C9" s="113" t="str">
        <f>+'2. PEI SEGUIMIENTO'!AI73</f>
        <v/>
      </c>
      <c r="D9" s="113" t="str">
        <f>+'2. PEI SEGUIMIENTO'!AI74</f>
        <v/>
      </c>
      <c r="E9" s="113" t="str">
        <f>+'2. PEI SEGUIMIENTO'!AI76</f>
        <v/>
      </c>
      <c r="F9" s="113" t="str">
        <f>+'2. PEI SEGUIMIENTO'!AI77</f>
        <v/>
      </c>
      <c r="G9" s="113" t="str">
        <f>+'2. PEI SEGUIMIENTO'!AI79</f>
        <v/>
      </c>
      <c r="H9" s="113" t="str">
        <f>+'2. PEI SEGUIMIENTO'!AI80</f>
        <v/>
      </c>
      <c r="I9" s="116">
        <v>7</v>
      </c>
    </row>
    <row r="10" spans="2:9" x14ac:dyDescent="0.25">
      <c r="B10" t="e">
        <f>+'2. PEI SEGUIMIENTO'!#REF!</f>
        <v>#REF!</v>
      </c>
      <c r="C10" s="113" t="e">
        <f>+'2. PEI SEGUIMIENTO'!#REF!</f>
        <v>#REF!</v>
      </c>
      <c r="D10" s="113" t="e">
        <f>+'2. PEI SEGUIMIENTO'!#REF!</f>
        <v>#REF!</v>
      </c>
      <c r="E10" s="113" t="e">
        <f>+'2. PEI SEGUIMIENTO'!#REF!</f>
        <v>#REF!</v>
      </c>
      <c r="F10" s="113" t="e">
        <f>+'2. PEI SEGUIMIENTO'!#REF!</f>
        <v>#REF!</v>
      </c>
      <c r="G10" s="113" t="e">
        <f>+'2. PEI SEGUIMIENTO'!#REF!</f>
        <v>#REF!</v>
      </c>
      <c r="H10" s="113" t="e">
        <f>+'2. PEI SEGUIMIENTO'!#REF!</f>
        <v>#REF!</v>
      </c>
      <c r="I10" s="116">
        <v>8</v>
      </c>
    </row>
    <row r="11" spans="2:9" x14ac:dyDescent="0.25">
      <c r="B11" t="str">
        <f>+'2. PEI SEGUIMIENTO'!P82</f>
        <v>9. % Indicadores en competitividad empresarial implementados</v>
      </c>
      <c r="C11" s="113" t="str">
        <f>+'2. PEI SEGUIMIENTO'!AI82</f>
        <v/>
      </c>
      <c r="D11" s="113" t="str">
        <f>+'2. PEI SEGUIMIENTO'!AI83</f>
        <v/>
      </c>
      <c r="E11" s="113" t="str">
        <f>+'2. PEI SEGUIMIENTO'!AI85</f>
        <v/>
      </c>
      <c r="F11" s="113" t="str">
        <f>+'2. PEI SEGUIMIENTO'!AI86</f>
        <v/>
      </c>
      <c r="G11" s="113" t="str">
        <f>+'2. PEI SEGUIMIENTO'!AI88</f>
        <v/>
      </c>
      <c r="H11" s="113" t="str">
        <f>+'2. PEI SEGUIMIENTO'!AI89</f>
        <v/>
      </c>
      <c r="I11" s="116">
        <v>9</v>
      </c>
    </row>
    <row r="12" spans="2:9" x14ac:dyDescent="0.25">
      <c r="B12" t="str">
        <f>+'2. PEI SEGUIMIENTO'!P91</f>
        <v>10. % Cobertura de supervisión de la SPT a nivel nacional</v>
      </c>
      <c r="C12" s="113">
        <f>+'2. PEI SEGUIMIENTO'!AI91</f>
        <v>32</v>
      </c>
      <c r="D12" s="113" t="e">
        <f>+'2. PEI SEGUIMIENTO'!#REF!</f>
        <v>#REF!</v>
      </c>
    </row>
    <row r="13" spans="2:9" x14ac:dyDescent="0.25">
      <c r="B13" t="str">
        <f>+'2. PEI SEGUIMIENTO'!P94</f>
        <v>11. % Visitas de inspección realizadas PGS</v>
      </c>
      <c r="C13" s="113">
        <f>+'2. PEI SEGUIMIENTO'!AI94</f>
        <v>153</v>
      </c>
      <c r="D13" s="113">
        <f>+'2. PEI SEGUIMIENTO'!AI92</f>
        <v>24</v>
      </c>
      <c r="E13" s="113">
        <f>+'2. PEI SEGUIMIENTO'!AI97</f>
        <v>66</v>
      </c>
      <c r="F13" s="113">
        <f>+'2. PEI SEGUIMIENTO'!AI98</f>
        <v>65</v>
      </c>
      <c r="G13" s="113">
        <f>+'2. PEI SEGUIMIENTO'!AI100</f>
        <v>670</v>
      </c>
      <c r="H13" s="113">
        <f>+'2. PEI SEGUIMIENTO'!AI101</f>
        <v>490</v>
      </c>
    </row>
    <row r="14" spans="2:9" x14ac:dyDescent="0.25">
      <c r="B14" t="str">
        <f>+'2. PEI SEGUIMIENTO'!P103</f>
        <v>12. % Operadores portuarios registrados</v>
      </c>
      <c r="C14" s="112">
        <v>1</v>
      </c>
      <c r="D14" s="112">
        <v>0.13</v>
      </c>
    </row>
    <row r="15" spans="2:9" x14ac:dyDescent="0.25">
      <c r="B15" t="str">
        <f>+'2. PEI SEGUIMIENTO'!P104</f>
        <v>13. Boletines publicados</v>
      </c>
      <c r="C15" s="113">
        <f>+'2. PEI SEGUIMIENTO'!AI104</f>
        <v>1</v>
      </c>
      <c r="D15" s="113">
        <f>+'2. PEI SEGUIMIENTO'!AI95</f>
        <v>127</v>
      </c>
    </row>
    <row r="16" spans="2:9" x14ac:dyDescent="0.25">
      <c r="B16" t="str">
        <f>+'2. PEI SEGUIMIENTO'!P107</f>
        <v>14. Tiempo promedio respuesta PQRs</v>
      </c>
      <c r="C16">
        <f>+'2. PEI SEGUIMIENTO'!AF107</f>
        <v>14</v>
      </c>
      <c r="D16" s="117">
        <f>+'2. PEI SEGUIMIENTO'!AI107</f>
        <v>13</v>
      </c>
      <c r="E16">
        <f>+'2. PEI SEGUIMIENTO'!AF108</f>
        <v>8</v>
      </c>
      <c r="F16" s="117">
        <f>+'2. PEI SEGUIMIENTO'!AI108</f>
        <v>12.333333333333334</v>
      </c>
      <c r="G16">
        <f>+'2. PEI SEGUIMIENTO'!AF109</f>
        <v>35</v>
      </c>
      <c r="H16" s="117">
        <f>+'2. PEI SEGUIMIENTO'!AI109</f>
        <v>31.666666666666668</v>
      </c>
    </row>
    <row r="18" spans="2:4" x14ac:dyDescent="0.25">
      <c r="B18" t="s">
        <v>204</v>
      </c>
      <c r="C18" s="113">
        <f>+'2. PEI SEGUIMIENTO'!AF110</f>
        <v>2</v>
      </c>
      <c r="D18" s="117" t="e">
        <f>+'2. PEI SEGUIMIENTO'!#REF!</f>
        <v>#REF!</v>
      </c>
    </row>
    <row r="19" spans="2:4" x14ac:dyDescent="0.25">
      <c r="B19" t="s">
        <v>217</v>
      </c>
      <c r="C19" t="s">
        <v>230</v>
      </c>
    </row>
    <row r="20" spans="2:4" x14ac:dyDescent="0.25">
      <c r="B20" t="s">
        <v>218</v>
      </c>
      <c r="C20" t="s">
        <v>230</v>
      </c>
    </row>
    <row r="21" spans="2:4" x14ac:dyDescent="0.25">
      <c r="B21" t="s">
        <v>219</v>
      </c>
      <c r="C21" s="114">
        <f>+'2. PEI SEGUIMIENTO'!AF113</f>
        <v>0.91</v>
      </c>
      <c r="D21" s="112" t="str">
        <f>+'2. PEI SEGUIMIENTO'!U113</f>
        <v xml:space="preserve"> </v>
      </c>
    </row>
    <row r="22" spans="2:4" x14ac:dyDescent="0.25">
      <c r="B22" t="s">
        <v>220</v>
      </c>
      <c r="C22" s="114">
        <f>+'2. PEI SEGUIMIENTO'!AF114</f>
        <v>1</v>
      </c>
      <c r="D22" s="112">
        <v>0.42</v>
      </c>
    </row>
    <row r="23" spans="2:4" x14ac:dyDescent="0.25">
      <c r="B23" t="s">
        <v>221</v>
      </c>
      <c r="C23" s="114">
        <f>+'2. PEI SEGUIMIENTO'!AF115</f>
        <v>1</v>
      </c>
      <c r="D23" s="127">
        <f>+'2. PEI SEGUIMIENTO'!V115</f>
        <v>0</v>
      </c>
    </row>
    <row r="24" spans="2:4" x14ac:dyDescent="0.25">
      <c r="B24" t="s">
        <v>222</v>
      </c>
      <c r="C24" s="114">
        <f>+'2. PEI SEGUIMIENTO'!AF116</f>
        <v>1</v>
      </c>
      <c r="D24" s="112">
        <f>+'2. PEI SEGUIMIENTO'!V116</f>
        <v>0.75</v>
      </c>
    </row>
    <row r="25" spans="2:4" x14ac:dyDescent="0.25">
      <c r="B25" t="s">
        <v>223</v>
      </c>
      <c r="C25" s="114">
        <f>+'2. PEI SEGUIMIENTO'!AF117</f>
        <v>1</v>
      </c>
      <c r="D25" s="112">
        <f>+'2. PEI SEGUIMIENTO'!V117</f>
        <v>0.1</v>
      </c>
    </row>
    <row r="26" spans="2:4" x14ac:dyDescent="0.25">
      <c r="B26" t="s">
        <v>224</v>
      </c>
      <c r="C26" t="s">
        <v>230</v>
      </c>
    </row>
    <row r="27" spans="2:4" x14ac:dyDescent="0.25">
      <c r="B27" t="s">
        <v>225</v>
      </c>
      <c r="C27" s="112">
        <f>+'2. PEI SEGUIMIENTO'!AI119</f>
        <v>0.11700000000000001</v>
      </c>
      <c r="D27" s="112" t="e">
        <f>+'2. PEI SEGUIMIENTO'!#REF!</f>
        <v>#REF!</v>
      </c>
    </row>
    <row r="113" spans="4:4" x14ac:dyDescent="0.25">
      <c r="D113" t="s">
        <v>223</v>
      </c>
    </row>
  </sheetData>
  <autoFilter ref="B2:H16"/>
  <mergeCells count="3">
    <mergeCell ref="C1:D1"/>
    <mergeCell ref="E1:F1"/>
    <mergeCell ref="G1:H1"/>
  </mergeCells>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152"/>
  <sheetViews>
    <sheetView topLeftCell="AR1" workbookViewId="0">
      <selection activeCell="BC12" sqref="BC12"/>
    </sheetView>
  </sheetViews>
  <sheetFormatPr baseColWidth="10" defaultRowHeight="12" outlineLevelCol="1" x14ac:dyDescent="0.25"/>
  <cols>
    <col min="1" max="1" width="5" style="1" customWidth="1"/>
    <col min="2" max="2" width="24.7109375" style="1" hidden="1" customWidth="1" outlineLevel="1"/>
    <col min="3" max="3" width="14.28515625" style="2" hidden="1" customWidth="1" outlineLevel="1"/>
    <col min="4" max="4" width="11.140625" style="1" hidden="1" customWidth="1" outlineLevel="1"/>
    <col min="5" max="5" width="12.5703125" style="3" hidden="1" customWidth="1" outlineLevel="1"/>
    <col min="6" max="6" width="17.7109375" style="2" hidden="1" customWidth="1" outlineLevel="1"/>
    <col min="7" max="7" width="17.140625" style="2" hidden="1" customWidth="1" outlineLevel="1"/>
    <col min="8" max="8" width="5.85546875" style="2" hidden="1" customWidth="1" outlineLevel="1"/>
    <col min="9" max="9" width="22.5703125" style="2" customWidth="1" collapsed="1"/>
    <col min="10" max="10" width="6.5703125" style="78" hidden="1" customWidth="1" outlineLevel="1"/>
    <col min="11" max="11" width="20.7109375" style="2" hidden="1" customWidth="1" outlineLevel="1"/>
    <col min="12" max="12" width="15" style="2" hidden="1" customWidth="1" outlineLevel="1"/>
    <col min="13" max="13" width="14.28515625" style="2" hidden="1" customWidth="1" outlineLevel="1"/>
    <col min="14" max="14" width="7.42578125" style="2" hidden="1" customWidth="1" outlineLevel="1"/>
    <col min="15" max="15" width="7.28515625" style="2" hidden="1" customWidth="1" outlineLevel="1"/>
    <col min="16" max="16" width="6.7109375" style="4" hidden="1" customWidth="1" outlineLevel="1"/>
    <col min="17" max="17" width="6.28515625" style="4" hidden="1" customWidth="1" outlineLevel="1"/>
    <col min="18" max="18" width="5.42578125" style="4" hidden="1" customWidth="1" outlineLevel="1"/>
    <col min="19" max="19" width="5.85546875" style="4" hidden="1" customWidth="1" outlineLevel="1"/>
    <col min="20" max="20" width="6.42578125" style="18" hidden="1" customWidth="1" outlineLevel="1"/>
    <col min="21" max="21" width="15.140625" style="18" hidden="1" customWidth="1" outlineLevel="1"/>
    <col min="22" max="22" width="19.85546875" style="3" customWidth="1" collapsed="1"/>
    <col min="23" max="23" width="11.85546875" style="3" customWidth="1"/>
    <col min="24" max="24" width="10.85546875" style="3" customWidth="1"/>
    <col min="25" max="25" width="8.5703125" style="3" customWidth="1"/>
    <col min="26" max="27" width="7.28515625" style="9" bestFit="1" customWidth="1"/>
    <col min="28" max="28" width="5.7109375" style="9" bestFit="1" customWidth="1"/>
    <col min="29" max="30" width="7.28515625" style="9" bestFit="1" customWidth="1"/>
    <col min="31" max="31" width="5.7109375" style="9" bestFit="1" customWidth="1"/>
    <col min="32" max="33" width="7.28515625" style="9" bestFit="1" customWidth="1"/>
    <col min="34" max="34" width="5.7109375" style="9" bestFit="1" customWidth="1"/>
    <col min="35" max="37" width="7.28515625" style="9" bestFit="1" customWidth="1"/>
    <col min="38" max="38" width="12.7109375" style="10" bestFit="1" customWidth="1"/>
    <col min="39" max="39" width="6.7109375" style="10" customWidth="1"/>
    <col min="40" max="242" width="11.42578125" style="1"/>
    <col min="243" max="243" width="1.42578125" style="1" customWidth="1"/>
    <col min="244" max="244" width="24.7109375" style="1" customWidth="1"/>
    <col min="245" max="245" width="14.28515625" style="1" customWidth="1"/>
    <col min="246" max="246" width="11.140625" style="1" customWidth="1"/>
    <col min="247" max="247" width="12.5703125" style="1" customWidth="1"/>
    <col min="248" max="248" width="17.7109375" style="1" customWidth="1"/>
    <col min="249" max="249" width="17.140625" style="1" customWidth="1"/>
    <col min="250" max="250" width="11.5703125" style="1" customWidth="1"/>
    <col min="251" max="251" width="22.5703125" style="1" customWidth="1"/>
    <col min="252" max="252" width="9.7109375" style="1" customWidth="1"/>
    <col min="253" max="253" width="21.7109375" style="1" customWidth="1"/>
    <col min="254" max="254" width="24.42578125" style="1" customWidth="1"/>
    <col min="255" max="255" width="20.5703125" style="1" customWidth="1"/>
    <col min="256" max="256" width="10.5703125" style="1" customWidth="1"/>
    <col min="257" max="257" width="6.28515625" style="1" customWidth="1"/>
    <col min="258" max="261" width="8.5703125" style="1" customWidth="1"/>
    <col min="262" max="262" width="9.85546875" style="1" customWidth="1"/>
    <col min="263" max="263" width="15.140625" style="1" customWidth="1"/>
    <col min="264" max="264" width="19.85546875" style="1" customWidth="1"/>
    <col min="265" max="265" width="11.85546875" style="1" customWidth="1"/>
    <col min="266" max="266" width="10.85546875" style="1" customWidth="1"/>
    <col min="267" max="267" width="8.5703125" style="1" customWidth="1"/>
    <col min="268" max="279" width="6.7109375" style="1" customWidth="1"/>
    <col min="280" max="280" width="9.42578125" style="1" customWidth="1"/>
    <col min="281" max="281" width="6.7109375" style="1" customWidth="1"/>
    <col min="282" max="282" width="14.140625" style="1" customWidth="1"/>
    <col min="283" max="283" width="10" style="1" customWidth="1"/>
    <col min="284" max="284" width="6.140625" style="1" customWidth="1"/>
    <col min="285" max="286" width="8.5703125" style="1" customWidth="1"/>
    <col min="287" max="287" width="9.140625" style="1" customWidth="1"/>
    <col min="288" max="288" width="105" style="1" customWidth="1"/>
    <col min="289" max="289" width="10.42578125" style="1" customWidth="1"/>
    <col min="290" max="290" width="13.28515625" style="1" customWidth="1"/>
    <col min="291" max="291" width="11.28515625" style="1" customWidth="1"/>
    <col min="292" max="292" width="13.28515625" style="1" customWidth="1"/>
    <col min="293" max="498" width="11.42578125" style="1"/>
    <col min="499" max="499" width="1.42578125" style="1" customWidth="1"/>
    <col min="500" max="500" width="24.7109375" style="1" customWidth="1"/>
    <col min="501" max="501" width="14.28515625" style="1" customWidth="1"/>
    <col min="502" max="502" width="11.140625" style="1" customWidth="1"/>
    <col min="503" max="503" width="12.5703125" style="1" customWidth="1"/>
    <col min="504" max="504" width="17.7109375" style="1" customWidth="1"/>
    <col min="505" max="505" width="17.140625" style="1" customWidth="1"/>
    <col min="506" max="506" width="11.5703125" style="1" customWidth="1"/>
    <col min="507" max="507" width="22.5703125" style="1" customWidth="1"/>
    <col min="508" max="508" width="9.7109375" style="1" customWidth="1"/>
    <col min="509" max="509" width="21.7109375" style="1" customWidth="1"/>
    <col min="510" max="510" width="24.42578125" style="1" customWidth="1"/>
    <col min="511" max="511" width="20.5703125" style="1" customWidth="1"/>
    <col min="512" max="512" width="10.5703125" style="1" customWidth="1"/>
    <col min="513" max="513" width="6.28515625" style="1" customWidth="1"/>
    <col min="514" max="517" width="8.5703125" style="1" customWidth="1"/>
    <col min="518" max="518" width="9.85546875" style="1" customWidth="1"/>
    <col min="519" max="519" width="15.140625" style="1" customWidth="1"/>
    <col min="520" max="520" width="19.85546875" style="1" customWidth="1"/>
    <col min="521" max="521" width="11.85546875" style="1" customWidth="1"/>
    <col min="522" max="522" width="10.85546875" style="1" customWidth="1"/>
    <col min="523" max="523" width="8.5703125" style="1" customWidth="1"/>
    <col min="524" max="535" width="6.7109375" style="1" customWidth="1"/>
    <col min="536" max="536" width="9.42578125" style="1" customWidth="1"/>
    <col min="537" max="537" width="6.7109375" style="1" customWidth="1"/>
    <col min="538" max="538" width="14.140625" style="1" customWidth="1"/>
    <col min="539" max="539" width="10" style="1" customWidth="1"/>
    <col min="540" max="540" width="6.140625" style="1" customWidth="1"/>
    <col min="541" max="542" width="8.5703125" style="1" customWidth="1"/>
    <col min="543" max="543" width="9.140625" style="1" customWidth="1"/>
    <col min="544" max="544" width="105" style="1" customWidth="1"/>
    <col min="545" max="545" width="10.42578125" style="1" customWidth="1"/>
    <col min="546" max="546" width="13.28515625" style="1" customWidth="1"/>
    <col min="547" max="547" width="11.28515625" style="1" customWidth="1"/>
    <col min="548" max="548" width="13.28515625" style="1" customWidth="1"/>
    <col min="549" max="754" width="11.42578125" style="1"/>
    <col min="755" max="755" width="1.42578125" style="1" customWidth="1"/>
    <col min="756" max="756" width="24.7109375" style="1" customWidth="1"/>
    <col min="757" max="757" width="14.28515625" style="1" customWidth="1"/>
    <col min="758" max="758" width="11.140625" style="1" customWidth="1"/>
    <col min="759" max="759" width="12.5703125" style="1" customWidth="1"/>
    <col min="760" max="760" width="17.7109375" style="1" customWidth="1"/>
    <col min="761" max="761" width="17.140625" style="1" customWidth="1"/>
    <col min="762" max="762" width="11.5703125" style="1" customWidth="1"/>
    <col min="763" max="763" width="22.5703125" style="1" customWidth="1"/>
    <col min="764" max="764" width="9.7109375" style="1" customWidth="1"/>
    <col min="765" max="765" width="21.7109375" style="1" customWidth="1"/>
    <col min="766" max="766" width="24.42578125" style="1" customWidth="1"/>
    <col min="767" max="767" width="20.5703125" style="1" customWidth="1"/>
    <col min="768" max="768" width="10.5703125" style="1" customWidth="1"/>
    <col min="769" max="769" width="6.28515625" style="1" customWidth="1"/>
    <col min="770" max="773" width="8.5703125" style="1" customWidth="1"/>
    <col min="774" max="774" width="9.85546875" style="1" customWidth="1"/>
    <col min="775" max="775" width="15.140625" style="1" customWidth="1"/>
    <col min="776" max="776" width="19.85546875" style="1" customWidth="1"/>
    <col min="777" max="777" width="11.85546875" style="1" customWidth="1"/>
    <col min="778" max="778" width="10.85546875" style="1" customWidth="1"/>
    <col min="779" max="779" width="8.5703125" style="1" customWidth="1"/>
    <col min="780" max="791" width="6.7109375" style="1" customWidth="1"/>
    <col min="792" max="792" width="9.42578125" style="1" customWidth="1"/>
    <col min="793" max="793" width="6.7109375" style="1" customWidth="1"/>
    <col min="794" max="794" width="14.140625" style="1" customWidth="1"/>
    <col min="795" max="795" width="10" style="1" customWidth="1"/>
    <col min="796" max="796" width="6.140625" style="1" customWidth="1"/>
    <col min="797" max="798" width="8.5703125" style="1" customWidth="1"/>
    <col min="799" max="799" width="9.140625" style="1" customWidth="1"/>
    <col min="800" max="800" width="105" style="1" customWidth="1"/>
    <col min="801" max="801" width="10.42578125" style="1" customWidth="1"/>
    <col min="802" max="802" width="13.28515625" style="1" customWidth="1"/>
    <col min="803" max="803" width="11.28515625" style="1" customWidth="1"/>
    <col min="804" max="804" width="13.28515625" style="1" customWidth="1"/>
    <col min="805" max="1010" width="11.42578125" style="1"/>
    <col min="1011" max="1011" width="1.42578125" style="1" customWidth="1"/>
    <col min="1012" max="1012" width="24.7109375" style="1" customWidth="1"/>
    <col min="1013" max="1013" width="14.28515625" style="1" customWidth="1"/>
    <col min="1014" max="1014" width="11.140625" style="1" customWidth="1"/>
    <col min="1015" max="1015" width="12.5703125" style="1" customWidth="1"/>
    <col min="1016" max="1016" width="17.7109375" style="1" customWidth="1"/>
    <col min="1017" max="1017" width="17.140625" style="1" customWidth="1"/>
    <col min="1018" max="1018" width="11.5703125" style="1" customWidth="1"/>
    <col min="1019" max="1019" width="22.5703125" style="1" customWidth="1"/>
    <col min="1020" max="1020" width="9.7109375" style="1" customWidth="1"/>
    <col min="1021" max="1021" width="21.7109375" style="1" customWidth="1"/>
    <col min="1022" max="1022" width="24.42578125" style="1" customWidth="1"/>
    <col min="1023" max="1023" width="20.5703125" style="1" customWidth="1"/>
    <col min="1024" max="1024" width="10.5703125" style="1" customWidth="1"/>
    <col min="1025" max="1025" width="6.28515625" style="1" customWidth="1"/>
    <col min="1026" max="1029" width="8.5703125" style="1" customWidth="1"/>
    <col min="1030" max="1030" width="9.85546875" style="1" customWidth="1"/>
    <col min="1031" max="1031" width="15.140625" style="1" customWidth="1"/>
    <col min="1032" max="1032" width="19.85546875" style="1" customWidth="1"/>
    <col min="1033" max="1033" width="11.85546875" style="1" customWidth="1"/>
    <col min="1034" max="1034" width="10.85546875" style="1" customWidth="1"/>
    <col min="1035" max="1035" width="8.5703125" style="1" customWidth="1"/>
    <col min="1036" max="1047" width="6.7109375" style="1" customWidth="1"/>
    <col min="1048" max="1048" width="9.42578125" style="1" customWidth="1"/>
    <col min="1049" max="1049" width="6.7109375" style="1" customWidth="1"/>
    <col min="1050" max="1050" width="14.140625" style="1" customWidth="1"/>
    <col min="1051" max="1051" width="10" style="1" customWidth="1"/>
    <col min="1052" max="1052" width="6.140625" style="1" customWidth="1"/>
    <col min="1053" max="1054" width="8.5703125" style="1" customWidth="1"/>
    <col min="1055" max="1055" width="9.140625" style="1" customWidth="1"/>
    <col min="1056" max="1056" width="105" style="1" customWidth="1"/>
    <col min="1057" max="1057" width="10.42578125" style="1" customWidth="1"/>
    <col min="1058" max="1058" width="13.28515625" style="1" customWidth="1"/>
    <col min="1059" max="1059" width="11.28515625" style="1" customWidth="1"/>
    <col min="1060" max="1060" width="13.28515625" style="1" customWidth="1"/>
    <col min="1061" max="1266" width="11.42578125" style="1"/>
    <col min="1267" max="1267" width="1.42578125" style="1" customWidth="1"/>
    <col min="1268" max="1268" width="24.7109375" style="1" customWidth="1"/>
    <col min="1269" max="1269" width="14.28515625" style="1" customWidth="1"/>
    <col min="1270" max="1270" width="11.140625" style="1" customWidth="1"/>
    <col min="1271" max="1271" width="12.5703125" style="1" customWidth="1"/>
    <col min="1272" max="1272" width="17.7109375" style="1" customWidth="1"/>
    <col min="1273" max="1273" width="17.140625" style="1" customWidth="1"/>
    <col min="1274" max="1274" width="11.5703125" style="1" customWidth="1"/>
    <col min="1275" max="1275" width="22.5703125" style="1" customWidth="1"/>
    <col min="1276" max="1276" width="9.7109375" style="1" customWidth="1"/>
    <col min="1277" max="1277" width="21.7109375" style="1" customWidth="1"/>
    <col min="1278" max="1278" width="24.42578125" style="1" customWidth="1"/>
    <col min="1279" max="1279" width="20.5703125" style="1" customWidth="1"/>
    <col min="1280" max="1280" width="10.5703125" style="1" customWidth="1"/>
    <col min="1281" max="1281" width="6.28515625" style="1" customWidth="1"/>
    <col min="1282" max="1285" width="8.5703125" style="1" customWidth="1"/>
    <col min="1286" max="1286" width="9.85546875" style="1" customWidth="1"/>
    <col min="1287" max="1287" width="15.140625" style="1" customWidth="1"/>
    <col min="1288" max="1288" width="19.85546875" style="1" customWidth="1"/>
    <col min="1289" max="1289" width="11.85546875" style="1" customWidth="1"/>
    <col min="1290" max="1290" width="10.85546875" style="1" customWidth="1"/>
    <col min="1291" max="1291" width="8.5703125" style="1" customWidth="1"/>
    <col min="1292" max="1303" width="6.7109375" style="1" customWidth="1"/>
    <col min="1304" max="1304" width="9.42578125" style="1" customWidth="1"/>
    <col min="1305" max="1305" width="6.7109375" style="1" customWidth="1"/>
    <col min="1306" max="1306" width="14.140625" style="1" customWidth="1"/>
    <col min="1307" max="1307" width="10" style="1" customWidth="1"/>
    <col min="1308" max="1308" width="6.140625" style="1" customWidth="1"/>
    <col min="1309" max="1310" width="8.5703125" style="1" customWidth="1"/>
    <col min="1311" max="1311" width="9.140625" style="1" customWidth="1"/>
    <col min="1312" max="1312" width="105" style="1" customWidth="1"/>
    <col min="1313" max="1313" width="10.42578125" style="1" customWidth="1"/>
    <col min="1314" max="1314" width="13.28515625" style="1" customWidth="1"/>
    <col min="1315" max="1315" width="11.28515625" style="1" customWidth="1"/>
    <col min="1316" max="1316" width="13.28515625" style="1" customWidth="1"/>
    <col min="1317" max="1522" width="11.42578125" style="1"/>
    <col min="1523" max="1523" width="1.42578125" style="1" customWidth="1"/>
    <col min="1524" max="1524" width="24.7109375" style="1" customWidth="1"/>
    <col min="1525" max="1525" width="14.28515625" style="1" customWidth="1"/>
    <col min="1526" max="1526" width="11.140625" style="1" customWidth="1"/>
    <col min="1527" max="1527" width="12.5703125" style="1" customWidth="1"/>
    <col min="1528" max="1528" width="17.7109375" style="1" customWidth="1"/>
    <col min="1529" max="1529" width="17.140625" style="1" customWidth="1"/>
    <col min="1530" max="1530" width="11.5703125" style="1" customWidth="1"/>
    <col min="1531" max="1531" width="22.5703125" style="1" customWidth="1"/>
    <col min="1532" max="1532" width="9.7109375" style="1" customWidth="1"/>
    <col min="1533" max="1533" width="21.7109375" style="1" customWidth="1"/>
    <col min="1534" max="1534" width="24.42578125" style="1" customWidth="1"/>
    <col min="1535" max="1535" width="20.5703125" style="1" customWidth="1"/>
    <col min="1536" max="1536" width="10.5703125" style="1" customWidth="1"/>
    <col min="1537" max="1537" width="6.28515625" style="1" customWidth="1"/>
    <col min="1538" max="1541" width="8.5703125" style="1" customWidth="1"/>
    <col min="1542" max="1542" width="9.85546875" style="1" customWidth="1"/>
    <col min="1543" max="1543" width="15.140625" style="1" customWidth="1"/>
    <col min="1544" max="1544" width="19.85546875" style="1" customWidth="1"/>
    <col min="1545" max="1545" width="11.85546875" style="1" customWidth="1"/>
    <col min="1546" max="1546" width="10.85546875" style="1" customWidth="1"/>
    <col min="1547" max="1547" width="8.5703125" style="1" customWidth="1"/>
    <col min="1548" max="1559" width="6.7109375" style="1" customWidth="1"/>
    <col min="1560" max="1560" width="9.42578125" style="1" customWidth="1"/>
    <col min="1561" max="1561" width="6.7109375" style="1" customWidth="1"/>
    <col min="1562" max="1562" width="14.140625" style="1" customWidth="1"/>
    <col min="1563" max="1563" width="10" style="1" customWidth="1"/>
    <col min="1564" max="1564" width="6.140625" style="1" customWidth="1"/>
    <col min="1565" max="1566" width="8.5703125" style="1" customWidth="1"/>
    <col min="1567" max="1567" width="9.140625" style="1" customWidth="1"/>
    <col min="1568" max="1568" width="105" style="1" customWidth="1"/>
    <col min="1569" max="1569" width="10.42578125" style="1" customWidth="1"/>
    <col min="1570" max="1570" width="13.28515625" style="1" customWidth="1"/>
    <col min="1571" max="1571" width="11.28515625" style="1" customWidth="1"/>
    <col min="1572" max="1572" width="13.28515625" style="1" customWidth="1"/>
    <col min="1573" max="1778" width="11.42578125" style="1"/>
    <col min="1779" max="1779" width="1.42578125" style="1" customWidth="1"/>
    <col min="1780" max="1780" width="24.7109375" style="1" customWidth="1"/>
    <col min="1781" max="1781" width="14.28515625" style="1" customWidth="1"/>
    <col min="1782" max="1782" width="11.140625" style="1" customWidth="1"/>
    <col min="1783" max="1783" width="12.5703125" style="1" customWidth="1"/>
    <col min="1784" max="1784" width="17.7109375" style="1" customWidth="1"/>
    <col min="1785" max="1785" width="17.140625" style="1" customWidth="1"/>
    <col min="1786" max="1786" width="11.5703125" style="1" customWidth="1"/>
    <col min="1787" max="1787" width="22.5703125" style="1" customWidth="1"/>
    <col min="1788" max="1788" width="9.7109375" style="1" customWidth="1"/>
    <col min="1789" max="1789" width="21.7109375" style="1" customWidth="1"/>
    <col min="1790" max="1790" width="24.42578125" style="1" customWidth="1"/>
    <col min="1791" max="1791" width="20.5703125" style="1" customWidth="1"/>
    <col min="1792" max="1792" width="10.5703125" style="1" customWidth="1"/>
    <col min="1793" max="1793" width="6.28515625" style="1" customWidth="1"/>
    <col min="1794" max="1797" width="8.5703125" style="1" customWidth="1"/>
    <col min="1798" max="1798" width="9.85546875" style="1" customWidth="1"/>
    <col min="1799" max="1799" width="15.140625" style="1" customWidth="1"/>
    <col min="1800" max="1800" width="19.85546875" style="1" customWidth="1"/>
    <col min="1801" max="1801" width="11.85546875" style="1" customWidth="1"/>
    <col min="1802" max="1802" width="10.85546875" style="1" customWidth="1"/>
    <col min="1803" max="1803" width="8.5703125" style="1" customWidth="1"/>
    <col min="1804" max="1815" width="6.7109375" style="1" customWidth="1"/>
    <col min="1816" max="1816" width="9.42578125" style="1" customWidth="1"/>
    <col min="1817" max="1817" width="6.7109375" style="1" customWidth="1"/>
    <col min="1818" max="1818" width="14.140625" style="1" customWidth="1"/>
    <col min="1819" max="1819" width="10" style="1" customWidth="1"/>
    <col min="1820" max="1820" width="6.140625" style="1" customWidth="1"/>
    <col min="1821" max="1822" width="8.5703125" style="1" customWidth="1"/>
    <col min="1823" max="1823" width="9.140625" style="1" customWidth="1"/>
    <col min="1824" max="1824" width="105" style="1" customWidth="1"/>
    <col min="1825" max="1825" width="10.42578125" style="1" customWidth="1"/>
    <col min="1826" max="1826" width="13.28515625" style="1" customWidth="1"/>
    <col min="1827" max="1827" width="11.28515625" style="1" customWidth="1"/>
    <col min="1828" max="1828" width="13.28515625" style="1" customWidth="1"/>
    <col min="1829" max="2034" width="11.42578125" style="1"/>
    <col min="2035" max="2035" width="1.42578125" style="1" customWidth="1"/>
    <col min="2036" max="2036" width="24.7109375" style="1" customWidth="1"/>
    <col min="2037" max="2037" width="14.28515625" style="1" customWidth="1"/>
    <col min="2038" max="2038" width="11.140625" style="1" customWidth="1"/>
    <col min="2039" max="2039" width="12.5703125" style="1" customWidth="1"/>
    <col min="2040" max="2040" width="17.7109375" style="1" customWidth="1"/>
    <col min="2041" max="2041" width="17.140625" style="1" customWidth="1"/>
    <col min="2042" max="2042" width="11.5703125" style="1" customWidth="1"/>
    <col min="2043" max="2043" width="22.5703125" style="1" customWidth="1"/>
    <col min="2044" max="2044" width="9.7109375" style="1" customWidth="1"/>
    <col min="2045" max="2045" width="21.7109375" style="1" customWidth="1"/>
    <col min="2046" max="2046" width="24.42578125" style="1" customWidth="1"/>
    <col min="2047" max="2047" width="20.5703125" style="1" customWidth="1"/>
    <col min="2048" max="2048" width="10.5703125" style="1" customWidth="1"/>
    <col min="2049" max="2049" width="6.28515625" style="1" customWidth="1"/>
    <col min="2050" max="2053" width="8.5703125" style="1" customWidth="1"/>
    <col min="2054" max="2054" width="9.85546875" style="1" customWidth="1"/>
    <col min="2055" max="2055" width="15.140625" style="1" customWidth="1"/>
    <col min="2056" max="2056" width="19.85546875" style="1" customWidth="1"/>
    <col min="2057" max="2057" width="11.85546875" style="1" customWidth="1"/>
    <col min="2058" max="2058" width="10.85546875" style="1" customWidth="1"/>
    <col min="2059" max="2059" width="8.5703125" style="1" customWidth="1"/>
    <col min="2060" max="2071" width="6.7109375" style="1" customWidth="1"/>
    <col min="2072" max="2072" width="9.42578125" style="1" customWidth="1"/>
    <col min="2073" max="2073" width="6.7109375" style="1" customWidth="1"/>
    <col min="2074" max="2074" width="14.140625" style="1" customWidth="1"/>
    <col min="2075" max="2075" width="10" style="1" customWidth="1"/>
    <col min="2076" max="2076" width="6.140625" style="1" customWidth="1"/>
    <col min="2077" max="2078" width="8.5703125" style="1" customWidth="1"/>
    <col min="2079" max="2079" width="9.140625" style="1" customWidth="1"/>
    <col min="2080" max="2080" width="105" style="1" customWidth="1"/>
    <col min="2081" max="2081" width="10.42578125" style="1" customWidth="1"/>
    <col min="2082" max="2082" width="13.28515625" style="1" customWidth="1"/>
    <col min="2083" max="2083" width="11.28515625" style="1" customWidth="1"/>
    <col min="2084" max="2084" width="13.28515625" style="1" customWidth="1"/>
    <col min="2085" max="2290" width="11.42578125" style="1"/>
    <col min="2291" max="2291" width="1.42578125" style="1" customWidth="1"/>
    <col min="2292" max="2292" width="24.7109375" style="1" customWidth="1"/>
    <col min="2293" max="2293" width="14.28515625" style="1" customWidth="1"/>
    <col min="2294" max="2294" width="11.140625" style="1" customWidth="1"/>
    <col min="2295" max="2295" width="12.5703125" style="1" customWidth="1"/>
    <col min="2296" max="2296" width="17.7109375" style="1" customWidth="1"/>
    <col min="2297" max="2297" width="17.140625" style="1" customWidth="1"/>
    <col min="2298" max="2298" width="11.5703125" style="1" customWidth="1"/>
    <col min="2299" max="2299" width="22.5703125" style="1" customWidth="1"/>
    <col min="2300" max="2300" width="9.7109375" style="1" customWidth="1"/>
    <col min="2301" max="2301" width="21.7109375" style="1" customWidth="1"/>
    <col min="2302" max="2302" width="24.42578125" style="1" customWidth="1"/>
    <col min="2303" max="2303" width="20.5703125" style="1" customWidth="1"/>
    <col min="2304" max="2304" width="10.5703125" style="1" customWidth="1"/>
    <col min="2305" max="2305" width="6.28515625" style="1" customWidth="1"/>
    <col min="2306" max="2309" width="8.5703125" style="1" customWidth="1"/>
    <col min="2310" max="2310" width="9.85546875" style="1" customWidth="1"/>
    <col min="2311" max="2311" width="15.140625" style="1" customWidth="1"/>
    <col min="2312" max="2312" width="19.85546875" style="1" customWidth="1"/>
    <col min="2313" max="2313" width="11.85546875" style="1" customWidth="1"/>
    <col min="2314" max="2314" width="10.85546875" style="1" customWidth="1"/>
    <col min="2315" max="2315" width="8.5703125" style="1" customWidth="1"/>
    <col min="2316" max="2327" width="6.7109375" style="1" customWidth="1"/>
    <col min="2328" max="2328" width="9.42578125" style="1" customWidth="1"/>
    <col min="2329" max="2329" width="6.7109375" style="1" customWidth="1"/>
    <col min="2330" max="2330" width="14.140625" style="1" customWidth="1"/>
    <col min="2331" max="2331" width="10" style="1" customWidth="1"/>
    <col min="2332" max="2332" width="6.140625" style="1" customWidth="1"/>
    <col min="2333" max="2334" width="8.5703125" style="1" customWidth="1"/>
    <col min="2335" max="2335" width="9.140625" style="1" customWidth="1"/>
    <col min="2336" max="2336" width="105" style="1" customWidth="1"/>
    <col min="2337" max="2337" width="10.42578125" style="1" customWidth="1"/>
    <col min="2338" max="2338" width="13.28515625" style="1" customWidth="1"/>
    <col min="2339" max="2339" width="11.28515625" style="1" customWidth="1"/>
    <col min="2340" max="2340" width="13.28515625" style="1" customWidth="1"/>
    <col min="2341" max="2546" width="11.42578125" style="1"/>
    <col min="2547" max="2547" width="1.42578125" style="1" customWidth="1"/>
    <col min="2548" max="2548" width="24.7109375" style="1" customWidth="1"/>
    <col min="2549" max="2549" width="14.28515625" style="1" customWidth="1"/>
    <col min="2550" max="2550" width="11.140625" style="1" customWidth="1"/>
    <col min="2551" max="2551" width="12.5703125" style="1" customWidth="1"/>
    <col min="2552" max="2552" width="17.7109375" style="1" customWidth="1"/>
    <col min="2553" max="2553" width="17.140625" style="1" customWidth="1"/>
    <col min="2554" max="2554" width="11.5703125" style="1" customWidth="1"/>
    <col min="2555" max="2555" width="22.5703125" style="1" customWidth="1"/>
    <col min="2556" max="2556" width="9.7109375" style="1" customWidth="1"/>
    <col min="2557" max="2557" width="21.7109375" style="1" customWidth="1"/>
    <col min="2558" max="2558" width="24.42578125" style="1" customWidth="1"/>
    <col min="2559" max="2559" width="20.5703125" style="1" customWidth="1"/>
    <col min="2560" max="2560" width="10.5703125" style="1" customWidth="1"/>
    <col min="2561" max="2561" width="6.28515625" style="1" customWidth="1"/>
    <col min="2562" max="2565" width="8.5703125" style="1" customWidth="1"/>
    <col min="2566" max="2566" width="9.85546875" style="1" customWidth="1"/>
    <col min="2567" max="2567" width="15.140625" style="1" customWidth="1"/>
    <col min="2568" max="2568" width="19.85546875" style="1" customWidth="1"/>
    <col min="2569" max="2569" width="11.85546875" style="1" customWidth="1"/>
    <col min="2570" max="2570" width="10.85546875" style="1" customWidth="1"/>
    <col min="2571" max="2571" width="8.5703125" style="1" customWidth="1"/>
    <col min="2572" max="2583" width="6.7109375" style="1" customWidth="1"/>
    <col min="2584" max="2584" width="9.42578125" style="1" customWidth="1"/>
    <col min="2585" max="2585" width="6.7109375" style="1" customWidth="1"/>
    <col min="2586" max="2586" width="14.140625" style="1" customWidth="1"/>
    <col min="2587" max="2587" width="10" style="1" customWidth="1"/>
    <col min="2588" max="2588" width="6.140625" style="1" customWidth="1"/>
    <col min="2589" max="2590" width="8.5703125" style="1" customWidth="1"/>
    <col min="2591" max="2591" width="9.140625" style="1" customWidth="1"/>
    <col min="2592" max="2592" width="105" style="1" customWidth="1"/>
    <col min="2593" max="2593" width="10.42578125" style="1" customWidth="1"/>
    <col min="2594" max="2594" width="13.28515625" style="1" customWidth="1"/>
    <col min="2595" max="2595" width="11.28515625" style="1" customWidth="1"/>
    <col min="2596" max="2596" width="13.28515625" style="1" customWidth="1"/>
    <col min="2597" max="2802" width="11.42578125" style="1"/>
    <col min="2803" max="2803" width="1.42578125" style="1" customWidth="1"/>
    <col min="2804" max="2804" width="24.7109375" style="1" customWidth="1"/>
    <col min="2805" max="2805" width="14.28515625" style="1" customWidth="1"/>
    <col min="2806" max="2806" width="11.140625" style="1" customWidth="1"/>
    <col min="2807" max="2807" width="12.5703125" style="1" customWidth="1"/>
    <col min="2808" max="2808" width="17.7109375" style="1" customWidth="1"/>
    <col min="2809" max="2809" width="17.140625" style="1" customWidth="1"/>
    <col min="2810" max="2810" width="11.5703125" style="1" customWidth="1"/>
    <col min="2811" max="2811" width="22.5703125" style="1" customWidth="1"/>
    <col min="2812" max="2812" width="9.7109375" style="1" customWidth="1"/>
    <col min="2813" max="2813" width="21.7109375" style="1" customWidth="1"/>
    <col min="2814" max="2814" width="24.42578125" style="1" customWidth="1"/>
    <col min="2815" max="2815" width="20.5703125" style="1" customWidth="1"/>
    <col min="2816" max="2816" width="10.5703125" style="1" customWidth="1"/>
    <col min="2817" max="2817" width="6.28515625" style="1" customWidth="1"/>
    <col min="2818" max="2821" width="8.5703125" style="1" customWidth="1"/>
    <col min="2822" max="2822" width="9.85546875" style="1" customWidth="1"/>
    <col min="2823" max="2823" width="15.140625" style="1" customWidth="1"/>
    <col min="2824" max="2824" width="19.85546875" style="1" customWidth="1"/>
    <col min="2825" max="2825" width="11.85546875" style="1" customWidth="1"/>
    <col min="2826" max="2826" width="10.85546875" style="1" customWidth="1"/>
    <col min="2827" max="2827" width="8.5703125" style="1" customWidth="1"/>
    <col min="2828" max="2839" width="6.7109375" style="1" customWidth="1"/>
    <col min="2840" max="2840" width="9.42578125" style="1" customWidth="1"/>
    <col min="2841" max="2841" width="6.7109375" style="1" customWidth="1"/>
    <col min="2842" max="2842" width="14.140625" style="1" customWidth="1"/>
    <col min="2843" max="2843" width="10" style="1" customWidth="1"/>
    <col min="2844" max="2844" width="6.140625" style="1" customWidth="1"/>
    <col min="2845" max="2846" width="8.5703125" style="1" customWidth="1"/>
    <col min="2847" max="2847" width="9.140625" style="1" customWidth="1"/>
    <col min="2848" max="2848" width="105" style="1" customWidth="1"/>
    <col min="2849" max="2849" width="10.42578125" style="1" customWidth="1"/>
    <col min="2850" max="2850" width="13.28515625" style="1" customWidth="1"/>
    <col min="2851" max="2851" width="11.28515625" style="1" customWidth="1"/>
    <col min="2852" max="2852" width="13.28515625" style="1" customWidth="1"/>
    <col min="2853" max="3058" width="11.42578125" style="1"/>
    <col min="3059" max="3059" width="1.42578125" style="1" customWidth="1"/>
    <col min="3060" max="3060" width="24.7109375" style="1" customWidth="1"/>
    <col min="3061" max="3061" width="14.28515625" style="1" customWidth="1"/>
    <col min="3062" max="3062" width="11.140625" style="1" customWidth="1"/>
    <col min="3063" max="3063" width="12.5703125" style="1" customWidth="1"/>
    <col min="3064" max="3064" width="17.7109375" style="1" customWidth="1"/>
    <col min="3065" max="3065" width="17.140625" style="1" customWidth="1"/>
    <col min="3066" max="3066" width="11.5703125" style="1" customWidth="1"/>
    <col min="3067" max="3067" width="22.5703125" style="1" customWidth="1"/>
    <col min="3068" max="3068" width="9.7109375" style="1" customWidth="1"/>
    <col min="3069" max="3069" width="21.7109375" style="1" customWidth="1"/>
    <col min="3070" max="3070" width="24.42578125" style="1" customWidth="1"/>
    <col min="3071" max="3071" width="20.5703125" style="1" customWidth="1"/>
    <col min="3072" max="3072" width="10.5703125" style="1" customWidth="1"/>
    <col min="3073" max="3073" width="6.28515625" style="1" customWidth="1"/>
    <col min="3074" max="3077" width="8.5703125" style="1" customWidth="1"/>
    <col min="3078" max="3078" width="9.85546875" style="1" customWidth="1"/>
    <col min="3079" max="3079" width="15.140625" style="1" customWidth="1"/>
    <col min="3080" max="3080" width="19.85546875" style="1" customWidth="1"/>
    <col min="3081" max="3081" width="11.85546875" style="1" customWidth="1"/>
    <col min="3082" max="3082" width="10.85546875" style="1" customWidth="1"/>
    <col min="3083" max="3083" width="8.5703125" style="1" customWidth="1"/>
    <col min="3084" max="3095" width="6.7109375" style="1" customWidth="1"/>
    <col min="3096" max="3096" width="9.42578125" style="1" customWidth="1"/>
    <col min="3097" max="3097" width="6.7109375" style="1" customWidth="1"/>
    <col min="3098" max="3098" width="14.140625" style="1" customWidth="1"/>
    <col min="3099" max="3099" width="10" style="1" customWidth="1"/>
    <col min="3100" max="3100" width="6.140625" style="1" customWidth="1"/>
    <col min="3101" max="3102" width="8.5703125" style="1" customWidth="1"/>
    <col min="3103" max="3103" width="9.140625" style="1" customWidth="1"/>
    <col min="3104" max="3104" width="105" style="1" customWidth="1"/>
    <col min="3105" max="3105" width="10.42578125" style="1" customWidth="1"/>
    <col min="3106" max="3106" width="13.28515625" style="1" customWidth="1"/>
    <col min="3107" max="3107" width="11.28515625" style="1" customWidth="1"/>
    <col min="3108" max="3108" width="13.28515625" style="1" customWidth="1"/>
    <col min="3109" max="3314" width="11.42578125" style="1"/>
    <col min="3315" max="3315" width="1.42578125" style="1" customWidth="1"/>
    <col min="3316" max="3316" width="24.7109375" style="1" customWidth="1"/>
    <col min="3317" max="3317" width="14.28515625" style="1" customWidth="1"/>
    <col min="3318" max="3318" width="11.140625" style="1" customWidth="1"/>
    <col min="3319" max="3319" width="12.5703125" style="1" customWidth="1"/>
    <col min="3320" max="3320" width="17.7109375" style="1" customWidth="1"/>
    <col min="3321" max="3321" width="17.140625" style="1" customWidth="1"/>
    <col min="3322" max="3322" width="11.5703125" style="1" customWidth="1"/>
    <col min="3323" max="3323" width="22.5703125" style="1" customWidth="1"/>
    <col min="3324" max="3324" width="9.7109375" style="1" customWidth="1"/>
    <col min="3325" max="3325" width="21.7109375" style="1" customWidth="1"/>
    <col min="3326" max="3326" width="24.42578125" style="1" customWidth="1"/>
    <col min="3327" max="3327" width="20.5703125" style="1" customWidth="1"/>
    <col min="3328" max="3328" width="10.5703125" style="1" customWidth="1"/>
    <col min="3329" max="3329" width="6.28515625" style="1" customWidth="1"/>
    <col min="3330" max="3333" width="8.5703125" style="1" customWidth="1"/>
    <col min="3334" max="3334" width="9.85546875" style="1" customWidth="1"/>
    <col min="3335" max="3335" width="15.140625" style="1" customWidth="1"/>
    <col min="3336" max="3336" width="19.85546875" style="1" customWidth="1"/>
    <col min="3337" max="3337" width="11.85546875" style="1" customWidth="1"/>
    <col min="3338" max="3338" width="10.85546875" style="1" customWidth="1"/>
    <col min="3339" max="3339" width="8.5703125" style="1" customWidth="1"/>
    <col min="3340" max="3351" width="6.7109375" style="1" customWidth="1"/>
    <col min="3352" max="3352" width="9.42578125" style="1" customWidth="1"/>
    <col min="3353" max="3353" width="6.7109375" style="1" customWidth="1"/>
    <col min="3354" max="3354" width="14.140625" style="1" customWidth="1"/>
    <col min="3355" max="3355" width="10" style="1" customWidth="1"/>
    <col min="3356" max="3356" width="6.140625" style="1" customWidth="1"/>
    <col min="3357" max="3358" width="8.5703125" style="1" customWidth="1"/>
    <col min="3359" max="3359" width="9.140625" style="1" customWidth="1"/>
    <col min="3360" max="3360" width="105" style="1" customWidth="1"/>
    <col min="3361" max="3361" width="10.42578125" style="1" customWidth="1"/>
    <col min="3362" max="3362" width="13.28515625" style="1" customWidth="1"/>
    <col min="3363" max="3363" width="11.28515625" style="1" customWidth="1"/>
    <col min="3364" max="3364" width="13.28515625" style="1" customWidth="1"/>
    <col min="3365" max="3570" width="11.42578125" style="1"/>
    <col min="3571" max="3571" width="1.42578125" style="1" customWidth="1"/>
    <col min="3572" max="3572" width="24.7109375" style="1" customWidth="1"/>
    <col min="3573" max="3573" width="14.28515625" style="1" customWidth="1"/>
    <col min="3574" max="3574" width="11.140625" style="1" customWidth="1"/>
    <col min="3575" max="3575" width="12.5703125" style="1" customWidth="1"/>
    <col min="3576" max="3576" width="17.7109375" style="1" customWidth="1"/>
    <col min="3577" max="3577" width="17.140625" style="1" customWidth="1"/>
    <col min="3578" max="3578" width="11.5703125" style="1" customWidth="1"/>
    <col min="3579" max="3579" width="22.5703125" style="1" customWidth="1"/>
    <col min="3580" max="3580" width="9.7109375" style="1" customWidth="1"/>
    <col min="3581" max="3581" width="21.7109375" style="1" customWidth="1"/>
    <col min="3582" max="3582" width="24.42578125" style="1" customWidth="1"/>
    <col min="3583" max="3583" width="20.5703125" style="1" customWidth="1"/>
    <col min="3584" max="3584" width="10.5703125" style="1" customWidth="1"/>
    <col min="3585" max="3585" width="6.28515625" style="1" customWidth="1"/>
    <col min="3586" max="3589" width="8.5703125" style="1" customWidth="1"/>
    <col min="3590" max="3590" width="9.85546875" style="1" customWidth="1"/>
    <col min="3591" max="3591" width="15.140625" style="1" customWidth="1"/>
    <col min="3592" max="3592" width="19.85546875" style="1" customWidth="1"/>
    <col min="3593" max="3593" width="11.85546875" style="1" customWidth="1"/>
    <col min="3594" max="3594" width="10.85546875" style="1" customWidth="1"/>
    <col min="3595" max="3595" width="8.5703125" style="1" customWidth="1"/>
    <col min="3596" max="3607" width="6.7109375" style="1" customWidth="1"/>
    <col min="3608" max="3608" width="9.42578125" style="1" customWidth="1"/>
    <col min="3609" max="3609" width="6.7109375" style="1" customWidth="1"/>
    <col min="3610" max="3610" width="14.140625" style="1" customWidth="1"/>
    <col min="3611" max="3611" width="10" style="1" customWidth="1"/>
    <col min="3612" max="3612" width="6.140625" style="1" customWidth="1"/>
    <col min="3613" max="3614" width="8.5703125" style="1" customWidth="1"/>
    <col min="3615" max="3615" width="9.140625" style="1" customWidth="1"/>
    <col min="3616" max="3616" width="105" style="1" customWidth="1"/>
    <col min="3617" max="3617" width="10.42578125" style="1" customWidth="1"/>
    <col min="3618" max="3618" width="13.28515625" style="1" customWidth="1"/>
    <col min="3619" max="3619" width="11.28515625" style="1" customWidth="1"/>
    <col min="3620" max="3620" width="13.28515625" style="1" customWidth="1"/>
    <col min="3621" max="3826" width="11.42578125" style="1"/>
    <col min="3827" max="3827" width="1.42578125" style="1" customWidth="1"/>
    <col min="3828" max="3828" width="24.7109375" style="1" customWidth="1"/>
    <col min="3829" max="3829" width="14.28515625" style="1" customWidth="1"/>
    <col min="3830" max="3830" width="11.140625" style="1" customWidth="1"/>
    <col min="3831" max="3831" width="12.5703125" style="1" customWidth="1"/>
    <col min="3832" max="3832" width="17.7109375" style="1" customWidth="1"/>
    <col min="3833" max="3833" width="17.140625" style="1" customWidth="1"/>
    <col min="3834" max="3834" width="11.5703125" style="1" customWidth="1"/>
    <col min="3835" max="3835" width="22.5703125" style="1" customWidth="1"/>
    <col min="3836" max="3836" width="9.7109375" style="1" customWidth="1"/>
    <col min="3837" max="3837" width="21.7109375" style="1" customWidth="1"/>
    <col min="3838" max="3838" width="24.42578125" style="1" customWidth="1"/>
    <col min="3839" max="3839" width="20.5703125" style="1" customWidth="1"/>
    <col min="3840" max="3840" width="10.5703125" style="1" customWidth="1"/>
    <col min="3841" max="3841" width="6.28515625" style="1" customWidth="1"/>
    <col min="3842" max="3845" width="8.5703125" style="1" customWidth="1"/>
    <col min="3846" max="3846" width="9.85546875" style="1" customWidth="1"/>
    <col min="3847" max="3847" width="15.140625" style="1" customWidth="1"/>
    <col min="3848" max="3848" width="19.85546875" style="1" customWidth="1"/>
    <col min="3849" max="3849" width="11.85546875" style="1" customWidth="1"/>
    <col min="3850" max="3850" width="10.85546875" style="1" customWidth="1"/>
    <col min="3851" max="3851" width="8.5703125" style="1" customWidth="1"/>
    <col min="3852" max="3863" width="6.7109375" style="1" customWidth="1"/>
    <col min="3864" max="3864" width="9.42578125" style="1" customWidth="1"/>
    <col min="3865" max="3865" width="6.7109375" style="1" customWidth="1"/>
    <col min="3866" max="3866" width="14.140625" style="1" customWidth="1"/>
    <col min="3867" max="3867" width="10" style="1" customWidth="1"/>
    <col min="3868" max="3868" width="6.140625" style="1" customWidth="1"/>
    <col min="3869" max="3870" width="8.5703125" style="1" customWidth="1"/>
    <col min="3871" max="3871" width="9.140625" style="1" customWidth="1"/>
    <col min="3872" max="3872" width="105" style="1" customWidth="1"/>
    <col min="3873" max="3873" width="10.42578125" style="1" customWidth="1"/>
    <col min="3874" max="3874" width="13.28515625" style="1" customWidth="1"/>
    <col min="3875" max="3875" width="11.28515625" style="1" customWidth="1"/>
    <col min="3876" max="3876" width="13.28515625" style="1" customWidth="1"/>
    <col min="3877" max="4082" width="11.42578125" style="1"/>
    <col min="4083" max="4083" width="1.42578125" style="1" customWidth="1"/>
    <col min="4084" max="4084" width="24.7109375" style="1" customWidth="1"/>
    <col min="4085" max="4085" width="14.28515625" style="1" customWidth="1"/>
    <col min="4086" max="4086" width="11.140625" style="1" customWidth="1"/>
    <col min="4087" max="4087" width="12.5703125" style="1" customWidth="1"/>
    <col min="4088" max="4088" width="17.7109375" style="1" customWidth="1"/>
    <col min="4089" max="4089" width="17.140625" style="1" customWidth="1"/>
    <col min="4090" max="4090" width="11.5703125" style="1" customWidth="1"/>
    <col min="4091" max="4091" width="22.5703125" style="1" customWidth="1"/>
    <col min="4092" max="4092" width="9.7109375" style="1" customWidth="1"/>
    <col min="4093" max="4093" width="21.7109375" style="1" customWidth="1"/>
    <col min="4094" max="4094" width="24.42578125" style="1" customWidth="1"/>
    <col min="4095" max="4095" width="20.5703125" style="1" customWidth="1"/>
    <col min="4096" max="4096" width="10.5703125" style="1" customWidth="1"/>
    <col min="4097" max="4097" width="6.28515625" style="1" customWidth="1"/>
    <col min="4098" max="4101" width="8.5703125" style="1" customWidth="1"/>
    <col min="4102" max="4102" width="9.85546875" style="1" customWidth="1"/>
    <col min="4103" max="4103" width="15.140625" style="1" customWidth="1"/>
    <col min="4104" max="4104" width="19.85546875" style="1" customWidth="1"/>
    <col min="4105" max="4105" width="11.85546875" style="1" customWidth="1"/>
    <col min="4106" max="4106" width="10.85546875" style="1" customWidth="1"/>
    <col min="4107" max="4107" width="8.5703125" style="1" customWidth="1"/>
    <col min="4108" max="4119" width="6.7109375" style="1" customWidth="1"/>
    <col min="4120" max="4120" width="9.42578125" style="1" customWidth="1"/>
    <col min="4121" max="4121" width="6.7109375" style="1" customWidth="1"/>
    <col min="4122" max="4122" width="14.140625" style="1" customWidth="1"/>
    <col min="4123" max="4123" width="10" style="1" customWidth="1"/>
    <col min="4124" max="4124" width="6.140625" style="1" customWidth="1"/>
    <col min="4125" max="4126" width="8.5703125" style="1" customWidth="1"/>
    <col min="4127" max="4127" width="9.140625" style="1" customWidth="1"/>
    <col min="4128" max="4128" width="105" style="1" customWidth="1"/>
    <col min="4129" max="4129" width="10.42578125" style="1" customWidth="1"/>
    <col min="4130" max="4130" width="13.28515625" style="1" customWidth="1"/>
    <col min="4131" max="4131" width="11.28515625" style="1" customWidth="1"/>
    <col min="4132" max="4132" width="13.28515625" style="1" customWidth="1"/>
    <col min="4133" max="4338" width="11.42578125" style="1"/>
    <col min="4339" max="4339" width="1.42578125" style="1" customWidth="1"/>
    <col min="4340" max="4340" width="24.7109375" style="1" customWidth="1"/>
    <col min="4341" max="4341" width="14.28515625" style="1" customWidth="1"/>
    <col min="4342" max="4342" width="11.140625" style="1" customWidth="1"/>
    <col min="4343" max="4343" width="12.5703125" style="1" customWidth="1"/>
    <col min="4344" max="4344" width="17.7109375" style="1" customWidth="1"/>
    <col min="4345" max="4345" width="17.140625" style="1" customWidth="1"/>
    <col min="4346" max="4346" width="11.5703125" style="1" customWidth="1"/>
    <col min="4347" max="4347" width="22.5703125" style="1" customWidth="1"/>
    <col min="4348" max="4348" width="9.7109375" style="1" customWidth="1"/>
    <col min="4349" max="4349" width="21.7109375" style="1" customWidth="1"/>
    <col min="4350" max="4350" width="24.42578125" style="1" customWidth="1"/>
    <col min="4351" max="4351" width="20.5703125" style="1" customWidth="1"/>
    <col min="4352" max="4352" width="10.5703125" style="1" customWidth="1"/>
    <col min="4353" max="4353" width="6.28515625" style="1" customWidth="1"/>
    <col min="4354" max="4357" width="8.5703125" style="1" customWidth="1"/>
    <col min="4358" max="4358" width="9.85546875" style="1" customWidth="1"/>
    <col min="4359" max="4359" width="15.140625" style="1" customWidth="1"/>
    <col min="4360" max="4360" width="19.85546875" style="1" customWidth="1"/>
    <col min="4361" max="4361" width="11.85546875" style="1" customWidth="1"/>
    <col min="4362" max="4362" width="10.85546875" style="1" customWidth="1"/>
    <col min="4363" max="4363" width="8.5703125" style="1" customWidth="1"/>
    <col min="4364" max="4375" width="6.7109375" style="1" customWidth="1"/>
    <col min="4376" max="4376" width="9.42578125" style="1" customWidth="1"/>
    <col min="4377" max="4377" width="6.7109375" style="1" customWidth="1"/>
    <col min="4378" max="4378" width="14.140625" style="1" customWidth="1"/>
    <col min="4379" max="4379" width="10" style="1" customWidth="1"/>
    <col min="4380" max="4380" width="6.140625" style="1" customWidth="1"/>
    <col min="4381" max="4382" width="8.5703125" style="1" customWidth="1"/>
    <col min="4383" max="4383" width="9.140625" style="1" customWidth="1"/>
    <col min="4384" max="4384" width="105" style="1" customWidth="1"/>
    <col min="4385" max="4385" width="10.42578125" style="1" customWidth="1"/>
    <col min="4386" max="4386" width="13.28515625" style="1" customWidth="1"/>
    <col min="4387" max="4387" width="11.28515625" style="1" customWidth="1"/>
    <col min="4388" max="4388" width="13.28515625" style="1" customWidth="1"/>
    <col min="4389" max="4594" width="11.42578125" style="1"/>
    <col min="4595" max="4595" width="1.42578125" style="1" customWidth="1"/>
    <col min="4596" max="4596" width="24.7109375" style="1" customWidth="1"/>
    <col min="4597" max="4597" width="14.28515625" style="1" customWidth="1"/>
    <col min="4598" max="4598" width="11.140625" style="1" customWidth="1"/>
    <col min="4599" max="4599" width="12.5703125" style="1" customWidth="1"/>
    <col min="4600" max="4600" width="17.7109375" style="1" customWidth="1"/>
    <col min="4601" max="4601" width="17.140625" style="1" customWidth="1"/>
    <col min="4602" max="4602" width="11.5703125" style="1" customWidth="1"/>
    <col min="4603" max="4603" width="22.5703125" style="1" customWidth="1"/>
    <col min="4604" max="4604" width="9.7109375" style="1" customWidth="1"/>
    <col min="4605" max="4605" width="21.7109375" style="1" customWidth="1"/>
    <col min="4606" max="4606" width="24.42578125" style="1" customWidth="1"/>
    <col min="4607" max="4607" width="20.5703125" style="1" customWidth="1"/>
    <col min="4608" max="4608" width="10.5703125" style="1" customWidth="1"/>
    <col min="4609" max="4609" width="6.28515625" style="1" customWidth="1"/>
    <col min="4610" max="4613" width="8.5703125" style="1" customWidth="1"/>
    <col min="4614" max="4614" width="9.85546875" style="1" customWidth="1"/>
    <col min="4615" max="4615" width="15.140625" style="1" customWidth="1"/>
    <col min="4616" max="4616" width="19.85546875" style="1" customWidth="1"/>
    <col min="4617" max="4617" width="11.85546875" style="1" customWidth="1"/>
    <col min="4618" max="4618" width="10.85546875" style="1" customWidth="1"/>
    <col min="4619" max="4619" width="8.5703125" style="1" customWidth="1"/>
    <col min="4620" max="4631" width="6.7109375" style="1" customWidth="1"/>
    <col min="4632" max="4632" width="9.42578125" style="1" customWidth="1"/>
    <col min="4633" max="4633" width="6.7109375" style="1" customWidth="1"/>
    <col min="4634" max="4634" width="14.140625" style="1" customWidth="1"/>
    <col min="4635" max="4635" width="10" style="1" customWidth="1"/>
    <col min="4636" max="4636" width="6.140625" style="1" customWidth="1"/>
    <col min="4637" max="4638" width="8.5703125" style="1" customWidth="1"/>
    <col min="4639" max="4639" width="9.140625" style="1" customWidth="1"/>
    <col min="4640" max="4640" width="105" style="1" customWidth="1"/>
    <col min="4641" max="4641" width="10.42578125" style="1" customWidth="1"/>
    <col min="4642" max="4642" width="13.28515625" style="1" customWidth="1"/>
    <col min="4643" max="4643" width="11.28515625" style="1" customWidth="1"/>
    <col min="4644" max="4644" width="13.28515625" style="1" customWidth="1"/>
    <col min="4645" max="4850" width="11.42578125" style="1"/>
    <col min="4851" max="4851" width="1.42578125" style="1" customWidth="1"/>
    <col min="4852" max="4852" width="24.7109375" style="1" customWidth="1"/>
    <col min="4853" max="4853" width="14.28515625" style="1" customWidth="1"/>
    <col min="4854" max="4854" width="11.140625" style="1" customWidth="1"/>
    <col min="4855" max="4855" width="12.5703125" style="1" customWidth="1"/>
    <col min="4856" max="4856" width="17.7109375" style="1" customWidth="1"/>
    <col min="4857" max="4857" width="17.140625" style="1" customWidth="1"/>
    <col min="4858" max="4858" width="11.5703125" style="1" customWidth="1"/>
    <col min="4859" max="4859" width="22.5703125" style="1" customWidth="1"/>
    <col min="4860" max="4860" width="9.7109375" style="1" customWidth="1"/>
    <col min="4861" max="4861" width="21.7109375" style="1" customWidth="1"/>
    <col min="4862" max="4862" width="24.42578125" style="1" customWidth="1"/>
    <col min="4863" max="4863" width="20.5703125" style="1" customWidth="1"/>
    <col min="4864" max="4864" width="10.5703125" style="1" customWidth="1"/>
    <col min="4865" max="4865" width="6.28515625" style="1" customWidth="1"/>
    <col min="4866" max="4869" width="8.5703125" style="1" customWidth="1"/>
    <col min="4870" max="4870" width="9.85546875" style="1" customWidth="1"/>
    <col min="4871" max="4871" width="15.140625" style="1" customWidth="1"/>
    <col min="4872" max="4872" width="19.85546875" style="1" customWidth="1"/>
    <col min="4873" max="4873" width="11.85546875" style="1" customWidth="1"/>
    <col min="4874" max="4874" width="10.85546875" style="1" customWidth="1"/>
    <col min="4875" max="4875" width="8.5703125" style="1" customWidth="1"/>
    <col min="4876" max="4887" width="6.7109375" style="1" customWidth="1"/>
    <col min="4888" max="4888" width="9.42578125" style="1" customWidth="1"/>
    <col min="4889" max="4889" width="6.7109375" style="1" customWidth="1"/>
    <col min="4890" max="4890" width="14.140625" style="1" customWidth="1"/>
    <col min="4891" max="4891" width="10" style="1" customWidth="1"/>
    <col min="4892" max="4892" width="6.140625" style="1" customWidth="1"/>
    <col min="4893" max="4894" width="8.5703125" style="1" customWidth="1"/>
    <col min="4895" max="4895" width="9.140625" style="1" customWidth="1"/>
    <col min="4896" max="4896" width="105" style="1" customWidth="1"/>
    <col min="4897" max="4897" width="10.42578125" style="1" customWidth="1"/>
    <col min="4898" max="4898" width="13.28515625" style="1" customWidth="1"/>
    <col min="4899" max="4899" width="11.28515625" style="1" customWidth="1"/>
    <col min="4900" max="4900" width="13.28515625" style="1" customWidth="1"/>
    <col min="4901" max="5106" width="11.42578125" style="1"/>
    <col min="5107" max="5107" width="1.42578125" style="1" customWidth="1"/>
    <col min="5108" max="5108" width="24.7109375" style="1" customWidth="1"/>
    <col min="5109" max="5109" width="14.28515625" style="1" customWidth="1"/>
    <col min="5110" max="5110" width="11.140625" style="1" customWidth="1"/>
    <col min="5111" max="5111" width="12.5703125" style="1" customWidth="1"/>
    <col min="5112" max="5112" width="17.7109375" style="1" customWidth="1"/>
    <col min="5113" max="5113" width="17.140625" style="1" customWidth="1"/>
    <col min="5114" max="5114" width="11.5703125" style="1" customWidth="1"/>
    <col min="5115" max="5115" width="22.5703125" style="1" customWidth="1"/>
    <col min="5116" max="5116" width="9.7109375" style="1" customWidth="1"/>
    <col min="5117" max="5117" width="21.7109375" style="1" customWidth="1"/>
    <col min="5118" max="5118" width="24.42578125" style="1" customWidth="1"/>
    <col min="5119" max="5119" width="20.5703125" style="1" customWidth="1"/>
    <col min="5120" max="5120" width="10.5703125" style="1" customWidth="1"/>
    <col min="5121" max="5121" width="6.28515625" style="1" customWidth="1"/>
    <col min="5122" max="5125" width="8.5703125" style="1" customWidth="1"/>
    <col min="5126" max="5126" width="9.85546875" style="1" customWidth="1"/>
    <col min="5127" max="5127" width="15.140625" style="1" customWidth="1"/>
    <col min="5128" max="5128" width="19.85546875" style="1" customWidth="1"/>
    <col min="5129" max="5129" width="11.85546875" style="1" customWidth="1"/>
    <col min="5130" max="5130" width="10.85546875" style="1" customWidth="1"/>
    <col min="5131" max="5131" width="8.5703125" style="1" customWidth="1"/>
    <col min="5132" max="5143" width="6.7109375" style="1" customWidth="1"/>
    <col min="5144" max="5144" width="9.42578125" style="1" customWidth="1"/>
    <col min="5145" max="5145" width="6.7109375" style="1" customWidth="1"/>
    <col min="5146" max="5146" width="14.140625" style="1" customWidth="1"/>
    <col min="5147" max="5147" width="10" style="1" customWidth="1"/>
    <col min="5148" max="5148" width="6.140625" style="1" customWidth="1"/>
    <col min="5149" max="5150" width="8.5703125" style="1" customWidth="1"/>
    <col min="5151" max="5151" width="9.140625" style="1" customWidth="1"/>
    <col min="5152" max="5152" width="105" style="1" customWidth="1"/>
    <col min="5153" max="5153" width="10.42578125" style="1" customWidth="1"/>
    <col min="5154" max="5154" width="13.28515625" style="1" customWidth="1"/>
    <col min="5155" max="5155" width="11.28515625" style="1" customWidth="1"/>
    <col min="5156" max="5156" width="13.28515625" style="1" customWidth="1"/>
    <col min="5157" max="5362" width="11.42578125" style="1"/>
    <col min="5363" max="5363" width="1.42578125" style="1" customWidth="1"/>
    <col min="5364" max="5364" width="24.7109375" style="1" customWidth="1"/>
    <col min="5365" max="5365" width="14.28515625" style="1" customWidth="1"/>
    <col min="5366" max="5366" width="11.140625" style="1" customWidth="1"/>
    <col min="5367" max="5367" width="12.5703125" style="1" customWidth="1"/>
    <col min="5368" max="5368" width="17.7109375" style="1" customWidth="1"/>
    <col min="5369" max="5369" width="17.140625" style="1" customWidth="1"/>
    <col min="5370" max="5370" width="11.5703125" style="1" customWidth="1"/>
    <col min="5371" max="5371" width="22.5703125" style="1" customWidth="1"/>
    <col min="5372" max="5372" width="9.7109375" style="1" customWidth="1"/>
    <col min="5373" max="5373" width="21.7109375" style="1" customWidth="1"/>
    <col min="5374" max="5374" width="24.42578125" style="1" customWidth="1"/>
    <col min="5375" max="5375" width="20.5703125" style="1" customWidth="1"/>
    <col min="5376" max="5376" width="10.5703125" style="1" customWidth="1"/>
    <col min="5377" max="5377" width="6.28515625" style="1" customWidth="1"/>
    <col min="5378" max="5381" width="8.5703125" style="1" customWidth="1"/>
    <col min="5382" max="5382" width="9.85546875" style="1" customWidth="1"/>
    <col min="5383" max="5383" width="15.140625" style="1" customWidth="1"/>
    <col min="5384" max="5384" width="19.85546875" style="1" customWidth="1"/>
    <col min="5385" max="5385" width="11.85546875" style="1" customWidth="1"/>
    <col min="5386" max="5386" width="10.85546875" style="1" customWidth="1"/>
    <col min="5387" max="5387" width="8.5703125" style="1" customWidth="1"/>
    <col min="5388" max="5399" width="6.7109375" style="1" customWidth="1"/>
    <col min="5400" max="5400" width="9.42578125" style="1" customWidth="1"/>
    <col min="5401" max="5401" width="6.7109375" style="1" customWidth="1"/>
    <col min="5402" max="5402" width="14.140625" style="1" customWidth="1"/>
    <col min="5403" max="5403" width="10" style="1" customWidth="1"/>
    <col min="5404" max="5404" width="6.140625" style="1" customWidth="1"/>
    <col min="5405" max="5406" width="8.5703125" style="1" customWidth="1"/>
    <col min="5407" max="5407" width="9.140625" style="1" customWidth="1"/>
    <col min="5408" max="5408" width="105" style="1" customWidth="1"/>
    <col min="5409" max="5409" width="10.42578125" style="1" customWidth="1"/>
    <col min="5410" max="5410" width="13.28515625" style="1" customWidth="1"/>
    <col min="5411" max="5411" width="11.28515625" style="1" customWidth="1"/>
    <col min="5412" max="5412" width="13.28515625" style="1" customWidth="1"/>
    <col min="5413" max="5618" width="11.42578125" style="1"/>
    <col min="5619" max="5619" width="1.42578125" style="1" customWidth="1"/>
    <col min="5620" max="5620" width="24.7109375" style="1" customWidth="1"/>
    <col min="5621" max="5621" width="14.28515625" style="1" customWidth="1"/>
    <col min="5622" max="5622" width="11.140625" style="1" customWidth="1"/>
    <col min="5623" max="5623" width="12.5703125" style="1" customWidth="1"/>
    <col min="5624" max="5624" width="17.7109375" style="1" customWidth="1"/>
    <col min="5625" max="5625" width="17.140625" style="1" customWidth="1"/>
    <col min="5626" max="5626" width="11.5703125" style="1" customWidth="1"/>
    <col min="5627" max="5627" width="22.5703125" style="1" customWidth="1"/>
    <col min="5628" max="5628" width="9.7109375" style="1" customWidth="1"/>
    <col min="5629" max="5629" width="21.7109375" style="1" customWidth="1"/>
    <col min="5630" max="5630" width="24.42578125" style="1" customWidth="1"/>
    <col min="5631" max="5631" width="20.5703125" style="1" customWidth="1"/>
    <col min="5632" max="5632" width="10.5703125" style="1" customWidth="1"/>
    <col min="5633" max="5633" width="6.28515625" style="1" customWidth="1"/>
    <col min="5634" max="5637" width="8.5703125" style="1" customWidth="1"/>
    <col min="5638" max="5638" width="9.85546875" style="1" customWidth="1"/>
    <col min="5639" max="5639" width="15.140625" style="1" customWidth="1"/>
    <col min="5640" max="5640" width="19.85546875" style="1" customWidth="1"/>
    <col min="5641" max="5641" width="11.85546875" style="1" customWidth="1"/>
    <col min="5642" max="5642" width="10.85546875" style="1" customWidth="1"/>
    <col min="5643" max="5643" width="8.5703125" style="1" customWidth="1"/>
    <col min="5644" max="5655" width="6.7109375" style="1" customWidth="1"/>
    <col min="5656" max="5656" width="9.42578125" style="1" customWidth="1"/>
    <col min="5657" max="5657" width="6.7109375" style="1" customWidth="1"/>
    <col min="5658" max="5658" width="14.140625" style="1" customWidth="1"/>
    <col min="5659" max="5659" width="10" style="1" customWidth="1"/>
    <col min="5660" max="5660" width="6.140625" style="1" customWidth="1"/>
    <col min="5661" max="5662" width="8.5703125" style="1" customWidth="1"/>
    <col min="5663" max="5663" width="9.140625" style="1" customWidth="1"/>
    <col min="5664" max="5664" width="105" style="1" customWidth="1"/>
    <col min="5665" max="5665" width="10.42578125" style="1" customWidth="1"/>
    <col min="5666" max="5666" width="13.28515625" style="1" customWidth="1"/>
    <col min="5667" max="5667" width="11.28515625" style="1" customWidth="1"/>
    <col min="5668" max="5668" width="13.28515625" style="1" customWidth="1"/>
    <col min="5669" max="5874" width="11.42578125" style="1"/>
    <col min="5875" max="5875" width="1.42578125" style="1" customWidth="1"/>
    <col min="5876" max="5876" width="24.7109375" style="1" customWidth="1"/>
    <col min="5877" max="5877" width="14.28515625" style="1" customWidth="1"/>
    <col min="5878" max="5878" width="11.140625" style="1" customWidth="1"/>
    <col min="5879" max="5879" width="12.5703125" style="1" customWidth="1"/>
    <col min="5880" max="5880" width="17.7109375" style="1" customWidth="1"/>
    <col min="5881" max="5881" width="17.140625" style="1" customWidth="1"/>
    <col min="5882" max="5882" width="11.5703125" style="1" customWidth="1"/>
    <col min="5883" max="5883" width="22.5703125" style="1" customWidth="1"/>
    <col min="5884" max="5884" width="9.7109375" style="1" customWidth="1"/>
    <col min="5885" max="5885" width="21.7109375" style="1" customWidth="1"/>
    <col min="5886" max="5886" width="24.42578125" style="1" customWidth="1"/>
    <col min="5887" max="5887" width="20.5703125" style="1" customWidth="1"/>
    <col min="5888" max="5888" width="10.5703125" style="1" customWidth="1"/>
    <col min="5889" max="5889" width="6.28515625" style="1" customWidth="1"/>
    <col min="5890" max="5893" width="8.5703125" style="1" customWidth="1"/>
    <col min="5894" max="5894" width="9.85546875" style="1" customWidth="1"/>
    <col min="5895" max="5895" width="15.140625" style="1" customWidth="1"/>
    <col min="5896" max="5896" width="19.85546875" style="1" customWidth="1"/>
    <col min="5897" max="5897" width="11.85546875" style="1" customWidth="1"/>
    <col min="5898" max="5898" width="10.85546875" style="1" customWidth="1"/>
    <col min="5899" max="5899" width="8.5703125" style="1" customWidth="1"/>
    <col min="5900" max="5911" width="6.7109375" style="1" customWidth="1"/>
    <col min="5912" max="5912" width="9.42578125" style="1" customWidth="1"/>
    <col min="5913" max="5913" width="6.7109375" style="1" customWidth="1"/>
    <col min="5914" max="5914" width="14.140625" style="1" customWidth="1"/>
    <col min="5915" max="5915" width="10" style="1" customWidth="1"/>
    <col min="5916" max="5916" width="6.140625" style="1" customWidth="1"/>
    <col min="5917" max="5918" width="8.5703125" style="1" customWidth="1"/>
    <col min="5919" max="5919" width="9.140625" style="1" customWidth="1"/>
    <col min="5920" max="5920" width="105" style="1" customWidth="1"/>
    <col min="5921" max="5921" width="10.42578125" style="1" customWidth="1"/>
    <col min="5922" max="5922" width="13.28515625" style="1" customWidth="1"/>
    <col min="5923" max="5923" width="11.28515625" style="1" customWidth="1"/>
    <col min="5924" max="5924" width="13.28515625" style="1" customWidth="1"/>
    <col min="5925" max="6130" width="11.42578125" style="1"/>
    <col min="6131" max="6131" width="1.42578125" style="1" customWidth="1"/>
    <col min="6132" max="6132" width="24.7109375" style="1" customWidth="1"/>
    <col min="6133" max="6133" width="14.28515625" style="1" customWidth="1"/>
    <col min="6134" max="6134" width="11.140625" style="1" customWidth="1"/>
    <col min="6135" max="6135" width="12.5703125" style="1" customWidth="1"/>
    <col min="6136" max="6136" width="17.7109375" style="1" customWidth="1"/>
    <col min="6137" max="6137" width="17.140625" style="1" customWidth="1"/>
    <col min="6138" max="6138" width="11.5703125" style="1" customWidth="1"/>
    <col min="6139" max="6139" width="22.5703125" style="1" customWidth="1"/>
    <col min="6140" max="6140" width="9.7109375" style="1" customWidth="1"/>
    <col min="6141" max="6141" width="21.7109375" style="1" customWidth="1"/>
    <col min="6142" max="6142" width="24.42578125" style="1" customWidth="1"/>
    <col min="6143" max="6143" width="20.5703125" style="1" customWidth="1"/>
    <col min="6144" max="6144" width="10.5703125" style="1" customWidth="1"/>
    <col min="6145" max="6145" width="6.28515625" style="1" customWidth="1"/>
    <col min="6146" max="6149" width="8.5703125" style="1" customWidth="1"/>
    <col min="6150" max="6150" width="9.85546875" style="1" customWidth="1"/>
    <col min="6151" max="6151" width="15.140625" style="1" customWidth="1"/>
    <col min="6152" max="6152" width="19.85546875" style="1" customWidth="1"/>
    <col min="6153" max="6153" width="11.85546875" style="1" customWidth="1"/>
    <col min="6154" max="6154" width="10.85546875" style="1" customWidth="1"/>
    <col min="6155" max="6155" width="8.5703125" style="1" customWidth="1"/>
    <col min="6156" max="6167" width="6.7109375" style="1" customWidth="1"/>
    <col min="6168" max="6168" width="9.42578125" style="1" customWidth="1"/>
    <col min="6169" max="6169" width="6.7109375" style="1" customWidth="1"/>
    <col min="6170" max="6170" width="14.140625" style="1" customWidth="1"/>
    <col min="6171" max="6171" width="10" style="1" customWidth="1"/>
    <col min="6172" max="6172" width="6.140625" style="1" customWidth="1"/>
    <col min="6173" max="6174" width="8.5703125" style="1" customWidth="1"/>
    <col min="6175" max="6175" width="9.140625" style="1" customWidth="1"/>
    <col min="6176" max="6176" width="105" style="1" customWidth="1"/>
    <col min="6177" max="6177" width="10.42578125" style="1" customWidth="1"/>
    <col min="6178" max="6178" width="13.28515625" style="1" customWidth="1"/>
    <col min="6179" max="6179" width="11.28515625" style="1" customWidth="1"/>
    <col min="6180" max="6180" width="13.28515625" style="1" customWidth="1"/>
    <col min="6181" max="6386" width="11.42578125" style="1"/>
    <col min="6387" max="6387" width="1.42578125" style="1" customWidth="1"/>
    <col min="6388" max="6388" width="24.7109375" style="1" customWidth="1"/>
    <col min="6389" max="6389" width="14.28515625" style="1" customWidth="1"/>
    <col min="6390" max="6390" width="11.140625" style="1" customWidth="1"/>
    <col min="6391" max="6391" width="12.5703125" style="1" customWidth="1"/>
    <col min="6392" max="6392" width="17.7109375" style="1" customWidth="1"/>
    <col min="6393" max="6393" width="17.140625" style="1" customWidth="1"/>
    <col min="6394" max="6394" width="11.5703125" style="1" customWidth="1"/>
    <col min="6395" max="6395" width="22.5703125" style="1" customWidth="1"/>
    <col min="6396" max="6396" width="9.7109375" style="1" customWidth="1"/>
    <col min="6397" max="6397" width="21.7109375" style="1" customWidth="1"/>
    <col min="6398" max="6398" width="24.42578125" style="1" customWidth="1"/>
    <col min="6399" max="6399" width="20.5703125" style="1" customWidth="1"/>
    <col min="6400" max="6400" width="10.5703125" style="1" customWidth="1"/>
    <col min="6401" max="6401" width="6.28515625" style="1" customWidth="1"/>
    <col min="6402" max="6405" width="8.5703125" style="1" customWidth="1"/>
    <col min="6406" max="6406" width="9.85546875" style="1" customWidth="1"/>
    <col min="6407" max="6407" width="15.140625" style="1" customWidth="1"/>
    <col min="6408" max="6408" width="19.85546875" style="1" customWidth="1"/>
    <col min="6409" max="6409" width="11.85546875" style="1" customWidth="1"/>
    <col min="6410" max="6410" width="10.85546875" style="1" customWidth="1"/>
    <col min="6411" max="6411" width="8.5703125" style="1" customWidth="1"/>
    <col min="6412" max="6423" width="6.7109375" style="1" customWidth="1"/>
    <col min="6424" max="6424" width="9.42578125" style="1" customWidth="1"/>
    <col min="6425" max="6425" width="6.7109375" style="1" customWidth="1"/>
    <col min="6426" max="6426" width="14.140625" style="1" customWidth="1"/>
    <col min="6427" max="6427" width="10" style="1" customWidth="1"/>
    <col min="6428" max="6428" width="6.140625" style="1" customWidth="1"/>
    <col min="6429" max="6430" width="8.5703125" style="1" customWidth="1"/>
    <col min="6431" max="6431" width="9.140625" style="1" customWidth="1"/>
    <col min="6432" max="6432" width="105" style="1" customWidth="1"/>
    <col min="6433" max="6433" width="10.42578125" style="1" customWidth="1"/>
    <col min="6434" max="6434" width="13.28515625" style="1" customWidth="1"/>
    <col min="6435" max="6435" width="11.28515625" style="1" customWidth="1"/>
    <col min="6436" max="6436" width="13.28515625" style="1" customWidth="1"/>
    <col min="6437" max="6642" width="11.42578125" style="1"/>
    <col min="6643" max="6643" width="1.42578125" style="1" customWidth="1"/>
    <col min="6644" max="6644" width="24.7109375" style="1" customWidth="1"/>
    <col min="6645" max="6645" width="14.28515625" style="1" customWidth="1"/>
    <col min="6646" max="6646" width="11.140625" style="1" customWidth="1"/>
    <col min="6647" max="6647" width="12.5703125" style="1" customWidth="1"/>
    <col min="6648" max="6648" width="17.7109375" style="1" customWidth="1"/>
    <col min="6649" max="6649" width="17.140625" style="1" customWidth="1"/>
    <col min="6650" max="6650" width="11.5703125" style="1" customWidth="1"/>
    <col min="6651" max="6651" width="22.5703125" style="1" customWidth="1"/>
    <col min="6652" max="6652" width="9.7109375" style="1" customWidth="1"/>
    <col min="6653" max="6653" width="21.7109375" style="1" customWidth="1"/>
    <col min="6654" max="6654" width="24.42578125" style="1" customWidth="1"/>
    <col min="6655" max="6655" width="20.5703125" style="1" customWidth="1"/>
    <col min="6656" max="6656" width="10.5703125" style="1" customWidth="1"/>
    <col min="6657" max="6657" width="6.28515625" style="1" customWidth="1"/>
    <col min="6658" max="6661" width="8.5703125" style="1" customWidth="1"/>
    <col min="6662" max="6662" width="9.85546875" style="1" customWidth="1"/>
    <col min="6663" max="6663" width="15.140625" style="1" customWidth="1"/>
    <col min="6664" max="6664" width="19.85546875" style="1" customWidth="1"/>
    <col min="6665" max="6665" width="11.85546875" style="1" customWidth="1"/>
    <col min="6666" max="6666" width="10.85546875" style="1" customWidth="1"/>
    <col min="6667" max="6667" width="8.5703125" style="1" customWidth="1"/>
    <col min="6668" max="6679" width="6.7109375" style="1" customWidth="1"/>
    <col min="6680" max="6680" width="9.42578125" style="1" customWidth="1"/>
    <col min="6681" max="6681" width="6.7109375" style="1" customWidth="1"/>
    <col min="6682" max="6682" width="14.140625" style="1" customWidth="1"/>
    <col min="6683" max="6683" width="10" style="1" customWidth="1"/>
    <col min="6684" max="6684" width="6.140625" style="1" customWidth="1"/>
    <col min="6685" max="6686" width="8.5703125" style="1" customWidth="1"/>
    <col min="6687" max="6687" width="9.140625" style="1" customWidth="1"/>
    <col min="6688" max="6688" width="105" style="1" customWidth="1"/>
    <col min="6689" max="6689" width="10.42578125" style="1" customWidth="1"/>
    <col min="6690" max="6690" width="13.28515625" style="1" customWidth="1"/>
    <col min="6691" max="6691" width="11.28515625" style="1" customWidth="1"/>
    <col min="6692" max="6692" width="13.28515625" style="1" customWidth="1"/>
    <col min="6693" max="6898" width="11.42578125" style="1"/>
    <col min="6899" max="6899" width="1.42578125" style="1" customWidth="1"/>
    <col min="6900" max="6900" width="24.7109375" style="1" customWidth="1"/>
    <col min="6901" max="6901" width="14.28515625" style="1" customWidth="1"/>
    <col min="6902" max="6902" width="11.140625" style="1" customWidth="1"/>
    <col min="6903" max="6903" width="12.5703125" style="1" customWidth="1"/>
    <col min="6904" max="6904" width="17.7109375" style="1" customWidth="1"/>
    <col min="6905" max="6905" width="17.140625" style="1" customWidth="1"/>
    <col min="6906" max="6906" width="11.5703125" style="1" customWidth="1"/>
    <col min="6907" max="6907" width="22.5703125" style="1" customWidth="1"/>
    <col min="6908" max="6908" width="9.7109375" style="1" customWidth="1"/>
    <col min="6909" max="6909" width="21.7109375" style="1" customWidth="1"/>
    <col min="6910" max="6910" width="24.42578125" style="1" customWidth="1"/>
    <col min="6911" max="6911" width="20.5703125" style="1" customWidth="1"/>
    <col min="6912" max="6912" width="10.5703125" style="1" customWidth="1"/>
    <col min="6913" max="6913" width="6.28515625" style="1" customWidth="1"/>
    <col min="6914" max="6917" width="8.5703125" style="1" customWidth="1"/>
    <col min="6918" max="6918" width="9.85546875" style="1" customWidth="1"/>
    <col min="6919" max="6919" width="15.140625" style="1" customWidth="1"/>
    <col min="6920" max="6920" width="19.85546875" style="1" customWidth="1"/>
    <col min="6921" max="6921" width="11.85546875" style="1" customWidth="1"/>
    <col min="6922" max="6922" width="10.85546875" style="1" customWidth="1"/>
    <col min="6923" max="6923" width="8.5703125" style="1" customWidth="1"/>
    <col min="6924" max="6935" width="6.7109375" style="1" customWidth="1"/>
    <col min="6936" max="6936" width="9.42578125" style="1" customWidth="1"/>
    <col min="6937" max="6937" width="6.7109375" style="1" customWidth="1"/>
    <col min="6938" max="6938" width="14.140625" style="1" customWidth="1"/>
    <col min="6939" max="6939" width="10" style="1" customWidth="1"/>
    <col min="6940" max="6940" width="6.140625" style="1" customWidth="1"/>
    <col min="6941" max="6942" width="8.5703125" style="1" customWidth="1"/>
    <col min="6943" max="6943" width="9.140625" style="1" customWidth="1"/>
    <col min="6944" max="6944" width="105" style="1" customWidth="1"/>
    <col min="6945" max="6945" width="10.42578125" style="1" customWidth="1"/>
    <col min="6946" max="6946" width="13.28515625" style="1" customWidth="1"/>
    <col min="6947" max="6947" width="11.28515625" style="1" customWidth="1"/>
    <col min="6948" max="6948" width="13.28515625" style="1" customWidth="1"/>
    <col min="6949" max="7154" width="11.42578125" style="1"/>
    <col min="7155" max="7155" width="1.42578125" style="1" customWidth="1"/>
    <col min="7156" max="7156" width="24.7109375" style="1" customWidth="1"/>
    <col min="7157" max="7157" width="14.28515625" style="1" customWidth="1"/>
    <col min="7158" max="7158" width="11.140625" style="1" customWidth="1"/>
    <col min="7159" max="7159" width="12.5703125" style="1" customWidth="1"/>
    <col min="7160" max="7160" width="17.7109375" style="1" customWidth="1"/>
    <col min="7161" max="7161" width="17.140625" style="1" customWidth="1"/>
    <col min="7162" max="7162" width="11.5703125" style="1" customWidth="1"/>
    <col min="7163" max="7163" width="22.5703125" style="1" customWidth="1"/>
    <col min="7164" max="7164" width="9.7109375" style="1" customWidth="1"/>
    <col min="7165" max="7165" width="21.7109375" style="1" customWidth="1"/>
    <col min="7166" max="7166" width="24.42578125" style="1" customWidth="1"/>
    <col min="7167" max="7167" width="20.5703125" style="1" customWidth="1"/>
    <col min="7168" max="7168" width="10.5703125" style="1" customWidth="1"/>
    <col min="7169" max="7169" width="6.28515625" style="1" customWidth="1"/>
    <col min="7170" max="7173" width="8.5703125" style="1" customWidth="1"/>
    <col min="7174" max="7174" width="9.85546875" style="1" customWidth="1"/>
    <col min="7175" max="7175" width="15.140625" style="1" customWidth="1"/>
    <col min="7176" max="7176" width="19.85546875" style="1" customWidth="1"/>
    <col min="7177" max="7177" width="11.85546875" style="1" customWidth="1"/>
    <col min="7178" max="7178" width="10.85546875" style="1" customWidth="1"/>
    <col min="7179" max="7179" width="8.5703125" style="1" customWidth="1"/>
    <col min="7180" max="7191" width="6.7109375" style="1" customWidth="1"/>
    <col min="7192" max="7192" width="9.42578125" style="1" customWidth="1"/>
    <col min="7193" max="7193" width="6.7109375" style="1" customWidth="1"/>
    <col min="7194" max="7194" width="14.140625" style="1" customWidth="1"/>
    <col min="7195" max="7195" width="10" style="1" customWidth="1"/>
    <col min="7196" max="7196" width="6.140625" style="1" customWidth="1"/>
    <col min="7197" max="7198" width="8.5703125" style="1" customWidth="1"/>
    <col min="7199" max="7199" width="9.140625" style="1" customWidth="1"/>
    <col min="7200" max="7200" width="105" style="1" customWidth="1"/>
    <col min="7201" max="7201" width="10.42578125" style="1" customWidth="1"/>
    <col min="7202" max="7202" width="13.28515625" style="1" customWidth="1"/>
    <col min="7203" max="7203" width="11.28515625" style="1" customWidth="1"/>
    <col min="7204" max="7204" width="13.28515625" style="1" customWidth="1"/>
    <col min="7205" max="7410" width="11.42578125" style="1"/>
    <col min="7411" max="7411" width="1.42578125" style="1" customWidth="1"/>
    <col min="7412" max="7412" width="24.7109375" style="1" customWidth="1"/>
    <col min="7413" max="7413" width="14.28515625" style="1" customWidth="1"/>
    <col min="7414" max="7414" width="11.140625" style="1" customWidth="1"/>
    <col min="7415" max="7415" width="12.5703125" style="1" customWidth="1"/>
    <col min="7416" max="7416" width="17.7109375" style="1" customWidth="1"/>
    <col min="7417" max="7417" width="17.140625" style="1" customWidth="1"/>
    <col min="7418" max="7418" width="11.5703125" style="1" customWidth="1"/>
    <col min="7419" max="7419" width="22.5703125" style="1" customWidth="1"/>
    <col min="7420" max="7420" width="9.7109375" style="1" customWidth="1"/>
    <col min="7421" max="7421" width="21.7109375" style="1" customWidth="1"/>
    <col min="7422" max="7422" width="24.42578125" style="1" customWidth="1"/>
    <col min="7423" max="7423" width="20.5703125" style="1" customWidth="1"/>
    <col min="7424" max="7424" width="10.5703125" style="1" customWidth="1"/>
    <col min="7425" max="7425" width="6.28515625" style="1" customWidth="1"/>
    <col min="7426" max="7429" width="8.5703125" style="1" customWidth="1"/>
    <col min="7430" max="7430" width="9.85546875" style="1" customWidth="1"/>
    <col min="7431" max="7431" width="15.140625" style="1" customWidth="1"/>
    <col min="7432" max="7432" width="19.85546875" style="1" customWidth="1"/>
    <col min="7433" max="7433" width="11.85546875" style="1" customWidth="1"/>
    <col min="7434" max="7434" width="10.85546875" style="1" customWidth="1"/>
    <col min="7435" max="7435" width="8.5703125" style="1" customWidth="1"/>
    <col min="7436" max="7447" width="6.7109375" style="1" customWidth="1"/>
    <col min="7448" max="7448" width="9.42578125" style="1" customWidth="1"/>
    <col min="7449" max="7449" width="6.7109375" style="1" customWidth="1"/>
    <col min="7450" max="7450" width="14.140625" style="1" customWidth="1"/>
    <col min="7451" max="7451" width="10" style="1" customWidth="1"/>
    <col min="7452" max="7452" width="6.140625" style="1" customWidth="1"/>
    <col min="7453" max="7454" width="8.5703125" style="1" customWidth="1"/>
    <col min="7455" max="7455" width="9.140625" style="1" customWidth="1"/>
    <col min="7456" max="7456" width="105" style="1" customWidth="1"/>
    <col min="7457" max="7457" width="10.42578125" style="1" customWidth="1"/>
    <col min="7458" max="7458" width="13.28515625" style="1" customWidth="1"/>
    <col min="7459" max="7459" width="11.28515625" style="1" customWidth="1"/>
    <col min="7460" max="7460" width="13.28515625" style="1" customWidth="1"/>
    <col min="7461" max="7666" width="11.42578125" style="1"/>
    <col min="7667" max="7667" width="1.42578125" style="1" customWidth="1"/>
    <col min="7668" max="7668" width="24.7109375" style="1" customWidth="1"/>
    <col min="7669" max="7669" width="14.28515625" style="1" customWidth="1"/>
    <col min="7670" max="7670" width="11.140625" style="1" customWidth="1"/>
    <col min="7671" max="7671" width="12.5703125" style="1" customWidth="1"/>
    <col min="7672" max="7672" width="17.7109375" style="1" customWidth="1"/>
    <col min="7673" max="7673" width="17.140625" style="1" customWidth="1"/>
    <col min="7674" max="7674" width="11.5703125" style="1" customWidth="1"/>
    <col min="7675" max="7675" width="22.5703125" style="1" customWidth="1"/>
    <col min="7676" max="7676" width="9.7109375" style="1" customWidth="1"/>
    <col min="7677" max="7677" width="21.7109375" style="1" customWidth="1"/>
    <col min="7678" max="7678" width="24.42578125" style="1" customWidth="1"/>
    <col min="7679" max="7679" width="20.5703125" style="1" customWidth="1"/>
    <col min="7680" max="7680" width="10.5703125" style="1" customWidth="1"/>
    <col min="7681" max="7681" width="6.28515625" style="1" customWidth="1"/>
    <col min="7682" max="7685" width="8.5703125" style="1" customWidth="1"/>
    <col min="7686" max="7686" width="9.85546875" style="1" customWidth="1"/>
    <col min="7687" max="7687" width="15.140625" style="1" customWidth="1"/>
    <col min="7688" max="7688" width="19.85546875" style="1" customWidth="1"/>
    <col min="7689" max="7689" width="11.85546875" style="1" customWidth="1"/>
    <col min="7690" max="7690" width="10.85546875" style="1" customWidth="1"/>
    <col min="7691" max="7691" width="8.5703125" style="1" customWidth="1"/>
    <col min="7692" max="7703" width="6.7109375" style="1" customWidth="1"/>
    <col min="7704" max="7704" width="9.42578125" style="1" customWidth="1"/>
    <col min="7705" max="7705" width="6.7109375" style="1" customWidth="1"/>
    <col min="7706" max="7706" width="14.140625" style="1" customWidth="1"/>
    <col min="7707" max="7707" width="10" style="1" customWidth="1"/>
    <col min="7708" max="7708" width="6.140625" style="1" customWidth="1"/>
    <col min="7709" max="7710" width="8.5703125" style="1" customWidth="1"/>
    <col min="7711" max="7711" width="9.140625" style="1" customWidth="1"/>
    <col min="7712" max="7712" width="105" style="1" customWidth="1"/>
    <col min="7713" max="7713" width="10.42578125" style="1" customWidth="1"/>
    <col min="7714" max="7714" width="13.28515625" style="1" customWidth="1"/>
    <col min="7715" max="7715" width="11.28515625" style="1" customWidth="1"/>
    <col min="7716" max="7716" width="13.28515625" style="1" customWidth="1"/>
    <col min="7717" max="7922" width="11.42578125" style="1"/>
    <col min="7923" max="7923" width="1.42578125" style="1" customWidth="1"/>
    <col min="7924" max="7924" width="24.7109375" style="1" customWidth="1"/>
    <col min="7925" max="7925" width="14.28515625" style="1" customWidth="1"/>
    <col min="7926" max="7926" width="11.140625" style="1" customWidth="1"/>
    <col min="7927" max="7927" width="12.5703125" style="1" customWidth="1"/>
    <col min="7928" max="7928" width="17.7109375" style="1" customWidth="1"/>
    <col min="7929" max="7929" width="17.140625" style="1" customWidth="1"/>
    <col min="7930" max="7930" width="11.5703125" style="1" customWidth="1"/>
    <col min="7931" max="7931" width="22.5703125" style="1" customWidth="1"/>
    <col min="7932" max="7932" width="9.7109375" style="1" customWidth="1"/>
    <col min="7933" max="7933" width="21.7109375" style="1" customWidth="1"/>
    <col min="7934" max="7934" width="24.42578125" style="1" customWidth="1"/>
    <col min="7935" max="7935" width="20.5703125" style="1" customWidth="1"/>
    <col min="7936" max="7936" width="10.5703125" style="1" customWidth="1"/>
    <col min="7937" max="7937" width="6.28515625" style="1" customWidth="1"/>
    <col min="7938" max="7941" width="8.5703125" style="1" customWidth="1"/>
    <col min="7942" max="7942" width="9.85546875" style="1" customWidth="1"/>
    <col min="7943" max="7943" width="15.140625" style="1" customWidth="1"/>
    <col min="7944" max="7944" width="19.85546875" style="1" customWidth="1"/>
    <col min="7945" max="7945" width="11.85546875" style="1" customWidth="1"/>
    <col min="7946" max="7946" width="10.85546875" style="1" customWidth="1"/>
    <col min="7947" max="7947" width="8.5703125" style="1" customWidth="1"/>
    <col min="7948" max="7959" width="6.7109375" style="1" customWidth="1"/>
    <col min="7960" max="7960" width="9.42578125" style="1" customWidth="1"/>
    <col min="7961" max="7961" width="6.7109375" style="1" customWidth="1"/>
    <col min="7962" max="7962" width="14.140625" style="1" customWidth="1"/>
    <col min="7963" max="7963" width="10" style="1" customWidth="1"/>
    <col min="7964" max="7964" width="6.140625" style="1" customWidth="1"/>
    <col min="7965" max="7966" width="8.5703125" style="1" customWidth="1"/>
    <col min="7967" max="7967" width="9.140625" style="1" customWidth="1"/>
    <col min="7968" max="7968" width="105" style="1" customWidth="1"/>
    <col min="7969" max="7969" width="10.42578125" style="1" customWidth="1"/>
    <col min="7970" max="7970" width="13.28515625" style="1" customWidth="1"/>
    <col min="7971" max="7971" width="11.28515625" style="1" customWidth="1"/>
    <col min="7972" max="7972" width="13.28515625" style="1" customWidth="1"/>
    <col min="7973" max="8178" width="11.42578125" style="1"/>
    <col min="8179" max="8179" width="1.42578125" style="1" customWidth="1"/>
    <col min="8180" max="8180" width="24.7109375" style="1" customWidth="1"/>
    <col min="8181" max="8181" width="14.28515625" style="1" customWidth="1"/>
    <col min="8182" max="8182" width="11.140625" style="1" customWidth="1"/>
    <col min="8183" max="8183" width="12.5703125" style="1" customWidth="1"/>
    <col min="8184" max="8184" width="17.7109375" style="1" customWidth="1"/>
    <col min="8185" max="8185" width="17.140625" style="1" customWidth="1"/>
    <col min="8186" max="8186" width="11.5703125" style="1" customWidth="1"/>
    <col min="8187" max="8187" width="22.5703125" style="1" customWidth="1"/>
    <col min="8188" max="8188" width="9.7109375" style="1" customWidth="1"/>
    <col min="8189" max="8189" width="21.7109375" style="1" customWidth="1"/>
    <col min="8190" max="8190" width="24.42578125" style="1" customWidth="1"/>
    <col min="8191" max="8191" width="20.5703125" style="1" customWidth="1"/>
    <col min="8192" max="8192" width="10.5703125" style="1" customWidth="1"/>
    <col min="8193" max="8193" width="6.28515625" style="1" customWidth="1"/>
    <col min="8194" max="8197" width="8.5703125" style="1" customWidth="1"/>
    <col min="8198" max="8198" width="9.85546875" style="1" customWidth="1"/>
    <col min="8199" max="8199" width="15.140625" style="1" customWidth="1"/>
    <col min="8200" max="8200" width="19.85546875" style="1" customWidth="1"/>
    <col min="8201" max="8201" width="11.85546875" style="1" customWidth="1"/>
    <col min="8202" max="8202" width="10.85546875" style="1" customWidth="1"/>
    <col min="8203" max="8203" width="8.5703125" style="1" customWidth="1"/>
    <col min="8204" max="8215" width="6.7109375" style="1" customWidth="1"/>
    <col min="8216" max="8216" width="9.42578125" style="1" customWidth="1"/>
    <col min="8217" max="8217" width="6.7109375" style="1" customWidth="1"/>
    <col min="8218" max="8218" width="14.140625" style="1" customWidth="1"/>
    <col min="8219" max="8219" width="10" style="1" customWidth="1"/>
    <col min="8220" max="8220" width="6.140625" style="1" customWidth="1"/>
    <col min="8221" max="8222" width="8.5703125" style="1" customWidth="1"/>
    <col min="8223" max="8223" width="9.140625" style="1" customWidth="1"/>
    <col min="8224" max="8224" width="105" style="1" customWidth="1"/>
    <col min="8225" max="8225" width="10.42578125" style="1" customWidth="1"/>
    <col min="8226" max="8226" width="13.28515625" style="1" customWidth="1"/>
    <col min="8227" max="8227" width="11.28515625" style="1" customWidth="1"/>
    <col min="8228" max="8228" width="13.28515625" style="1" customWidth="1"/>
    <col min="8229" max="8434" width="11.42578125" style="1"/>
    <col min="8435" max="8435" width="1.42578125" style="1" customWidth="1"/>
    <col min="8436" max="8436" width="24.7109375" style="1" customWidth="1"/>
    <col min="8437" max="8437" width="14.28515625" style="1" customWidth="1"/>
    <col min="8438" max="8438" width="11.140625" style="1" customWidth="1"/>
    <col min="8439" max="8439" width="12.5703125" style="1" customWidth="1"/>
    <col min="8440" max="8440" width="17.7109375" style="1" customWidth="1"/>
    <col min="8441" max="8441" width="17.140625" style="1" customWidth="1"/>
    <col min="8442" max="8442" width="11.5703125" style="1" customWidth="1"/>
    <col min="8443" max="8443" width="22.5703125" style="1" customWidth="1"/>
    <col min="8444" max="8444" width="9.7109375" style="1" customWidth="1"/>
    <col min="8445" max="8445" width="21.7109375" style="1" customWidth="1"/>
    <col min="8446" max="8446" width="24.42578125" style="1" customWidth="1"/>
    <col min="8447" max="8447" width="20.5703125" style="1" customWidth="1"/>
    <col min="8448" max="8448" width="10.5703125" style="1" customWidth="1"/>
    <col min="8449" max="8449" width="6.28515625" style="1" customWidth="1"/>
    <col min="8450" max="8453" width="8.5703125" style="1" customWidth="1"/>
    <col min="8454" max="8454" width="9.85546875" style="1" customWidth="1"/>
    <col min="8455" max="8455" width="15.140625" style="1" customWidth="1"/>
    <col min="8456" max="8456" width="19.85546875" style="1" customWidth="1"/>
    <col min="8457" max="8457" width="11.85546875" style="1" customWidth="1"/>
    <col min="8458" max="8458" width="10.85546875" style="1" customWidth="1"/>
    <col min="8459" max="8459" width="8.5703125" style="1" customWidth="1"/>
    <col min="8460" max="8471" width="6.7109375" style="1" customWidth="1"/>
    <col min="8472" max="8472" width="9.42578125" style="1" customWidth="1"/>
    <col min="8473" max="8473" width="6.7109375" style="1" customWidth="1"/>
    <col min="8474" max="8474" width="14.140625" style="1" customWidth="1"/>
    <col min="8475" max="8475" width="10" style="1" customWidth="1"/>
    <col min="8476" max="8476" width="6.140625" style="1" customWidth="1"/>
    <col min="8477" max="8478" width="8.5703125" style="1" customWidth="1"/>
    <col min="8479" max="8479" width="9.140625" style="1" customWidth="1"/>
    <col min="8480" max="8480" width="105" style="1" customWidth="1"/>
    <col min="8481" max="8481" width="10.42578125" style="1" customWidth="1"/>
    <col min="8482" max="8482" width="13.28515625" style="1" customWidth="1"/>
    <col min="8483" max="8483" width="11.28515625" style="1" customWidth="1"/>
    <col min="8484" max="8484" width="13.28515625" style="1" customWidth="1"/>
    <col min="8485" max="8690" width="11.42578125" style="1"/>
    <col min="8691" max="8691" width="1.42578125" style="1" customWidth="1"/>
    <col min="8692" max="8692" width="24.7109375" style="1" customWidth="1"/>
    <col min="8693" max="8693" width="14.28515625" style="1" customWidth="1"/>
    <col min="8694" max="8694" width="11.140625" style="1" customWidth="1"/>
    <col min="8695" max="8695" width="12.5703125" style="1" customWidth="1"/>
    <col min="8696" max="8696" width="17.7109375" style="1" customWidth="1"/>
    <col min="8697" max="8697" width="17.140625" style="1" customWidth="1"/>
    <col min="8698" max="8698" width="11.5703125" style="1" customWidth="1"/>
    <col min="8699" max="8699" width="22.5703125" style="1" customWidth="1"/>
    <col min="8700" max="8700" width="9.7109375" style="1" customWidth="1"/>
    <col min="8701" max="8701" width="21.7109375" style="1" customWidth="1"/>
    <col min="8702" max="8702" width="24.42578125" style="1" customWidth="1"/>
    <col min="8703" max="8703" width="20.5703125" style="1" customWidth="1"/>
    <col min="8704" max="8704" width="10.5703125" style="1" customWidth="1"/>
    <col min="8705" max="8705" width="6.28515625" style="1" customWidth="1"/>
    <col min="8706" max="8709" width="8.5703125" style="1" customWidth="1"/>
    <col min="8710" max="8710" width="9.85546875" style="1" customWidth="1"/>
    <col min="8711" max="8711" width="15.140625" style="1" customWidth="1"/>
    <col min="8712" max="8712" width="19.85546875" style="1" customWidth="1"/>
    <col min="8713" max="8713" width="11.85546875" style="1" customWidth="1"/>
    <col min="8714" max="8714" width="10.85546875" style="1" customWidth="1"/>
    <col min="8715" max="8715" width="8.5703125" style="1" customWidth="1"/>
    <col min="8716" max="8727" width="6.7109375" style="1" customWidth="1"/>
    <col min="8728" max="8728" width="9.42578125" style="1" customWidth="1"/>
    <col min="8729" max="8729" width="6.7109375" style="1" customWidth="1"/>
    <col min="8730" max="8730" width="14.140625" style="1" customWidth="1"/>
    <col min="8731" max="8731" width="10" style="1" customWidth="1"/>
    <col min="8732" max="8732" width="6.140625" style="1" customWidth="1"/>
    <col min="8733" max="8734" width="8.5703125" style="1" customWidth="1"/>
    <col min="8735" max="8735" width="9.140625" style="1" customWidth="1"/>
    <col min="8736" max="8736" width="105" style="1" customWidth="1"/>
    <col min="8737" max="8737" width="10.42578125" style="1" customWidth="1"/>
    <col min="8738" max="8738" width="13.28515625" style="1" customWidth="1"/>
    <col min="8739" max="8739" width="11.28515625" style="1" customWidth="1"/>
    <col min="8740" max="8740" width="13.28515625" style="1" customWidth="1"/>
    <col min="8741" max="8946" width="11.42578125" style="1"/>
    <col min="8947" max="8947" width="1.42578125" style="1" customWidth="1"/>
    <col min="8948" max="8948" width="24.7109375" style="1" customWidth="1"/>
    <col min="8949" max="8949" width="14.28515625" style="1" customWidth="1"/>
    <col min="8950" max="8950" width="11.140625" style="1" customWidth="1"/>
    <col min="8951" max="8951" width="12.5703125" style="1" customWidth="1"/>
    <col min="8952" max="8952" width="17.7109375" style="1" customWidth="1"/>
    <col min="8953" max="8953" width="17.140625" style="1" customWidth="1"/>
    <col min="8954" max="8954" width="11.5703125" style="1" customWidth="1"/>
    <col min="8955" max="8955" width="22.5703125" style="1" customWidth="1"/>
    <col min="8956" max="8956" width="9.7109375" style="1" customWidth="1"/>
    <col min="8957" max="8957" width="21.7109375" style="1" customWidth="1"/>
    <col min="8958" max="8958" width="24.42578125" style="1" customWidth="1"/>
    <col min="8959" max="8959" width="20.5703125" style="1" customWidth="1"/>
    <col min="8960" max="8960" width="10.5703125" style="1" customWidth="1"/>
    <col min="8961" max="8961" width="6.28515625" style="1" customWidth="1"/>
    <col min="8962" max="8965" width="8.5703125" style="1" customWidth="1"/>
    <col min="8966" max="8966" width="9.85546875" style="1" customWidth="1"/>
    <col min="8967" max="8967" width="15.140625" style="1" customWidth="1"/>
    <col min="8968" max="8968" width="19.85546875" style="1" customWidth="1"/>
    <col min="8969" max="8969" width="11.85546875" style="1" customWidth="1"/>
    <col min="8970" max="8970" width="10.85546875" style="1" customWidth="1"/>
    <col min="8971" max="8971" width="8.5703125" style="1" customWidth="1"/>
    <col min="8972" max="8983" width="6.7109375" style="1" customWidth="1"/>
    <col min="8984" max="8984" width="9.42578125" style="1" customWidth="1"/>
    <col min="8985" max="8985" width="6.7109375" style="1" customWidth="1"/>
    <col min="8986" max="8986" width="14.140625" style="1" customWidth="1"/>
    <col min="8987" max="8987" width="10" style="1" customWidth="1"/>
    <col min="8988" max="8988" width="6.140625" style="1" customWidth="1"/>
    <col min="8989" max="8990" width="8.5703125" style="1" customWidth="1"/>
    <col min="8991" max="8991" width="9.140625" style="1" customWidth="1"/>
    <col min="8992" max="8992" width="105" style="1" customWidth="1"/>
    <col min="8993" max="8993" width="10.42578125" style="1" customWidth="1"/>
    <col min="8994" max="8994" width="13.28515625" style="1" customWidth="1"/>
    <col min="8995" max="8995" width="11.28515625" style="1" customWidth="1"/>
    <col min="8996" max="8996" width="13.28515625" style="1" customWidth="1"/>
    <col min="8997" max="9202" width="11.42578125" style="1"/>
    <col min="9203" max="9203" width="1.42578125" style="1" customWidth="1"/>
    <col min="9204" max="9204" width="24.7109375" style="1" customWidth="1"/>
    <col min="9205" max="9205" width="14.28515625" style="1" customWidth="1"/>
    <col min="9206" max="9206" width="11.140625" style="1" customWidth="1"/>
    <col min="9207" max="9207" width="12.5703125" style="1" customWidth="1"/>
    <col min="9208" max="9208" width="17.7109375" style="1" customWidth="1"/>
    <col min="9209" max="9209" width="17.140625" style="1" customWidth="1"/>
    <col min="9210" max="9210" width="11.5703125" style="1" customWidth="1"/>
    <col min="9211" max="9211" width="22.5703125" style="1" customWidth="1"/>
    <col min="9212" max="9212" width="9.7109375" style="1" customWidth="1"/>
    <col min="9213" max="9213" width="21.7109375" style="1" customWidth="1"/>
    <col min="9214" max="9214" width="24.42578125" style="1" customWidth="1"/>
    <col min="9215" max="9215" width="20.5703125" style="1" customWidth="1"/>
    <col min="9216" max="9216" width="10.5703125" style="1" customWidth="1"/>
    <col min="9217" max="9217" width="6.28515625" style="1" customWidth="1"/>
    <col min="9218" max="9221" width="8.5703125" style="1" customWidth="1"/>
    <col min="9222" max="9222" width="9.85546875" style="1" customWidth="1"/>
    <col min="9223" max="9223" width="15.140625" style="1" customWidth="1"/>
    <col min="9224" max="9224" width="19.85546875" style="1" customWidth="1"/>
    <col min="9225" max="9225" width="11.85546875" style="1" customWidth="1"/>
    <col min="9226" max="9226" width="10.85546875" style="1" customWidth="1"/>
    <col min="9227" max="9227" width="8.5703125" style="1" customWidth="1"/>
    <col min="9228" max="9239" width="6.7109375" style="1" customWidth="1"/>
    <col min="9240" max="9240" width="9.42578125" style="1" customWidth="1"/>
    <col min="9241" max="9241" width="6.7109375" style="1" customWidth="1"/>
    <col min="9242" max="9242" width="14.140625" style="1" customWidth="1"/>
    <col min="9243" max="9243" width="10" style="1" customWidth="1"/>
    <col min="9244" max="9244" width="6.140625" style="1" customWidth="1"/>
    <col min="9245" max="9246" width="8.5703125" style="1" customWidth="1"/>
    <col min="9247" max="9247" width="9.140625" style="1" customWidth="1"/>
    <col min="9248" max="9248" width="105" style="1" customWidth="1"/>
    <col min="9249" max="9249" width="10.42578125" style="1" customWidth="1"/>
    <col min="9250" max="9250" width="13.28515625" style="1" customWidth="1"/>
    <col min="9251" max="9251" width="11.28515625" style="1" customWidth="1"/>
    <col min="9252" max="9252" width="13.28515625" style="1" customWidth="1"/>
    <col min="9253" max="9458" width="11.42578125" style="1"/>
    <col min="9459" max="9459" width="1.42578125" style="1" customWidth="1"/>
    <col min="9460" max="9460" width="24.7109375" style="1" customWidth="1"/>
    <col min="9461" max="9461" width="14.28515625" style="1" customWidth="1"/>
    <col min="9462" max="9462" width="11.140625" style="1" customWidth="1"/>
    <col min="9463" max="9463" width="12.5703125" style="1" customWidth="1"/>
    <col min="9464" max="9464" width="17.7109375" style="1" customWidth="1"/>
    <col min="9465" max="9465" width="17.140625" style="1" customWidth="1"/>
    <col min="9466" max="9466" width="11.5703125" style="1" customWidth="1"/>
    <col min="9467" max="9467" width="22.5703125" style="1" customWidth="1"/>
    <col min="9468" max="9468" width="9.7109375" style="1" customWidth="1"/>
    <col min="9469" max="9469" width="21.7109375" style="1" customWidth="1"/>
    <col min="9470" max="9470" width="24.42578125" style="1" customWidth="1"/>
    <col min="9471" max="9471" width="20.5703125" style="1" customWidth="1"/>
    <col min="9472" max="9472" width="10.5703125" style="1" customWidth="1"/>
    <col min="9473" max="9473" width="6.28515625" style="1" customWidth="1"/>
    <col min="9474" max="9477" width="8.5703125" style="1" customWidth="1"/>
    <col min="9478" max="9478" width="9.85546875" style="1" customWidth="1"/>
    <col min="9479" max="9479" width="15.140625" style="1" customWidth="1"/>
    <col min="9480" max="9480" width="19.85546875" style="1" customWidth="1"/>
    <col min="9481" max="9481" width="11.85546875" style="1" customWidth="1"/>
    <col min="9482" max="9482" width="10.85546875" style="1" customWidth="1"/>
    <col min="9483" max="9483" width="8.5703125" style="1" customWidth="1"/>
    <col min="9484" max="9495" width="6.7109375" style="1" customWidth="1"/>
    <col min="9496" max="9496" width="9.42578125" style="1" customWidth="1"/>
    <col min="9497" max="9497" width="6.7109375" style="1" customWidth="1"/>
    <col min="9498" max="9498" width="14.140625" style="1" customWidth="1"/>
    <col min="9499" max="9499" width="10" style="1" customWidth="1"/>
    <col min="9500" max="9500" width="6.140625" style="1" customWidth="1"/>
    <col min="9501" max="9502" width="8.5703125" style="1" customWidth="1"/>
    <col min="9503" max="9503" width="9.140625" style="1" customWidth="1"/>
    <col min="9504" max="9504" width="105" style="1" customWidth="1"/>
    <col min="9505" max="9505" width="10.42578125" style="1" customWidth="1"/>
    <col min="9506" max="9506" width="13.28515625" style="1" customWidth="1"/>
    <col min="9507" max="9507" width="11.28515625" style="1" customWidth="1"/>
    <col min="9508" max="9508" width="13.28515625" style="1" customWidth="1"/>
    <col min="9509" max="9714" width="11.42578125" style="1"/>
    <col min="9715" max="9715" width="1.42578125" style="1" customWidth="1"/>
    <col min="9716" max="9716" width="24.7109375" style="1" customWidth="1"/>
    <col min="9717" max="9717" width="14.28515625" style="1" customWidth="1"/>
    <col min="9718" max="9718" width="11.140625" style="1" customWidth="1"/>
    <col min="9719" max="9719" width="12.5703125" style="1" customWidth="1"/>
    <col min="9720" max="9720" width="17.7109375" style="1" customWidth="1"/>
    <col min="9721" max="9721" width="17.140625" style="1" customWidth="1"/>
    <col min="9722" max="9722" width="11.5703125" style="1" customWidth="1"/>
    <col min="9723" max="9723" width="22.5703125" style="1" customWidth="1"/>
    <col min="9724" max="9724" width="9.7109375" style="1" customWidth="1"/>
    <col min="9725" max="9725" width="21.7109375" style="1" customWidth="1"/>
    <col min="9726" max="9726" width="24.42578125" style="1" customWidth="1"/>
    <col min="9727" max="9727" width="20.5703125" style="1" customWidth="1"/>
    <col min="9728" max="9728" width="10.5703125" style="1" customWidth="1"/>
    <col min="9729" max="9729" width="6.28515625" style="1" customWidth="1"/>
    <col min="9730" max="9733" width="8.5703125" style="1" customWidth="1"/>
    <col min="9734" max="9734" width="9.85546875" style="1" customWidth="1"/>
    <col min="9735" max="9735" width="15.140625" style="1" customWidth="1"/>
    <col min="9736" max="9736" width="19.85546875" style="1" customWidth="1"/>
    <col min="9737" max="9737" width="11.85546875" style="1" customWidth="1"/>
    <col min="9738" max="9738" width="10.85546875" style="1" customWidth="1"/>
    <col min="9739" max="9739" width="8.5703125" style="1" customWidth="1"/>
    <col min="9740" max="9751" width="6.7109375" style="1" customWidth="1"/>
    <col min="9752" max="9752" width="9.42578125" style="1" customWidth="1"/>
    <col min="9753" max="9753" width="6.7109375" style="1" customWidth="1"/>
    <col min="9754" max="9754" width="14.140625" style="1" customWidth="1"/>
    <col min="9755" max="9755" width="10" style="1" customWidth="1"/>
    <col min="9756" max="9756" width="6.140625" style="1" customWidth="1"/>
    <col min="9757" max="9758" width="8.5703125" style="1" customWidth="1"/>
    <col min="9759" max="9759" width="9.140625" style="1" customWidth="1"/>
    <col min="9760" max="9760" width="105" style="1" customWidth="1"/>
    <col min="9761" max="9761" width="10.42578125" style="1" customWidth="1"/>
    <col min="9762" max="9762" width="13.28515625" style="1" customWidth="1"/>
    <col min="9763" max="9763" width="11.28515625" style="1" customWidth="1"/>
    <col min="9764" max="9764" width="13.28515625" style="1" customWidth="1"/>
    <col min="9765" max="9970" width="11.42578125" style="1"/>
    <col min="9971" max="9971" width="1.42578125" style="1" customWidth="1"/>
    <col min="9972" max="9972" width="24.7109375" style="1" customWidth="1"/>
    <col min="9973" max="9973" width="14.28515625" style="1" customWidth="1"/>
    <col min="9974" max="9974" width="11.140625" style="1" customWidth="1"/>
    <col min="9975" max="9975" width="12.5703125" style="1" customWidth="1"/>
    <col min="9976" max="9976" width="17.7109375" style="1" customWidth="1"/>
    <col min="9977" max="9977" width="17.140625" style="1" customWidth="1"/>
    <col min="9978" max="9978" width="11.5703125" style="1" customWidth="1"/>
    <col min="9979" max="9979" width="22.5703125" style="1" customWidth="1"/>
    <col min="9980" max="9980" width="9.7109375" style="1" customWidth="1"/>
    <col min="9981" max="9981" width="21.7109375" style="1" customWidth="1"/>
    <col min="9982" max="9982" width="24.42578125" style="1" customWidth="1"/>
    <col min="9983" max="9983" width="20.5703125" style="1" customWidth="1"/>
    <col min="9984" max="9984" width="10.5703125" style="1" customWidth="1"/>
    <col min="9985" max="9985" width="6.28515625" style="1" customWidth="1"/>
    <col min="9986" max="9989" width="8.5703125" style="1" customWidth="1"/>
    <col min="9990" max="9990" width="9.85546875" style="1" customWidth="1"/>
    <col min="9991" max="9991" width="15.140625" style="1" customWidth="1"/>
    <col min="9992" max="9992" width="19.85546875" style="1" customWidth="1"/>
    <col min="9993" max="9993" width="11.85546875" style="1" customWidth="1"/>
    <col min="9994" max="9994" width="10.85546875" style="1" customWidth="1"/>
    <col min="9995" max="9995" width="8.5703125" style="1" customWidth="1"/>
    <col min="9996" max="10007" width="6.7109375" style="1" customWidth="1"/>
    <col min="10008" max="10008" width="9.42578125" style="1" customWidth="1"/>
    <col min="10009" max="10009" width="6.7109375" style="1" customWidth="1"/>
    <col min="10010" max="10010" width="14.140625" style="1" customWidth="1"/>
    <col min="10011" max="10011" width="10" style="1" customWidth="1"/>
    <col min="10012" max="10012" width="6.140625" style="1" customWidth="1"/>
    <col min="10013" max="10014" width="8.5703125" style="1" customWidth="1"/>
    <col min="10015" max="10015" width="9.140625" style="1" customWidth="1"/>
    <col min="10016" max="10016" width="105" style="1" customWidth="1"/>
    <col min="10017" max="10017" width="10.42578125" style="1" customWidth="1"/>
    <col min="10018" max="10018" width="13.28515625" style="1" customWidth="1"/>
    <col min="10019" max="10019" width="11.28515625" style="1" customWidth="1"/>
    <col min="10020" max="10020" width="13.28515625" style="1" customWidth="1"/>
    <col min="10021" max="10226" width="11.42578125" style="1"/>
    <col min="10227" max="10227" width="1.42578125" style="1" customWidth="1"/>
    <col min="10228" max="10228" width="24.7109375" style="1" customWidth="1"/>
    <col min="10229" max="10229" width="14.28515625" style="1" customWidth="1"/>
    <col min="10230" max="10230" width="11.140625" style="1" customWidth="1"/>
    <col min="10231" max="10231" width="12.5703125" style="1" customWidth="1"/>
    <col min="10232" max="10232" width="17.7109375" style="1" customWidth="1"/>
    <col min="10233" max="10233" width="17.140625" style="1" customWidth="1"/>
    <col min="10234" max="10234" width="11.5703125" style="1" customWidth="1"/>
    <col min="10235" max="10235" width="22.5703125" style="1" customWidth="1"/>
    <col min="10236" max="10236" width="9.7109375" style="1" customWidth="1"/>
    <col min="10237" max="10237" width="21.7109375" style="1" customWidth="1"/>
    <col min="10238" max="10238" width="24.42578125" style="1" customWidth="1"/>
    <col min="10239" max="10239" width="20.5703125" style="1" customWidth="1"/>
    <col min="10240" max="10240" width="10.5703125" style="1" customWidth="1"/>
    <col min="10241" max="10241" width="6.28515625" style="1" customWidth="1"/>
    <col min="10242" max="10245" width="8.5703125" style="1" customWidth="1"/>
    <col min="10246" max="10246" width="9.85546875" style="1" customWidth="1"/>
    <col min="10247" max="10247" width="15.140625" style="1" customWidth="1"/>
    <col min="10248" max="10248" width="19.85546875" style="1" customWidth="1"/>
    <col min="10249" max="10249" width="11.85546875" style="1" customWidth="1"/>
    <col min="10250" max="10250" width="10.85546875" style="1" customWidth="1"/>
    <col min="10251" max="10251" width="8.5703125" style="1" customWidth="1"/>
    <col min="10252" max="10263" width="6.7109375" style="1" customWidth="1"/>
    <col min="10264" max="10264" width="9.42578125" style="1" customWidth="1"/>
    <col min="10265" max="10265" width="6.7109375" style="1" customWidth="1"/>
    <col min="10266" max="10266" width="14.140625" style="1" customWidth="1"/>
    <col min="10267" max="10267" width="10" style="1" customWidth="1"/>
    <col min="10268" max="10268" width="6.140625" style="1" customWidth="1"/>
    <col min="10269" max="10270" width="8.5703125" style="1" customWidth="1"/>
    <col min="10271" max="10271" width="9.140625" style="1" customWidth="1"/>
    <col min="10272" max="10272" width="105" style="1" customWidth="1"/>
    <col min="10273" max="10273" width="10.42578125" style="1" customWidth="1"/>
    <col min="10274" max="10274" width="13.28515625" style="1" customWidth="1"/>
    <col min="10275" max="10275" width="11.28515625" style="1" customWidth="1"/>
    <col min="10276" max="10276" width="13.28515625" style="1" customWidth="1"/>
    <col min="10277" max="10482" width="11.42578125" style="1"/>
    <col min="10483" max="10483" width="1.42578125" style="1" customWidth="1"/>
    <col min="10484" max="10484" width="24.7109375" style="1" customWidth="1"/>
    <col min="10485" max="10485" width="14.28515625" style="1" customWidth="1"/>
    <col min="10486" max="10486" width="11.140625" style="1" customWidth="1"/>
    <col min="10487" max="10487" width="12.5703125" style="1" customWidth="1"/>
    <col min="10488" max="10488" width="17.7109375" style="1" customWidth="1"/>
    <col min="10489" max="10489" width="17.140625" style="1" customWidth="1"/>
    <col min="10490" max="10490" width="11.5703125" style="1" customWidth="1"/>
    <col min="10491" max="10491" width="22.5703125" style="1" customWidth="1"/>
    <col min="10492" max="10492" width="9.7109375" style="1" customWidth="1"/>
    <col min="10493" max="10493" width="21.7109375" style="1" customWidth="1"/>
    <col min="10494" max="10494" width="24.42578125" style="1" customWidth="1"/>
    <col min="10495" max="10495" width="20.5703125" style="1" customWidth="1"/>
    <col min="10496" max="10496" width="10.5703125" style="1" customWidth="1"/>
    <col min="10497" max="10497" width="6.28515625" style="1" customWidth="1"/>
    <col min="10498" max="10501" width="8.5703125" style="1" customWidth="1"/>
    <col min="10502" max="10502" width="9.85546875" style="1" customWidth="1"/>
    <col min="10503" max="10503" width="15.140625" style="1" customWidth="1"/>
    <col min="10504" max="10504" width="19.85546875" style="1" customWidth="1"/>
    <col min="10505" max="10505" width="11.85546875" style="1" customWidth="1"/>
    <col min="10506" max="10506" width="10.85546875" style="1" customWidth="1"/>
    <col min="10507" max="10507" width="8.5703125" style="1" customWidth="1"/>
    <col min="10508" max="10519" width="6.7109375" style="1" customWidth="1"/>
    <col min="10520" max="10520" width="9.42578125" style="1" customWidth="1"/>
    <col min="10521" max="10521" width="6.7109375" style="1" customWidth="1"/>
    <col min="10522" max="10522" width="14.140625" style="1" customWidth="1"/>
    <col min="10523" max="10523" width="10" style="1" customWidth="1"/>
    <col min="10524" max="10524" width="6.140625" style="1" customWidth="1"/>
    <col min="10525" max="10526" width="8.5703125" style="1" customWidth="1"/>
    <col min="10527" max="10527" width="9.140625" style="1" customWidth="1"/>
    <col min="10528" max="10528" width="105" style="1" customWidth="1"/>
    <col min="10529" max="10529" width="10.42578125" style="1" customWidth="1"/>
    <col min="10530" max="10530" width="13.28515625" style="1" customWidth="1"/>
    <col min="10531" max="10531" width="11.28515625" style="1" customWidth="1"/>
    <col min="10532" max="10532" width="13.28515625" style="1" customWidth="1"/>
    <col min="10533" max="10738" width="11.42578125" style="1"/>
    <col min="10739" max="10739" width="1.42578125" style="1" customWidth="1"/>
    <col min="10740" max="10740" width="24.7109375" style="1" customWidth="1"/>
    <col min="10741" max="10741" width="14.28515625" style="1" customWidth="1"/>
    <col min="10742" max="10742" width="11.140625" style="1" customWidth="1"/>
    <col min="10743" max="10743" width="12.5703125" style="1" customWidth="1"/>
    <col min="10744" max="10744" width="17.7109375" style="1" customWidth="1"/>
    <col min="10745" max="10745" width="17.140625" style="1" customWidth="1"/>
    <col min="10746" max="10746" width="11.5703125" style="1" customWidth="1"/>
    <col min="10747" max="10747" width="22.5703125" style="1" customWidth="1"/>
    <col min="10748" max="10748" width="9.7109375" style="1" customWidth="1"/>
    <col min="10749" max="10749" width="21.7109375" style="1" customWidth="1"/>
    <col min="10750" max="10750" width="24.42578125" style="1" customWidth="1"/>
    <col min="10751" max="10751" width="20.5703125" style="1" customWidth="1"/>
    <col min="10752" max="10752" width="10.5703125" style="1" customWidth="1"/>
    <col min="10753" max="10753" width="6.28515625" style="1" customWidth="1"/>
    <col min="10754" max="10757" width="8.5703125" style="1" customWidth="1"/>
    <col min="10758" max="10758" width="9.85546875" style="1" customWidth="1"/>
    <col min="10759" max="10759" width="15.140625" style="1" customWidth="1"/>
    <col min="10760" max="10760" width="19.85546875" style="1" customWidth="1"/>
    <col min="10761" max="10761" width="11.85546875" style="1" customWidth="1"/>
    <col min="10762" max="10762" width="10.85546875" style="1" customWidth="1"/>
    <col min="10763" max="10763" width="8.5703125" style="1" customWidth="1"/>
    <col min="10764" max="10775" width="6.7109375" style="1" customWidth="1"/>
    <col min="10776" max="10776" width="9.42578125" style="1" customWidth="1"/>
    <col min="10777" max="10777" width="6.7109375" style="1" customWidth="1"/>
    <col min="10778" max="10778" width="14.140625" style="1" customWidth="1"/>
    <col min="10779" max="10779" width="10" style="1" customWidth="1"/>
    <col min="10780" max="10780" width="6.140625" style="1" customWidth="1"/>
    <col min="10781" max="10782" width="8.5703125" style="1" customWidth="1"/>
    <col min="10783" max="10783" width="9.140625" style="1" customWidth="1"/>
    <col min="10784" max="10784" width="105" style="1" customWidth="1"/>
    <col min="10785" max="10785" width="10.42578125" style="1" customWidth="1"/>
    <col min="10786" max="10786" width="13.28515625" style="1" customWidth="1"/>
    <col min="10787" max="10787" width="11.28515625" style="1" customWidth="1"/>
    <col min="10788" max="10788" width="13.28515625" style="1" customWidth="1"/>
    <col min="10789" max="10994" width="11.42578125" style="1"/>
    <col min="10995" max="10995" width="1.42578125" style="1" customWidth="1"/>
    <col min="10996" max="10996" width="24.7109375" style="1" customWidth="1"/>
    <col min="10997" max="10997" width="14.28515625" style="1" customWidth="1"/>
    <col min="10998" max="10998" width="11.140625" style="1" customWidth="1"/>
    <col min="10999" max="10999" width="12.5703125" style="1" customWidth="1"/>
    <col min="11000" max="11000" width="17.7109375" style="1" customWidth="1"/>
    <col min="11001" max="11001" width="17.140625" style="1" customWidth="1"/>
    <col min="11002" max="11002" width="11.5703125" style="1" customWidth="1"/>
    <col min="11003" max="11003" width="22.5703125" style="1" customWidth="1"/>
    <col min="11004" max="11004" width="9.7109375" style="1" customWidth="1"/>
    <col min="11005" max="11005" width="21.7109375" style="1" customWidth="1"/>
    <col min="11006" max="11006" width="24.42578125" style="1" customWidth="1"/>
    <col min="11007" max="11007" width="20.5703125" style="1" customWidth="1"/>
    <col min="11008" max="11008" width="10.5703125" style="1" customWidth="1"/>
    <col min="11009" max="11009" width="6.28515625" style="1" customWidth="1"/>
    <col min="11010" max="11013" width="8.5703125" style="1" customWidth="1"/>
    <col min="11014" max="11014" width="9.85546875" style="1" customWidth="1"/>
    <col min="11015" max="11015" width="15.140625" style="1" customWidth="1"/>
    <col min="11016" max="11016" width="19.85546875" style="1" customWidth="1"/>
    <col min="11017" max="11017" width="11.85546875" style="1" customWidth="1"/>
    <col min="11018" max="11018" width="10.85546875" style="1" customWidth="1"/>
    <col min="11019" max="11019" width="8.5703125" style="1" customWidth="1"/>
    <col min="11020" max="11031" width="6.7109375" style="1" customWidth="1"/>
    <col min="11032" max="11032" width="9.42578125" style="1" customWidth="1"/>
    <col min="11033" max="11033" width="6.7109375" style="1" customWidth="1"/>
    <col min="11034" max="11034" width="14.140625" style="1" customWidth="1"/>
    <col min="11035" max="11035" width="10" style="1" customWidth="1"/>
    <col min="11036" max="11036" width="6.140625" style="1" customWidth="1"/>
    <col min="11037" max="11038" width="8.5703125" style="1" customWidth="1"/>
    <col min="11039" max="11039" width="9.140625" style="1" customWidth="1"/>
    <col min="11040" max="11040" width="105" style="1" customWidth="1"/>
    <col min="11041" max="11041" width="10.42578125" style="1" customWidth="1"/>
    <col min="11042" max="11042" width="13.28515625" style="1" customWidth="1"/>
    <col min="11043" max="11043" width="11.28515625" style="1" customWidth="1"/>
    <col min="11044" max="11044" width="13.28515625" style="1" customWidth="1"/>
    <col min="11045" max="11250" width="11.42578125" style="1"/>
    <col min="11251" max="11251" width="1.42578125" style="1" customWidth="1"/>
    <col min="11252" max="11252" width="24.7109375" style="1" customWidth="1"/>
    <col min="11253" max="11253" width="14.28515625" style="1" customWidth="1"/>
    <col min="11254" max="11254" width="11.140625" style="1" customWidth="1"/>
    <col min="11255" max="11255" width="12.5703125" style="1" customWidth="1"/>
    <col min="11256" max="11256" width="17.7109375" style="1" customWidth="1"/>
    <col min="11257" max="11257" width="17.140625" style="1" customWidth="1"/>
    <col min="11258" max="11258" width="11.5703125" style="1" customWidth="1"/>
    <col min="11259" max="11259" width="22.5703125" style="1" customWidth="1"/>
    <col min="11260" max="11260" width="9.7109375" style="1" customWidth="1"/>
    <col min="11261" max="11261" width="21.7109375" style="1" customWidth="1"/>
    <col min="11262" max="11262" width="24.42578125" style="1" customWidth="1"/>
    <col min="11263" max="11263" width="20.5703125" style="1" customWidth="1"/>
    <col min="11264" max="11264" width="10.5703125" style="1" customWidth="1"/>
    <col min="11265" max="11265" width="6.28515625" style="1" customWidth="1"/>
    <col min="11266" max="11269" width="8.5703125" style="1" customWidth="1"/>
    <col min="11270" max="11270" width="9.85546875" style="1" customWidth="1"/>
    <col min="11271" max="11271" width="15.140625" style="1" customWidth="1"/>
    <col min="11272" max="11272" width="19.85546875" style="1" customWidth="1"/>
    <col min="11273" max="11273" width="11.85546875" style="1" customWidth="1"/>
    <col min="11274" max="11274" width="10.85546875" style="1" customWidth="1"/>
    <col min="11275" max="11275" width="8.5703125" style="1" customWidth="1"/>
    <col min="11276" max="11287" width="6.7109375" style="1" customWidth="1"/>
    <col min="11288" max="11288" width="9.42578125" style="1" customWidth="1"/>
    <col min="11289" max="11289" width="6.7109375" style="1" customWidth="1"/>
    <col min="11290" max="11290" width="14.140625" style="1" customWidth="1"/>
    <col min="11291" max="11291" width="10" style="1" customWidth="1"/>
    <col min="11292" max="11292" width="6.140625" style="1" customWidth="1"/>
    <col min="11293" max="11294" width="8.5703125" style="1" customWidth="1"/>
    <col min="11295" max="11295" width="9.140625" style="1" customWidth="1"/>
    <col min="11296" max="11296" width="105" style="1" customWidth="1"/>
    <col min="11297" max="11297" width="10.42578125" style="1" customWidth="1"/>
    <col min="11298" max="11298" width="13.28515625" style="1" customWidth="1"/>
    <col min="11299" max="11299" width="11.28515625" style="1" customWidth="1"/>
    <col min="11300" max="11300" width="13.28515625" style="1" customWidth="1"/>
    <col min="11301" max="11506" width="11.42578125" style="1"/>
    <col min="11507" max="11507" width="1.42578125" style="1" customWidth="1"/>
    <col min="11508" max="11508" width="24.7109375" style="1" customWidth="1"/>
    <col min="11509" max="11509" width="14.28515625" style="1" customWidth="1"/>
    <col min="11510" max="11510" width="11.140625" style="1" customWidth="1"/>
    <col min="11511" max="11511" width="12.5703125" style="1" customWidth="1"/>
    <col min="11512" max="11512" width="17.7109375" style="1" customWidth="1"/>
    <col min="11513" max="11513" width="17.140625" style="1" customWidth="1"/>
    <col min="11514" max="11514" width="11.5703125" style="1" customWidth="1"/>
    <col min="11515" max="11515" width="22.5703125" style="1" customWidth="1"/>
    <col min="11516" max="11516" width="9.7109375" style="1" customWidth="1"/>
    <col min="11517" max="11517" width="21.7109375" style="1" customWidth="1"/>
    <col min="11518" max="11518" width="24.42578125" style="1" customWidth="1"/>
    <col min="11519" max="11519" width="20.5703125" style="1" customWidth="1"/>
    <col min="11520" max="11520" width="10.5703125" style="1" customWidth="1"/>
    <col min="11521" max="11521" width="6.28515625" style="1" customWidth="1"/>
    <col min="11522" max="11525" width="8.5703125" style="1" customWidth="1"/>
    <col min="11526" max="11526" width="9.85546875" style="1" customWidth="1"/>
    <col min="11527" max="11527" width="15.140625" style="1" customWidth="1"/>
    <col min="11528" max="11528" width="19.85546875" style="1" customWidth="1"/>
    <col min="11529" max="11529" width="11.85546875" style="1" customWidth="1"/>
    <col min="11530" max="11530" width="10.85546875" style="1" customWidth="1"/>
    <col min="11531" max="11531" width="8.5703125" style="1" customWidth="1"/>
    <col min="11532" max="11543" width="6.7109375" style="1" customWidth="1"/>
    <col min="11544" max="11544" width="9.42578125" style="1" customWidth="1"/>
    <col min="11545" max="11545" width="6.7109375" style="1" customWidth="1"/>
    <col min="11546" max="11546" width="14.140625" style="1" customWidth="1"/>
    <col min="11547" max="11547" width="10" style="1" customWidth="1"/>
    <col min="11548" max="11548" width="6.140625" style="1" customWidth="1"/>
    <col min="11549" max="11550" width="8.5703125" style="1" customWidth="1"/>
    <col min="11551" max="11551" width="9.140625" style="1" customWidth="1"/>
    <col min="11552" max="11552" width="105" style="1" customWidth="1"/>
    <col min="11553" max="11553" width="10.42578125" style="1" customWidth="1"/>
    <col min="11554" max="11554" width="13.28515625" style="1" customWidth="1"/>
    <col min="11555" max="11555" width="11.28515625" style="1" customWidth="1"/>
    <col min="11556" max="11556" width="13.28515625" style="1" customWidth="1"/>
    <col min="11557" max="11762" width="11.42578125" style="1"/>
    <col min="11763" max="11763" width="1.42578125" style="1" customWidth="1"/>
    <col min="11764" max="11764" width="24.7109375" style="1" customWidth="1"/>
    <col min="11765" max="11765" width="14.28515625" style="1" customWidth="1"/>
    <col min="11766" max="11766" width="11.140625" style="1" customWidth="1"/>
    <col min="11767" max="11767" width="12.5703125" style="1" customWidth="1"/>
    <col min="11768" max="11768" width="17.7109375" style="1" customWidth="1"/>
    <col min="11769" max="11769" width="17.140625" style="1" customWidth="1"/>
    <col min="11770" max="11770" width="11.5703125" style="1" customWidth="1"/>
    <col min="11771" max="11771" width="22.5703125" style="1" customWidth="1"/>
    <col min="11772" max="11772" width="9.7109375" style="1" customWidth="1"/>
    <col min="11773" max="11773" width="21.7109375" style="1" customWidth="1"/>
    <col min="11774" max="11774" width="24.42578125" style="1" customWidth="1"/>
    <col min="11775" max="11775" width="20.5703125" style="1" customWidth="1"/>
    <col min="11776" max="11776" width="10.5703125" style="1" customWidth="1"/>
    <col min="11777" max="11777" width="6.28515625" style="1" customWidth="1"/>
    <col min="11778" max="11781" width="8.5703125" style="1" customWidth="1"/>
    <col min="11782" max="11782" width="9.85546875" style="1" customWidth="1"/>
    <col min="11783" max="11783" width="15.140625" style="1" customWidth="1"/>
    <col min="11784" max="11784" width="19.85546875" style="1" customWidth="1"/>
    <col min="11785" max="11785" width="11.85546875" style="1" customWidth="1"/>
    <col min="11786" max="11786" width="10.85546875" style="1" customWidth="1"/>
    <col min="11787" max="11787" width="8.5703125" style="1" customWidth="1"/>
    <col min="11788" max="11799" width="6.7109375" style="1" customWidth="1"/>
    <col min="11800" max="11800" width="9.42578125" style="1" customWidth="1"/>
    <col min="11801" max="11801" width="6.7109375" style="1" customWidth="1"/>
    <col min="11802" max="11802" width="14.140625" style="1" customWidth="1"/>
    <col min="11803" max="11803" width="10" style="1" customWidth="1"/>
    <col min="11804" max="11804" width="6.140625" style="1" customWidth="1"/>
    <col min="11805" max="11806" width="8.5703125" style="1" customWidth="1"/>
    <col min="11807" max="11807" width="9.140625" style="1" customWidth="1"/>
    <col min="11808" max="11808" width="105" style="1" customWidth="1"/>
    <col min="11809" max="11809" width="10.42578125" style="1" customWidth="1"/>
    <col min="11810" max="11810" width="13.28515625" style="1" customWidth="1"/>
    <col min="11811" max="11811" width="11.28515625" style="1" customWidth="1"/>
    <col min="11812" max="11812" width="13.28515625" style="1" customWidth="1"/>
    <col min="11813" max="12018" width="11.42578125" style="1"/>
    <col min="12019" max="12019" width="1.42578125" style="1" customWidth="1"/>
    <col min="12020" max="12020" width="24.7109375" style="1" customWidth="1"/>
    <col min="12021" max="12021" width="14.28515625" style="1" customWidth="1"/>
    <col min="12022" max="12022" width="11.140625" style="1" customWidth="1"/>
    <col min="12023" max="12023" width="12.5703125" style="1" customWidth="1"/>
    <col min="12024" max="12024" width="17.7109375" style="1" customWidth="1"/>
    <col min="12025" max="12025" width="17.140625" style="1" customWidth="1"/>
    <col min="12026" max="12026" width="11.5703125" style="1" customWidth="1"/>
    <col min="12027" max="12027" width="22.5703125" style="1" customWidth="1"/>
    <col min="12028" max="12028" width="9.7109375" style="1" customWidth="1"/>
    <col min="12029" max="12029" width="21.7109375" style="1" customWidth="1"/>
    <col min="12030" max="12030" width="24.42578125" style="1" customWidth="1"/>
    <col min="12031" max="12031" width="20.5703125" style="1" customWidth="1"/>
    <col min="12032" max="12032" width="10.5703125" style="1" customWidth="1"/>
    <col min="12033" max="12033" width="6.28515625" style="1" customWidth="1"/>
    <col min="12034" max="12037" width="8.5703125" style="1" customWidth="1"/>
    <col min="12038" max="12038" width="9.85546875" style="1" customWidth="1"/>
    <col min="12039" max="12039" width="15.140625" style="1" customWidth="1"/>
    <col min="12040" max="12040" width="19.85546875" style="1" customWidth="1"/>
    <col min="12041" max="12041" width="11.85546875" style="1" customWidth="1"/>
    <col min="12042" max="12042" width="10.85546875" style="1" customWidth="1"/>
    <col min="12043" max="12043" width="8.5703125" style="1" customWidth="1"/>
    <col min="12044" max="12055" width="6.7109375" style="1" customWidth="1"/>
    <col min="12056" max="12056" width="9.42578125" style="1" customWidth="1"/>
    <col min="12057" max="12057" width="6.7109375" style="1" customWidth="1"/>
    <col min="12058" max="12058" width="14.140625" style="1" customWidth="1"/>
    <col min="12059" max="12059" width="10" style="1" customWidth="1"/>
    <col min="12060" max="12060" width="6.140625" style="1" customWidth="1"/>
    <col min="12061" max="12062" width="8.5703125" style="1" customWidth="1"/>
    <col min="12063" max="12063" width="9.140625" style="1" customWidth="1"/>
    <col min="12064" max="12064" width="105" style="1" customWidth="1"/>
    <col min="12065" max="12065" width="10.42578125" style="1" customWidth="1"/>
    <col min="12066" max="12066" width="13.28515625" style="1" customWidth="1"/>
    <col min="12067" max="12067" width="11.28515625" style="1" customWidth="1"/>
    <col min="12068" max="12068" width="13.28515625" style="1" customWidth="1"/>
    <col min="12069" max="12274" width="11.42578125" style="1"/>
    <col min="12275" max="12275" width="1.42578125" style="1" customWidth="1"/>
    <col min="12276" max="12276" width="24.7109375" style="1" customWidth="1"/>
    <col min="12277" max="12277" width="14.28515625" style="1" customWidth="1"/>
    <col min="12278" max="12278" width="11.140625" style="1" customWidth="1"/>
    <col min="12279" max="12279" width="12.5703125" style="1" customWidth="1"/>
    <col min="12280" max="12280" width="17.7109375" style="1" customWidth="1"/>
    <col min="12281" max="12281" width="17.140625" style="1" customWidth="1"/>
    <col min="12282" max="12282" width="11.5703125" style="1" customWidth="1"/>
    <col min="12283" max="12283" width="22.5703125" style="1" customWidth="1"/>
    <col min="12284" max="12284" width="9.7109375" style="1" customWidth="1"/>
    <col min="12285" max="12285" width="21.7109375" style="1" customWidth="1"/>
    <col min="12286" max="12286" width="24.42578125" style="1" customWidth="1"/>
    <col min="12287" max="12287" width="20.5703125" style="1" customWidth="1"/>
    <col min="12288" max="12288" width="10.5703125" style="1" customWidth="1"/>
    <col min="12289" max="12289" width="6.28515625" style="1" customWidth="1"/>
    <col min="12290" max="12293" width="8.5703125" style="1" customWidth="1"/>
    <col min="12294" max="12294" width="9.85546875" style="1" customWidth="1"/>
    <col min="12295" max="12295" width="15.140625" style="1" customWidth="1"/>
    <col min="12296" max="12296" width="19.85546875" style="1" customWidth="1"/>
    <col min="12297" max="12297" width="11.85546875" style="1" customWidth="1"/>
    <col min="12298" max="12298" width="10.85546875" style="1" customWidth="1"/>
    <col min="12299" max="12299" width="8.5703125" style="1" customWidth="1"/>
    <col min="12300" max="12311" width="6.7109375" style="1" customWidth="1"/>
    <col min="12312" max="12312" width="9.42578125" style="1" customWidth="1"/>
    <col min="12313" max="12313" width="6.7109375" style="1" customWidth="1"/>
    <col min="12314" max="12314" width="14.140625" style="1" customWidth="1"/>
    <col min="12315" max="12315" width="10" style="1" customWidth="1"/>
    <col min="12316" max="12316" width="6.140625" style="1" customWidth="1"/>
    <col min="12317" max="12318" width="8.5703125" style="1" customWidth="1"/>
    <col min="12319" max="12319" width="9.140625" style="1" customWidth="1"/>
    <col min="12320" max="12320" width="105" style="1" customWidth="1"/>
    <col min="12321" max="12321" width="10.42578125" style="1" customWidth="1"/>
    <col min="12322" max="12322" width="13.28515625" style="1" customWidth="1"/>
    <col min="12323" max="12323" width="11.28515625" style="1" customWidth="1"/>
    <col min="12324" max="12324" width="13.28515625" style="1" customWidth="1"/>
    <col min="12325" max="12530" width="11.42578125" style="1"/>
    <col min="12531" max="12531" width="1.42578125" style="1" customWidth="1"/>
    <col min="12532" max="12532" width="24.7109375" style="1" customWidth="1"/>
    <col min="12533" max="12533" width="14.28515625" style="1" customWidth="1"/>
    <col min="12534" max="12534" width="11.140625" style="1" customWidth="1"/>
    <col min="12535" max="12535" width="12.5703125" style="1" customWidth="1"/>
    <col min="12536" max="12536" width="17.7109375" style="1" customWidth="1"/>
    <col min="12537" max="12537" width="17.140625" style="1" customWidth="1"/>
    <col min="12538" max="12538" width="11.5703125" style="1" customWidth="1"/>
    <col min="12539" max="12539" width="22.5703125" style="1" customWidth="1"/>
    <col min="12540" max="12540" width="9.7109375" style="1" customWidth="1"/>
    <col min="12541" max="12541" width="21.7109375" style="1" customWidth="1"/>
    <col min="12542" max="12542" width="24.42578125" style="1" customWidth="1"/>
    <col min="12543" max="12543" width="20.5703125" style="1" customWidth="1"/>
    <col min="12544" max="12544" width="10.5703125" style="1" customWidth="1"/>
    <col min="12545" max="12545" width="6.28515625" style="1" customWidth="1"/>
    <col min="12546" max="12549" width="8.5703125" style="1" customWidth="1"/>
    <col min="12550" max="12550" width="9.85546875" style="1" customWidth="1"/>
    <col min="12551" max="12551" width="15.140625" style="1" customWidth="1"/>
    <col min="12552" max="12552" width="19.85546875" style="1" customWidth="1"/>
    <col min="12553" max="12553" width="11.85546875" style="1" customWidth="1"/>
    <col min="12554" max="12554" width="10.85546875" style="1" customWidth="1"/>
    <col min="12555" max="12555" width="8.5703125" style="1" customWidth="1"/>
    <col min="12556" max="12567" width="6.7109375" style="1" customWidth="1"/>
    <col min="12568" max="12568" width="9.42578125" style="1" customWidth="1"/>
    <col min="12569" max="12569" width="6.7109375" style="1" customWidth="1"/>
    <col min="12570" max="12570" width="14.140625" style="1" customWidth="1"/>
    <col min="12571" max="12571" width="10" style="1" customWidth="1"/>
    <col min="12572" max="12572" width="6.140625" style="1" customWidth="1"/>
    <col min="12573" max="12574" width="8.5703125" style="1" customWidth="1"/>
    <col min="12575" max="12575" width="9.140625" style="1" customWidth="1"/>
    <col min="12576" max="12576" width="105" style="1" customWidth="1"/>
    <col min="12577" max="12577" width="10.42578125" style="1" customWidth="1"/>
    <col min="12578" max="12578" width="13.28515625" style="1" customWidth="1"/>
    <col min="12579" max="12579" width="11.28515625" style="1" customWidth="1"/>
    <col min="12580" max="12580" width="13.28515625" style="1" customWidth="1"/>
    <col min="12581" max="12786" width="11.42578125" style="1"/>
    <col min="12787" max="12787" width="1.42578125" style="1" customWidth="1"/>
    <col min="12788" max="12788" width="24.7109375" style="1" customWidth="1"/>
    <col min="12789" max="12789" width="14.28515625" style="1" customWidth="1"/>
    <col min="12790" max="12790" width="11.140625" style="1" customWidth="1"/>
    <col min="12791" max="12791" width="12.5703125" style="1" customWidth="1"/>
    <col min="12792" max="12792" width="17.7109375" style="1" customWidth="1"/>
    <col min="12793" max="12793" width="17.140625" style="1" customWidth="1"/>
    <col min="12794" max="12794" width="11.5703125" style="1" customWidth="1"/>
    <col min="12795" max="12795" width="22.5703125" style="1" customWidth="1"/>
    <col min="12796" max="12796" width="9.7109375" style="1" customWidth="1"/>
    <col min="12797" max="12797" width="21.7109375" style="1" customWidth="1"/>
    <col min="12798" max="12798" width="24.42578125" style="1" customWidth="1"/>
    <col min="12799" max="12799" width="20.5703125" style="1" customWidth="1"/>
    <col min="12800" max="12800" width="10.5703125" style="1" customWidth="1"/>
    <col min="12801" max="12801" width="6.28515625" style="1" customWidth="1"/>
    <col min="12802" max="12805" width="8.5703125" style="1" customWidth="1"/>
    <col min="12806" max="12806" width="9.85546875" style="1" customWidth="1"/>
    <col min="12807" max="12807" width="15.140625" style="1" customWidth="1"/>
    <col min="12808" max="12808" width="19.85546875" style="1" customWidth="1"/>
    <col min="12809" max="12809" width="11.85546875" style="1" customWidth="1"/>
    <col min="12810" max="12810" width="10.85546875" style="1" customWidth="1"/>
    <col min="12811" max="12811" width="8.5703125" style="1" customWidth="1"/>
    <col min="12812" max="12823" width="6.7109375" style="1" customWidth="1"/>
    <col min="12824" max="12824" width="9.42578125" style="1" customWidth="1"/>
    <col min="12825" max="12825" width="6.7109375" style="1" customWidth="1"/>
    <col min="12826" max="12826" width="14.140625" style="1" customWidth="1"/>
    <col min="12827" max="12827" width="10" style="1" customWidth="1"/>
    <col min="12828" max="12828" width="6.140625" style="1" customWidth="1"/>
    <col min="12829" max="12830" width="8.5703125" style="1" customWidth="1"/>
    <col min="12831" max="12831" width="9.140625" style="1" customWidth="1"/>
    <col min="12832" max="12832" width="105" style="1" customWidth="1"/>
    <col min="12833" max="12833" width="10.42578125" style="1" customWidth="1"/>
    <col min="12834" max="12834" width="13.28515625" style="1" customWidth="1"/>
    <col min="12835" max="12835" width="11.28515625" style="1" customWidth="1"/>
    <col min="12836" max="12836" width="13.28515625" style="1" customWidth="1"/>
    <col min="12837" max="13042" width="11.42578125" style="1"/>
    <col min="13043" max="13043" width="1.42578125" style="1" customWidth="1"/>
    <col min="13044" max="13044" width="24.7109375" style="1" customWidth="1"/>
    <col min="13045" max="13045" width="14.28515625" style="1" customWidth="1"/>
    <col min="13046" max="13046" width="11.140625" style="1" customWidth="1"/>
    <col min="13047" max="13047" width="12.5703125" style="1" customWidth="1"/>
    <col min="13048" max="13048" width="17.7109375" style="1" customWidth="1"/>
    <col min="13049" max="13049" width="17.140625" style="1" customWidth="1"/>
    <col min="13050" max="13050" width="11.5703125" style="1" customWidth="1"/>
    <col min="13051" max="13051" width="22.5703125" style="1" customWidth="1"/>
    <col min="13052" max="13052" width="9.7109375" style="1" customWidth="1"/>
    <col min="13053" max="13053" width="21.7109375" style="1" customWidth="1"/>
    <col min="13054" max="13054" width="24.42578125" style="1" customWidth="1"/>
    <col min="13055" max="13055" width="20.5703125" style="1" customWidth="1"/>
    <col min="13056" max="13056" width="10.5703125" style="1" customWidth="1"/>
    <col min="13057" max="13057" width="6.28515625" style="1" customWidth="1"/>
    <col min="13058" max="13061" width="8.5703125" style="1" customWidth="1"/>
    <col min="13062" max="13062" width="9.85546875" style="1" customWidth="1"/>
    <col min="13063" max="13063" width="15.140625" style="1" customWidth="1"/>
    <col min="13064" max="13064" width="19.85546875" style="1" customWidth="1"/>
    <col min="13065" max="13065" width="11.85546875" style="1" customWidth="1"/>
    <col min="13066" max="13066" width="10.85546875" style="1" customWidth="1"/>
    <col min="13067" max="13067" width="8.5703125" style="1" customWidth="1"/>
    <col min="13068" max="13079" width="6.7109375" style="1" customWidth="1"/>
    <col min="13080" max="13080" width="9.42578125" style="1" customWidth="1"/>
    <col min="13081" max="13081" width="6.7109375" style="1" customWidth="1"/>
    <col min="13082" max="13082" width="14.140625" style="1" customWidth="1"/>
    <col min="13083" max="13083" width="10" style="1" customWidth="1"/>
    <col min="13084" max="13084" width="6.140625" style="1" customWidth="1"/>
    <col min="13085" max="13086" width="8.5703125" style="1" customWidth="1"/>
    <col min="13087" max="13087" width="9.140625" style="1" customWidth="1"/>
    <col min="13088" max="13088" width="105" style="1" customWidth="1"/>
    <col min="13089" max="13089" width="10.42578125" style="1" customWidth="1"/>
    <col min="13090" max="13090" width="13.28515625" style="1" customWidth="1"/>
    <col min="13091" max="13091" width="11.28515625" style="1" customWidth="1"/>
    <col min="13092" max="13092" width="13.28515625" style="1" customWidth="1"/>
    <col min="13093" max="13298" width="11.42578125" style="1"/>
    <col min="13299" max="13299" width="1.42578125" style="1" customWidth="1"/>
    <col min="13300" max="13300" width="24.7109375" style="1" customWidth="1"/>
    <col min="13301" max="13301" width="14.28515625" style="1" customWidth="1"/>
    <col min="13302" max="13302" width="11.140625" style="1" customWidth="1"/>
    <col min="13303" max="13303" width="12.5703125" style="1" customWidth="1"/>
    <col min="13304" max="13304" width="17.7109375" style="1" customWidth="1"/>
    <col min="13305" max="13305" width="17.140625" style="1" customWidth="1"/>
    <col min="13306" max="13306" width="11.5703125" style="1" customWidth="1"/>
    <col min="13307" max="13307" width="22.5703125" style="1" customWidth="1"/>
    <col min="13308" max="13308" width="9.7109375" style="1" customWidth="1"/>
    <col min="13309" max="13309" width="21.7109375" style="1" customWidth="1"/>
    <col min="13310" max="13310" width="24.42578125" style="1" customWidth="1"/>
    <col min="13311" max="13311" width="20.5703125" style="1" customWidth="1"/>
    <col min="13312" max="13312" width="10.5703125" style="1" customWidth="1"/>
    <col min="13313" max="13313" width="6.28515625" style="1" customWidth="1"/>
    <col min="13314" max="13317" width="8.5703125" style="1" customWidth="1"/>
    <col min="13318" max="13318" width="9.85546875" style="1" customWidth="1"/>
    <col min="13319" max="13319" width="15.140625" style="1" customWidth="1"/>
    <col min="13320" max="13320" width="19.85546875" style="1" customWidth="1"/>
    <col min="13321" max="13321" width="11.85546875" style="1" customWidth="1"/>
    <col min="13322" max="13322" width="10.85546875" style="1" customWidth="1"/>
    <col min="13323" max="13323" width="8.5703125" style="1" customWidth="1"/>
    <col min="13324" max="13335" width="6.7109375" style="1" customWidth="1"/>
    <col min="13336" max="13336" width="9.42578125" style="1" customWidth="1"/>
    <col min="13337" max="13337" width="6.7109375" style="1" customWidth="1"/>
    <col min="13338" max="13338" width="14.140625" style="1" customWidth="1"/>
    <col min="13339" max="13339" width="10" style="1" customWidth="1"/>
    <col min="13340" max="13340" width="6.140625" style="1" customWidth="1"/>
    <col min="13341" max="13342" width="8.5703125" style="1" customWidth="1"/>
    <col min="13343" max="13343" width="9.140625" style="1" customWidth="1"/>
    <col min="13344" max="13344" width="105" style="1" customWidth="1"/>
    <col min="13345" max="13345" width="10.42578125" style="1" customWidth="1"/>
    <col min="13346" max="13346" width="13.28515625" style="1" customWidth="1"/>
    <col min="13347" max="13347" width="11.28515625" style="1" customWidth="1"/>
    <col min="13348" max="13348" width="13.28515625" style="1" customWidth="1"/>
    <col min="13349" max="13554" width="11.42578125" style="1"/>
    <col min="13555" max="13555" width="1.42578125" style="1" customWidth="1"/>
    <col min="13556" max="13556" width="24.7109375" style="1" customWidth="1"/>
    <col min="13557" max="13557" width="14.28515625" style="1" customWidth="1"/>
    <col min="13558" max="13558" width="11.140625" style="1" customWidth="1"/>
    <col min="13559" max="13559" width="12.5703125" style="1" customWidth="1"/>
    <col min="13560" max="13560" width="17.7109375" style="1" customWidth="1"/>
    <col min="13561" max="13561" width="17.140625" style="1" customWidth="1"/>
    <col min="13562" max="13562" width="11.5703125" style="1" customWidth="1"/>
    <col min="13563" max="13563" width="22.5703125" style="1" customWidth="1"/>
    <col min="13564" max="13564" width="9.7109375" style="1" customWidth="1"/>
    <col min="13565" max="13565" width="21.7109375" style="1" customWidth="1"/>
    <col min="13566" max="13566" width="24.42578125" style="1" customWidth="1"/>
    <col min="13567" max="13567" width="20.5703125" style="1" customWidth="1"/>
    <col min="13568" max="13568" width="10.5703125" style="1" customWidth="1"/>
    <col min="13569" max="13569" width="6.28515625" style="1" customWidth="1"/>
    <col min="13570" max="13573" width="8.5703125" style="1" customWidth="1"/>
    <col min="13574" max="13574" width="9.85546875" style="1" customWidth="1"/>
    <col min="13575" max="13575" width="15.140625" style="1" customWidth="1"/>
    <col min="13576" max="13576" width="19.85546875" style="1" customWidth="1"/>
    <col min="13577" max="13577" width="11.85546875" style="1" customWidth="1"/>
    <col min="13578" max="13578" width="10.85546875" style="1" customWidth="1"/>
    <col min="13579" max="13579" width="8.5703125" style="1" customWidth="1"/>
    <col min="13580" max="13591" width="6.7109375" style="1" customWidth="1"/>
    <col min="13592" max="13592" width="9.42578125" style="1" customWidth="1"/>
    <col min="13593" max="13593" width="6.7109375" style="1" customWidth="1"/>
    <col min="13594" max="13594" width="14.140625" style="1" customWidth="1"/>
    <col min="13595" max="13595" width="10" style="1" customWidth="1"/>
    <col min="13596" max="13596" width="6.140625" style="1" customWidth="1"/>
    <col min="13597" max="13598" width="8.5703125" style="1" customWidth="1"/>
    <col min="13599" max="13599" width="9.140625" style="1" customWidth="1"/>
    <col min="13600" max="13600" width="105" style="1" customWidth="1"/>
    <col min="13601" max="13601" width="10.42578125" style="1" customWidth="1"/>
    <col min="13602" max="13602" width="13.28515625" style="1" customWidth="1"/>
    <col min="13603" max="13603" width="11.28515625" style="1" customWidth="1"/>
    <col min="13604" max="13604" width="13.28515625" style="1" customWidth="1"/>
    <col min="13605" max="13810" width="11.42578125" style="1"/>
    <col min="13811" max="13811" width="1.42578125" style="1" customWidth="1"/>
    <col min="13812" max="13812" width="24.7109375" style="1" customWidth="1"/>
    <col min="13813" max="13813" width="14.28515625" style="1" customWidth="1"/>
    <col min="13814" max="13814" width="11.140625" style="1" customWidth="1"/>
    <col min="13815" max="13815" width="12.5703125" style="1" customWidth="1"/>
    <col min="13816" max="13816" width="17.7109375" style="1" customWidth="1"/>
    <col min="13817" max="13817" width="17.140625" style="1" customWidth="1"/>
    <col min="13818" max="13818" width="11.5703125" style="1" customWidth="1"/>
    <col min="13819" max="13819" width="22.5703125" style="1" customWidth="1"/>
    <col min="13820" max="13820" width="9.7109375" style="1" customWidth="1"/>
    <col min="13821" max="13821" width="21.7109375" style="1" customWidth="1"/>
    <col min="13822" max="13822" width="24.42578125" style="1" customWidth="1"/>
    <col min="13823" max="13823" width="20.5703125" style="1" customWidth="1"/>
    <col min="13824" max="13824" width="10.5703125" style="1" customWidth="1"/>
    <col min="13825" max="13825" width="6.28515625" style="1" customWidth="1"/>
    <col min="13826" max="13829" width="8.5703125" style="1" customWidth="1"/>
    <col min="13830" max="13830" width="9.85546875" style="1" customWidth="1"/>
    <col min="13831" max="13831" width="15.140625" style="1" customWidth="1"/>
    <col min="13832" max="13832" width="19.85546875" style="1" customWidth="1"/>
    <col min="13833" max="13833" width="11.85546875" style="1" customWidth="1"/>
    <col min="13834" max="13834" width="10.85546875" style="1" customWidth="1"/>
    <col min="13835" max="13835" width="8.5703125" style="1" customWidth="1"/>
    <col min="13836" max="13847" width="6.7109375" style="1" customWidth="1"/>
    <col min="13848" max="13848" width="9.42578125" style="1" customWidth="1"/>
    <col min="13849" max="13849" width="6.7109375" style="1" customWidth="1"/>
    <col min="13850" max="13850" width="14.140625" style="1" customWidth="1"/>
    <col min="13851" max="13851" width="10" style="1" customWidth="1"/>
    <col min="13852" max="13852" width="6.140625" style="1" customWidth="1"/>
    <col min="13853" max="13854" width="8.5703125" style="1" customWidth="1"/>
    <col min="13855" max="13855" width="9.140625" style="1" customWidth="1"/>
    <col min="13856" max="13856" width="105" style="1" customWidth="1"/>
    <col min="13857" max="13857" width="10.42578125" style="1" customWidth="1"/>
    <col min="13858" max="13858" width="13.28515625" style="1" customWidth="1"/>
    <col min="13859" max="13859" width="11.28515625" style="1" customWidth="1"/>
    <col min="13860" max="13860" width="13.28515625" style="1" customWidth="1"/>
    <col min="13861" max="14066" width="11.42578125" style="1"/>
    <col min="14067" max="14067" width="1.42578125" style="1" customWidth="1"/>
    <col min="14068" max="14068" width="24.7109375" style="1" customWidth="1"/>
    <col min="14069" max="14069" width="14.28515625" style="1" customWidth="1"/>
    <col min="14070" max="14070" width="11.140625" style="1" customWidth="1"/>
    <col min="14071" max="14071" width="12.5703125" style="1" customWidth="1"/>
    <col min="14072" max="14072" width="17.7109375" style="1" customWidth="1"/>
    <col min="14073" max="14073" width="17.140625" style="1" customWidth="1"/>
    <col min="14074" max="14074" width="11.5703125" style="1" customWidth="1"/>
    <col min="14075" max="14075" width="22.5703125" style="1" customWidth="1"/>
    <col min="14076" max="14076" width="9.7109375" style="1" customWidth="1"/>
    <col min="14077" max="14077" width="21.7109375" style="1" customWidth="1"/>
    <col min="14078" max="14078" width="24.42578125" style="1" customWidth="1"/>
    <col min="14079" max="14079" width="20.5703125" style="1" customWidth="1"/>
    <col min="14080" max="14080" width="10.5703125" style="1" customWidth="1"/>
    <col min="14081" max="14081" width="6.28515625" style="1" customWidth="1"/>
    <col min="14082" max="14085" width="8.5703125" style="1" customWidth="1"/>
    <col min="14086" max="14086" width="9.85546875" style="1" customWidth="1"/>
    <col min="14087" max="14087" width="15.140625" style="1" customWidth="1"/>
    <col min="14088" max="14088" width="19.85546875" style="1" customWidth="1"/>
    <col min="14089" max="14089" width="11.85546875" style="1" customWidth="1"/>
    <col min="14090" max="14090" width="10.85546875" style="1" customWidth="1"/>
    <col min="14091" max="14091" width="8.5703125" style="1" customWidth="1"/>
    <col min="14092" max="14103" width="6.7109375" style="1" customWidth="1"/>
    <col min="14104" max="14104" width="9.42578125" style="1" customWidth="1"/>
    <col min="14105" max="14105" width="6.7109375" style="1" customWidth="1"/>
    <col min="14106" max="14106" width="14.140625" style="1" customWidth="1"/>
    <col min="14107" max="14107" width="10" style="1" customWidth="1"/>
    <col min="14108" max="14108" width="6.140625" style="1" customWidth="1"/>
    <col min="14109" max="14110" width="8.5703125" style="1" customWidth="1"/>
    <col min="14111" max="14111" width="9.140625" style="1" customWidth="1"/>
    <col min="14112" max="14112" width="105" style="1" customWidth="1"/>
    <col min="14113" max="14113" width="10.42578125" style="1" customWidth="1"/>
    <col min="14114" max="14114" width="13.28515625" style="1" customWidth="1"/>
    <col min="14115" max="14115" width="11.28515625" style="1" customWidth="1"/>
    <col min="14116" max="14116" width="13.28515625" style="1" customWidth="1"/>
    <col min="14117" max="14322" width="11.42578125" style="1"/>
    <col min="14323" max="14323" width="1.42578125" style="1" customWidth="1"/>
    <col min="14324" max="14324" width="24.7109375" style="1" customWidth="1"/>
    <col min="14325" max="14325" width="14.28515625" style="1" customWidth="1"/>
    <col min="14326" max="14326" width="11.140625" style="1" customWidth="1"/>
    <col min="14327" max="14327" width="12.5703125" style="1" customWidth="1"/>
    <col min="14328" max="14328" width="17.7109375" style="1" customWidth="1"/>
    <col min="14329" max="14329" width="17.140625" style="1" customWidth="1"/>
    <col min="14330" max="14330" width="11.5703125" style="1" customWidth="1"/>
    <col min="14331" max="14331" width="22.5703125" style="1" customWidth="1"/>
    <col min="14332" max="14332" width="9.7109375" style="1" customWidth="1"/>
    <col min="14333" max="14333" width="21.7109375" style="1" customWidth="1"/>
    <col min="14334" max="14334" width="24.42578125" style="1" customWidth="1"/>
    <col min="14335" max="14335" width="20.5703125" style="1" customWidth="1"/>
    <col min="14336" max="14336" width="10.5703125" style="1" customWidth="1"/>
    <col min="14337" max="14337" width="6.28515625" style="1" customWidth="1"/>
    <col min="14338" max="14341" width="8.5703125" style="1" customWidth="1"/>
    <col min="14342" max="14342" width="9.85546875" style="1" customWidth="1"/>
    <col min="14343" max="14343" width="15.140625" style="1" customWidth="1"/>
    <col min="14344" max="14344" width="19.85546875" style="1" customWidth="1"/>
    <col min="14345" max="14345" width="11.85546875" style="1" customWidth="1"/>
    <col min="14346" max="14346" width="10.85546875" style="1" customWidth="1"/>
    <col min="14347" max="14347" width="8.5703125" style="1" customWidth="1"/>
    <col min="14348" max="14359" width="6.7109375" style="1" customWidth="1"/>
    <col min="14360" max="14360" width="9.42578125" style="1" customWidth="1"/>
    <col min="14361" max="14361" width="6.7109375" style="1" customWidth="1"/>
    <col min="14362" max="14362" width="14.140625" style="1" customWidth="1"/>
    <col min="14363" max="14363" width="10" style="1" customWidth="1"/>
    <col min="14364" max="14364" width="6.140625" style="1" customWidth="1"/>
    <col min="14365" max="14366" width="8.5703125" style="1" customWidth="1"/>
    <col min="14367" max="14367" width="9.140625" style="1" customWidth="1"/>
    <col min="14368" max="14368" width="105" style="1" customWidth="1"/>
    <col min="14369" max="14369" width="10.42578125" style="1" customWidth="1"/>
    <col min="14370" max="14370" width="13.28515625" style="1" customWidth="1"/>
    <col min="14371" max="14371" width="11.28515625" style="1" customWidth="1"/>
    <col min="14372" max="14372" width="13.28515625" style="1" customWidth="1"/>
    <col min="14373" max="14578" width="11.42578125" style="1"/>
    <col min="14579" max="14579" width="1.42578125" style="1" customWidth="1"/>
    <col min="14580" max="14580" width="24.7109375" style="1" customWidth="1"/>
    <col min="14581" max="14581" width="14.28515625" style="1" customWidth="1"/>
    <col min="14582" max="14582" width="11.140625" style="1" customWidth="1"/>
    <col min="14583" max="14583" width="12.5703125" style="1" customWidth="1"/>
    <col min="14584" max="14584" width="17.7109375" style="1" customWidth="1"/>
    <col min="14585" max="14585" width="17.140625" style="1" customWidth="1"/>
    <col min="14586" max="14586" width="11.5703125" style="1" customWidth="1"/>
    <col min="14587" max="14587" width="22.5703125" style="1" customWidth="1"/>
    <col min="14588" max="14588" width="9.7109375" style="1" customWidth="1"/>
    <col min="14589" max="14589" width="21.7109375" style="1" customWidth="1"/>
    <col min="14590" max="14590" width="24.42578125" style="1" customWidth="1"/>
    <col min="14591" max="14591" width="20.5703125" style="1" customWidth="1"/>
    <col min="14592" max="14592" width="10.5703125" style="1" customWidth="1"/>
    <col min="14593" max="14593" width="6.28515625" style="1" customWidth="1"/>
    <col min="14594" max="14597" width="8.5703125" style="1" customWidth="1"/>
    <col min="14598" max="14598" width="9.85546875" style="1" customWidth="1"/>
    <col min="14599" max="14599" width="15.140625" style="1" customWidth="1"/>
    <col min="14600" max="14600" width="19.85546875" style="1" customWidth="1"/>
    <col min="14601" max="14601" width="11.85546875" style="1" customWidth="1"/>
    <col min="14602" max="14602" width="10.85546875" style="1" customWidth="1"/>
    <col min="14603" max="14603" width="8.5703125" style="1" customWidth="1"/>
    <col min="14604" max="14615" width="6.7109375" style="1" customWidth="1"/>
    <col min="14616" max="14616" width="9.42578125" style="1" customWidth="1"/>
    <col min="14617" max="14617" width="6.7109375" style="1" customWidth="1"/>
    <col min="14618" max="14618" width="14.140625" style="1" customWidth="1"/>
    <col min="14619" max="14619" width="10" style="1" customWidth="1"/>
    <col min="14620" max="14620" width="6.140625" style="1" customWidth="1"/>
    <col min="14621" max="14622" width="8.5703125" style="1" customWidth="1"/>
    <col min="14623" max="14623" width="9.140625" style="1" customWidth="1"/>
    <col min="14624" max="14624" width="105" style="1" customWidth="1"/>
    <col min="14625" max="14625" width="10.42578125" style="1" customWidth="1"/>
    <col min="14626" max="14626" width="13.28515625" style="1" customWidth="1"/>
    <col min="14627" max="14627" width="11.28515625" style="1" customWidth="1"/>
    <col min="14628" max="14628" width="13.28515625" style="1" customWidth="1"/>
    <col min="14629" max="14834" width="11.42578125" style="1"/>
    <col min="14835" max="14835" width="1.42578125" style="1" customWidth="1"/>
    <col min="14836" max="14836" width="24.7109375" style="1" customWidth="1"/>
    <col min="14837" max="14837" width="14.28515625" style="1" customWidth="1"/>
    <col min="14838" max="14838" width="11.140625" style="1" customWidth="1"/>
    <col min="14839" max="14839" width="12.5703125" style="1" customWidth="1"/>
    <col min="14840" max="14840" width="17.7109375" style="1" customWidth="1"/>
    <col min="14841" max="14841" width="17.140625" style="1" customWidth="1"/>
    <col min="14842" max="14842" width="11.5703125" style="1" customWidth="1"/>
    <col min="14843" max="14843" width="22.5703125" style="1" customWidth="1"/>
    <col min="14844" max="14844" width="9.7109375" style="1" customWidth="1"/>
    <col min="14845" max="14845" width="21.7109375" style="1" customWidth="1"/>
    <col min="14846" max="14846" width="24.42578125" style="1" customWidth="1"/>
    <col min="14847" max="14847" width="20.5703125" style="1" customWidth="1"/>
    <col min="14848" max="14848" width="10.5703125" style="1" customWidth="1"/>
    <col min="14849" max="14849" width="6.28515625" style="1" customWidth="1"/>
    <col min="14850" max="14853" width="8.5703125" style="1" customWidth="1"/>
    <col min="14854" max="14854" width="9.85546875" style="1" customWidth="1"/>
    <col min="14855" max="14855" width="15.140625" style="1" customWidth="1"/>
    <col min="14856" max="14856" width="19.85546875" style="1" customWidth="1"/>
    <col min="14857" max="14857" width="11.85546875" style="1" customWidth="1"/>
    <col min="14858" max="14858" width="10.85546875" style="1" customWidth="1"/>
    <col min="14859" max="14859" width="8.5703125" style="1" customWidth="1"/>
    <col min="14860" max="14871" width="6.7109375" style="1" customWidth="1"/>
    <col min="14872" max="14872" width="9.42578125" style="1" customWidth="1"/>
    <col min="14873" max="14873" width="6.7109375" style="1" customWidth="1"/>
    <col min="14874" max="14874" width="14.140625" style="1" customWidth="1"/>
    <col min="14875" max="14875" width="10" style="1" customWidth="1"/>
    <col min="14876" max="14876" width="6.140625" style="1" customWidth="1"/>
    <col min="14877" max="14878" width="8.5703125" style="1" customWidth="1"/>
    <col min="14879" max="14879" width="9.140625" style="1" customWidth="1"/>
    <col min="14880" max="14880" width="105" style="1" customWidth="1"/>
    <col min="14881" max="14881" width="10.42578125" style="1" customWidth="1"/>
    <col min="14882" max="14882" width="13.28515625" style="1" customWidth="1"/>
    <col min="14883" max="14883" width="11.28515625" style="1" customWidth="1"/>
    <col min="14884" max="14884" width="13.28515625" style="1" customWidth="1"/>
    <col min="14885" max="15090" width="11.42578125" style="1"/>
    <col min="15091" max="15091" width="1.42578125" style="1" customWidth="1"/>
    <col min="15092" max="15092" width="24.7109375" style="1" customWidth="1"/>
    <col min="15093" max="15093" width="14.28515625" style="1" customWidth="1"/>
    <col min="15094" max="15094" width="11.140625" style="1" customWidth="1"/>
    <col min="15095" max="15095" width="12.5703125" style="1" customWidth="1"/>
    <col min="15096" max="15096" width="17.7109375" style="1" customWidth="1"/>
    <col min="15097" max="15097" width="17.140625" style="1" customWidth="1"/>
    <col min="15098" max="15098" width="11.5703125" style="1" customWidth="1"/>
    <col min="15099" max="15099" width="22.5703125" style="1" customWidth="1"/>
    <col min="15100" max="15100" width="9.7109375" style="1" customWidth="1"/>
    <col min="15101" max="15101" width="21.7109375" style="1" customWidth="1"/>
    <col min="15102" max="15102" width="24.42578125" style="1" customWidth="1"/>
    <col min="15103" max="15103" width="20.5703125" style="1" customWidth="1"/>
    <col min="15104" max="15104" width="10.5703125" style="1" customWidth="1"/>
    <col min="15105" max="15105" width="6.28515625" style="1" customWidth="1"/>
    <col min="15106" max="15109" width="8.5703125" style="1" customWidth="1"/>
    <col min="15110" max="15110" width="9.85546875" style="1" customWidth="1"/>
    <col min="15111" max="15111" width="15.140625" style="1" customWidth="1"/>
    <col min="15112" max="15112" width="19.85546875" style="1" customWidth="1"/>
    <col min="15113" max="15113" width="11.85546875" style="1" customWidth="1"/>
    <col min="15114" max="15114" width="10.85546875" style="1" customWidth="1"/>
    <col min="15115" max="15115" width="8.5703125" style="1" customWidth="1"/>
    <col min="15116" max="15127" width="6.7109375" style="1" customWidth="1"/>
    <col min="15128" max="15128" width="9.42578125" style="1" customWidth="1"/>
    <col min="15129" max="15129" width="6.7109375" style="1" customWidth="1"/>
    <col min="15130" max="15130" width="14.140625" style="1" customWidth="1"/>
    <col min="15131" max="15131" width="10" style="1" customWidth="1"/>
    <col min="15132" max="15132" width="6.140625" style="1" customWidth="1"/>
    <col min="15133" max="15134" width="8.5703125" style="1" customWidth="1"/>
    <col min="15135" max="15135" width="9.140625" style="1" customWidth="1"/>
    <col min="15136" max="15136" width="105" style="1" customWidth="1"/>
    <col min="15137" max="15137" width="10.42578125" style="1" customWidth="1"/>
    <col min="15138" max="15138" width="13.28515625" style="1" customWidth="1"/>
    <col min="15139" max="15139" width="11.28515625" style="1" customWidth="1"/>
    <col min="15140" max="15140" width="13.28515625" style="1" customWidth="1"/>
    <col min="15141" max="15346" width="11.42578125" style="1"/>
    <col min="15347" max="15347" width="1.42578125" style="1" customWidth="1"/>
    <col min="15348" max="15348" width="24.7109375" style="1" customWidth="1"/>
    <col min="15349" max="15349" width="14.28515625" style="1" customWidth="1"/>
    <col min="15350" max="15350" width="11.140625" style="1" customWidth="1"/>
    <col min="15351" max="15351" width="12.5703125" style="1" customWidth="1"/>
    <col min="15352" max="15352" width="17.7109375" style="1" customWidth="1"/>
    <col min="15353" max="15353" width="17.140625" style="1" customWidth="1"/>
    <col min="15354" max="15354" width="11.5703125" style="1" customWidth="1"/>
    <col min="15355" max="15355" width="22.5703125" style="1" customWidth="1"/>
    <col min="15356" max="15356" width="9.7109375" style="1" customWidth="1"/>
    <col min="15357" max="15357" width="21.7109375" style="1" customWidth="1"/>
    <col min="15358" max="15358" width="24.42578125" style="1" customWidth="1"/>
    <col min="15359" max="15359" width="20.5703125" style="1" customWidth="1"/>
    <col min="15360" max="15360" width="10.5703125" style="1" customWidth="1"/>
    <col min="15361" max="15361" width="6.28515625" style="1" customWidth="1"/>
    <col min="15362" max="15365" width="8.5703125" style="1" customWidth="1"/>
    <col min="15366" max="15366" width="9.85546875" style="1" customWidth="1"/>
    <col min="15367" max="15367" width="15.140625" style="1" customWidth="1"/>
    <col min="15368" max="15368" width="19.85546875" style="1" customWidth="1"/>
    <col min="15369" max="15369" width="11.85546875" style="1" customWidth="1"/>
    <col min="15370" max="15370" width="10.85546875" style="1" customWidth="1"/>
    <col min="15371" max="15371" width="8.5703125" style="1" customWidth="1"/>
    <col min="15372" max="15383" width="6.7109375" style="1" customWidth="1"/>
    <col min="15384" max="15384" width="9.42578125" style="1" customWidth="1"/>
    <col min="15385" max="15385" width="6.7109375" style="1" customWidth="1"/>
    <col min="15386" max="15386" width="14.140625" style="1" customWidth="1"/>
    <col min="15387" max="15387" width="10" style="1" customWidth="1"/>
    <col min="15388" max="15388" width="6.140625" style="1" customWidth="1"/>
    <col min="15389" max="15390" width="8.5703125" style="1" customWidth="1"/>
    <col min="15391" max="15391" width="9.140625" style="1" customWidth="1"/>
    <col min="15392" max="15392" width="105" style="1" customWidth="1"/>
    <col min="15393" max="15393" width="10.42578125" style="1" customWidth="1"/>
    <col min="15394" max="15394" width="13.28515625" style="1" customWidth="1"/>
    <col min="15395" max="15395" width="11.28515625" style="1" customWidth="1"/>
    <col min="15396" max="15396" width="13.28515625" style="1" customWidth="1"/>
    <col min="15397" max="15602" width="11.42578125" style="1"/>
    <col min="15603" max="15603" width="1.42578125" style="1" customWidth="1"/>
    <col min="15604" max="15604" width="24.7109375" style="1" customWidth="1"/>
    <col min="15605" max="15605" width="14.28515625" style="1" customWidth="1"/>
    <col min="15606" max="15606" width="11.140625" style="1" customWidth="1"/>
    <col min="15607" max="15607" width="12.5703125" style="1" customWidth="1"/>
    <col min="15608" max="15608" width="17.7109375" style="1" customWidth="1"/>
    <col min="15609" max="15609" width="17.140625" style="1" customWidth="1"/>
    <col min="15610" max="15610" width="11.5703125" style="1" customWidth="1"/>
    <col min="15611" max="15611" width="22.5703125" style="1" customWidth="1"/>
    <col min="15612" max="15612" width="9.7109375" style="1" customWidth="1"/>
    <col min="15613" max="15613" width="21.7109375" style="1" customWidth="1"/>
    <col min="15614" max="15614" width="24.42578125" style="1" customWidth="1"/>
    <col min="15615" max="15615" width="20.5703125" style="1" customWidth="1"/>
    <col min="15616" max="15616" width="10.5703125" style="1" customWidth="1"/>
    <col min="15617" max="15617" width="6.28515625" style="1" customWidth="1"/>
    <col min="15618" max="15621" width="8.5703125" style="1" customWidth="1"/>
    <col min="15622" max="15622" width="9.85546875" style="1" customWidth="1"/>
    <col min="15623" max="15623" width="15.140625" style="1" customWidth="1"/>
    <col min="15624" max="15624" width="19.85546875" style="1" customWidth="1"/>
    <col min="15625" max="15625" width="11.85546875" style="1" customWidth="1"/>
    <col min="15626" max="15626" width="10.85546875" style="1" customWidth="1"/>
    <col min="15627" max="15627" width="8.5703125" style="1" customWidth="1"/>
    <col min="15628" max="15639" width="6.7109375" style="1" customWidth="1"/>
    <col min="15640" max="15640" width="9.42578125" style="1" customWidth="1"/>
    <col min="15641" max="15641" width="6.7109375" style="1" customWidth="1"/>
    <col min="15642" max="15642" width="14.140625" style="1" customWidth="1"/>
    <col min="15643" max="15643" width="10" style="1" customWidth="1"/>
    <col min="15644" max="15644" width="6.140625" style="1" customWidth="1"/>
    <col min="15645" max="15646" width="8.5703125" style="1" customWidth="1"/>
    <col min="15647" max="15647" width="9.140625" style="1" customWidth="1"/>
    <col min="15648" max="15648" width="105" style="1" customWidth="1"/>
    <col min="15649" max="15649" width="10.42578125" style="1" customWidth="1"/>
    <col min="15650" max="15650" width="13.28515625" style="1" customWidth="1"/>
    <col min="15651" max="15651" width="11.28515625" style="1" customWidth="1"/>
    <col min="15652" max="15652" width="13.28515625" style="1" customWidth="1"/>
    <col min="15653" max="15858" width="11.42578125" style="1"/>
    <col min="15859" max="15859" width="1.42578125" style="1" customWidth="1"/>
    <col min="15860" max="15860" width="24.7109375" style="1" customWidth="1"/>
    <col min="15861" max="15861" width="14.28515625" style="1" customWidth="1"/>
    <col min="15862" max="15862" width="11.140625" style="1" customWidth="1"/>
    <col min="15863" max="15863" width="12.5703125" style="1" customWidth="1"/>
    <col min="15864" max="15864" width="17.7109375" style="1" customWidth="1"/>
    <col min="15865" max="15865" width="17.140625" style="1" customWidth="1"/>
    <col min="15866" max="15866" width="11.5703125" style="1" customWidth="1"/>
    <col min="15867" max="15867" width="22.5703125" style="1" customWidth="1"/>
    <col min="15868" max="15868" width="9.7109375" style="1" customWidth="1"/>
    <col min="15869" max="15869" width="21.7109375" style="1" customWidth="1"/>
    <col min="15870" max="15870" width="24.42578125" style="1" customWidth="1"/>
    <col min="15871" max="15871" width="20.5703125" style="1" customWidth="1"/>
    <col min="15872" max="15872" width="10.5703125" style="1" customWidth="1"/>
    <col min="15873" max="15873" width="6.28515625" style="1" customWidth="1"/>
    <col min="15874" max="15877" width="8.5703125" style="1" customWidth="1"/>
    <col min="15878" max="15878" width="9.85546875" style="1" customWidth="1"/>
    <col min="15879" max="15879" width="15.140625" style="1" customWidth="1"/>
    <col min="15880" max="15880" width="19.85546875" style="1" customWidth="1"/>
    <col min="15881" max="15881" width="11.85546875" style="1" customWidth="1"/>
    <col min="15882" max="15882" width="10.85546875" style="1" customWidth="1"/>
    <col min="15883" max="15883" width="8.5703125" style="1" customWidth="1"/>
    <col min="15884" max="15895" width="6.7109375" style="1" customWidth="1"/>
    <col min="15896" max="15896" width="9.42578125" style="1" customWidth="1"/>
    <col min="15897" max="15897" width="6.7109375" style="1" customWidth="1"/>
    <col min="15898" max="15898" width="14.140625" style="1" customWidth="1"/>
    <col min="15899" max="15899" width="10" style="1" customWidth="1"/>
    <col min="15900" max="15900" width="6.140625" style="1" customWidth="1"/>
    <col min="15901" max="15902" width="8.5703125" style="1" customWidth="1"/>
    <col min="15903" max="15903" width="9.140625" style="1" customWidth="1"/>
    <col min="15904" max="15904" width="105" style="1" customWidth="1"/>
    <col min="15905" max="15905" width="10.42578125" style="1" customWidth="1"/>
    <col min="15906" max="15906" width="13.28515625" style="1" customWidth="1"/>
    <col min="15907" max="15907" width="11.28515625" style="1" customWidth="1"/>
    <col min="15908" max="15908" width="13.28515625" style="1" customWidth="1"/>
    <col min="15909" max="16114" width="11.42578125" style="1"/>
    <col min="16115" max="16115" width="1.42578125" style="1" customWidth="1"/>
    <col min="16116" max="16116" width="24.7109375" style="1" customWidth="1"/>
    <col min="16117" max="16117" width="14.28515625" style="1" customWidth="1"/>
    <col min="16118" max="16118" width="11.140625" style="1" customWidth="1"/>
    <col min="16119" max="16119" width="12.5703125" style="1" customWidth="1"/>
    <col min="16120" max="16120" width="17.7109375" style="1" customWidth="1"/>
    <col min="16121" max="16121" width="17.140625" style="1" customWidth="1"/>
    <col min="16122" max="16122" width="11.5703125" style="1" customWidth="1"/>
    <col min="16123" max="16123" width="22.5703125" style="1" customWidth="1"/>
    <col min="16124" max="16124" width="9.7109375" style="1" customWidth="1"/>
    <col min="16125" max="16125" width="21.7109375" style="1" customWidth="1"/>
    <col min="16126" max="16126" width="24.42578125" style="1" customWidth="1"/>
    <col min="16127" max="16127" width="20.5703125" style="1" customWidth="1"/>
    <col min="16128" max="16128" width="10.5703125" style="1" customWidth="1"/>
    <col min="16129" max="16129" width="6.28515625" style="1" customWidth="1"/>
    <col min="16130" max="16133" width="8.5703125" style="1" customWidth="1"/>
    <col min="16134" max="16134" width="9.85546875" style="1" customWidth="1"/>
    <col min="16135" max="16135" width="15.140625" style="1" customWidth="1"/>
    <col min="16136" max="16136" width="19.85546875" style="1" customWidth="1"/>
    <col min="16137" max="16137" width="11.85546875" style="1" customWidth="1"/>
    <col min="16138" max="16138" width="10.85546875" style="1" customWidth="1"/>
    <col min="16139" max="16139" width="8.5703125" style="1" customWidth="1"/>
    <col min="16140" max="16151" width="6.7109375" style="1" customWidth="1"/>
    <col min="16152" max="16152" width="9.42578125" style="1" customWidth="1"/>
    <col min="16153" max="16153" width="6.7109375" style="1" customWidth="1"/>
    <col min="16154" max="16154" width="14.140625" style="1" customWidth="1"/>
    <col min="16155" max="16155" width="10" style="1" customWidth="1"/>
    <col min="16156" max="16156" width="6.140625" style="1" customWidth="1"/>
    <col min="16157" max="16158" width="8.5703125" style="1" customWidth="1"/>
    <col min="16159" max="16159" width="9.140625" style="1" customWidth="1"/>
    <col min="16160" max="16160" width="105" style="1" customWidth="1"/>
    <col min="16161" max="16161" width="10.42578125" style="1" customWidth="1"/>
    <col min="16162" max="16162" width="13.28515625" style="1" customWidth="1"/>
    <col min="16163" max="16163" width="11.28515625" style="1" customWidth="1"/>
    <col min="16164" max="16164" width="13.28515625" style="1" customWidth="1"/>
    <col min="16165" max="16384" width="11.42578125" style="1"/>
  </cols>
  <sheetData>
    <row r="1" spans="1:51" x14ac:dyDescent="0.25">
      <c r="C1" s="1"/>
      <c r="D1" s="2"/>
      <c r="E1" s="1"/>
      <c r="F1" s="3"/>
      <c r="J1" s="2"/>
      <c r="K1" s="3"/>
      <c r="P1" s="2"/>
      <c r="T1" s="4"/>
      <c r="V1" s="18"/>
      <c r="Z1" s="668" t="s">
        <v>98</v>
      </c>
      <c r="AA1" s="669"/>
      <c r="AB1" s="670"/>
      <c r="AC1" s="81"/>
      <c r="AD1" s="81"/>
      <c r="AE1" s="81"/>
      <c r="AF1" s="81"/>
      <c r="AG1" s="81"/>
      <c r="AH1" s="81"/>
      <c r="AI1" s="81"/>
      <c r="AJ1" s="81"/>
      <c r="AK1" s="81"/>
      <c r="AL1" s="81"/>
      <c r="AM1" s="82"/>
      <c r="AN1" s="10"/>
      <c r="AO1" s="10"/>
      <c r="AP1" s="10"/>
      <c r="AQ1" s="10"/>
      <c r="AR1" s="10"/>
      <c r="AS1" s="10"/>
      <c r="AT1" s="10"/>
      <c r="AU1" s="10"/>
      <c r="AV1" s="10"/>
      <c r="AW1" s="10"/>
    </row>
    <row r="2" spans="1:51" ht="12.75" thickBot="1" x14ac:dyDescent="0.3">
      <c r="C2" s="1"/>
      <c r="D2" s="2"/>
      <c r="E2" s="1"/>
      <c r="F2" s="3"/>
      <c r="J2" s="2"/>
      <c r="K2" s="3"/>
      <c r="P2" s="2"/>
      <c r="T2" s="4"/>
      <c r="V2" s="18"/>
      <c r="Z2" s="136" t="s">
        <v>99</v>
      </c>
      <c r="AA2" s="137" t="s">
        <v>100</v>
      </c>
      <c r="AB2" s="138" t="s">
        <v>101</v>
      </c>
      <c r="AC2" s="81"/>
      <c r="AD2" s="81"/>
      <c r="AE2" s="81"/>
      <c r="AF2" s="81"/>
      <c r="AG2" s="81"/>
      <c r="AH2" s="81"/>
      <c r="AI2" s="81"/>
      <c r="AJ2" s="81"/>
      <c r="AK2" s="129"/>
      <c r="AL2" s="129"/>
      <c r="AM2" s="129"/>
      <c r="AN2" s="10"/>
      <c r="AO2" s="10"/>
      <c r="AP2" s="10"/>
      <c r="AQ2" s="10"/>
      <c r="AR2" s="10"/>
      <c r="AS2" s="10"/>
      <c r="AT2" s="10"/>
      <c r="AU2" s="10"/>
      <c r="AV2" s="10"/>
      <c r="AW2" s="10"/>
    </row>
    <row r="3" spans="1:51" x14ac:dyDescent="0.25">
      <c r="C3" s="1"/>
      <c r="D3" s="2"/>
      <c r="E3" s="1"/>
      <c r="F3" s="3"/>
      <c r="J3" s="2"/>
      <c r="K3" s="3"/>
      <c r="P3" s="2"/>
      <c r="T3" s="4"/>
      <c r="V3" s="18"/>
      <c r="Z3" s="139">
        <v>0</v>
      </c>
      <c r="AA3" s="140">
        <v>0.65</v>
      </c>
      <c r="AB3" s="141" t="s">
        <v>102</v>
      </c>
      <c r="AC3" s="81"/>
      <c r="AD3" s="81"/>
      <c r="AE3" s="81"/>
      <c r="AF3" s="81"/>
      <c r="AG3" s="81"/>
      <c r="AH3" s="81"/>
      <c r="AI3" s="81"/>
      <c r="AJ3" s="81"/>
      <c r="AK3" s="129"/>
      <c r="AL3" s="129"/>
      <c r="AM3" s="129"/>
      <c r="AN3" s="10"/>
      <c r="AO3" s="10"/>
      <c r="AP3" s="10"/>
      <c r="AQ3" s="10"/>
      <c r="AR3" s="10"/>
      <c r="AS3" s="10"/>
      <c r="AT3" s="10"/>
      <c r="AU3" s="10"/>
      <c r="AV3" s="10"/>
      <c r="AW3" s="10"/>
    </row>
    <row r="4" spans="1:51" ht="24" x14ac:dyDescent="0.25">
      <c r="C4" s="1"/>
      <c r="D4" s="2"/>
      <c r="E4" s="1"/>
      <c r="F4" s="3"/>
      <c r="J4" s="2"/>
      <c r="K4" s="3"/>
      <c r="L4" s="671" t="s">
        <v>231</v>
      </c>
      <c r="M4" s="671"/>
      <c r="N4" s="671"/>
      <c r="O4" s="671"/>
      <c r="P4" s="671"/>
      <c r="Q4" s="671"/>
      <c r="R4" s="671"/>
      <c r="S4" s="671"/>
      <c r="T4" s="671"/>
      <c r="U4" s="671"/>
      <c r="V4" s="671"/>
      <c r="W4" s="671"/>
      <c r="X4" s="671"/>
      <c r="Y4" s="672"/>
      <c r="Z4" s="76">
        <v>0.65010000000000001</v>
      </c>
      <c r="AA4" s="45">
        <v>0.85</v>
      </c>
      <c r="AB4" s="77" t="s">
        <v>104</v>
      </c>
      <c r="AC4" s="81"/>
      <c r="AD4" s="81"/>
      <c r="AE4" s="81"/>
      <c r="AF4" s="81"/>
      <c r="AG4" s="81"/>
      <c r="AH4" s="81"/>
      <c r="AI4" s="81"/>
      <c r="AJ4" s="81"/>
      <c r="AK4" s="81"/>
      <c r="AL4" s="81"/>
      <c r="AM4" s="82"/>
      <c r="AN4" s="10"/>
      <c r="AO4" s="10"/>
      <c r="AP4" s="10"/>
      <c r="AQ4" s="10"/>
      <c r="AR4" s="10"/>
      <c r="AS4" s="10"/>
      <c r="AT4" s="10"/>
      <c r="AU4" s="10"/>
      <c r="AV4" s="10"/>
      <c r="AW4" s="10"/>
    </row>
    <row r="5" spans="1:51" ht="24" x14ac:dyDescent="0.25">
      <c r="A5" s="46"/>
      <c r="B5" s="46"/>
      <c r="C5" s="47" t="s">
        <v>103</v>
      </c>
      <c r="D5" s="33"/>
      <c r="E5" s="33"/>
      <c r="F5" s="33"/>
      <c r="G5" s="33"/>
      <c r="H5" s="33"/>
      <c r="I5" s="33"/>
      <c r="J5" s="33"/>
      <c r="K5" s="33"/>
      <c r="L5" s="33"/>
      <c r="M5" s="33"/>
      <c r="N5" s="33"/>
      <c r="O5" s="33"/>
      <c r="P5" s="33"/>
      <c r="Q5" s="33"/>
      <c r="R5" s="33"/>
      <c r="S5" s="33"/>
      <c r="T5" s="33"/>
      <c r="U5" s="48" t="s">
        <v>46</v>
      </c>
      <c r="V5" s="48" t="s">
        <v>46</v>
      </c>
      <c r="W5" s="33"/>
      <c r="X5" s="33"/>
      <c r="Y5" s="49"/>
      <c r="Z5" s="178">
        <v>0.85009999999999997</v>
      </c>
      <c r="AA5" s="179">
        <v>1</v>
      </c>
      <c r="AB5" s="180" t="s">
        <v>105</v>
      </c>
      <c r="AC5" s="83"/>
      <c r="AD5" s="83"/>
      <c r="AE5" s="83"/>
      <c r="AF5" s="83"/>
      <c r="AG5" s="83"/>
      <c r="AH5" s="83"/>
      <c r="AI5" s="83"/>
      <c r="AJ5" s="83"/>
      <c r="AK5" s="81"/>
      <c r="AL5" s="81"/>
      <c r="AM5" s="82"/>
      <c r="AN5" s="10"/>
      <c r="AO5" s="10"/>
      <c r="AP5" s="10"/>
      <c r="AQ5" s="10"/>
      <c r="AR5" s="10"/>
      <c r="AS5" s="10"/>
      <c r="AT5" s="10"/>
      <c r="AU5" s="10"/>
      <c r="AV5" s="10"/>
      <c r="AW5" s="10"/>
    </row>
    <row r="6" spans="1:51" x14ac:dyDescent="0.25">
      <c r="C6" s="1"/>
      <c r="D6" s="2"/>
      <c r="E6" s="1"/>
      <c r="F6" s="3"/>
      <c r="J6" s="2"/>
      <c r="K6" s="3"/>
      <c r="P6" s="2"/>
      <c r="T6" s="4"/>
      <c r="V6" s="18"/>
      <c r="Z6" s="3"/>
      <c r="AA6" s="81"/>
      <c r="AB6" s="81"/>
      <c r="AC6" s="81"/>
      <c r="AD6" s="81"/>
      <c r="AE6" s="81"/>
      <c r="AF6" s="81"/>
      <c r="AG6" s="81"/>
      <c r="AH6" s="81"/>
      <c r="AI6" s="81"/>
      <c r="AJ6" s="81"/>
      <c r="AK6" s="81"/>
      <c r="AL6" s="81"/>
      <c r="AM6" s="82"/>
      <c r="AN6" s="10"/>
      <c r="AO6" s="10"/>
      <c r="AP6" s="10"/>
      <c r="AQ6" s="10"/>
      <c r="AR6" s="10"/>
      <c r="AS6" s="10"/>
      <c r="AT6" s="10"/>
      <c r="AU6" s="10"/>
      <c r="AV6" s="10"/>
      <c r="AW6" s="10"/>
    </row>
    <row r="7" spans="1:51" ht="12" customHeight="1" x14ac:dyDescent="0.25">
      <c r="C7" s="673" t="s">
        <v>106</v>
      </c>
      <c r="D7" s="673"/>
      <c r="E7" s="673"/>
      <c r="F7" s="673"/>
      <c r="G7" s="673"/>
      <c r="H7" s="673"/>
      <c r="I7" s="673"/>
      <c r="J7" s="673"/>
      <c r="K7" s="673"/>
      <c r="L7" s="673"/>
      <c r="M7" s="673"/>
      <c r="N7" s="673"/>
      <c r="O7" s="673"/>
      <c r="P7" s="673"/>
      <c r="Q7" s="673"/>
      <c r="R7" s="673"/>
      <c r="S7" s="673"/>
      <c r="T7" s="673"/>
      <c r="U7" s="673"/>
      <c r="V7" s="673"/>
      <c r="W7" s="673"/>
      <c r="X7" s="673"/>
      <c r="Y7" s="673"/>
      <c r="Z7" s="673"/>
      <c r="AA7" s="673"/>
      <c r="AB7" s="673"/>
      <c r="AC7" s="673"/>
      <c r="AD7" s="673"/>
      <c r="AE7" s="673"/>
      <c r="AF7" s="673"/>
      <c r="AG7" s="673"/>
      <c r="AH7" s="673"/>
      <c r="AI7" s="673"/>
      <c r="AJ7" s="673"/>
      <c r="AK7" s="673"/>
      <c r="AL7" s="673"/>
      <c r="AM7" s="673"/>
      <c r="AN7" s="673"/>
      <c r="AO7" s="673"/>
      <c r="AP7" s="673"/>
      <c r="AQ7" s="673"/>
      <c r="AR7" s="673"/>
      <c r="AS7" s="673"/>
      <c r="AT7" s="673"/>
      <c r="AU7" s="673"/>
      <c r="AV7" s="673"/>
      <c r="AW7" s="673"/>
    </row>
    <row r="8" spans="1:51" ht="12" customHeight="1" thickBot="1" x14ac:dyDescent="0.3">
      <c r="C8" s="1"/>
      <c r="D8" s="2"/>
      <c r="E8" s="1"/>
      <c r="F8" s="3"/>
      <c r="J8" s="2"/>
      <c r="K8" s="3"/>
      <c r="P8" s="2"/>
      <c r="R8" s="8"/>
      <c r="S8" s="8"/>
      <c r="T8" s="8"/>
      <c r="V8" s="18"/>
      <c r="Z8" s="3"/>
      <c r="AA8" s="81"/>
      <c r="AB8" s="81"/>
      <c r="AC8" s="81"/>
      <c r="AD8" s="81"/>
      <c r="AE8" s="81"/>
      <c r="AF8" s="81"/>
      <c r="AG8" s="81"/>
      <c r="AH8" s="81"/>
      <c r="AI8" s="181" t="s">
        <v>227</v>
      </c>
      <c r="AJ8" s="181" t="s">
        <v>228</v>
      </c>
      <c r="AK8" s="181">
        <v>3</v>
      </c>
      <c r="AL8" s="81"/>
      <c r="AM8" s="82"/>
      <c r="AN8" s="10">
        <v>3</v>
      </c>
      <c r="AO8" s="10">
        <f>+AN8+1</f>
        <v>4</v>
      </c>
      <c r="AP8" s="10">
        <f t="shared" ref="AP8:AW8" si="0">+AO8+1</f>
        <v>5</v>
      </c>
      <c r="AQ8" s="10">
        <f t="shared" si="0"/>
        <v>6</v>
      </c>
      <c r="AR8" s="10">
        <f t="shared" si="0"/>
        <v>7</v>
      </c>
      <c r="AS8" s="10">
        <f t="shared" si="0"/>
        <v>8</v>
      </c>
      <c r="AT8" s="10">
        <f t="shared" si="0"/>
        <v>9</v>
      </c>
      <c r="AU8" s="10">
        <f t="shared" si="0"/>
        <v>10</v>
      </c>
      <c r="AV8" s="10">
        <f t="shared" si="0"/>
        <v>11</v>
      </c>
      <c r="AW8" s="10">
        <f t="shared" si="0"/>
        <v>12</v>
      </c>
    </row>
    <row r="9" spans="1:51" s="5" customFormat="1" ht="12" customHeight="1" x14ac:dyDescent="0.25">
      <c r="C9" s="679" t="s">
        <v>107</v>
      </c>
      <c r="D9" s="679" t="s">
        <v>108</v>
      </c>
      <c r="E9" s="679" t="s">
        <v>109</v>
      </c>
      <c r="F9" s="679" t="s">
        <v>110</v>
      </c>
      <c r="G9" s="681" t="s">
        <v>90</v>
      </c>
      <c r="H9" s="681" t="s">
        <v>0</v>
      </c>
      <c r="I9" s="685" t="s">
        <v>1</v>
      </c>
      <c r="J9" s="687" t="s">
        <v>2</v>
      </c>
      <c r="K9" s="627" t="s">
        <v>3</v>
      </c>
      <c r="L9" s="627" t="s">
        <v>4</v>
      </c>
      <c r="M9" s="627" t="s">
        <v>5</v>
      </c>
      <c r="N9" s="627" t="s">
        <v>6</v>
      </c>
      <c r="O9" s="627" t="s">
        <v>7</v>
      </c>
      <c r="P9" s="627"/>
      <c r="Q9" s="674" t="s">
        <v>8</v>
      </c>
      <c r="R9" s="674" t="s">
        <v>9</v>
      </c>
      <c r="S9" s="674" t="s">
        <v>10</v>
      </c>
      <c r="T9" s="674" t="s">
        <v>11</v>
      </c>
      <c r="U9" s="683" t="s">
        <v>12</v>
      </c>
      <c r="V9" s="674" t="s">
        <v>13</v>
      </c>
      <c r="W9" s="674" t="s">
        <v>14</v>
      </c>
      <c r="X9" s="674" t="s">
        <v>15</v>
      </c>
      <c r="Y9" s="676" t="s">
        <v>16</v>
      </c>
      <c r="Z9" s="676"/>
      <c r="AA9" s="676" t="s">
        <v>263</v>
      </c>
      <c r="AB9" s="676"/>
      <c r="AC9" s="676"/>
      <c r="AD9" s="676"/>
      <c r="AE9" s="676"/>
      <c r="AF9" s="676"/>
      <c r="AG9" s="676"/>
      <c r="AH9" s="676"/>
      <c r="AI9" s="676"/>
      <c r="AJ9" s="676"/>
      <c r="AK9" s="676"/>
      <c r="AL9" s="676"/>
      <c r="AM9" s="182"/>
      <c r="AN9" s="676" t="s">
        <v>264</v>
      </c>
      <c r="AO9" s="676"/>
      <c r="AP9" s="676"/>
      <c r="AQ9" s="676"/>
      <c r="AR9" s="676"/>
      <c r="AS9" s="676"/>
      <c r="AT9" s="676"/>
      <c r="AU9" s="676"/>
      <c r="AV9" s="676"/>
      <c r="AW9" s="678"/>
      <c r="AX9" s="176"/>
    </row>
    <row r="10" spans="1:51" s="33" customFormat="1" ht="24.75" thickBot="1" x14ac:dyDescent="0.3">
      <c r="C10" s="680"/>
      <c r="D10" s="680"/>
      <c r="E10" s="680"/>
      <c r="F10" s="680"/>
      <c r="G10" s="682"/>
      <c r="H10" s="682"/>
      <c r="I10" s="686"/>
      <c r="J10" s="688"/>
      <c r="K10" s="628"/>
      <c r="L10" s="628"/>
      <c r="M10" s="628"/>
      <c r="N10" s="628"/>
      <c r="O10" s="177" t="s">
        <v>18</v>
      </c>
      <c r="P10" s="177" t="s">
        <v>19</v>
      </c>
      <c r="Q10" s="675"/>
      <c r="R10" s="675"/>
      <c r="S10" s="675"/>
      <c r="T10" s="675"/>
      <c r="U10" s="684"/>
      <c r="V10" s="675"/>
      <c r="W10" s="675"/>
      <c r="X10" s="675"/>
      <c r="Y10" s="677"/>
      <c r="Z10" s="677"/>
      <c r="AA10" s="143" t="s">
        <v>20</v>
      </c>
      <c r="AB10" s="143" t="s">
        <v>21</v>
      </c>
      <c r="AC10" s="143" t="s">
        <v>22</v>
      </c>
      <c r="AD10" s="134" t="s">
        <v>23</v>
      </c>
      <c r="AE10" s="134" t="s">
        <v>24</v>
      </c>
      <c r="AF10" s="134" t="s">
        <v>25</v>
      </c>
      <c r="AG10" s="134" t="s">
        <v>26</v>
      </c>
      <c r="AH10" s="134" t="s">
        <v>27</v>
      </c>
      <c r="AI10" s="134" t="s">
        <v>28</v>
      </c>
      <c r="AJ10" s="134" t="s">
        <v>29</v>
      </c>
      <c r="AK10" s="134" t="s">
        <v>30</v>
      </c>
      <c r="AL10" s="134" t="s">
        <v>31</v>
      </c>
      <c r="AM10" s="183" t="s">
        <v>17</v>
      </c>
      <c r="AN10" s="143" t="s">
        <v>187</v>
      </c>
      <c r="AO10" s="143" t="s">
        <v>23</v>
      </c>
      <c r="AP10" s="143" t="s">
        <v>188</v>
      </c>
      <c r="AQ10" s="143" t="s">
        <v>189</v>
      </c>
      <c r="AR10" s="143" t="s">
        <v>190</v>
      </c>
      <c r="AS10" s="143" t="s">
        <v>191</v>
      </c>
      <c r="AT10" s="143" t="s">
        <v>192</v>
      </c>
      <c r="AU10" s="143" t="s">
        <v>193</v>
      </c>
      <c r="AV10" s="143" t="s">
        <v>194</v>
      </c>
      <c r="AW10" s="135" t="s">
        <v>195</v>
      </c>
    </row>
    <row r="11" spans="1:51" s="33" customFormat="1" x14ac:dyDescent="0.25">
      <c r="C11" s="108"/>
      <c r="D11" s="108"/>
      <c r="E11" s="108"/>
      <c r="F11" s="162"/>
      <c r="G11" s="155"/>
      <c r="H11" s="155"/>
      <c r="I11" s="155"/>
      <c r="J11" s="155"/>
      <c r="K11" s="162"/>
      <c r="L11" s="162"/>
      <c r="M11" s="130"/>
      <c r="N11" s="108"/>
      <c r="O11" s="108"/>
      <c r="P11" s="108"/>
      <c r="Q11" s="175"/>
      <c r="R11" s="175"/>
      <c r="S11" s="175"/>
      <c r="T11" s="175"/>
      <c r="U11" s="131"/>
      <c r="V11" s="175"/>
      <c r="W11" s="175"/>
      <c r="X11" s="175"/>
      <c r="Y11" s="132"/>
      <c r="Z11" s="174"/>
      <c r="AA11" s="184"/>
      <c r="AB11" s="184"/>
      <c r="AC11" s="184"/>
      <c r="AD11" s="184"/>
      <c r="AE11" s="184"/>
      <c r="AF11" s="184"/>
      <c r="AG11" s="184"/>
      <c r="AH11" s="184"/>
      <c r="AI11" s="184"/>
      <c r="AJ11" s="184"/>
      <c r="AK11" s="184"/>
      <c r="AL11" s="184"/>
      <c r="AM11" s="133"/>
      <c r="AN11" s="132"/>
      <c r="AO11" s="132"/>
      <c r="AP11" s="132"/>
      <c r="AQ11" s="132"/>
      <c r="AR11" s="132"/>
      <c r="AS11" s="132"/>
      <c r="AT11" s="132"/>
      <c r="AU11" s="132"/>
      <c r="AV11" s="132"/>
      <c r="AW11" s="132"/>
    </row>
    <row r="12" spans="1:51" s="33" customFormat="1" ht="12" customHeight="1" x14ac:dyDescent="0.25">
      <c r="C12" s="663" t="s">
        <v>111</v>
      </c>
      <c r="D12" s="641" t="s">
        <v>112</v>
      </c>
      <c r="E12" s="638">
        <v>0.7</v>
      </c>
      <c r="F12" s="666" t="s">
        <v>113</v>
      </c>
      <c r="G12" s="666" t="s">
        <v>32</v>
      </c>
      <c r="H12" s="666" t="s">
        <v>33</v>
      </c>
      <c r="I12" s="667">
        <v>0.2</v>
      </c>
      <c r="J12" s="648" t="s">
        <v>34</v>
      </c>
      <c r="K12" s="655">
        <v>0.5</v>
      </c>
      <c r="L12" s="656" t="s">
        <v>35</v>
      </c>
      <c r="M12" s="649" t="s">
        <v>36</v>
      </c>
      <c r="N12" s="641" t="s">
        <v>37</v>
      </c>
      <c r="O12" s="641" t="s">
        <v>38</v>
      </c>
      <c r="P12" s="641">
        <f>+SUM(P101:P107)</f>
        <v>7667</v>
      </c>
      <c r="Q12" s="638">
        <v>1</v>
      </c>
      <c r="R12" s="652">
        <v>1</v>
      </c>
      <c r="S12" s="652">
        <v>1</v>
      </c>
      <c r="T12" s="652">
        <v>1</v>
      </c>
      <c r="U12" s="638">
        <v>1</v>
      </c>
      <c r="V12" s="641" t="s">
        <v>215</v>
      </c>
      <c r="W12" s="641" t="s">
        <v>214</v>
      </c>
      <c r="X12" s="641" t="s">
        <v>39</v>
      </c>
      <c r="Y12" s="629" t="s">
        <v>40</v>
      </c>
      <c r="Z12" s="7" t="s">
        <v>41</v>
      </c>
      <c r="AA12" s="34"/>
      <c r="AB12" s="34">
        <v>1</v>
      </c>
      <c r="AC12" s="34">
        <v>1</v>
      </c>
      <c r="AD12" s="34">
        <v>1</v>
      </c>
      <c r="AE12" s="34"/>
      <c r="AF12" s="34"/>
      <c r="AG12" s="34"/>
      <c r="AH12" s="34">
        <v>1</v>
      </c>
      <c r="AI12" s="34"/>
      <c r="AJ12" s="34"/>
      <c r="AK12" s="34">
        <v>1</v>
      </c>
      <c r="AL12" s="34"/>
      <c r="AM12" s="645">
        <f>SUM(AA12:AL12)</f>
        <v>5</v>
      </c>
      <c r="AN12" s="34">
        <f>IF(AN$8&lt;=$AJ$8,IF(SUM($Z12:AC12)=0,"",SUM($Z12:AC12)),"")</f>
        <v>2</v>
      </c>
      <c r="AO12" s="34">
        <f>IF(AO$8&lt;=$AJ$8,IF(SUM($Z12:AD12)=0,"",SUM($Z12:AD12)),"")</f>
        <v>3</v>
      </c>
      <c r="AP12" s="34">
        <f>IF(AP$8&lt;=$AJ$8,IF(SUM($Z12:AE12)=0,"",SUM($Z12:AE12)),"")</f>
        <v>3</v>
      </c>
      <c r="AQ12" s="34">
        <f>IF(AQ$8&lt;=$AJ$8,IF(SUM($Z12:AF12)=0,"",SUM($Z12:AF12)),"")</f>
        <v>3</v>
      </c>
      <c r="AR12" s="34">
        <f>IF(AR$8&lt;=$AJ$8,IF(SUM($Z12:AG12)=0,"",SUM($Z12:AG12)),"")</f>
        <v>3</v>
      </c>
      <c r="AS12" s="34">
        <f>IF(AS$8&lt;=$AJ$8,IF(SUM($Z12:AH12)=0,"",SUM($Z12:AH12)),"")</f>
        <v>4</v>
      </c>
      <c r="AT12" s="34">
        <f>IF(AT$8&lt;=$AJ$8,IF(SUM($Z12:AI12)=0,"",SUM($Z12:AI12)),"")</f>
        <v>4</v>
      </c>
      <c r="AU12" s="34">
        <f>IF(AU$8&lt;=$AJ$8,IF(SUM($Z12:AJ12)=0,"",SUM($Z12:AJ12)),"")</f>
        <v>4</v>
      </c>
      <c r="AV12" s="34">
        <f>IF(AV$8&lt;=$AJ$8,IF(SUM($Z12:AK12)=0,"",SUM($Z12:AK12)),"")</f>
        <v>5</v>
      </c>
      <c r="AW12" s="34">
        <f>IF(AW$8&lt;=$AJ$8,IF(SUM($Z12:AL12)=0,"",SUM($Z12:AL12)),"")</f>
        <v>5</v>
      </c>
    </row>
    <row r="13" spans="1:51" s="33" customFormat="1" ht="24" x14ac:dyDescent="0.25">
      <c r="C13" s="664"/>
      <c r="D13" s="642"/>
      <c r="E13" s="639"/>
      <c r="F13" s="666"/>
      <c r="G13" s="666"/>
      <c r="H13" s="666"/>
      <c r="I13" s="667"/>
      <c r="J13" s="648"/>
      <c r="K13" s="655"/>
      <c r="L13" s="656"/>
      <c r="M13" s="650"/>
      <c r="N13" s="642"/>
      <c r="O13" s="642"/>
      <c r="P13" s="642"/>
      <c r="Q13" s="639"/>
      <c r="R13" s="653"/>
      <c r="S13" s="653"/>
      <c r="T13" s="653"/>
      <c r="U13" s="639"/>
      <c r="V13" s="642"/>
      <c r="W13" s="642"/>
      <c r="X13" s="642"/>
      <c r="Y13" s="630"/>
      <c r="Z13" s="7" t="s">
        <v>42</v>
      </c>
      <c r="AA13" s="34"/>
      <c r="AB13" s="34"/>
      <c r="AC13" s="34"/>
      <c r="AD13" s="84"/>
      <c r="AE13" s="84"/>
      <c r="AF13" s="84"/>
      <c r="AG13" s="84"/>
      <c r="AH13" s="84"/>
      <c r="AI13" s="84"/>
      <c r="AJ13" s="84"/>
      <c r="AK13" s="84"/>
      <c r="AL13" s="104"/>
      <c r="AM13" s="646"/>
      <c r="AN13" s="34">
        <f>IF(AN$8&lt;=$AJ$8,SUM($Z13:AC13),"")</f>
        <v>0</v>
      </c>
      <c r="AO13" s="34">
        <f>IF(AO$8&lt;=$AJ$8,SUM($Z13:AD13),"")</f>
        <v>0</v>
      </c>
      <c r="AP13" s="34">
        <f>IF(AP$8&lt;=$AJ$8,SUM($Z13:AE13),"")</f>
        <v>0</v>
      </c>
      <c r="AQ13" s="34">
        <f>IF(AQ$8&lt;=$AJ$8,SUM($Z13:AF13),"")</f>
        <v>0</v>
      </c>
      <c r="AR13" s="34">
        <f>IF(AR$8&lt;=$AJ$8,SUM($Z13:AG13),"")</f>
        <v>0</v>
      </c>
      <c r="AS13" s="34">
        <f>IF(AS$8&lt;=$AJ$8,SUM($Z13:AH13),"")</f>
        <v>0</v>
      </c>
      <c r="AT13" s="34">
        <f>IF(AT$8&lt;=$AJ$8,SUM($Z13:AI13),"")</f>
        <v>0</v>
      </c>
      <c r="AU13" s="34">
        <f>IF(AU$8&lt;=$AJ$8,SUM($Z13:AJ13),"")</f>
        <v>0</v>
      </c>
      <c r="AV13" s="34">
        <f>IF(AV$8&lt;=$AJ$8,SUM($Z13:AK13),"")</f>
        <v>0</v>
      </c>
      <c r="AW13" s="34">
        <f>IF(AW$8&lt;=$AJ$8,SUM($Z13:AL13),"")</f>
        <v>0</v>
      </c>
    </row>
    <row r="14" spans="1:51" s="33" customFormat="1" ht="18" customHeight="1" x14ac:dyDescent="0.25">
      <c r="C14" s="664"/>
      <c r="D14" s="642"/>
      <c r="E14" s="639"/>
      <c r="F14" s="666"/>
      <c r="G14" s="666"/>
      <c r="H14" s="666"/>
      <c r="I14" s="667"/>
      <c r="J14" s="648"/>
      <c r="K14" s="655"/>
      <c r="L14" s="656"/>
      <c r="M14" s="650"/>
      <c r="N14" s="642"/>
      <c r="O14" s="642"/>
      <c r="P14" s="642"/>
      <c r="Q14" s="639"/>
      <c r="R14" s="653"/>
      <c r="S14" s="653"/>
      <c r="T14" s="653"/>
      <c r="U14" s="639"/>
      <c r="V14" s="642"/>
      <c r="W14" s="642"/>
      <c r="X14" s="642"/>
      <c r="Y14" s="631"/>
      <c r="Z14" s="7" t="s">
        <v>43</v>
      </c>
      <c r="AA14" s="105" t="str">
        <f t="shared" ref="AA14" si="1">IF(AA12=0,"",AA13/AA12)</f>
        <v/>
      </c>
      <c r="AB14" s="105"/>
      <c r="AC14" s="105"/>
      <c r="AD14" s="105"/>
      <c r="AE14" s="105"/>
      <c r="AF14" s="105"/>
      <c r="AG14" s="105"/>
      <c r="AH14" s="105"/>
      <c r="AI14" s="105"/>
      <c r="AJ14" s="105"/>
      <c r="AK14" s="105"/>
      <c r="AL14" s="105"/>
      <c r="AM14" s="647"/>
      <c r="AN14" s="109">
        <f>IF(AN$8&lt;=$AJ$8,IF(OR(AN12="",AN13=""),"",AN13/AN12),"")</f>
        <v>0</v>
      </c>
      <c r="AO14" s="109">
        <f t="shared" ref="AO14:AW14" si="2">IF(AO$8&lt;=$AJ$8,IF(OR(AO12="",AO13=""),"",AO13/AO12),"")</f>
        <v>0</v>
      </c>
      <c r="AP14" s="109">
        <f t="shared" si="2"/>
        <v>0</v>
      </c>
      <c r="AQ14" s="109">
        <f t="shared" si="2"/>
        <v>0</v>
      </c>
      <c r="AR14" s="109">
        <f t="shared" si="2"/>
        <v>0</v>
      </c>
      <c r="AS14" s="109">
        <f t="shared" si="2"/>
        <v>0</v>
      </c>
      <c r="AT14" s="109">
        <f t="shared" si="2"/>
        <v>0</v>
      </c>
      <c r="AU14" s="109">
        <f t="shared" si="2"/>
        <v>0</v>
      </c>
      <c r="AV14" s="109">
        <f t="shared" si="2"/>
        <v>0</v>
      </c>
      <c r="AW14" s="109">
        <f t="shared" si="2"/>
        <v>0</v>
      </c>
      <c r="AY14" s="33" t="str">
        <f>+IF(AN8=$AJ$8,"","")</f>
        <v/>
      </c>
    </row>
    <row r="15" spans="1:51" s="33" customFormat="1" ht="23.25" customHeight="1" x14ac:dyDescent="0.25">
      <c r="C15" s="664"/>
      <c r="D15" s="642"/>
      <c r="E15" s="639"/>
      <c r="F15" s="666"/>
      <c r="G15" s="666"/>
      <c r="H15" s="666"/>
      <c r="I15" s="667"/>
      <c r="J15" s="648"/>
      <c r="K15" s="655"/>
      <c r="L15" s="656"/>
      <c r="M15" s="650"/>
      <c r="N15" s="642"/>
      <c r="O15" s="642"/>
      <c r="P15" s="642"/>
      <c r="Q15" s="639"/>
      <c r="R15" s="653"/>
      <c r="S15" s="653"/>
      <c r="T15" s="653"/>
      <c r="U15" s="639"/>
      <c r="V15" s="642"/>
      <c r="W15" s="642"/>
      <c r="X15" s="642"/>
      <c r="Y15" s="629" t="s">
        <v>44</v>
      </c>
      <c r="Z15" s="7" t="s">
        <v>41</v>
      </c>
      <c r="AA15" s="84"/>
      <c r="AB15" s="84"/>
      <c r="AC15" s="84">
        <v>1</v>
      </c>
      <c r="AD15" s="84"/>
      <c r="AE15" s="84"/>
      <c r="AF15" s="84">
        <v>2</v>
      </c>
      <c r="AG15" s="84"/>
      <c r="AH15" s="84"/>
      <c r="AI15" s="84">
        <v>2</v>
      </c>
      <c r="AJ15" s="84"/>
      <c r="AK15" s="84"/>
      <c r="AL15" s="84">
        <v>1</v>
      </c>
      <c r="AM15" s="645">
        <f>SUM(AA15:AL15)</f>
        <v>6</v>
      </c>
      <c r="AN15" s="34">
        <f>IF(AN$8&lt;=$AJ$8,IF(SUM($Z15:AC15)=0,"",SUM($Z15:AC15)),"")</f>
        <v>1</v>
      </c>
      <c r="AO15" s="34">
        <f>IF(AO$8&lt;=$AJ$8,IF(SUM($Z15:AD15)=0,"",SUM($Z15:AD15)),"")</f>
        <v>1</v>
      </c>
      <c r="AP15" s="34">
        <f>IF(AP$8&lt;=$AJ$8,IF(SUM($Z15:AE15)=0,"",SUM($Z15:AE15)),"")</f>
        <v>1</v>
      </c>
      <c r="AQ15" s="34">
        <f>IF(AQ$8&lt;=$AJ$8,IF(SUM($Z15:AF15)=0,"",SUM($Z15:AF15)),"")</f>
        <v>3</v>
      </c>
      <c r="AR15" s="34">
        <f>IF(AR$8&lt;=$AJ$8,IF(SUM($Z15:AG15)=0,"",SUM($Z15:AG15)),"")</f>
        <v>3</v>
      </c>
      <c r="AS15" s="34">
        <f>IF(AS$8&lt;=$AJ$8,IF(SUM($Z15:AH15)=0,"",SUM($Z15:AH15)),"")</f>
        <v>3</v>
      </c>
      <c r="AT15" s="34">
        <f>IF(AT$8&lt;=$AJ$8,IF(SUM($Z15:AI15)=0,"",SUM($Z15:AI15)),"")</f>
        <v>5</v>
      </c>
      <c r="AU15" s="34">
        <f>IF(AU$8&lt;=$AJ$8,IF(SUM($Z15:AJ15)=0,"",SUM($Z15:AJ15)),"")</f>
        <v>5</v>
      </c>
      <c r="AV15" s="34">
        <f>IF(AV$8&lt;=$AJ$8,IF(SUM($Z15:AK15)=0,"",SUM($Z15:AK15)),"")</f>
        <v>5</v>
      </c>
      <c r="AW15" s="34">
        <f>IF(AW$8&lt;=$AJ$8,IF(SUM($Z15:AL15)=0,"",SUM($Z15:AL15)),"")</f>
        <v>6</v>
      </c>
    </row>
    <row r="16" spans="1:51" s="33" customFormat="1" ht="24" x14ac:dyDescent="0.25">
      <c r="C16" s="664"/>
      <c r="D16" s="642"/>
      <c r="E16" s="639"/>
      <c r="F16" s="666"/>
      <c r="G16" s="666"/>
      <c r="H16" s="666"/>
      <c r="I16" s="667"/>
      <c r="J16" s="648"/>
      <c r="K16" s="655"/>
      <c r="L16" s="656"/>
      <c r="M16" s="650"/>
      <c r="N16" s="642"/>
      <c r="O16" s="642"/>
      <c r="P16" s="642"/>
      <c r="Q16" s="639"/>
      <c r="R16" s="653"/>
      <c r="S16" s="653"/>
      <c r="T16" s="653"/>
      <c r="U16" s="639"/>
      <c r="V16" s="642"/>
      <c r="W16" s="642"/>
      <c r="X16" s="642"/>
      <c r="Y16" s="630"/>
      <c r="Z16" s="7" t="s">
        <v>42</v>
      </c>
      <c r="AA16" s="84"/>
      <c r="AB16" s="84"/>
      <c r="AC16" s="84"/>
      <c r="AD16" s="84"/>
      <c r="AE16" s="84"/>
      <c r="AF16" s="84"/>
      <c r="AG16" s="84"/>
      <c r="AH16" s="84"/>
      <c r="AI16" s="84"/>
      <c r="AJ16" s="84"/>
      <c r="AK16" s="84"/>
      <c r="AL16" s="104"/>
      <c r="AM16" s="646"/>
      <c r="AN16" s="34">
        <f>IF(AN$8&lt;=$AJ$8,SUM($Z16:AC16),"")</f>
        <v>0</v>
      </c>
      <c r="AO16" s="34">
        <f>IF(AO$8&lt;=$AJ$8,SUM($Z16:AD16),"")</f>
        <v>0</v>
      </c>
      <c r="AP16" s="34">
        <f>IF(AP$8&lt;=$AJ$8,SUM($Z16:AE16),"")</f>
        <v>0</v>
      </c>
      <c r="AQ16" s="34">
        <f>IF(AQ$8&lt;=$AJ$8,SUM($Z16:AF16),"")</f>
        <v>0</v>
      </c>
      <c r="AR16" s="34">
        <f>IF(AR$8&lt;=$AJ$8,SUM($Z16:AG16),"")</f>
        <v>0</v>
      </c>
      <c r="AS16" s="34">
        <f>IF(AS$8&lt;=$AJ$8,SUM($Z16:AH16),"")</f>
        <v>0</v>
      </c>
      <c r="AT16" s="34">
        <f>IF(AT$8&lt;=$AJ$8,SUM($Z16:AI16),"")</f>
        <v>0</v>
      </c>
      <c r="AU16" s="34">
        <f>IF(AU$8&lt;=$AJ$8,SUM($Z16:AJ16),"")</f>
        <v>0</v>
      </c>
      <c r="AV16" s="34">
        <f>IF(AV$8&lt;=$AJ$8,SUM($Z16:AK16),"")</f>
        <v>0</v>
      </c>
      <c r="AW16" s="34">
        <f>IF(AW$8&lt;=$AJ$8,SUM($Z16:AL16),"")</f>
        <v>0</v>
      </c>
    </row>
    <row r="17" spans="3:49" s="33" customFormat="1" ht="24" x14ac:dyDescent="0.25">
      <c r="C17" s="664"/>
      <c r="D17" s="642"/>
      <c r="E17" s="639"/>
      <c r="F17" s="666"/>
      <c r="G17" s="666"/>
      <c r="H17" s="666"/>
      <c r="I17" s="667"/>
      <c r="J17" s="648"/>
      <c r="K17" s="655"/>
      <c r="L17" s="656"/>
      <c r="M17" s="650"/>
      <c r="N17" s="642"/>
      <c r="O17" s="642"/>
      <c r="P17" s="642"/>
      <c r="Q17" s="639"/>
      <c r="R17" s="653"/>
      <c r="S17" s="653"/>
      <c r="T17" s="653"/>
      <c r="U17" s="639"/>
      <c r="V17" s="642"/>
      <c r="W17" s="642"/>
      <c r="X17" s="642"/>
      <c r="Y17" s="631"/>
      <c r="Z17" s="7" t="s">
        <v>43</v>
      </c>
      <c r="AA17" s="105"/>
      <c r="AB17" s="105"/>
      <c r="AC17" s="105"/>
      <c r="AD17" s="105"/>
      <c r="AE17" s="105"/>
      <c r="AF17" s="105"/>
      <c r="AG17" s="105"/>
      <c r="AH17" s="105"/>
      <c r="AI17" s="105"/>
      <c r="AJ17" s="105"/>
      <c r="AK17" s="105"/>
      <c r="AL17" s="105"/>
      <c r="AM17" s="647"/>
      <c r="AN17" s="109">
        <f t="shared" ref="AN17:AW17" si="3">IF(AN$8&lt;=$AJ$8,IF(OR(AN15="",AN16=""),"",AN16/AN15),"")</f>
        <v>0</v>
      </c>
      <c r="AO17" s="109">
        <f t="shared" si="3"/>
        <v>0</v>
      </c>
      <c r="AP17" s="109">
        <f t="shared" si="3"/>
        <v>0</v>
      </c>
      <c r="AQ17" s="109">
        <f t="shared" si="3"/>
        <v>0</v>
      </c>
      <c r="AR17" s="109">
        <f t="shared" si="3"/>
        <v>0</v>
      </c>
      <c r="AS17" s="109">
        <f t="shared" si="3"/>
        <v>0</v>
      </c>
      <c r="AT17" s="109">
        <f t="shared" si="3"/>
        <v>0</v>
      </c>
      <c r="AU17" s="109">
        <f t="shared" si="3"/>
        <v>0</v>
      </c>
      <c r="AV17" s="109">
        <f t="shared" si="3"/>
        <v>0</v>
      </c>
      <c r="AW17" s="109">
        <f t="shared" si="3"/>
        <v>0</v>
      </c>
    </row>
    <row r="18" spans="3:49" s="33" customFormat="1" ht="24" x14ac:dyDescent="0.25">
      <c r="C18" s="664"/>
      <c r="D18" s="642"/>
      <c r="E18" s="639"/>
      <c r="F18" s="666"/>
      <c r="G18" s="666"/>
      <c r="H18" s="666"/>
      <c r="I18" s="667"/>
      <c r="J18" s="648"/>
      <c r="K18" s="655"/>
      <c r="L18" s="656"/>
      <c r="M18" s="650"/>
      <c r="N18" s="642"/>
      <c r="O18" s="642"/>
      <c r="P18" s="642"/>
      <c r="Q18" s="639"/>
      <c r="R18" s="653"/>
      <c r="S18" s="653"/>
      <c r="T18" s="653"/>
      <c r="U18" s="639"/>
      <c r="V18" s="642"/>
      <c r="W18" s="642"/>
      <c r="X18" s="642"/>
      <c r="Y18" s="629" t="s">
        <v>45</v>
      </c>
      <c r="Z18" s="7" t="s">
        <v>41</v>
      </c>
      <c r="AA18" s="84"/>
      <c r="AB18" s="84"/>
      <c r="AC18" s="84">
        <v>3</v>
      </c>
      <c r="AD18" s="84"/>
      <c r="AE18" s="84"/>
      <c r="AF18" s="84">
        <v>3</v>
      </c>
      <c r="AG18" s="84"/>
      <c r="AH18" s="84"/>
      <c r="AI18" s="84">
        <v>3</v>
      </c>
      <c r="AJ18" s="84"/>
      <c r="AK18" s="84"/>
      <c r="AL18" s="84">
        <v>1</v>
      </c>
      <c r="AM18" s="645">
        <f>SUM(AA18:AL18)</f>
        <v>10</v>
      </c>
      <c r="AN18" s="34">
        <f>IF(AN$8&lt;=$AJ$8,IF(SUM($Z18:AC18)=0,"",SUM($Z18:AC18)),"")</f>
        <v>3</v>
      </c>
      <c r="AO18" s="34">
        <f>IF(AO$8&lt;=$AJ$8,IF(SUM($Z18:AD18)=0,"",SUM($Z18:AD18)),"")</f>
        <v>3</v>
      </c>
      <c r="AP18" s="34">
        <f>IF(AP$8&lt;=$AJ$8,IF(SUM($Z18:AE18)=0,"",SUM($Z18:AE18)),"")</f>
        <v>3</v>
      </c>
      <c r="AQ18" s="34">
        <f>IF(AQ$8&lt;=$AJ$8,IF(SUM($Z18:AF18)=0,"",SUM($Z18:AF18)),"")</f>
        <v>6</v>
      </c>
      <c r="AR18" s="34">
        <f>IF(AR$8&lt;=$AJ$8,IF(SUM($Z18:AG18)=0,"",SUM($Z18:AG18)),"")</f>
        <v>6</v>
      </c>
      <c r="AS18" s="34">
        <f>IF(AS$8&lt;=$AJ$8,IF(SUM($Z18:AH18)=0,"",SUM($Z18:AH18)),"")</f>
        <v>6</v>
      </c>
      <c r="AT18" s="34">
        <f>IF(AT$8&lt;=$AJ$8,IF(SUM($Z18:AI18)=0,"",SUM($Z18:AI18)),"")</f>
        <v>9</v>
      </c>
      <c r="AU18" s="34">
        <f>IF(AU$8&lt;=$AJ$8,IF(SUM($Z18:AJ18)=0,"",SUM($Z18:AJ18)),"")</f>
        <v>9</v>
      </c>
      <c r="AV18" s="34">
        <f>IF(AV$8&lt;=$AJ$8,IF(SUM($Z18:AK18)=0,"",SUM($Z18:AK18)),"")</f>
        <v>9</v>
      </c>
      <c r="AW18" s="34">
        <f>IF(AW$8&lt;=$AJ$8,IF(SUM($Z18:AL18)=0,"",SUM($Z18:AL18)),"")</f>
        <v>10</v>
      </c>
    </row>
    <row r="19" spans="3:49" s="33" customFormat="1" ht="24" x14ac:dyDescent="0.25">
      <c r="C19" s="664"/>
      <c r="D19" s="642"/>
      <c r="E19" s="639"/>
      <c r="F19" s="666"/>
      <c r="G19" s="666"/>
      <c r="H19" s="666"/>
      <c r="I19" s="667"/>
      <c r="J19" s="648"/>
      <c r="K19" s="655"/>
      <c r="L19" s="656"/>
      <c r="M19" s="650"/>
      <c r="N19" s="642"/>
      <c r="O19" s="642"/>
      <c r="P19" s="642"/>
      <c r="Q19" s="639"/>
      <c r="R19" s="653"/>
      <c r="S19" s="653"/>
      <c r="T19" s="653"/>
      <c r="U19" s="639"/>
      <c r="V19" s="642"/>
      <c r="W19" s="642"/>
      <c r="X19" s="642"/>
      <c r="Y19" s="630"/>
      <c r="Z19" s="7" t="s">
        <v>42</v>
      </c>
      <c r="AA19" s="84"/>
      <c r="AB19" s="84"/>
      <c r="AC19" s="84"/>
      <c r="AD19" s="84"/>
      <c r="AE19" s="84"/>
      <c r="AF19" s="84"/>
      <c r="AG19" s="84"/>
      <c r="AH19" s="84"/>
      <c r="AI19" s="84"/>
      <c r="AJ19" s="84"/>
      <c r="AK19" s="84"/>
      <c r="AL19" s="104"/>
      <c r="AM19" s="646"/>
      <c r="AN19" s="34">
        <f>IF(AN$8&lt;=$AJ$8,SUM($Z19:AC19),"")</f>
        <v>0</v>
      </c>
      <c r="AO19" s="34">
        <f>IF(AO$8&lt;=$AJ$8,SUM($Z19:AD19),"")</f>
        <v>0</v>
      </c>
      <c r="AP19" s="34">
        <f>IF(AP$8&lt;=$AJ$8,SUM($Z19:AE19),"")</f>
        <v>0</v>
      </c>
      <c r="AQ19" s="34">
        <f>IF(AQ$8&lt;=$AJ$8,SUM($Z19:AF19),"")</f>
        <v>0</v>
      </c>
      <c r="AR19" s="34">
        <f>IF(AR$8&lt;=$AJ$8,SUM($Z19:AG19),"")</f>
        <v>0</v>
      </c>
      <c r="AS19" s="34">
        <f>IF(AS$8&lt;=$AJ$8,SUM($Z19:AH19),"")</f>
        <v>0</v>
      </c>
      <c r="AT19" s="34">
        <f>IF(AT$8&lt;=$AJ$8,SUM($Z19:AI19),"")</f>
        <v>0</v>
      </c>
      <c r="AU19" s="34">
        <f>IF(AU$8&lt;=$AJ$8,SUM($Z19:AJ19),"")</f>
        <v>0</v>
      </c>
      <c r="AV19" s="34">
        <f>IF(AV$8&lt;=$AJ$8,SUM($Z19:AK19),"")</f>
        <v>0</v>
      </c>
      <c r="AW19" s="34">
        <f>IF(AW$8&lt;=$AJ$8,SUM($Z19:AL19),"")</f>
        <v>0</v>
      </c>
    </row>
    <row r="20" spans="3:49" s="33" customFormat="1" ht="24" x14ac:dyDescent="0.25">
      <c r="C20" s="664"/>
      <c r="D20" s="642"/>
      <c r="E20" s="639"/>
      <c r="F20" s="666"/>
      <c r="G20" s="666"/>
      <c r="H20" s="666"/>
      <c r="I20" s="667"/>
      <c r="J20" s="648"/>
      <c r="K20" s="655"/>
      <c r="L20" s="656"/>
      <c r="M20" s="651"/>
      <c r="N20" s="643"/>
      <c r="O20" s="643"/>
      <c r="P20" s="643"/>
      <c r="Q20" s="640"/>
      <c r="R20" s="654"/>
      <c r="S20" s="654"/>
      <c r="T20" s="654"/>
      <c r="U20" s="640"/>
      <c r="V20" s="643"/>
      <c r="W20" s="643"/>
      <c r="X20" s="643"/>
      <c r="Y20" s="631"/>
      <c r="Z20" s="164" t="s">
        <v>43</v>
      </c>
      <c r="AA20" s="105"/>
      <c r="AB20" s="105"/>
      <c r="AC20" s="105"/>
      <c r="AD20" s="185"/>
      <c r="AE20" s="185"/>
      <c r="AF20" s="105" t="s">
        <v>46</v>
      </c>
      <c r="AG20" s="185"/>
      <c r="AH20" s="185"/>
      <c r="AI20" s="105" t="s">
        <v>46</v>
      </c>
      <c r="AJ20" s="185"/>
      <c r="AK20" s="185"/>
      <c r="AL20" s="105">
        <f t="shared" ref="AL20" si="4">IF(AL18=0,"",AL19/AL18)</f>
        <v>0</v>
      </c>
      <c r="AM20" s="647"/>
      <c r="AN20" s="109">
        <f t="shared" ref="AN20:AW20" si="5">IF(AN$8&lt;=$AJ$8,IF(OR(AN18="",AN19=""),"",AN19/AN18),"")</f>
        <v>0</v>
      </c>
      <c r="AO20" s="109">
        <f t="shared" si="5"/>
        <v>0</v>
      </c>
      <c r="AP20" s="109">
        <f t="shared" si="5"/>
        <v>0</v>
      </c>
      <c r="AQ20" s="109">
        <f t="shared" si="5"/>
        <v>0</v>
      </c>
      <c r="AR20" s="109">
        <f t="shared" si="5"/>
        <v>0</v>
      </c>
      <c r="AS20" s="109">
        <f t="shared" si="5"/>
        <v>0</v>
      </c>
      <c r="AT20" s="109">
        <f t="shared" si="5"/>
        <v>0</v>
      </c>
      <c r="AU20" s="109">
        <f t="shared" si="5"/>
        <v>0</v>
      </c>
      <c r="AV20" s="109">
        <f t="shared" si="5"/>
        <v>0</v>
      </c>
      <c r="AW20" s="109">
        <f t="shared" si="5"/>
        <v>0</v>
      </c>
    </row>
    <row r="21" spans="3:49" s="33" customFormat="1" x14ac:dyDescent="0.25">
      <c r="C21" s="664"/>
      <c r="D21" s="642"/>
      <c r="E21" s="639"/>
      <c r="F21" s="666"/>
      <c r="G21" s="666"/>
      <c r="H21" s="666"/>
      <c r="I21" s="667"/>
      <c r="J21" s="171"/>
      <c r="K21" s="142"/>
      <c r="L21" s="172"/>
      <c r="M21" s="147"/>
      <c r="N21" s="147"/>
      <c r="O21" s="147"/>
      <c r="P21" s="147"/>
      <c r="Q21" s="20"/>
      <c r="R21" s="50"/>
      <c r="S21" s="50"/>
      <c r="T21" s="50"/>
      <c r="U21" s="20"/>
      <c r="V21" s="20"/>
      <c r="W21" s="147"/>
      <c r="X21" s="147"/>
      <c r="Y21" s="644"/>
      <c r="Z21" s="644"/>
      <c r="AA21" s="186"/>
      <c r="AB21" s="186"/>
      <c r="AC21" s="186"/>
      <c r="AD21" s="186"/>
      <c r="AE21" s="186"/>
      <c r="AF21" s="186"/>
      <c r="AG21" s="186"/>
      <c r="AH21" s="186"/>
      <c r="AI21" s="186"/>
      <c r="AJ21" s="186"/>
      <c r="AK21" s="186"/>
      <c r="AL21" s="186"/>
      <c r="AM21" s="187"/>
      <c r="AN21" s="21"/>
      <c r="AO21" s="21"/>
      <c r="AP21" s="21"/>
      <c r="AQ21" s="21"/>
      <c r="AR21" s="21"/>
      <c r="AS21" s="21"/>
      <c r="AT21" s="21"/>
      <c r="AU21" s="21"/>
      <c r="AV21" s="21"/>
      <c r="AW21" s="21"/>
    </row>
    <row r="22" spans="3:49" ht="12" customHeight="1" x14ac:dyDescent="0.25">
      <c r="C22" s="664"/>
      <c r="D22" s="642"/>
      <c r="E22" s="639"/>
      <c r="F22" s="666"/>
      <c r="G22" s="666"/>
      <c r="H22" s="666"/>
      <c r="I22" s="667"/>
      <c r="J22" s="648" t="s">
        <v>47</v>
      </c>
      <c r="K22" s="655">
        <v>0.5</v>
      </c>
      <c r="L22" s="648" t="s">
        <v>48</v>
      </c>
      <c r="M22" s="649" t="s">
        <v>36</v>
      </c>
      <c r="N22" s="641" t="s">
        <v>37</v>
      </c>
      <c r="O22" s="641" t="s">
        <v>38</v>
      </c>
      <c r="P22" s="641">
        <v>3</v>
      </c>
      <c r="Q22" s="632">
        <v>3</v>
      </c>
      <c r="R22" s="635">
        <v>1</v>
      </c>
      <c r="S22" s="635">
        <v>1</v>
      </c>
      <c r="T22" s="635">
        <v>1</v>
      </c>
      <c r="U22" s="638">
        <v>0.25</v>
      </c>
      <c r="V22" s="638" t="s">
        <v>196</v>
      </c>
      <c r="W22" s="641" t="s">
        <v>49</v>
      </c>
      <c r="X22" s="641" t="s">
        <v>39</v>
      </c>
      <c r="Y22" s="629" t="s">
        <v>40</v>
      </c>
      <c r="Z22" s="7" t="s">
        <v>41</v>
      </c>
      <c r="AA22" s="35">
        <v>2</v>
      </c>
      <c r="AB22" s="35">
        <v>1</v>
      </c>
      <c r="AC22" s="35">
        <v>6</v>
      </c>
      <c r="AD22" s="35">
        <v>3</v>
      </c>
      <c r="AE22" s="35">
        <v>3</v>
      </c>
      <c r="AF22" s="35">
        <v>3</v>
      </c>
      <c r="AG22" s="35">
        <v>3</v>
      </c>
      <c r="AH22" s="34">
        <v>3</v>
      </c>
      <c r="AI22" s="34">
        <v>3</v>
      </c>
      <c r="AJ22" s="35">
        <v>4</v>
      </c>
      <c r="AK22" s="35">
        <v>4</v>
      </c>
      <c r="AL22" s="34">
        <v>1</v>
      </c>
      <c r="AM22" s="645">
        <f>SUM(AA22:AL22)</f>
        <v>36</v>
      </c>
      <c r="AN22" s="34">
        <f>IF(AN$8&lt;=$AJ$8,IF(SUM($Z22:AC22)=0,"",SUM($Z22:AC22)),"")</f>
        <v>9</v>
      </c>
      <c r="AO22" s="34">
        <f>IF(AO$8&lt;=$AJ$8,IF(SUM($Z22:AD22)=0,"",SUM($Z22:AD22)),"")</f>
        <v>12</v>
      </c>
      <c r="AP22" s="34">
        <f>IF(AP$8&lt;=$AJ$8,IF(SUM($Z22:AE22)=0,"",SUM($Z22:AE22)),"")</f>
        <v>15</v>
      </c>
      <c r="AQ22" s="34">
        <f>IF(AQ$8&lt;=$AJ$8,IF(SUM($Z22:AF22)=0,"",SUM($Z22:AF22)),"")</f>
        <v>18</v>
      </c>
      <c r="AR22" s="34">
        <f>IF(AR$8&lt;=$AJ$8,IF(SUM($Z22:AG22)=0,"",SUM($Z22:AG22)),"")</f>
        <v>21</v>
      </c>
      <c r="AS22" s="34">
        <f>IF(AS$8&lt;=$AJ$8,IF(SUM($Z22:AH22)=0,"",SUM($Z22:AH22)),"")</f>
        <v>24</v>
      </c>
      <c r="AT22" s="34">
        <f>IF(AT$8&lt;=$AJ$8,IF(SUM($Z22:AI22)=0,"",SUM($Z22:AI22)),"")</f>
        <v>27</v>
      </c>
      <c r="AU22" s="34">
        <f>IF(AU$8&lt;=$AJ$8,IF(SUM($Z22:AJ22)=0,"",SUM($Z22:AJ22)),"")</f>
        <v>31</v>
      </c>
      <c r="AV22" s="34">
        <f>IF(AV$8&lt;=$AJ$8,IF(SUM($Z22:AK22)=0,"",SUM($Z22:AK22)),"")</f>
        <v>35</v>
      </c>
      <c r="AW22" s="34">
        <f>IF(AW$8&lt;=$AJ$8,IF(SUM($Z22:AL22)=0,"",SUM($Z22:AL22)),"")</f>
        <v>36</v>
      </c>
    </row>
    <row r="23" spans="3:49" ht="24" x14ac:dyDescent="0.25">
      <c r="C23" s="664"/>
      <c r="D23" s="642"/>
      <c r="E23" s="639"/>
      <c r="F23" s="666"/>
      <c r="G23" s="666"/>
      <c r="H23" s="666"/>
      <c r="I23" s="667"/>
      <c r="J23" s="648"/>
      <c r="K23" s="655"/>
      <c r="L23" s="648"/>
      <c r="M23" s="650"/>
      <c r="N23" s="642"/>
      <c r="O23" s="642"/>
      <c r="P23" s="642"/>
      <c r="Q23" s="633"/>
      <c r="R23" s="636"/>
      <c r="S23" s="636"/>
      <c r="T23" s="636"/>
      <c r="U23" s="639"/>
      <c r="V23" s="639"/>
      <c r="W23" s="642"/>
      <c r="X23" s="642"/>
      <c r="Y23" s="630"/>
      <c r="Z23" s="7" t="s">
        <v>42</v>
      </c>
      <c r="AA23" s="19"/>
      <c r="AB23" s="19"/>
      <c r="AC23" s="19"/>
      <c r="AD23" s="188"/>
      <c r="AE23" s="188"/>
      <c r="AF23" s="188"/>
      <c r="AG23" s="188"/>
      <c r="AH23" s="189"/>
      <c r="AI23" s="190"/>
      <c r="AJ23" s="191"/>
      <c r="AK23" s="191"/>
      <c r="AL23" s="192"/>
      <c r="AM23" s="646"/>
      <c r="AN23" s="34">
        <f>IF(AN$8&lt;=$AJ$8,SUM($Z23:AC23),"")</f>
        <v>0</v>
      </c>
      <c r="AO23" s="34">
        <f>IF(AO$8&lt;=$AJ$8,SUM($Z23:AD23),"")</f>
        <v>0</v>
      </c>
      <c r="AP23" s="34">
        <f>IF(AP$8&lt;=$AJ$8,SUM($Z23:AE23),"")</f>
        <v>0</v>
      </c>
      <c r="AQ23" s="34">
        <f>IF(AQ$8&lt;=$AJ$8,SUM($Z23:AF23),"")</f>
        <v>0</v>
      </c>
      <c r="AR23" s="34">
        <f>IF(AR$8&lt;=$AJ$8,SUM($Z23:AG23),"")</f>
        <v>0</v>
      </c>
      <c r="AS23" s="34">
        <f>IF(AS$8&lt;=$AJ$8,SUM($Z23:AH23),"")</f>
        <v>0</v>
      </c>
      <c r="AT23" s="34">
        <f>IF(AT$8&lt;=$AJ$8,SUM($Z23:AI23),"")</f>
        <v>0</v>
      </c>
      <c r="AU23" s="34">
        <f>IF(AU$8&lt;=$AJ$8,SUM($Z23:AJ23),"")</f>
        <v>0</v>
      </c>
      <c r="AV23" s="34">
        <f>IF(AV$8&lt;=$AJ$8,SUM($Z23:AK23),"")</f>
        <v>0</v>
      </c>
      <c r="AW23" s="34">
        <f>IF(AW$8&lt;=$AJ$8,SUM($Z23:AL23),"")</f>
        <v>0</v>
      </c>
    </row>
    <row r="24" spans="3:49" ht="24" x14ac:dyDescent="0.25">
      <c r="C24" s="664"/>
      <c r="D24" s="642"/>
      <c r="E24" s="639"/>
      <c r="F24" s="666"/>
      <c r="G24" s="666"/>
      <c r="H24" s="666"/>
      <c r="I24" s="667"/>
      <c r="J24" s="648"/>
      <c r="K24" s="655"/>
      <c r="L24" s="648"/>
      <c r="M24" s="650"/>
      <c r="N24" s="642"/>
      <c r="O24" s="642"/>
      <c r="P24" s="642"/>
      <c r="Q24" s="633"/>
      <c r="R24" s="636"/>
      <c r="S24" s="636"/>
      <c r="T24" s="636"/>
      <c r="U24" s="639"/>
      <c r="V24" s="639"/>
      <c r="W24" s="642"/>
      <c r="X24" s="642"/>
      <c r="Y24" s="631"/>
      <c r="Z24" s="7" t="s">
        <v>43</v>
      </c>
      <c r="AA24" s="87"/>
      <c r="AB24" s="87"/>
      <c r="AC24" s="87"/>
      <c r="AD24" s="87"/>
      <c r="AE24" s="87"/>
      <c r="AF24" s="87"/>
      <c r="AG24" s="87"/>
      <c r="AH24" s="87"/>
      <c r="AI24" s="87"/>
      <c r="AJ24" s="87"/>
      <c r="AK24" s="87"/>
      <c r="AL24" s="87"/>
      <c r="AM24" s="647"/>
      <c r="AN24" s="109">
        <f>IF(AN$8&lt;=$AJ$8,IF(OR(AN22="",AN23=""),"",AN23/AN22),"")</f>
        <v>0</v>
      </c>
      <c r="AO24" s="109">
        <f t="shared" ref="AO24:AW24" si="6">IF(AO$8&lt;=$AJ$8,IF(OR(AO22="",AO23=""),"",AO23/AO22),"")</f>
        <v>0</v>
      </c>
      <c r="AP24" s="109">
        <f t="shared" si="6"/>
        <v>0</v>
      </c>
      <c r="AQ24" s="109">
        <f t="shared" si="6"/>
        <v>0</v>
      </c>
      <c r="AR24" s="109">
        <f t="shared" si="6"/>
        <v>0</v>
      </c>
      <c r="AS24" s="109">
        <f t="shared" si="6"/>
        <v>0</v>
      </c>
      <c r="AT24" s="109">
        <f t="shared" si="6"/>
        <v>0</v>
      </c>
      <c r="AU24" s="109">
        <f t="shared" si="6"/>
        <v>0</v>
      </c>
      <c r="AV24" s="109">
        <f t="shared" si="6"/>
        <v>0</v>
      </c>
      <c r="AW24" s="109">
        <f t="shared" si="6"/>
        <v>0</v>
      </c>
    </row>
    <row r="25" spans="3:49" ht="24" x14ac:dyDescent="0.25">
      <c r="C25" s="664"/>
      <c r="D25" s="642"/>
      <c r="E25" s="639"/>
      <c r="F25" s="666"/>
      <c r="G25" s="666"/>
      <c r="H25" s="666"/>
      <c r="I25" s="667"/>
      <c r="J25" s="648"/>
      <c r="K25" s="655"/>
      <c r="L25" s="648"/>
      <c r="M25" s="650"/>
      <c r="N25" s="642"/>
      <c r="O25" s="642"/>
      <c r="P25" s="642"/>
      <c r="Q25" s="633"/>
      <c r="R25" s="636"/>
      <c r="S25" s="636"/>
      <c r="T25" s="636"/>
      <c r="U25" s="639"/>
      <c r="V25" s="639"/>
      <c r="W25" s="642"/>
      <c r="X25" s="642"/>
      <c r="Y25" s="629" t="s">
        <v>44</v>
      </c>
      <c r="Z25" s="7" t="s">
        <v>41</v>
      </c>
      <c r="AA25" s="89">
        <v>3</v>
      </c>
      <c r="AB25" s="89">
        <v>5</v>
      </c>
      <c r="AC25" s="89">
        <v>3</v>
      </c>
      <c r="AD25" s="89">
        <v>3</v>
      </c>
      <c r="AE25" s="89">
        <v>3</v>
      </c>
      <c r="AF25" s="89">
        <v>3</v>
      </c>
      <c r="AG25" s="89">
        <v>4</v>
      </c>
      <c r="AH25" s="89">
        <v>3</v>
      </c>
      <c r="AI25" s="89">
        <v>3</v>
      </c>
      <c r="AJ25" s="89">
        <v>3</v>
      </c>
      <c r="AK25" s="89">
        <v>3</v>
      </c>
      <c r="AL25" s="88"/>
      <c r="AM25" s="645">
        <f>SUM(AA25:AL25)</f>
        <v>36</v>
      </c>
      <c r="AN25" s="34">
        <f>IF(AN$8&lt;=$AJ$8,IF(SUM($Z25:AC25)=0,"",SUM($Z25:AC25)),"")</f>
        <v>11</v>
      </c>
      <c r="AO25" s="34">
        <f>IF(AO$8&lt;=$AJ$8,IF(SUM($Z25:AD25)=0,"",SUM($Z25:AD25)),"")</f>
        <v>14</v>
      </c>
      <c r="AP25" s="34">
        <f>IF(AP$8&lt;=$AJ$8,IF(SUM($Z25:AE25)=0,"",SUM($Z25:AE25)),"")</f>
        <v>17</v>
      </c>
      <c r="AQ25" s="34">
        <f>IF(AQ$8&lt;=$AJ$8,IF(SUM($Z25:AF25)=0,"",SUM($Z25:AF25)),"")</f>
        <v>20</v>
      </c>
      <c r="AR25" s="34">
        <f>IF(AR$8&lt;=$AJ$8,IF(SUM($Z25:AG25)=0,"",SUM($Z25:AG25)),"")</f>
        <v>24</v>
      </c>
      <c r="AS25" s="34">
        <f>IF(AS$8&lt;=$AJ$8,IF(SUM($Z25:AH25)=0,"",SUM($Z25:AH25)),"")</f>
        <v>27</v>
      </c>
      <c r="AT25" s="34">
        <f>IF(AT$8&lt;=$AJ$8,IF(SUM($Z25:AI25)=0,"",SUM($Z25:AI25)),"")</f>
        <v>30</v>
      </c>
      <c r="AU25" s="34">
        <f>IF(AU$8&lt;=$AJ$8,IF(SUM($Z25:AJ25)=0,"",SUM($Z25:AJ25)),"")</f>
        <v>33</v>
      </c>
      <c r="AV25" s="34">
        <f>IF(AV$8&lt;=$AJ$8,IF(SUM($Z25:AK25)=0,"",SUM($Z25:AK25)),"")</f>
        <v>36</v>
      </c>
      <c r="AW25" s="34">
        <f>IF(AW$8&lt;=$AJ$8,IF(SUM($Z25:AL25)=0,"",SUM($Z25:AL25)),"")</f>
        <v>36</v>
      </c>
    </row>
    <row r="26" spans="3:49" ht="24" x14ac:dyDescent="0.25">
      <c r="C26" s="664"/>
      <c r="D26" s="642"/>
      <c r="E26" s="639"/>
      <c r="F26" s="666"/>
      <c r="G26" s="666"/>
      <c r="H26" s="666"/>
      <c r="I26" s="667"/>
      <c r="J26" s="648"/>
      <c r="K26" s="655"/>
      <c r="L26" s="648"/>
      <c r="M26" s="650"/>
      <c r="N26" s="642"/>
      <c r="O26" s="642"/>
      <c r="P26" s="642"/>
      <c r="Q26" s="633"/>
      <c r="R26" s="636"/>
      <c r="S26" s="636"/>
      <c r="T26" s="636"/>
      <c r="U26" s="639"/>
      <c r="V26" s="639"/>
      <c r="W26" s="642"/>
      <c r="X26" s="642"/>
      <c r="Y26" s="630"/>
      <c r="Z26" s="7" t="s">
        <v>42</v>
      </c>
      <c r="AA26" s="89"/>
      <c r="AB26" s="89"/>
      <c r="AC26" s="89"/>
      <c r="AD26" s="89"/>
      <c r="AE26" s="89"/>
      <c r="AF26" s="89"/>
      <c r="AG26" s="89"/>
      <c r="AH26" s="188"/>
      <c r="AI26" s="188"/>
      <c r="AJ26" s="188"/>
      <c r="AK26" s="188"/>
      <c r="AL26" s="193"/>
      <c r="AM26" s="646"/>
      <c r="AN26" s="34">
        <f>IF(AN$8&lt;=$AJ$8,SUM($Z26:AC26),"")</f>
        <v>0</v>
      </c>
      <c r="AO26" s="34">
        <f>IF(AO$8&lt;=$AJ$8,SUM($Z26:AD26),"")</f>
        <v>0</v>
      </c>
      <c r="AP26" s="34">
        <f>IF(AP$8&lt;=$AJ$8,SUM($Z26:AE26),"")</f>
        <v>0</v>
      </c>
      <c r="AQ26" s="34">
        <f>IF(AQ$8&lt;=$AJ$8,SUM($Z26:AF26),"")</f>
        <v>0</v>
      </c>
      <c r="AR26" s="34">
        <f>IF(AR$8&lt;=$AJ$8,SUM($Z26:AG26),"")</f>
        <v>0</v>
      </c>
      <c r="AS26" s="34">
        <f>IF(AS$8&lt;=$AJ$8,SUM($Z26:AH26),"")</f>
        <v>0</v>
      </c>
      <c r="AT26" s="34">
        <f>IF(AT$8&lt;=$AJ$8,SUM($Z26:AI26),"")</f>
        <v>0</v>
      </c>
      <c r="AU26" s="34">
        <f>IF(AU$8&lt;=$AJ$8,SUM($Z26:AJ26),"")</f>
        <v>0</v>
      </c>
      <c r="AV26" s="34">
        <f>IF(AV$8&lt;=$AJ$8,SUM($Z26:AK26),"")</f>
        <v>0</v>
      </c>
      <c r="AW26" s="34">
        <f>IF(AW$8&lt;=$AJ$8,SUM($Z26:AL26),"")</f>
        <v>0</v>
      </c>
    </row>
    <row r="27" spans="3:49" ht="24" x14ac:dyDescent="0.25">
      <c r="C27" s="664"/>
      <c r="D27" s="642"/>
      <c r="E27" s="639"/>
      <c r="F27" s="666"/>
      <c r="G27" s="666"/>
      <c r="H27" s="666"/>
      <c r="I27" s="667"/>
      <c r="J27" s="648"/>
      <c r="K27" s="655"/>
      <c r="L27" s="648"/>
      <c r="M27" s="650"/>
      <c r="N27" s="642"/>
      <c r="O27" s="642"/>
      <c r="P27" s="642"/>
      <c r="Q27" s="633"/>
      <c r="R27" s="636"/>
      <c r="S27" s="636"/>
      <c r="T27" s="636"/>
      <c r="U27" s="639"/>
      <c r="V27" s="639"/>
      <c r="W27" s="642"/>
      <c r="X27" s="642"/>
      <c r="Y27" s="631"/>
      <c r="Z27" s="7" t="s">
        <v>43</v>
      </c>
      <c r="AA27" s="87"/>
      <c r="AB27" s="87"/>
      <c r="AC27" s="87"/>
      <c r="AD27" s="87"/>
      <c r="AE27" s="87"/>
      <c r="AF27" s="87"/>
      <c r="AG27" s="87"/>
      <c r="AH27" s="87"/>
      <c r="AI27" s="87"/>
      <c r="AJ27" s="87"/>
      <c r="AK27" s="87"/>
      <c r="AL27" s="87" t="str">
        <f t="shared" ref="AL27" si="7">IF(AL25=0,"",AL26/AL25)</f>
        <v/>
      </c>
      <c r="AM27" s="647"/>
      <c r="AN27" s="109">
        <f t="shared" ref="AN27:AW27" si="8">IF(AN$8&lt;=$AJ$8,IF(OR(AN25="",AN26=""),"",AN26/AN25),"")</f>
        <v>0</v>
      </c>
      <c r="AO27" s="109">
        <f t="shared" si="8"/>
        <v>0</v>
      </c>
      <c r="AP27" s="109">
        <f t="shared" si="8"/>
        <v>0</v>
      </c>
      <c r="AQ27" s="109">
        <f t="shared" si="8"/>
        <v>0</v>
      </c>
      <c r="AR27" s="109">
        <f t="shared" si="8"/>
        <v>0</v>
      </c>
      <c r="AS27" s="109">
        <f t="shared" si="8"/>
        <v>0</v>
      </c>
      <c r="AT27" s="109">
        <f t="shared" si="8"/>
        <v>0</v>
      </c>
      <c r="AU27" s="109">
        <f t="shared" si="8"/>
        <v>0</v>
      </c>
      <c r="AV27" s="109">
        <f t="shared" si="8"/>
        <v>0</v>
      </c>
      <c r="AW27" s="109">
        <f t="shared" si="8"/>
        <v>0</v>
      </c>
    </row>
    <row r="28" spans="3:49" ht="24" x14ac:dyDescent="0.25">
      <c r="C28" s="664"/>
      <c r="D28" s="642"/>
      <c r="E28" s="639"/>
      <c r="F28" s="666"/>
      <c r="G28" s="666"/>
      <c r="H28" s="666"/>
      <c r="I28" s="667"/>
      <c r="J28" s="648"/>
      <c r="K28" s="655"/>
      <c r="L28" s="648"/>
      <c r="M28" s="650"/>
      <c r="N28" s="642"/>
      <c r="O28" s="642"/>
      <c r="P28" s="642"/>
      <c r="Q28" s="633"/>
      <c r="R28" s="636"/>
      <c r="S28" s="636"/>
      <c r="T28" s="636"/>
      <c r="U28" s="639"/>
      <c r="V28" s="639"/>
      <c r="W28" s="642"/>
      <c r="X28" s="642"/>
      <c r="Y28" s="629" t="s">
        <v>45</v>
      </c>
      <c r="Z28" s="7" t="s">
        <v>41</v>
      </c>
      <c r="AA28" s="88"/>
      <c r="AB28" s="95"/>
      <c r="AC28" s="89">
        <v>9</v>
      </c>
      <c r="AD28" s="89">
        <v>6</v>
      </c>
      <c r="AE28" s="89">
        <v>6</v>
      </c>
      <c r="AF28" s="89">
        <v>6</v>
      </c>
      <c r="AG28" s="89">
        <v>9</v>
      </c>
      <c r="AH28" s="89">
        <v>6</v>
      </c>
      <c r="AI28" s="89">
        <v>6</v>
      </c>
      <c r="AJ28" s="89">
        <v>6</v>
      </c>
      <c r="AK28" s="89">
        <v>6</v>
      </c>
      <c r="AL28" s="89"/>
      <c r="AM28" s="645">
        <f>SUM(AA28:AL28)</f>
        <v>60</v>
      </c>
      <c r="AN28" s="34">
        <f>IF(AN$8&lt;=$AJ$8,IF(SUM($Z28:AC28)=0,"",SUM($Z28:AC28)),"")</f>
        <v>9</v>
      </c>
      <c r="AO28" s="34">
        <f>IF(AO$8&lt;=$AJ$8,IF(SUM($Z28:AD28)=0,"",SUM($Z28:AD28)),"")</f>
        <v>15</v>
      </c>
      <c r="AP28" s="34">
        <f>IF(AP$8&lt;=$AJ$8,IF(SUM($Z28:AE28)=0,"",SUM($Z28:AE28)),"")</f>
        <v>21</v>
      </c>
      <c r="AQ28" s="34">
        <f>IF(AQ$8&lt;=$AJ$8,IF(SUM($Z28:AF28)=0,"",SUM($Z28:AF28)),"")</f>
        <v>27</v>
      </c>
      <c r="AR28" s="34">
        <f>IF(AR$8&lt;=$AJ$8,IF(SUM($Z28:AG28)=0,"",SUM($Z28:AG28)),"")</f>
        <v>36</v>
      </c>
      <c r="AS28" s="34">
        <f>IF(AS$8&lt;=$AJ$8,IF(SUM($Z28:AH28)=0,"",SUM($Z28:AH28)),"")</f>
        <v>42</v>
      </c>
      <c r="AT28" s="34">
        <f>IF(AT$8&lt;=$AJ$8,IF(SUM($Z28:AI28)=0,"",SUM($Z28:AI28)),"")</f>
        <v>48</v>
      </c>
      <c r="AU28" s="34">
        <f>IF(AU$8&lt;=$AJ$8,IF(SUM($Z28:AJ28)=0,"",SUM($Z28:AJ28)),"")</f>
        <v>54</v>
      </c>
      <c r="AV28" s="34">
        <f>IF(AV$8&lt;=$AJ$8,IF(SUM($Z28:AK28)=0,"",SUM($Z28:AK28)),"")</f>
        <v>60</v>
      </c>
      <c r="AW28" s="34">
        <f>IF(AW$8&lt;=$AJ$8,IF(SUM($Z28:AL28)=0,"",SUM($Z28:AL28)),"")</f>
        <v>60</v>
      </c>
    </row>
    <row r="29" spans="3:49" ht="24" x14ac:dyDescent="0.25">
      <c r="C29" s="664"/>
      <c r="D29" s="642"/>
      <c r="E29" s="639"/>
      <c r="F29" s="666"/>
      <c r="G29" s="666"/>
      <c r="H29" s="666"/>
      <c r="I29" s="667"/>
      <c r="J29" s="648"/>
      <c r="K29" s="655"/>
      <c r="L29" s="648"/>
      <c r="M29" s="650"/>
      <c r="N29" s="642"/>
      <c r="O29" s="642"/>
      <c r="P29" s="642"/>
      <c r="Q29" s="633"/>
      <c r="R29" s="636"/>
      <c r="S29" s="636"/>
      <c r="T29" s="636"/>
      <c r="U29" s="639"/>
      <c r="V29" s="639"/>
      <c r="W29" s="642"/>
      <c r="X29" s="642"/>
      <c r="Y29" s="630"/>
      <c r="Z29" s="7" t="s">
        <v>42</v>
      </c>
      <c r="AA29" s="89"/>
      <c r="AB29" s="95"/>
      <c r="AC29" s="89" t="s">
        <v>46</v>
      </c>
      <c r="AD29" s="89"/>
      <c r="AE29" s="89"/>
      <c r="AF29" s="89"/>
      <c r="AG29" s="89"/>
      <c r="AH29" s="89"/>
      <c r="AI29" s="89"/>
      <c r="AJ29" s="89"/>
      <c r="AK29" s="89"/>
      <c r="AL29" s="96"/>
      <c r="AM29" s="646"/>
      <c r="AN29" s="34">
        <f>IF(AN$8&lt;=$AJ$8,SUM($Z29:AC29),"")</f>
        <v>0</v>
      </c>
      <c r="AO29" s="34">
        <f>IF(AO$8&lt;=$AJ$8,SUM($Z29:AD29),"")</f>
        <v>0</v>
      </c>
      <c r="AP29" s="34">
        <f>IF(AP$8&lt;=$AJ$8,SUM($Z29:AE29),"")</f>
        <v>0</v>
      </c>
      <c r="AQ29" s="34">
        <f>IF(AQ$8&lt;=$AJ$8,SUM($Z29:AF29),"")</f>
        <v>0</v>
      </c>
      <c r="AR29" s="34">
        <f>IF(AR$8&lt;=$AJ$8,SUM($Z29:AG29),"")</f>
        <v>0</v>
      </c>
      <c r="AS29" s="34">
        <f>IF(AS$8&lt;=$AJ$8,SUM($Z29:AH29),"")</f>
        <v>0</v>
      </c>
      <c r="AT29" s="34">
        <f>IF(AT$8&lt;=$AJ$8,SUM($Z29:AI29),"")</f>
        <v>0</v>
      </c>
      <c r="AU29" s="34">
        <f>IF(AU$8&lt;=$AJ$8,SUM($Z29:AJ29),"")</f>
        <v>0</v>
      </c>
      <c r="AV29" s="34">
        <f>IF(AV$8&lt;=$AJ$8,SUM($Z29:AK29),"")</f>
        <v>0</v>
      </c>
      <c r="AW29" s="34">
        <f>IF(AW$8&lt;=$AJ$8,SUM($Z29:AL29),"")</f>
        <v>0</v>
      </c>
    </row>
    <row r="30" spans="3:49" ht="24" x14ac:dyDescent="0.25">
      <c r="C30" s="664"/>
      <c r="D30" s="642"/>
      <c r="E30" s="639"/>
      <c r="F30" s="666"/>
      <c r="G30" s="666"/>
      <c r="H30" s="666"/>
      <c r="I30" s="667"/>
      <c r="J30" s="648"/>
      <c r="K30" s="655"/>
      <c r="L30" s="648"/>
      <c r="M30" s="651"/>
      <c r="N30" s="643"/>
      <c r="O30" s="643"/>
      <c r="P30" s="643"/>
      <c r="Q30" s="634"/>
      <c r="R30" s="637"/>
      <c r="S30" s="637"/>
      <c r="T30" s="637"/>
      <c r="U30" s="640"/>
      <c r="V30" s="640"/>
      <c r="W30" s="643"/>
      <c r="X30" s="643"/>
      <c r="Y30" s="631"/>
      <c r="Z30" s="164" t="s">
        <v>43</v>
      </c>
      <c r="AA30" s="87"/>
      <c r="AB30" s="87"/>
      <c r="AC30" s="97"/>
      <c r="AD30" s="97"/>
      <c r="AE30" s="97"/>
      <c r="AF30" s="97"/>
      <c r="AG30" s="97"/>
      <c r="AH30" s="97"/>
      <c r="AI30" s="97"/>
      <c r="AJ30" s="97"/>
      <c r="AK30" s="97"/>
      <c r="AL30" s="97" t="s">
        <v>46</v>
      </c>
      <c r="AM30" s="647"/>
      <c r="AN30" s="109">
        <f t="shared" ref="AN30:AW30" si="9">IF(AN$8&lt;=$AJ$8,IF(OR(AN28="",AN29=""),"",AN29/AN28),"")</f>
        <v>0</v>
      </c>
      <c r="AO30" s="109">
        <f t="shared" si="9"/>
        <v>0</v>
      </c>
      <c r="AP30" s="109">
        <f t="shared" si="9"/>
        <v>0</v>
      </c>
      <c r="AQ30" s="109">
        <f t="shared" si="9"/>
        <v>0</v>
      </c>
      <c r="AR30" s="109">
        <f t="shared" si="9"/>
        <v>0</v>
      </c>
      <c r="AS30" s="109">
        <f t="shared" si="9"/>
        <v>0</v>
      </c>
      <c r="AT30" s="109">
        <f t="shared" si="9"/>
        <v>0</v>
      </c>
      <c r="AU30" s="109">
        <f t="shared" si="9"/>
        <v>0</v>
      </c>
      <c r="AV30" s="109">
        <f t="shared" si="9"/>
        <v>0</v>
      </c>
      <c r="AW30" s="109">
        <f t="shared" si="9"/>
        <v>0</v>
      </c>
    </row>
    <row r="31" spans="3:49" ht="12" customHeight="1" x14ac:dyDescent="0.25">
      <c r="C31" s="664"/>
      <c r="D31" s="642"/>
      <c r="E31" s="639"/>
      <c r="F31" s="666"/>
      <c r="G31" s="666"/>
      <c r="H31" s="666"/>
      <c r="I31" s="667"/>
      <c r="J31" s="648"/>
      <c r="K31" s="655"/>
      <c r="L31" s="648" t="s">
        <v>50</v>
      </c>
      <c r="M31" s="649" t="s">
        <v>36</v>
      </c>
      <c r="N31" s="641" t="s">
        <v>37</v>
      </c>
      <c r="O31" s="641" t="s">
        <v>38</v>
      </c>
      <c r="P31" s="641">
        <f>+SUM(P101:P107)</f>
        <v>7667</v>
      </c>
      <c r="Q31" s="660">
        <v>0.75</v>
      </c>
      <c r="R31" s="660">
        <v>1</v>
      </c>
      <c r="S31" s="660">
        <v>1</v>
      </c>
      <c r="T31" s="660">
        <v>1</v>
      </c>
      <c r="U31" s="638">
        <v>0.25</v>
      </c>
      <c r="V31" s="638" t="s">
        <v>207</v>
      </c>
      <c r="W31" s="657" t="s">
        <v>208</v>
      </c>
      <c r="X31" s="641" t="s">
        <v>39</v>
      </c>
      <c r="Y31" s="629" t="s">
        <v>40</v>
      </c>
      <c r="Z31" s="7" t="s">
        <v>41</v>
      </c>
      <c r="AA31" s="34"/>
      <c r="AB31" s="34"/>
      <c r="AC31" s="34">
        <v>1</v>
      </c>
      <c r="AD31" s="34"/>
      <c r="AE31" s="34">
        <v>1</v>
      </c>
      <c r="AF31" s="34">
        <v>1</v>
      </c>
      <c r="AG31" s="34"/>
      <c r="AH31" s="34">
        <v>1</v>
      </c>
      <c r="AI31" s="34"/>
      <c r="AJ31" s="34"/>
      <c r="AK31" s="34">
        <v>1</v>
      </c>
      <c r="AL31" s="34"/>
      <c r="AM31" s="645">
        <f>SUM(AA31:AL31)</f>
        <v>5</v>
      </c>
      <c r="AN31" s="34">
        <f>IF(AN$8&lt;=$AJ$8,IF(SUM($Z31:AC31)=0,"",SUM($Z31:AC31)),"")</f>
        <v>1</v>
      </c>
      <c r="AO31" s="34">
        <f>IF(AO$8&lt;=$AJ$8,IF(SUM($Z31:AD31)=0,"",SUM($Z31:AD31)),"")</f>
        <v>1</v>
      </c>
      <c r="AP31" s="34">
        <f>IF(AP$8&lt;=$AJ$8,IF(SUM($Z31:AE31)=0,"",SUM($Z31:AE31)),"")</f>
        <v>2</v>
      </c>
      <c r="AQ31" s="34">
        <f>IF(AQ$8&lt;=$AJ$8,IF(SUM($Z31:AF31)=0,"",SUM($Z31:AF31)),"")</f>
        <v>3</v>
      </c>
      <c r="AR31" s="34">
        <f>IF(AR$8&lt;=$AJ$8,IF(SUM($Z31:AG31)=0,"",SUM($Z31:AG31)),"")</f>
        <v>3</v>
      </c>
      <c r="AS31" s="34">
        <f>IF(AS$8&lt;=$AJ$8,IF(SUM($Z31:AH31)=0,"",SUM($Z31:AH31)),"")</f>
        <v>4</v>
      </c>
      <c r="AT31" s="34">
        <f>IF(AT$8&lt;=$AJ$8,IF(SUM($Z31:AI31)=0,"",SUM($Z31:AI31)),"")</f>
        <v>4</v>
      </c>
      <c r="AU31" s="34">
        <f>IF(AU$8&lt;=$AJ$8,IF(SUM($Z31:AJ31)=0,"",SUM($Z31:AJ31)),"")</f>
        <v>4</v>
      </c>
      <c r="AV31" s="34">
        <f>IF(AV$8&lt;=$AJ$8,IF(SUM($Z31:AK31)=0,"",SUM($Z31:AK31)),"")</f>
        <v>5</v>
      </c>
      <c r="AW31" s="34">
        <f>IF(AW$8&lt;=$AJ$8,IF(SUM($Z31:AL31)=0,"",SUM($Z31:AL31)),"")</f>
        <v>5</v>
      </c>
    </row>
    <row r="32" spans="3:49" ht="24" x14ac:dyDescent="0.25">
      <c r="C32" s="664"/>
      <c r="D32" s="642"/>
      <c r="E32" s="639"/>
      <c r="F32" s="666"/>
      <c r="G32" s="666"/>
      <c r="H32" s="666"/>
      <c r="I32" s="667"/>
      <c r="J32" s="648"/>
      <c r="K32" s="655"/>
      <c r="L32" s="648"/>
      <c r="M32" s="650"/>
      <c r="N32" s="642"/>
      <c r="O32" s="642"/>
      <c r="P32" s="642"/>
      <c r="Q32" s="661"/>
      <c r="R32" s="661"/>
      <c r="S32" s="661"/>
      <c r="T32" s="661"/>
      <c r="U32" s="639"/>
      <c r="V32" s="639"/>
      <c r="W32" s="658"/>
      <c r="X32" s="642"/>
      <c r="Y32" s="630"/>
      <c r="Z32" s="7" t="s">
        <v>42</v>
      </c>
      <c r="AA32" s="85"/>
      <c r="AB32" s="85"/>
      <c r="AC32" s="85"/>
      <c r="AD32" s="191"/>
      <c r="AE32" s="191"/>
      <c r="AF32" s="191"/>
      <c r="AG32" s="191"/>
      <c r="AH32" s="191"/>
      <c r="AI32" s="191"/>
      <c r="AJ32" s="191"/>
      <c r="AK32" s="191"/>
      <c r="AL32" s="192"/>
      <c r="AM32" s="646"/>
      <c r="AN32" s="34">
        <f>IF(AN$8&lt;=$AJ$8,SUM($Z32:AC32),"")</f>
        <v>0</v>
      </c>
      <c r="AO32" s="34">
        <f>IF(AO$8&lt;=$AJ$8,SUM($Z32:AD32),"")</f>
        <v>0</v>
      </c>
      <c r="AP32" s="34">
        <f>IF(AP$8&lt;=$AJ$8,SUM($Z32:AE32),"")</f>
        <v>0</v>
      </c>
      <c r="AQ32" s="34">
        <f>IF(AQ$8&lt;=$AJ$8,SUM($Z32:AF32),"")</f>
        <v>0</v>
      </c>
      <c r="AR32" s="34">
        <f>IF(AR$8&lt;=$AJ$8,SUM($Z32:AG32),"")</f>
        <v>0</v>
      </c>
      <c r="AS32" s="34">
        <f>IF(AS$8&lt;=$AJ$8,SUM($Z32:AH32),"")</f>
        <v>0</v>
      </c>
      <c r="AT32" s="34">
        <f>IF(AT$8&lt;=$AJ$8,SUM($Z32:AI32),"")</f>
        <v>0</v>
      </c>
      <c r="AU32" s="34">
        <f>IF(AU$8&lt;=$AJ$8,SUM($Z32:AJ32),"")</f>
        <v>0</v>
      </c>
      <c r="AV32" s="34">
        <f>IF(AV$8&lt;=$AJ$8,SUM($Z32:AK32),"")</f>
        <v>0</v>
      </c>
      <c r="AW32" s="34">
        <f>IF(AW$8&lt;=$AJ$8,SUM($Z32:AL32),"")</f>
        <v>0</v>
      </c>
    </row>
    <row r="33" spans="3:49" ht="24" x14ac:dyDescent="0.25">
      <c r="C33" s="664"/>
      <c r="D33" s="642"/>
      <c r="E33" s="639"/>
      <c r="F33" s="666"/>
      <c r="G33" s="666"/>
      <c r="H33" s="666"/>
      <c r="I33" s="667"/>
      <c r="J33" s="648"/>
      <c r="K33" s="655"/>
      <c r="L33" s="648"/>
      <c r="M33" s="650"/>
      <c r="N33" s="642"/>
      <c r="O33" s="642"/>
      <c r="P33" s="642"/>
      <c r="Q33" s="661"/>
      <c r="R33" s="661"/>
      <c r="S33" s="661"/>
      <c r="T33" s="661"/>
      <c r="U33" s="639"/>
      <c r="V33" s="639"/>
      <c r="W33" s="658"/>
      <c r="X33" s="642"/>
      <c r="Y33" s="631"/>
      <c r="Z33" s="7" t="s">
        <v>43</v>
      </c>
      <c r="AA33" s="87"/>
      <c r="AB33" s="87"/>
      <c r="AC33" s="87"/>
      <c r="AD33" s="194"/>
      <c r="AE33" s="87"/>
      <c r="AF33" s="87"/>
      <c r="AG33" s="194"/>
      <c r="AH33" s="87"/>
      <c r="AI33" s="194"/>
      <c r="AJ33" s="194"/>
      <c r="AK33" s="87"/>
      <c r="AL33" s="194"/>
      <c r="AM33" s="647"/>
      <c r="AN33" s="109">
        <f>IF(AN$8&lt;=$AJ$8,IF(OR(AN31="",AN32=""),"",AN32/AN31),"")</f>
        <v>0</v>
      </c>
      <c r="AO33" s="109">
        <f t="shared" ref="AO33:AW33" si="10">IF(AO$8&lt;=$AJ$8,IF(OR(AO31="",AO32=""),"",AO32/AO31),"")</f>
        <v>0</v>
      </c>
      <c r="AP33" s="109">
        <f t="shared" si="10"/>
        <v>0</v>
      </c>
      <c r="AQ33" s="109">
        <f t="shared" si="10"/>
        <v>0</v>
      </c>
      <c r="AR33" s="109">
        <f t="shared" si="10"/>
        <v>0</v>
      </c>
      <c r="AS33" s="109">
        <f t="shared" si="10"/>
        <v>0</v>
      </c>
      <c r="AT33" s="109">
        <f t="shared" si="10"/>
        <v>0</v>
      </c>
      <c r="AU33" s="109">
        <f t="shared" si="10"/>
        <v>0</v>
      </c>
      <c r="AV33" s="109">
        <f t="shared" si="10"/>
        <v>0</v>
      </c>
      <c r="AW33" s="109">
        <f t="shared" si="10"/>
        <v>0</v>
      </c>
    </row>
    <row r="34" spans="3:49" ht="24" x14ac:dyDescent="0.25">
      <c r="C34" s="664"/>
      <c r="D34" s="642"/>
      <c r="E34" s="639"/>
      <c r="F34" s="666"/>
      <c r="G34" s="666"/>
      <c r="H34" s="666"/>
      <c r="I34" s="667"/>
      <c r="J34" s="648"/>
      <c r="K34" s="655"/>
      <c r="L34" s="648"/>
      <c r="M34" s="650"/>
      <c r="N34" s="642"/>
      <c r="O34" s="642"/>
      <c r="P34" s="642"/>
      <c r="Q34" s="661"/>
      <c r="R34" s="661"/>
      <c r="S34" s="661"/>
      <c r="T34" s="661"/>
      <c r="U34" s="639"/>
      <c r="V34" s="639"/>
      <c r="W34" s="658"/>
      <c r="X34" s="642"/>
      <c r="Y34" s="629" t="s">
        <v>44</v>
      </c>
      <c r="Z34" s="7" t="s">
        <v>41</v>
      </c>
      <c r="AA34" s="84">
        <v>1</v>
      </c>
      <c r="AB34" s="84">
        <v>2</v>
      </c>
      <c r="AC34" s="84">
        <v>7</v>
      </c>
      <c r="AD34" s="84">
        <v>3</v>
      </c>
      <c r="AE34" s="84">
        <v>7</v>
      </c>
      <c r="AF34" s="84">
        <v>3</v>
      </c>
      <c r="AG34" s="84">
        <v>3</v>
      </c>
      <c r="AH34" s="84">
        <v>7</v>
      </c>
      <c r="AI34" s="84">
        <v>7</v>
      </c>
      <c r="AJ34" s="84">
        <v>3</v>
      </c>
      <c r="AK34" s="84">
        <v>2</v>
      </c>
      <c r="AL34" s="84">
        <v>1</v>
      </c>
      <c r="AM34" s="645">
        <f>SUM(AA34:AL34)</f>
        <v>46</v>
      </c>
      <c r="AN34" s="34">
        <f>IF(AN$8&lt;=$AJ$8,IF(SUM($Z34:AC34)=0,"",SUM($Z34:AC34)),"")</f>
        <v>10</v>
      </c>
      <c r="AO34" s="34">
        <f>IF(AO$8&lt;=$AJ$8,IF(SUM($Z34:AD34)=0,"",SUM($Z34:AD34)),"")</f>
        <v>13</v>
      </c>
      <c r="AP34" s="34">
        <f>IF(AP$8&lt;=$AJ$8,IF(SUM($Z34:AE34)=0,"",SUM($Z34:AE34)),"")</f>
        <v>20</v>
      </c>
      <c r="AQ34" s="34">
        <f>IF(AQ$8&lt;=$AJ$8,IF(SUM($Z34:AF34)=0,"",SUM($Z34:AF34)),"")</f>
        <v>23</v>
      </c>
      <c r="AR34" s="34">
        <f>IF(AR$8&lt;=$AJ$8,IF(SUM($Z34:AG34)=0,"",SUM($Z34:AG34)),"")</f>
        <v>26</v>
      </c>
      <c r="AS34" s="34">
        <f>IF(AS$8&lt;=$AJ$8,IF(SUM($Z34:AH34)=0,"",SUM($Z34:AH34)),"")</f>
        <v>33</v>
      </c>
      <c r="AT34" s="34">
        <f>IF(AT$8&lt;=$AJ$8,IF(SUM($Z34:AI34)=0,"",SUM($Z34:AI34)),"")</f>
        <v>40</v>
      </c>
      <c r="AU34" s="34">
        <f>IF(AU$8&lt;=$AJ$8,IF(SUM($Z34:AJ34)=0,"",SUM($Z34:AJ34)),"")</f>
        <v>43</v>
      </c>
      <c r="AV34" s="34">
        <f>IF(AV$8&lt;=$AJ$8,IF(SUM($Z34:AK34)=0,"",SUM($Z34:AK34)),"")</f>
        <v>45</v>
      </c>
      <c r="AW34" s="34">
        <f>IF(AW$8&lt;=$AJ$8,IF(SUM($Z34:AL34)=0,"",SUM($Z34:AL34)),"")</f>
        <v>46</v>
      </c>
    </row>
    <row r="35" spans="3:49" ht="24" x14ac:dyDescent="0.25">
      <c r="C35" s="664"/>
      <c r="D35" s="642"/>
      <c r="E35" s="639"/>
      <c r="F35" s="666"/>
      <c r="G35" s="666"/>
      <c r="H35" s="666"/>
      <c r="I35" s="667"/>
      <c r="J35" s="648"/>
      <c r="K35" s="655"/>
      <c r="L35" s="648"/>
      <c r="M35" s="650"/>
      <c r="N35" s="642"/>
      <c r="O35" s="642"/>
      <c r="P35" s="642"/>
      <c r="Q35" s="661"/>
      <c r="R35" s="661"/>
      <c r="S35" s="661"/>
      <c r="T35" s="661"/>
      <c r="U35" s="639"/>
      <c r="V35" s="639"/>
      <c r="W35" s="658"/>
      <c r="X35" s="642"/>
      <c r="Y35" s="630"/>
      <c r="Z35" s="7" t="s">
        <v>42</v>
      </c>
      <c r="AA35" s="85"/>
      <c r="AB35" s="85"/>
      <c r="AC35" s="85"/>
      <c r="AD35" s="191"/>
      <c r="AE35" s="191"/>
      <c r="AF35" s="191"/>
      <c r="AG35" s="191"/>
      <c r="AH35" s="191"/>
      <c r="AI35" s="191"/>
      <c r="AJ35" s="191"/>
      <c r="AK35" s="191"/>
      <c r="AL35" s="192"/>
      <c r="AM35" s="646"/>
      <c r="AN35" s="34">
        <f>IF(AN$8&lt;=$AJ$8,SUM($Z35:AC35),"")</f>
        <v>0</v>
      </c>
      <c r="AO35" s="34">
        <f>IF(AO$8&lt;=$AJ$8,SUM($Z35:AD35),"")</f>
        <v>0</v>
      </c>
      <c r="AP35" s="34">
        <f>IF(AP$8&lt;=$AJ$8,SUM($Z35:AE35),"")</f>
        <v>0</v>
      </c>
      <c r="AQ35" s="34">
        <f>IF(AQ$8&lt;=$AJ$8,SUM($Z35:AF35),"")</f>
        <v>0</v>
      </c>
      <c r="AR35" s="34">
        <f>IF(AR$8&lt;=$AJ$8,SUM($Z35:AG35),"")</f>
        <v>0</v>
      </c>
      <c r="AS35" s="34">
        <f>IF(AS$8&lt;=$AJ$8,SUM($Z35:AH35),"")</f>
        <v>0</v>
      </c>
      <c r="AT35" s="34">
        <f>IF(AT$8&lt;=$AJ$8,SUM($Z35:AI35),"")</f>
        <v>0</v>
      </c>
      <c r="AU35" s="34">
        <f>IF(AU$8&lt;=$AJ$8,SUM($Z35:AJ35),"")</f>
        <v>0</v>
      </c>
      <c r="AV35" s="34">
        <f>IF(AV$8&lt;=$AJ$8,SUM($Z35:AK35),"")</f>
        <v>0</v>
      </c>
      <c r="AW35" s="34">
        <f>IF(AW$8&lt;=$AJ$8,SUM($Z35:AL35),"")</f>
        <v>0</v>
      </c>
    </row>
    <row r="36" spans="3:49" ht="24" x14ac:dyDescent="0.25">
      <c r="C36" s="664"/>
      <c r="D36" s="642"/>
      <c r="E36" s="639"/>
      <c r="F36" s="666"/>
      <c r="G36" s="666"/>
      <c r="H36" s="666"/>
      <c r="I36" s="667"/>
      <c r="J36" s="648"/>
      <c r="K36" s="655"/>
      <c r="L36" s="648"/>
      <c r="M36" s="650"/>
      <c r="N36" s="642"/>
      <c r="O36" s="642"/>
      <c r="P36" s="642"/>
      <c r="Q36" s="661"/>
      <c r="R36" s="661"/>
      <c r="S36" s="661"/>
      <c r="T36" s="661"/>
      <c r="U36" s="639"/>
      <c r="V36" s="639"/>
      <c r="W36" s="658"/>
      <c r="X36" s="642"/>
      <c r="Y36" s="631"/>
      <c r="Z36" s="7" t="s">
        <v>43</v>
      </c>
      <c r="AA36" s="87"/>
      <c r="AB36" s="87"/>
      <c r="AC36" s="87"/>
      <c r="AD36" s="87"/>
      <c r="AE36" s="87"/>
      <c r="AF36" s="87"/>
      <c r="AG36" s="87"/>
      <c r="AH36" s="87"/>
      <c r="AI36" s="87"/>
      <c r="AJ36" s="87"/>
      <c r="AK36" s="87"/>
      <c r="AL36" s="87"/>
      <c r="AM36" s="647"/>
      <c r="AN36" s="109">
        <f t="shared" ref="AN36:AW36" si="11">IF(AN$8&lt;=$AJ$8,IF(OR(AN34="",AN35=""),"",AN35/AN34),"")</f>
        <v>0</v>
      </c>
      <c r="AO36" s="109">
        <f t="shared" si="11"/>
        <v>0</v>
      </c>
      <c r="AP36" s="109">
        <f t="shared" si="11"/>
        <v>0</v>
      </c>
      <c r="AQ36" s="109">
        <f t="shared" si="11"/>
        <v>0</v>
      </c>
      <c r="AR36" s="109">
        <f t="shared" si="11"/>
        <v>0</v>
      </c>
      <c r="AS36" s="109">
        <f t="shared" si="11"/>
        <v>0</v>
      </c>
      <c r="AT36" s="109">
        <f t="shared" si="11"/>
        <v>0</v>
      </c>
      <c r="AU36" s="109">
        <f t="shared" si="11"/>
        <v>0</v>
      </c>
      <c r="AV36" s="109">
        <f t="shared" si="11"/>
        <v>0</v>
      </c>
      <c r="AW36" s="109">
        <f t="shared" si="11"/>
        <v>0</v>
      </c>
    </row>
    <row r="37" spans="3:49" ht="24" x14ac:dyDescent="0.25">
      <c r="C37" s="664"/>
      <c r="D37" s="642"/>
      <c r="E37" s="639"/>
      <c r="F37" s="666"/>
      <c r="G37" s="666"/>
      <c r="H37" s="666"/>
      <c r="I37" s="667"/>
      <c r="J37" s="648"/>
      <c r="K37" s="655"/>
      <c r="L37" s="648"/>
      <c r="M37" s="650"/>
      <c r="N37" s="642"/>
      <c r="O37" s="642"/>
      <c r="P37" s="642"/>
      <c r="Q37" s="661"/>
      <c r="R37" s="661"/>
      <c r="S37" s="661"/>
      <c r="T37" s="661"/>
      <c r="U37" s="639"/>
      <c r="V37" s="639"/>
      <c r="W37" s="658"/>
      <c r="X37" s="642"/>
      <c r="Y37" s="629" t="s">
        <v>45</v>
      </c>
      <c r="Z37" s="7" t="s">
        <v>41</v>
      </c>
      <c r="AA37" s="85"/>
      <c r="AB37" s="85"/>
      <c r="AC37" s="85">
        <v>3</v>
      </c>
      <c r="AD37" s="191"/>
      <c r="AE37" s="191"/>
      <c r="AF37" s="191">
        <v>3</v>
      </c>
      <c r="AG37" s="191"/>
      <c r="AH37" s="191"/>
      <c r="AI37" s="191">
        <v>3</v>
      </c>
      <c r="AJ37" s="191"/>
      <c r="AK37" s="191"/>
      <c r="AL37" s="191">
        <v>1</v>
      </c>
      <c r="AM37" s="645">
        <f>SUM(AA37:AL37)</f>
        <v>10</v>
      </c>
      <c r="AN37" s="34">
        <f>IF(AN$8&lt;=$AJ$8,IF(SUM($Z37:AC37)=0,"",SUM($Z37:AC37)),"")</f>
        <v>3</v>
      </c>
      <c r="AO37" s="34">
        <f>IF(AO$8&lt;=$AJ$8,IF(SUM($Z37:AD37)=0,"",SUM($Z37:AD37)),"")</f>
        <v>3</v>
      </c>
      <c r="AP37" s="34">
        <f>IF(AP$8&lt;=$AJ$8,IF(SUM($Z37:AE37)=0,"",SUM($Z37:AE37)),"")</f>
        <v>3</v>
      </c>
      <c r="AQ37" s="34">
        <f>IF(AQ$8&lt;=$AJ$8,IF(SUM($Z37:AF37)=0,"",SUM($Z37:AF37)),"")</f>
        <v>6</v>
      </c>
      <c r="AR37" s="34">
        <f>IF(AR$8&lt;=$AJ$8,IF(SUM($Z37:AG37)=0,"",SUM($Z37:AG37)),"")</f>
        <v>6</v>
      </c>
      <c r="AS37" s="34">
        <f>IF(AS$8&lt;=$AJ$8,IF(SUM($Z37:AH37)=0,"",SUM($Z37:AH37)),"")</f>
        <v>6</v>
      </c>
      <c r="AT37" s="34">
        <f>IF(AT$8&lt;=$AJ$8,IF(SUM($Z37:AI37)=0,"",SUM($Z37:AI37)),"")</f>
        <v>9</v>
      </c>
      <c r="AU37" s="34">
        <f>IF(AU$8&lt;=$AJ$8,IF(SUM($Z37:AJ37)=0,"",SUM($Z37:AJ37)),"")</f>
        <v>9</v>
      </c>
      <c r="AV37" s="34">
        <f>IF(AV$8&lt;=$AJ$8,IF(SUM($Z37:AK37)=0,"",SUM($Z37:AK37)),"")</f>
        <v>9</v>
      </c>
      <c r="AW37" s="34">
        <f>IF(AW$8&lt;=$AJ$8,IF(SUM($Z37:AL37)=0,"",SUM($Z37:AL37)),"")</f>
        <v>10</v>
      </c>
    </row>
    <row r="38" spans="3:49" ht="24" x14ac:dyDescent="0.25">
      <c r="C38" s="664"/>
      <c r="D38" s="642"/>
      <c r="E38" s="639"/>
      <c r="F38" s="666"/>
      <c r="G38" s="666"/>
      <c r="H38" s="666"/>
      <c r="I38" s="667"/>
      <c r="J38" s="648"/>
      <c r="K38" s="655"/>
      <c r="L38" s="648"/>
      <c r="M38" s="650"/>
      <c r="N38" s="642"/>
      <c r="O38" s="642"/>
      <c r="P38" s="642"/>
      <c r="Q38" s="661"/>
      <c r="R38" s="661"/>
      <c r="S38" s="661"/>
      <c r="T38" s="661"/>
      <c r="U38" s="639"/>
      <c r="V38" s="639"/>
      <c r="W38" s="658"/>
      <c r="X38" s="642"/>
      <c r="Y38" s="630"/>
      <c r="Z38" s="7" t="s">
        <v>42</v>
      </c>
      <c r="AA38" s="85"/>
      <c r="AB38" s="85"/>
      <c r="AC38" s="85"/>
      <c r="AD38" s="85"/>
      <c r="AE38" s="85"/>
      <c r="AF38" s="85"/>
      <c r="AG38" s="85"/>
      <c r="AH38" s="85"/>
      <c r="AI38" s="85"/>
      <c r="AJ38" s="85"/>
      <c r="AK38" s="85"/>
      <c r="AL38" s="85"/>
      <c r="AM38" s="646"/>
      <c r="AN38" s="34">
        <f>IF(AN$8&lt;=$AJ$8,SUM($Z38:AC38),"")</f>
        <v>0</v>
      </c>
      <c r="AO38" s="34">
        <f>IF(AO$8&lt;=$AJ$8,SUM($Z38:AD38),"")</f>
        <v>0</v>
      </c>
      <c r="AP38" s="34">
        <f>IF(AP$8&lt;=$AJ$8,SUM($Z38:AE38),"")</f>
        <v>0</v>
      </c>
      <c r="AQ38" s="34">
        <f>IF(AQ$8&lt;=$AJ$8,SUM($Z38:AF38),"")</f>
        <v>0</v>
      </c>
      <c r="AR38" s="34">
        <f>IF(AR$8&lt;=$AJ$8,SUM($Z38:AG38),"")</f>
        <v>0</v>
      </c>
      <c r="AS38" s="34">
        <f>IF(AS$8&lt;=$AJ$8,SUM($Z38:AH38),"")</f>
        <v>0</v>
      </c>
      <c r="AT38" s="34">
        <f>IF(AT$8&lt;=$AJ$8,SUM($Z38:AI38),"")</f>
        <v>0</v>
      </c>
      <c r="AU38" s="34">
        <f>IF(AU$8&lt;=$AJ$8,SUM($Z38:AJ38),"")</f>
        <v>0</v>
      </c>
      <c r="AV38" s="34">
        <f>IF(AV$8&lt;=$AJ$8,SUM($Z38:AK38),"")</f>
        <v>0</v>
      </c>
      <c r="AW38" s="34">
        <f>IF(AW$8&lt;=$AJ$8,SUM($Z38:AL38),"")</f>
        <v>0</v>
      </c>
    </row>
    <row r="39" spans="3:49" ht="24" x14ac:dyDescent="0.25">
      <c r="C39" s="664"/>
      <c r="D39" s="642"/>
      <c r="E39" s="639"/>
      <c r="F39" s="666"/>
      <c r="G39" s="666"/>
      <c r="H39" s="666"/>
      <c r="I39" s="667"/>
      <c r="J39" s="648"/>
      <c r="K39" s="655"/>
      <c r="L39" s="648"/>
      <c r="M39" s="651"/>
      <c r="N39" s="643"/>
      <c r="O39" s="643"/>
      <c r="P39" s="643"/>
      <c r="Q39" s="662"/>
      <c r="R39" s="662"/>
      <c r="S39" s="662"/>
      <c r="T39" s="662"/>
      <c r="U39" s="640"/>
      <c r="V39" s="640"/>
      <c r="W39" s="659"/>
      <c r="X39" s="643"/>
      <c r="Y39" s="631"/>
      <c r="Z39" s="7" t="s">
        <v>43</v>
      </c>
      <c r="AA39" s="87" t="str">
        <f t="shared" ref="AA39:AB39" si="12">IF(AA37=0,"",AA38/AA37)</f>
        <v/>
      </c>
      <c r="AB39" s="87" t="str">
        <f t="shared" si="12"/>
        <v/>
      </c>
      <c r="AC39" s="87" t="s">
        <v>46</v>
      </c>
      <c r="AD39" s="194"/>
      <c r="AE39" s="194"/>
      <c r="AF39" s="87"/>
      <c r="AG39" s="194"/>
      <c r="AH39" s="194"/>
      <c r="AI39" s="87"/>
      <c r="AJ39" s="194"/>
      <c r="AK39" s="194"/>
      <c r="AL39" s="87"/>
      <c r="AM39" s="647"/>
      <c r="AN39" s="109">
        <f t="shared" ref="AN39:AW39" si="13">IF(AN$8&lt;=$AJ$8,IF(OR(AN37="",AN38=""),"",AN38/AN37),"")</f>
        <v>0</v>
      </c>
      <c r="AO39" s="109">
        <f t="shared" si="13"/>
        <v>0</v>
      </c>
      <c r="AP39" s="109">
        <f t="shared" si="13"/>
        <v>0</v>
      </c>
      <c r="AQ39" s="109">
        <f t="shared" si="13"/>
        <v>0</v>
      </c>
      <c r="AR39" s="109">
        <f t="shared" si="13"/>
        <v>0</v>
      </c>
      <c r="AS39" s="109">
        <f t="shared" si="13"/>
        <v>0</v>
      </c>
      <c r="AT39" s="109">
        <f t="shared" si="13"/>
        <v>0</v>
      </c>
      <c r="AU39" s="109">
        <f t="shared" si="13"/>
        <v>0</v>
      </c>
      <c r="AV39" s="109">
        <f t="shared" si="13"/>
        <v>0</v>
      </c>
      <c r="AW39" s="109">
        <f t="shared" si="13"/>
        <v>0</v>
      </c>
    </row>
    <row r="40" spans="3:49" ht="12" customHeight="1" x14ac:dyDescent="0.25">
      <c r="C40" s="664"/>
      <c r="D40" s="642"/>
      <c r="E40" s="639"/>
      <c r="F40" s="666"/>
      <c r="G40" s="666"/>
      <c r="H40" s="666"/>
      <c r="I40" s="667"/>
      <c r="J40" s="648"/>
      <c r="K40" s="655"/>
      <c r="L40" s="648" t="s">
        <v>51</v>
      </c>
      <c r="M40" s="649" t="s">
        <v>36</v>
      </c>
      <c r="N40" s="641" t="s">
        <v>37</v>
      </c>
      <c r="O40" s="641" t="s">
        <v>38</v>
      </c>
      <c r="P40" s="641">
        <v>177</v>
      </c>
      <c r="Q40" s="638">
        <v>1</v>
      </c>
      <c r="R40" s="652">
        <v>1</v>
      </c>
      <c r="S40" s="652">
        <v>1</v>
      </c>
      <c r="T40" s="652">
        <v>1</v>
      </c>
      <c r="U40" s="638">
        <v>0.25</v>
      </c>
      <c r="V40" s="638" t="s">
        <v>209</v>
      </c>
      <c r="W40" s="641" t="s">
        <v>52</v>
      </c>
      <c r="X40" s="641" t="s">
        <v>39</v>
      </c>
      <c r="Y40" s="629" t="s">
        <v>40</v>
      </c>
      <c r="Z40" s="7" t="s">
        <v>41</v>
      </c>
      <c r="AA40" s="34" t="s">
        <v>46</v>
      </c>
      <c r="AB40" s="34">
        <f>26+42</f>
        <v>68</v>
      </c>
      <c r="AC40" s="34">
        <v>4</v>
      </c>
      <c r="AD40" s="34"/>
      <c r="AE40" s="34"/>
      <c r="AF40" s="34"/>
      <c r="AG40" s="34"/>
      <c r="AH40" s="34"/>
      <c r="AI40" s="34"/>
      <c r="AJ40" s="34"/>
      <c r="AK40" s="34"/>
      <c r="AL40" s="34"/>
      <c r="AM40" s="645">
        <f>SUM(AA40:AL40)</f>
        <v>72</v>
      </c>
      <c r="AN40" s="34">
        <f>IF(AN$8&lt;=$AJ$8,IF(SUM($Z40:AC40)=0,"",SUM($Z40:AC40)),"")</f>
        <v>72</v>
      </c>
      <c r="AO40" s="34">
        <f>IF(AO$8&lt;=$AJ$8,IF(SUM($Z40:AD40)=0,"",SUM($Z40:AD40)),"")</f>
        <v>72</v>
      </c>
      <c r="AP40" s="34">
        <f>IF(AP$8&lt;=$AJ$8,IF(SUM($Z40:AE40)=0,"",SUM($Z40:AE40)),"")</f>
        <v>72</v>
      </c>
      <c r="AQ40" s="34">
        <f>IF(AQ$8&lt;=$AJ$8,IF(SUM($Z40:AF40)=0,"",SUM($Z40:AF40)),"")</f>
        <v>72</v>
      </c>
      <c r="AR40" s="34">
        <f>IF(AR$8&lt;=$AJ$8,IF(SUM($Z40:AG40)=0,"",SUM($Z40:AG40)),"")</f>
        <v>72</v>
      </c>
      <c r="AS40" s="34">
        <f>IF(AS$8&lt;=$AJ$8,IF(SUM($Z40:AH40)=0,"",SUM($Z40:AH40)),"")</f>
        <v>72</v>
      </c>
      <c r="AT40" s="34">
        <f>IF(AT$8&lt;=$AJ$8,IF(SUM($Z40:AI40)=0,"",SUM($Z40:AI40)),"")</f>
        <v>72</v>
      </c>
      <c r="AU40" s="34">
        <f>IF(AU$8&lt;=$AJ$8,IF(SUM($Z40:AJ40)=0,"",SUM($Z40:AJ40)),"")</f>
        <v>72</v>
      </c>
      <c r="AV40" s="34">
        <f>IF(AV$8&lt;=$AJ$8,IF(SUM($Z40:AK40)=0,"",SUM($Z40:AK40)),"")</f>
        <v>72</v>
      </c>
      <c r="AW40" s="34">
        <f>IF(AW$8&lt;=$AJ$8,IF(SUM($Z40:AL40)=0,"",SUM($Z40:AL40)),"")</f>
        <v>72</v>
      </c>
    </row>
    <row r="41" spans="3:49" ht="24" x14ac:dyDescent="0.25">
      <c r="C41" s="664"/>
      <c r="D41" s="642"/>
      <c r="E41" s="639"/>
      <c r="F41" s="666"/>
      <c r="G41" s="666"/>
      <c r="H41" s="666"/>
      <c r="I41" s="667"/>
      <c r="J41" s="648"/>
      <c r="K41" s="655"/>
      <c r="L41" s="648"/>
      <c r="M41" s="650"/>
      <c r="N41" s="642"/>
      <c r="O41" s="642"/>
      <c r="P41" s="642"/>
      <c r="Q41" s="639"/>
      <c r="R41" s="653"/>
      <c r="S41" s="653"/>
      <c r="T41" s="653"/>
      <c r="U41" s="639"/>
      <c r="V41" s="639"/>
      <c r="W41" s="642"/>
      <c r="X41" s="642"/>
      <c r="Y41" s="630"/>
      <c r="Z41" s="7" t="s">
        <v>42</v>
      </c>
      <c r="AA41" s="15"/>
      <c r="AB41" s="15"/>
      <c r="AC41" s="15"/>
      <c r="AD41" s="191"/>
      <c r="AE41" s="191"/>
      <c r="AF41" s="191"/>
      <c r="AG41" s="191"/>
      <c r="AH41" s="191"/>
      <c r="AI41" s="191"/>
      <c r="AJ41" s="191"/>
      <c r="AK41" s="191"/>
      <c r="AL41" s="192"/>
      <c r="AM41" s="646"/>
      <c r="AN41" s="34">
        <f>IF(AN$8&lt;=$AJ$8,SUM($Z41:AC41),"")</f>
        <v>0</v>
      </c>
      <c r="AO41" s="34">
        <f>IF(AO$8&lt;=$AJ$8,SUM($Z41:AD41),"")</f>
        <v>0</v>
      </c>
      <c r="AP41" s="34">
        <f>IF(AP$8&lt;=$AJ$8,SUM($Z41:AE41),"")</f>
        <v>0</v>
      </c>
      <c r="AQ41" s="34">
        <f>IF(AQ$8&lt;=$AJ$8,SUM($Z41:AF41),"")</f>
        <v>0</v>
      </c>
      <c r="AR41" s="34">
        <f>IF(AR$8&lt;=$AJ$8,SUM($Z41:AG41),"")</f>
        <v>0</v>
      </c>
      <c r="AS41" s="34">
        <f>IF(AS$8&lt;=$AJ$8,SUM($Z41:AH41),"")</f>
        <v>0</v>
      </c>
      <c r="AT41" s="34">
        <f>IF(AT$8&lt;=$AJ$8,SUM($Z41:AI41),"")</f>
        <v>0</v>
      </c>
      <c r="AU41" s="34">
        <f>IF(AU$8&lt;=$AJ$8,SUM($Z41:AJ41),"")</f>
        <v>0</v>
      </c>
      <c r="AV41" s="34">
        <f>IF(AV$8&lt;=$AJ$8,SUM($Z41:AK41),"")</f>
        <v>0</v>
      </c>
      <c r="AW41" s="34">
        <f>IF(AW$8&lt;=$AJ$8,SUM($Z41:AL41),"")</f>
        <v>0</v>
      </c>
    </row>
    <row r="42" spans="3:49" ht="24" x14ac:dyDescent="0.25">
      <c r="C42" s="664"/>
      <c r="D42" s="642"/>
      <c r="E42" s="639"/>
      <c r="F42" s="666"/>
      <c r="G42" s="666"/>
      <c r="H42" s="666"/>
      <c r="I42" s="667"/>
      <c r="J42" s="648"/>
      <c r="K42" s="655"/>
      <c r="L42" s="648"/>
      <c r="M42" s="650"/>
      <c r="N42" s="642"/>
      <c r="O42" s="642"/>
      <c r="P42" s="642"/>
      <c r="Q42" s="639"/>
      <c r="R42" s="653"/>
      <c r="S42" s="653"/>
      <c r="T42" s="653"/>
      <c r="U42" s="639"/>
      <c r="V42" s="639"/>
      <c r="W42" s="642"/>
      <c r="X42" s="642"/>
      <c r="Y42" s="631"/>
      <c r="Z42" s="7" t="s">
        <v>43</v>
      </c>
      <c r="AA42" s="87"/>
      <c r="AB42" s="87"/>
      <c r="AC42" s="87"/>
      <c r="AD42" s="87"/>
      <c r="AE42" s="87"/>
      <c r="AF42" s="87"/>
      <c r="AG42" s="87"/>
      <c r="AH42" s="87"/>
      <c r="AI42" s="87"/>
      <c r="AJ42" s="87"/>
      <c r="AK42" s="87"/>
      <c r="AL42" s="87"/>
      <c r="AM42" s="647"/>
      <c r="AN42" s="109">
        <f>IF(AN$8&lt;=$AJ$8,IF(OR(AN40="",AN41=""),"",AN41/AN40),"")</f>
        <v>0</v>
      </c>
      <c r="AO42" s="109">
        <f t="shared" ref="AO42:AW42" si="14">IF(AO$8&lt;=$AJ$8,IF(OR(AO40="",AO41=""),"",AO41/AO40),"")</f>
        <v>0</v>
      </c>
      <c r="AP42" s="109">
        <f t="shared" si="14"/>
        <v>0</v>
      </c>
      <c r="AQ42" s="109">
        <f t="shared" si="14"/>
        <v>0</v>
      </c>
      <c r="AR42" s="109">
        <f t="shared" si="14"/>
        <v>0</v>
      </c>
      <c r="AS42" s="109">
        <f t="shared" si="14"/>
        <v>0</v>
      </c>
      <c r="AT42" s="109">
        <f t="shared" si="14"/>
        <v>0</v>
      </c>
      <c r="AU42" s="109">
        <f t="shared" si="14"/>
        <v>0</v>
      </c>
      <c r="AV42" s="109">
        <f t="shared" si="14"/>
        <v>0</v>
      </c>
      <c r="AW42" s="109">
        <f t="shared" si="14"/>
        <v>0</v>
      </c>
    </row>
    <row r="43" spans="3:49" ht="24" x14ac:dyDescent="0.25">
      <c r="C43" s="664"/>
      <c r="D43" s="642"/>
      <c r="E43" s="639"/>
      <c r="F43" s="666"/>
      <c r="G43" s="666"/>
      <c r="H43" s="666"/>
      <c r="I43" s="667"/>
      <c r="J43" s="648"/>
      <c r="K43" s="655"/>
      <c r="L43" s="648"/>
      <c r="M43" s="650"/>
      <c r="N43" s="642"/>
      <c r="O43" s="642"/>
      <c r="P43" s="642"/>
      <c r="Q43" s="639"/>
      <c r="R43" s="653"/>
      <c r="S43" s="653"/>
      <c r="T43" s="653"/>
      <c r="U43" s="639"/>
      <c r="V43" s="639"/>
      <c r="W43" s="642"/>
      <c r="X43" s="642"/>
      <c r="Y43" s="629" t="s">
        <v>44</v>
      </c>
      <c r="Z43" s="7" t="s">
        <v>41</v>
      </c>
      <c r="AA43" s="84"/>
      <c r="AB43" s="84"/>
      <c r="AC43" s="84">
        <v>15</v>
      </c>
      <c r="AD43" s="84"/>
      <c r="AE43" s="84"/>
      <c r="AF43" s="84">
        <v>15</v>
      </c>
      <c r="AG43" s="84"/>
      <c r="AH43" s="84"/>
      <c r="AI43" s="84">
        <v>15</v>
      </c>
      <c r="AJ43" s="84"/>
      <c r="AK43" s="84"/>
      <c r="AL43" s="84">
        <v>15</v>
      </c>
      <c r="AM43" s="645">
        <f>SUM(AA43:AL43)</f>
        <v>60</v>
      </c>
      <c r="AN43" s="34">
        <f>IF(AN$8&lt;=$AJ$8,IF(SUM($Z43:AC43)=0,"",SUM($Z43:AC43)),"")</f>
        <v>15</v>
      </c>
      <c r="AO43" s="34">
        <f>IF(AO$8&lt;=$AJ$8,IF(SUM($Z43:AD43)=0,"",SUM($Z43:AD43)),"")</f>
        <v>15</v>
      </c>
      <c r="AP43" s="34">
        <f>IF(AP$8&lt;=$AJ$8,IF(SUM($Z43:AE43)=0,"",SUM($Z43:AE43)),"")</f>
        <v>15</v>
      </c>
      <c r="AQ43" s="34">
        <f>IF(AQ$8&lt;=$AJ$8,IF(SUM($Z43:AF43)=0,"",SUM($Z43:AF43)),"")</f>
        <v>30</v>
      </c>
      <c r="AR43" s="34">
        <f>IF(AR$8&lt;=$AJ$8,IF(SUM($Z43:AG43)=0,"",SUM($Z43:AG43)),"")</f>
        <v>30</v>
      </c>
      <c r="AS43" s="34">
        <f>IF(AS$8&lt;=$AJ$8,IF(SUM($Z43:AH43)=0,"",SUM($Z43:AH43)),"")</f>
        <v>30</v>
      </c>
      <c r="AT43" s="34">
        <f>IF(AT$8&lt;=$AJ$8,IF(SUM($Z43:AI43)=0,"",SUM($Z43:AI43)),"")</f>
        <v>45</v>
      </c>
      <c r="AU43" s="34">
        <f>IF(AU$8&lt;=$AJ$8,IF(SUM($Z43:AJ43)=0,"",SUM($Z43:AJ43)),"")</f>
        <v>45</v>
      </c>
      <c r="AV43" s="34">
        <f>IF(AV$8&lt;=$AJ$8,IF(SUM($Z43:AK43)=0,"",SUM($Z43:AK43)),"")</f>
        <v>45</v>
      </c>
      <c r="AW43" s="34">
        <f>IF(AW$8&lt;=$AJ$8,IF(SUM($Z43:AL43)=0,"",SUM($Z43:AL43)),"")</f>
        <v>60</v>
      </c>
    </row>
    <row r="44" spans="3:49" ht="24" x14ac:dyDescent="0.25">
      <c r="C44" s="664"/>
      <c r="D44" s="642"/>
      <c r="E44" s="639"/>
      <c r="F44" s="666"/>
      <c r="G44" s="666"/>
      <c r="H44" s="666"/>
      <c r="I44" s="667"/>
      <c r="J44" s="648"/>
      <c r="K44" s="655"/>
      <c r="L44" s="648"/>
      <c r="M44" s="650"/>
      <c r="N44" s="642"/>
      <c r="O44" s="642"/>
      <c r="P44" s="642"/>
      <c r="Q44" s="639"/>
      <c r="R44" s="653"/>
      <c r="S44" s="653"/>
      <c r="T44" s="653"/>
      <c r="U44" s="639"/>
      <c r="V44" s="639"/>
      <c r="W44" s="642"/>
      <c r="X44" s="642"/>
      <c r="Y44" s="630"/>
      <c r="Z44" s="7" t="s">
        <v>42</v>
      </c>
      <c r="AA44" s="85"/>
      <c r="AB44" s="85"/>
      <c r="AC44" s="85"/>
      <c r="AD44" s="191"/>
      <c r="AE44" s="191"/>
      <c r="AF44" s="191"/>
      <c r="AG44" s="191"/>
      <c r="AH44" s="191"/>
      <c r="AI44" s="191"/>
      <c r="AJ44" s="191"/>
      <c r="AK44" s="191"/>
      <c r="AL44" s="192"/>
      <c r="AM44" s="646"/>
      <c r="AN44" s="34">
        <f>IF(AN$8&lt;=$AJ$8,SUM($Z44:AC44),"")</f>
        <v>0</v>
      </c>
      <c r="AO44" s="34">
        <f>IF(AO$8&lt;=$AJ$8,SUM($Z44:AD44),"")</f>
        <v>0</v>
      </c>
      <c r="AP44" s="34">
        <f>IF(AP$8&lt;=$AJ$8,SUM($Z44:AE44),"")</f>
        <v>0</v>
      </c>
      <c r="AQ44" s="34">
        <f>IF(AQ$8&lt;=$AJ$8,SUM($Z44:AF44),"")</f>
        <v>0</v>
      </c>
      <c r="AR44" s="34">
        <f>IF(AR$8&lt;=$AJ$8,SUM($Z44:AG44),"")</f>
        <v>0</v>
      </c>
      <c r="AS44" s="34">
        <f>IF(AS$8&lt;=$AJ$8,SUM($Z44:AH44),"")</f>
        <v>0</v>
      </c>
      <c r="AT44" s="34">
        <f>IF(AT$8&lt;=$AJ$8,SUM($Z44:AI44),"")</f>
        <v>0</v>
      </c>
      <c r="AU44" s="34">
        <f>IF(AU$8&lt;=$AJ$8,SUM($Z44:AJ44),"")</f>
        <v>0</v>
      </c>
      <c r="AV44" s="34">
        <f>IF(AV$8&lt;=$AJ$8,SUM($Z44:AK44),"")</f>
        <v>0</v>
      </c>
      <c r="AW44" s="34">
        <f>IF(AW$8&lt;=$AJ$8,SUM($Z44:AL44),"")</f>
        <v>0</v>
      </c>
    </row>
    <row r="45" spans="3:49" ht="24" x14ac:dyDescent="0.25">
      <c r="C45" s="664"/>
      <c r="D45" s="642"/>
      <c r="E45" s="639"/>
      <c r="F45" s="666"/>
      <c r="G45" s="666"/>
      <c r="H45" s="666"/>
      <c r="I45" s="667"/>
      <c r="J45" s="648"/>
      <c r="K45" s="655"/>
      <c r="L45" s="648"/>
      <c r="M45" s="650"/>
      <c r="N45" s="642"/>
      <c r="O45" s="642"/>
      <c r="P45" s="642"/>
      <c r="Q45" s="639"/>
      <c r="R45" s="653"/>
      <c r="S45" s="653"/>
      <c r="T45" s="653"/>
      <c r="U45" s="639"/>
      <c r="V45" s="639"/>
      <c r="W45" s="642"/>
      <c r="X45" s="642"/>
      <c r="Y45" s="631"/>
      <c r="Z45" s="7" t="s">
        <v>43</v>
      </c>
      <c r="AA45" s="87" t="str">
        <f t="shared" ref="AA45:AB45" si="15">IF(AA43=0,"",AA44/AA43)</f>
        <v/>
      </c>
      <c r="AB45" s="87" t="str">
        <f t="shared" si="15"/>
        <v/>
      </c>
      <c r="AC45" s="87"/>
      <c r="AD45" s="87"/>
      <c r="AE45" s="87"/>
      <c r="AF45" s="87"/>
      <c r="AG45" s="87"/>
      <c r="AH45" s="87"/>
      <c r="AI45" s="87"/>
      <c r="AJ45" s="87"/>
      <c r="AK45" s="87"/>
      <c r="AL45" s="87"/>
      <c r="AM45" s="647"/>
      <c r="AN45" s="109">
        <f t="shared" ref="AN45:AW45" si="16">IF(AN$8&lt;=$AJ$8,IF(OR(AN43="",AN44=""),"",AN44/AN43),"")</f>
        <v>0</v>
      </c>
      <c r="AO45" s="109">
        <f t="shared" si="16"/>
        <v>0</v>
      </c>
      <c r="AP45" s="109">
        <f t="shared" si="16"/>
        <v>0</v>
      </c>
      <c r="AQ45" s="109">
        <f t="shared" si="16"/>
        <v>0</v>
      </c>
      <c r="AR45" s="109">
        <f t="shared" si="16"/>
        <v>0</v>
      </c>
      <c r="AS45" s="109">
        <f t="shared" si="16"/>
        <v>0</v>
      </c>
      <c r="AT45" s="109">
        <f t="shared" si="16"/>
        <v>0</v>
      </c>
      <c r="AU45" s="109">
        <f t="shared" si="16"/>
        <v>0</v>
      </c>
      <c r="AV45" s="109">
        <f t="shared" si="16"/>
        <v>0</v>
      </c>
      <c r="AW45" s="109">
        <f t="shared" si="16"/>
        <v>0</v>
      </c>
    </row>
    <row r="46" spans="3:49" ht="24" x14ac:dyDescent="0.25">
      <c r="C46" s="664"/>
      <c r="D46" s="642"/>
      <c r="E46" s="639"/>
      <c r="F46" s="666"/>
      <c r="G46" s="666"/>
      <c r="H46" s="666"/>
      <c r="I46" s="667"/>
      <c r="J46" s="648"/>
      <c r="K46" s="655"/>
      <c r="L46" s="648"/>
      <c r="M46" s="650"/>
      <c r="N46" s="642"/>
      <c r="O46" s="642"/>
      <c r="P46" s="642"/>
      <c r="Q46" s="639"/>
      <c r="R46" s="653"/>
      <c r="S46" s="653"/>
      <c r="T46" s="653"/>
      <c r="U46" s="639"/>
      <c r="V46" s="639"/>
      <c r="W46" s="642"/>
      <c r="X46" s="642"/>
      <c r="Y46" s="629" t="s">
        <v>45</v>
      </c>
      <c r="Z46" s="7" t="s">
        <v>41</v>
      </c>
      <c r="AA46" s="85"/>
      <c r="AB46" s="85"/>
      <c r="AC46" s="85">
        <v>19</v>
      </c>
      <c r="AD46" s="85"/>
      <c r="AE46" s="85"/>
      <c r="AF46" s="85"/>
      <c r="AG46" s="85"/>
      <c r="AH46" s="85"/>
      <c r="AI46" s="85">
        <v>71</v>
      </c>
      <c r="AJ46" s="85"/>
      <c r="AK46" s="85"/>
      <c r="AL46" s="85"/>
      <c r="AM46" s="645">
        <f>SUM(AA46:AL46)</f>
        <v>90</v>
      </c>
      <c r="AN46" s="34">
        <f>IF(AN$8&lt;=$AJ$8,IF(SUM($Z46:AC46)=0,"",SUM($Z46:AC46)),"")</f>
        <v>19</v>
      </c>
      <c r="AO46" s="34">
        <f>IF(AO$8&lt;=$AJ$8,IF(SUM($Z46:AD46)=0,"",SUM($Z46:AD46)),"")</f>
        <v>19</v>
      </c>
      <c r="AP46" s="34">
        <f>IF(AP$8&lt;=$AJ$8,IF(SUM($Z46:AE46)=0,"",SUM($Z46:AE46)),"")</f>
        <v>19</v>
      </c>
      <c r="AQ46" s="34">
        <f>IF(AQ$8&lt;=$AJ$8,IF(SUM($Z46:AF46)=0,"",SUM($Z46:AF46)),"")</f>
        <v>19</v>
      </c>
      <c r="AR46" s="34">
        <f>IF(AR$8&lt;=$AJ$8,IF(SUM($Z46:AG46)=0,"",SUM($Z46:AG46)),"")</f>
        <v>19</v>
      </c>
      <c r="AS46" s="34">
        <f>IF(AS$8&lt;=$AJ$8,IF(SUM($Z46:AH46)=0,"",SUM($Z46:AH46)),"")</f>
        <v>19</v>
      </c>
      <c r="AT46" s="34">
        <f>IF(AT$8&lt;=$AJ$8,IF(SUM($Z46:AI46)=0,"",SUM($Z46:AI46)),"")</f>
        <v>90</v>
      </c>
      <c r="AU46" s="34">
        <f>IF(AU$8&lt;=$AJ$8,IF(SUM($Z46:AJ46)=0,"",SUM($Z46:AJ46)),"")</f>
        <v>90</v>
      </c>
      <c r="AV46" s="34">
        <f>IF(AV$8&lt;=$AJ$8,IF(SUM($Z46:AK46)=0,"",SUM($Z46:AK46)),"")</f>
        <v>90</v>
      </c>
      <c r="AW46" s="34">
        <f>IF(AW$8&lt;=$AJ$8,IF(SUM($Z46:AL46)=0,"",SUM($Z46:AL46)),"")</f>
        <v>90</v>
      </c>
    </row>
    <row r="47" spans="3:49" ht="24" x14ac:dyDescent="0.25">
      <c r="C47" s="664"/>
      <c r="D47" s="642"/>
      <c r="E47" s="639"/>
      <c r="F47" s="666"/>
      <c r="G47" s="666"/>
      <c r="H47" s="666"/>
      <c r="I47" s="667"/>
      <c r="J47" s="648"/>
      <c r="K47" s="655"/>
      <c r="L47" s="648"/>
      <c r="M47" s="650"/>
      <c r="N47" s="642"/>
      <c r="O47" s="642"/>
      <c r="P47" s="642"/>
      <c r="Q47" s="639"/>
      <c r="R47" s="653"/>
      <c r="S47" s="653"/>
      <c r="T47" s="653"/>
      <c r="U47" s="639"/>
      <c r="V47" s="639"/>
      <c r="W47" s="642"/>
      <c r="X47" s="642"/>
      <c r="Y47" s="630"/>
      <c r="Z47" s="7" t="s">
        <v>42</v>
      </c>
      <c r="AA47" s="85"/>
      <c r="AB47" s="85"/>
      <c r="AC47" s="85"/>
      <c r="AD47" s="191"/>
      <c r="AE47" s="191"/>
      <c r="AF47" s="191"/>
      <c r="AG47" s="191"/>
      <c r="AH47" s="191"/>
      <c r="AI47" s="191"/>
      <c r="AJ47" s="191"/>
      <c r="AK47" s="191"/>
      <c r="AL47" s="192"/>
      <c r="AM47" s="646"/>
      <c r="AN47" s="34">
        <f>IF(AN$8&lt;=$AJ$8,SUM($Z47:AC47),"")</f>
        <v>0</v>
      </c>
      <c r="AO47" s="34">
        <f>IF(AO$8&lt;=$AJ$8,SUM($Z47:AD47),"")</f>
        <v>0</v>
      </c>
      <c r="AP47" s="34">
        <f>IF(AP$8&lt;=$AJ$8,SUM($Z47:AE47),"")</f>
        <v>0</v>
      </c>
      <c r="AQ47" s="34">
        <f>IF(AQ$8&lt;=$AJ$8,SUM($Z47:AF47),"")</f>
        <v>0</v>
      </c>
      <c r="AR47" s="34">
        <f>IF(AR$8&lt;=$AJ$8,SUM($Z47:AG47),"")</f>
        <v>0</v>
      </c>
      <c r="AS47" s="34">
        <f>IF(AS$8&lt;=$AJ$8,SUM($Z47:AH47),"")</f>
        <v>0</v>
      </c>
      <c r="AT47" s="34">
        <f>IF(AT$8&lt;=$AJ$8,SUM($Z47:AI47),"")</f>
        <v>0</v>
      </c>
      <c r="AU47" s="34">
        <f>IF(AU$8&lt;=$AJ$8,SUM($Z47:AJ47),"")</f>
        <v>0</v>
      </c>
      <c r="AV47" s="34">
        <f>IF(AV$8&lt;=$AJ$8,SUM($Z47:AK47),"")</f>
        <v>0</v>
      </c>
      <c r="AW47" s="34">
        <f>IF(AW$8&lt;=$AJ$8,SUM($Z47:AL47),"")</f>
        <v>0</v>
      </c>
    </row>
    <row r="48" spans="3:49" ht="24" x14ac:dyDescent="0.25">
      <c r="C48" s="664"/>
      <c r="D48" s="642"/>
      <c r="E48" s="639"/>
      <c r="F48" s="666"/>
      <c r="G48" s="666"/>
      <c r="H48" s="666"/>
      <c r="I48" s="667"/>
      <c r="J48" s="648"/>
      <c r="K48" s="655"/>
      <c r="L48" s="648"/>
      <c r="M48" s="651"/>
      <c r="N48" s="643"/>
      <c r="O48" s="643"/>
      <c r="P48" s="643"/>
      <c r="Q48" s="640"/>
      <c r="R48" s="654"/>
      <c r="S48" s="654"/>
      <c r="T48" s="654"/>
      <c r="U48" s="640"/>
      <c r="V48" s="640"/>
      <c r="W48" s="643"/>
      <c r="X48" s="643"/>
      <c r="Y48" s="631"/>
      <c r="Z48" s="7" t="s">
        <v>43</v>
      </c>
      <c r="AA48" s="87" t="str">
        <f t="shared" ref="AA48:AB48" si="17">IF(AA46=0,"",AA47/AA46)</f>
        <v/>
      </c>
      <c r="AB48" s="87" t="str">
        <f t="shared" si="17"/>
        <v/>
      </c>
      <c r="AC48" s="87" t="s">
        <v>46</v>
      </c>
      <c r="AD48" s="87"/>
      <c r="AE48" s="87"/>
      <c r="AF48" s="87"/>
      <c r="AG48" s="87"/>
      <c r="AH48" s="87"/>
      <c r="AI48" s="87"/>
      <c r="AJ48" s="87"/>
      <c r="AK48" s="87"/>
      <c r="AL48" s="87"/>
      <c r="AM48" s="647"/>
      <c r="AN48" s="109">
        <f t="shared" ref="AN48:AW48" si="18">IF(AN$8&lt;=$AJ$8,IF(OR(AN46="",AN47=""),"",AN47/AN46),"")</f>
        <v>0</v>
      </c>
      <c r="AO48" s="109">
        <f t="shared" si="18"/>
        <v>0</v>
      </c>
      <c r="AP48" s="109">
        <f t="shared" si="18"/>
        <v>0</v>
      </c>
      <c r="AQ48" s="109">
        <f t="shared" si="18"/>
        <v>0</v>
      </c>
      <c r="AR48" s="109">
        <f t="shared" si="18"/>
        <v>0</v>
      </c>
      <c r="AS48" s="109">
        <f t="shared" si="18"/>
        <v>0</v>
      </c>
      <c r="AT48" s="109">
        <f t="shared" si="18"/>
        <v>0</v>
      </c>
      <c r="AU48" s="109">
        <f t="shared" si="18"/>
        <v>0</v>
      </c>
      <c r="AV48" s="109">
        <f t="shared" si="18"/>
        <v>0</v>
      </c>
      <c r="AW48" s="109">
        <f t="shared" si="18"/>
        <v>0</v>
      </c>
    </row>
    <row r="49" spans="3:49" ht="12" customHeight="1" x14ac:dyDescent="0.25">
      <c r="C49" s="664"/>
      <c r="D49" s="642"/>
      <c r="E49" s="639"/>
      <c r="F49" s="666"/>
      <c r="G49" s="666"/>
      <c r="H49" s="666"/>
      <c r="I49" s="667"/>
      <c r="J49" s="648"/>
      <c r="K49" s="655"/>
      <c r="L49" s="648" t="s">
        <v>53</v>
      </c>
      <c r="M49" s="649" t="s">
        <v>36</v>
      </c>
      <c r="N49" s="641" t="s">
        <v>37</v>
      </c>
      <c r="O49" s="641" t="s">
        <v>38</v>
      </c>
      <c r="P49" s="641">
        <v>400</v>
      </c>
      <c r="Q49" s="638">
        <v>0.25</v>
      </c>
      <c r="R49" s="638">
        <v>0.25</v>
      </c>
      <c r="S49" s="638">
        <v>0.25</v>
      </c>
      <c r="T49" s="638">
        <v>0.25</v>
      </c>
      <c r="U49" s="638">
        <v>0.25</v>
      </c>
      <c r="V49" s="638" t="s">
        <v>197</v>
      </c>
      <c r="W49" s="641" t="s">
        <v>54</v>
      </c>
      <c r="X49" s="641" t="s">
        <v>39</v>
      </c>
      <c r="Y49" s="629" t="s">
        <v>40</v>
      </c>
      <c r="Z49" s="7" t="s">
        <v>41</v>
      </c>
      <c r="AA49" s="34">
        <v>0</v>
      </c>
      <c r="AB49" s="34">
        <v>3</v>
      </c>
      <c r="AC49" s="34">
        <v>1</v>
      </c>
      <c r="AD49" s="34">
        <v>1</v>
      </c>
      <c r="AE49" s="34">
        <v>2</v>
      </c>
      <c r="AF49" s="34">
        <v>3</v>
      </c>
      <c r="AG49" s="34">
        <v>3</v>
      </c>
      <c r="AH49" s="34">
        <v>3</v>
      </c>
      <c r="AI49" s="34">
        <v>3</v>
      </c>
      <c r="AJ49" s="34">
        <v>2</v>
      </c>
      <c r="AK49" s="34">
        <v>2</v>
      </c>
      <c r="AL49" s="34">
        <v>2</v>
      </c>
      <c r="AM49" s="645">
        <f t="shared" ref="AM49" si="19">SUM(AA49:AL49)</f>
        <v>25</v>
      </c>
      <c r="AN49" s="34">
        <f>IF(AN$8&lt;=$AJ$8,IF(SUM($Z49:AC49)=0,"",SUM($Z49:AC49)),"")</f>
        <v>4</v>
      </c>
      <c r="AO49" s="34">
        <f>IF(AO$8&lt;=$AJ$8,IF(SUM($Z49:AD49)=0,"",SUM($Z49:AD49)),"")</f>
        <v>5</v>
      </c>
      <c r="AP49" s="34">
        <f>IF(AP$8&lt;=$AJ$8,IF(SUM($Z49:AE49)=0,"",SUM($Z49:AE49)),"")</f>
        <v>7</v>
      </c>
      <c r="AQ49" s="34">
        <f>IF(AQ$8&lt;=$AJ$8,IF(SUM($Z49:AF49)=0,"",SUM($Z49:AF49)),"")</f>
        <v>10</v>
      </c>
      <c r="AR49" s="34">
        <f>IF(AR$8&lt;=$AJ$8,IF(SUM($Z49:AG49)=0,"",SUM($Z49:AG49)),"")</f>
        <v>13</v>
      </c>
      <c r="AS49" s="34">
        <f>IF(AS$8&lt;=$AJ$8,IF(SUM($Z49:AH49)=0,"",SUM($Z49:AH49)),"")</f>
        <v>16</v>
      </c>
      <c r="AT49" s="34">
        <f>IF(AT$8&lt;=$AJ$8,IF(SUM($Z49:AI49)=0,"",SUM($Z49:AI49)),"")</f>
        <v>19</v>
      </c>
      <c r="AU49" s="34">
        <f>IF(AU$8&lt;=$AJ$8,IF(SUM($Z49:AJ49)=0,"",SUM($Z49:AJ49)),"")</f>
        <v>21</v>
      </c>
      <c r="AV49" s="34">
        <f>IF(AV$8&lt;=$AJ$8,IF(SUM($Z49:AK49)=0,"",SUM($Z49:AK49)),"")</f>
        <v>23</v>
      </c>
      <c r="AW49" s="34">
        <f>IF(AW$8&lt;=$AJ$8,IF(SUM($Z49:AL49)=0,"",SUM($Z49:AL49)),"")</f>
        <v>25</v>
      </c>
    </row>
    <row r="50" spans="3:49" ht="24" x14ac:dyDescent="0.25">
      <c r="C50" s="664"/>
      <c r="D50" s="642"/>
      <c r="E50" s="639"/>
      <c r="F50" s="666"/>
      <c r="G50" s="666"/>
      <c r="H50" s="666"/>
      <c r="I50" s="667"/>
      <c r="J50" s="648"/>
      <c r="K50" s="655"/>
      <c r="L50" s="648"/>
      <c r="M50" s="650"/>
      <c r="N50" s="642"/>
      <c r="O50" s="642"/>
      <c r="P50" s="642"/>
      <c r="Q50" s="639"/>
      <c r="R50" s="639"/>
      <c r="S50" s="639"/>
      <c r="T50" s="639"/>
      <c r="U50" s="639"/>
      <c r="V50" s="639"/>
      <c r="W50" s="642"/>
      <c r="X50" s="642"/>
      <c r="Y50" s="630"/>
      <c r="Z50" s="7" t="s">
        <v>42</v>
      </c>
      <c r="AA50" s="15"/>
      <c r="AB50" s="15"/>
      <c r="AC50" s="15"/>
      <c r="AD50" s="85"/>
      <c r="AE50" s="85"/>
      <c r="AF50" s="85"/>
      <c r="AG50" s="85"/>
      <c r="AH50" s="191"/>
      <c r="AI50" s="85"/>
      <c r="AJ50" s="85"/>
      <c r="AK50" s="85"/>
      <c r="AL50" s="86"/>
      <c r="AM50" s="646"/>
      <c r="AN50" s="34">
        <f>IF(AN$8&lt;=$AJ$8,SUM($Z50:AC50),"")</f>
        <v>0</v>
      </c>
      <c r="AO50" s="34">
        <f>IF(AO$8&lt;=$AJ$8,SUM($Z50:AD50),"")</f>
        <v>0</v>
      </c>
      <c r="AP50" s="34">
        <f>IF(AP$8&lt;=$AJ$8,SUM($Z50:AE50),"")</f>
        <v>0</v>
      </c>
      <c r="AQ50" s="34">
        <f>IF(AQ$8&lt;=$AJ$8,SUM($Z50:AF50),"")</f>
        <v>0</v>
      </c>
      <c r="AR50" s="34">
        <f>IF(AR$8&lt;=$AJ$8,SUM($Z50:AG50),"")</f>
        <v>0</v>
      </c>
      <c r="AS50" s="34">
        <f>IF(AS$8&lt;=$AJ$8,SUM($Z50:AH50),"")</f>
        <v>0</v>
      </c>
      <c r="AT50" s="34">
        <f>IF(AT$8&lt;=$AJ$8,SUM($Z50:AI50),"")</f>
        <v>0</v>
      </c>
      <c r="AU50" s="34">
        <f>IF(AU$8&lt;=$AJ$8,SUM($Z50:AJ50),"")</f>
        <v>0</v>
      </c>
      <c r="AV50" s="34">
        <f>IF(AV$8&lt;=$AJ$8,SUM($Z50:AK50),"")</f>
        <v>0</v>
      </c>
      <c r="AW50" s="34">
        <f>IF(AW$8&lt;=$AJ$8,SUM($Z50:AL50),"")</f>
        <v>0</v>
      </c>
    </row>
    <row r="51" spans="3:49" ht="24" x14ac:dyDescent="0.25">
      <c r="C51" s="664"/>
      <c r="D51" s="642"/>
      <c r="E51" s="639"/>
      <c r="F51" s="666"/>
      <c r="G51" s="666"/>
      <c r="H51" s="666"/>
      <c r="I51" s="667"/>
      <c r="J51" s="648"/>
      <c r="K51" s="655"/>
      <c r="L51" s="648"/>
      <c r="M51" s="650"/>
      <c r="N51" s="642"/>
      <c r="O51" s="642"/>
      <c r="P51" s="642"/>
      <c r="Q51" s="639"/>
      <c r="R51" s="639"/>
      <c r="S51" s="639"/>
      <c r="T51" s="639"/>
      <c r="U51" s="639"/>
      <c r="V51" s="639"/>
      <c r="W51" s="642"/>
      <c r="X51" s="642"/>
      <c r="Y51" s="631"/>
      <c r="Z51" s="7" t="s">
        <v>43</v>
      </c>
      <c r="AA51" s="87"/>
      <c r="AB51" s="87"/>
      <c r="AC51" s="87"/>
      <c r="AD51" s="87"/>
      <c r="AE51" s="87"/>
      <c r="AF51" s="87"/>
      <c r="AG51" s="87"/>
      <c r="AH51" s="87"/>
      <c r="AI51" s="87"/>
      <c r="AJ51" s="87"/>
      <c r="AK51" s="87"/>
      <c r="AL51" s="87"/>
      <c r="AM51" s="647"/>
      <c r="AN51" s="109">
        <f>IF(AN$8&lt;=$AJ$8,IF(OR(AN49="",AN50=""),"",AN50/AN49),"")</f>
        <v>0</v>
      </c>
      <c r="AO51" s="109">
        <f t="shared" ref="AO51:AW51" si="20">IF(AO$8&lt;=$AJ$8,IF(OR(AO49="",AO50=""),"",AO50/AO49),"")</f>
        <v>0</v>
      </c>
      <c r="AP51" s="109">
        <f t="shared" si="20"/>
        <v>0</v>
      </c>
      <c r="AQ51" s="109">
        <f t="shared" si="20"/>
        <v>0</v>
      </c>
      <c r="AR51" s="109">
        <f t="shared" si="20"/>
        <v>0</v>
      </c>
      <c r="AS51" s="109">
        <f t="shared" si="20"/>
        <v>0</v>
      </c>
      <c r="AT51" s="109">
        <f t="shared" si="20"/>
        <v>0</v>
      </c>
      <c r="AU51" s="109">
        <f t="shared" si="20"/>
        <v>0</v>
      </c>
      <c r="AV51" s="109">
        <f t="shared" si="20"/>
        <v>0</v>
      </c>
      <c r="AW51" s="109">
        <f t="shared" si="20"/>
        <v>0</v>
      </c>
    </row>
    <row r="52" spans="3:49" ht="24" x14ac:dyDescent="0.25">
      <c r="C52" s="664"/>
      <c r="D52" s="642"/>
      <c r="E52" s="639"/>
      <c r="F52" s="666"/>
      <c r="G52" s="666"/>
      <c r="H52" s="666"/>
      <c r="I52" s="667"/>
      <c r="J52" s="648"/>
      <c r="K52" s="655"/>
      <c r="L52" s="648"/>
      <c r="M52" s="650"/>
      <c r="N52" s="642"/>
      <c r="O52" s="642"/>
      <c r="P52" s="642"/>
      <c r="Q52" s="639"/>
      <c r="R52" s="639"/>
      <c r="S52" s="639"/>
      <c r="T52" s="639"/>
      <c r="U52" s="639"/>
      <c r="V52" s="639"/>
      <c r="W52" s="642"/>
      <c r="X52" s="642"/>
      <c r="Y52" s="629" t="s">
        <v>44</v>
      </c>
      <c r="Z52" s="7" t="s">
        <v>41</v>
      </c>
      <c r="AA52" s="85" t="s">
        <v>46</v>
      </c>
      <c r="AB52" s="85">
        <v>2</v>
      </c>
      <c r="AC52" s="85">
        <v>3</v>
      </c>
      <c r="AD52" s="85">
        <v>3</v>
      </c>
      <c r="AE52" s="85">
        <v>3</v>
      </c>
      <c r="AF52" s="85">
        <v>3</v>
      </c>
      <c r="AG52" s="85">
        <v>3</v>
      </c>
      <c r="AH52" s="85">
        <v>3</v>
      </c>
      <c r="AI52" s="85">
        <v>3</v>
      </c>
      <c r="AJ52" s="85">
        <v>3</v>
      </c>
      <c r="AK52" s="85">
        <v>2</v>
      </c>
      <c r="AL52" s="85">
        <v>0</v>
      </c>
      <c r="AM52" s="645">
        <f t="shared" ref="AM52" si="21">SUM(AA52:AL52)</f>
        <v>28</v>
      </c>
      <c r="AN52" s="34">
        <f>IF(AN$8&lt;=$AJ$8,IF(SUM($Z52:AC52)=0,"",SUM($Z52:AC52)),"")</f>
        <v>5</v>
      </c>
      <c r="AO52" s="34">
        <f>IF(AO$8&lt;=$AJ$8,IF(SUM($Z52:AD52)=0,"",SUM($Z52:AD52)),"")</f>
        <v>8</v>
      </c>
      <c r="AP52" s="34">
        <f>IF(AP$8&lt;=$AJ$8,IF(SUM($Z52:AE52)=0,"",SUM($Z52:AE52)),"")</f>
        <v>11</v>
      </c>
      <c r="AQ52" s="34">
        <f>IF(AQ$8&lt;=$AJ$8,IF(SUM($Z52:AF52)=0,"",SUM($Z52:AF52)),"")</f>
        <v>14</v>
      </c>
      <c r="AR52" s="34">
        <f>IF(AR$8&lt;=$AJ$8,IF(SUM($Z52:AG52)=0,"",SUM($Z52:AG52)),"")</f>
        <v>17</v>
      </c>
      <c r="AS52" s="34">
        <f>IF(AS$8&lt;=$AJ$8,IF(SUM($Z52:AH52)=0,"",SUM($Z52:AH52)),"")</f>
        <v>20</v>
      </c>
      <c r="AT52" s="34">
        <f>IF(AT$8&lt;=$AJ$8,IF(SUM($Z52:AI52)=0,"",SUM($Z52:AI52)),"")</f>
        <v>23</v>
      </c>
      <c r="AU52" s="34">
        <f>IF(AU$8&lt;=$AJ$8,IF(SUM($Z52:AJ52)=0,"",SUM($Z52:AJ52)),"")</f>
        <v>26</v>
      </c>
      <c r="AV52" s="34">
        <f>IF(AV$8&lt;=$AJ$8,IF(SUM($Z52:AK52)=0,"",SUM($Z52:AK52)),"")</f>
        <v>28</v>
      </c>
      <c r="AW52" s="34">
        <f>IF(AW$8&lt;=$AJ$8,IF(SUM($Z52:AL52)=0,"",SUM($Z52:AL52)),"")</f>
        <v>28</v>
      </c>
    </row>
    <row r="53" spans="3:49" ht="24" x14ac:dyDescent="0.25">
      <c r="C53" s="664"/>
      <c r="D53" s="642"/>
      <c r="E53" s="639"/>
      <c r="F53" s="666"/>
      <c r="G53" s="666"/>
      <c r="H53" s="666"/>
      <c r="I53" s="667"/>
      <c r="J53" s="648"/>
      <c r="K53" s="655"/>
      <c r="L53" s="648"/>
      <c r="M53" s="650"/>
      <c r="N53" s="642"/>
      <c r="O53" s="642"/>
      <c r="P53" s="642"/>
      <c r="Q53" s="639"/>
      <c r="R53" s="639"/>
      <c r="S53" s="639"/>
      <c r="T53" s="639"/>
      <c r="U53" s="639"/>
      <c r="V53" s="639"/>
      <c r="W53" s="642"/>
      <c r="X53" s="642"/>
      <c r="Y53" s="630"/>
      <c r="Z53" s="7" t="s">
        <v>42</v>
      </c>
      <c r="AA53" s="85" t="s">
        <v>46</v>
      </c>
      <c r="AB53" s="85"/>
      <c r="AC53" s="85"/>
      <c r="AD53" s="85"/>
      <c r="AE53" s="85"/>
      <c r="AF53" s="85"/>
      <c r="AG53" s="85"/>
      <c r="AH53" s="85"/>
      <c r="AI53" s="85"/>
      <c r="AJ53" s="85"/>
      <c r="AK53" s="85"/>
      <c r="AL53" s="86"/>
      <c r="AM53" s="646"/>
      <c r="AN53" s="34">
        <f>IF(AN$8&lt;=$AJ$8,SUM($Z53:AC53),"")</f>
        <v>0</v>
      </c>
      <c r="AO53" s="34">
        <f>IF(AO$8&lt;=$AJ$8,SUM($Z53:AD53),"")</f>
        <v>0</v>
      </c>
      <c r="AP53" s="34">
        <f>IF(AP$8&lt;=$AJ$8,SUM($Z53:AE53),"")</f>
        <v>0</v>
      </c>
      <c r="AQ53" s="34">
        <f>IF(AQ$8&lt;=$AJ$8,SUM($Z53:AF53),"")</f>
        <v>0</v>
      </c>
      <c r="AR53" s="34">
        <f>IF(AR$8&lt;=$AJ$8,SUM($Z53:AG53),"")</f>
        <v>0</v>
      </c>
      <c r="AS53" s="34">
        <f>IF(AS$8&lt;=$AJ$8,SUM($Z53:AH53),"")</f>
        <v>0</v>
      </c>
      <c r="AT53" s="34">
        <f>IF(AT$8&lt;=$AJ$8,SUM($Z53:AI53),"")</f>
        <v>0</v>
      </c>
      <c r="AU53" s="34">
        <f>IF(AU$8&lt;=$AJ$8,SUM($Z53:AJ53),"")</f>
        <v>0</v>
      </c>
      <c r="AV53" s="34">
        <f>IF(AV$8&lt;=$AJ$8,SUM($Z53:AK53),"")</f>
        <v>0</v>
      </c>
      <c r="AW53" s="34">
        <f>IF(AW$8&lt;=$AJ$8,SUM($Z53:AL53),"")</f>
        <v>0</v>
      </c>
    </row>
    <row r="54" spans="3:49" ht="24" x14ac:dyDescent="0.25">
      <c r="C54" s="664"/>
      <c r="D54" s="642"/>
      <c r="E54" s="639"/>
      <c r="F54" s="666"/>
      <c r="G54" s="666"/>
      <c r="H54" s="666"/>
      <c r="I54" s="667"/>
      <c r="J54" s="648"/>
      <c r="K54" s="655"/>
      <c r="L54" s="648"/>
      <c r="M54" s="650"/>
      <c r="N54" s="642"/>
      <c r="O54" s="642"/>
      <c r="P54" s="642"/>
      <c r="Q54" s="639"/>
      <c r="R54" s="639"/>
      <c r="S54" s="639"/>
      <c r="T54" s="639"/>
      <c r="U54" s="639"/>
      <c r="V54" s="639"/>
      <c r="W54" s="642"/>
      <c r="X54" s="642"/>
      <c r="Y54" s="631"/>
      <c r="Z54" s="7" t="s">
        <v>43</v>
      </c>
      <c r="AA54" s="87"/>
      <c r="AB54" s="87"/>
      <c r="AC54" s="87"/>
      <c r="AD54" s="87"/>
      <c r="AE54" s="87"/>
      <c r="AF54" s="87"/>
      <c r="AG54" s="87"/>
      <c r="AH54" s="87"/>
      <c r="AI54" s="87"/>
      <c r="AJ54" s="87"/>
      <c r="AK54" s="87"/>
      <c r="AL54" s="194"/>
      <c r="AM54" s="647"/>
      <c r="AN54" s="109">
        <f t="shared" ref="AN54:AW54" si="22">IF(AN$8&lt;=$AJ$8,IF(OR(AN52="",AN53=""),"",AN53/AN52),"")</f>
        <v>0</v>
      </c>
      <c r="AO54" s="109">
        <f t="shared" si="22"/>
        <v>0</v>
      </c>
      <c r="AP54" s="109">
        <f t="shared" si="22"/>
        <v>0</v>
      </c>
      <c r="AQ54" s="109">
        <f t="shared" si="22"/>
        <v>0</v>
      </c>
      <c r="AR54" s="109">
        <f t="shared" si="22"/>
        <v>0</v>
      </c>
      <c r="AS54" s="109">
        <f t="shared" si="22"/>
        <v>0</v>
      </c>
      <c r="AT54" s="109">
        <f t="shared" si="22"/>
        <v>0</v>
      </c>
      <c r="AU54" s="109">
        <f t="shared" si="22"/>
        <v>0</v>
      </c>
      <c r="AV54" s="109">
        <f t="shared" si="22"/>
        <v>0</v>
      </c>
      <c r="AW54" s="109">
        <f t="shared" si="22"/>
        <v>0</v>
      </c>
    </row>
    <row r="55" spans="3:49" ht="24" x14ac:dyDescent="0.25">
      <c r="C55" s="664"/>
      <c r="D55" s="642"/>
      <c r="E55" s="639"/>
      <c r="F55" s="666"/>
      <c r="G55" s="666"/>
      <c r="H55" s="666"/>
      <c r="I55" s="667"/>
      <c r="J55" s="648"/>
      <c r="K55" s="655"/>
      <c r="L55" s="648"/>
      <c r="M55" s="650"/>
      <c r="N55" s="642"/>
      <c r="O55" s="642"/>
      <c r="P55" s="642"/>
      <c r="Q55" s="639"/>
      <c r="R55" s="639"/>
      <c r="S55" s="639"/>
      <c r="T55" s="639"/>
      <c r="U55" s="639"/>
      <c r="V55" s="639"/>
      <c r="W55" s="642"/>
      <c r="X55" s="642"/>
      <c r="Y55" s="629" t="s">
        <v>45</v>
      </c>
      <c r="Z55" s="7" t="s">
        <v>41</v>
      </c>
      <c r="AA55" s="88"/>
      <c r="AB55" s="88"/>
      <c r="AC55" s="88">
        <v>4</v>
      </c>
      <c r="AD55" s="88">
        <v>6</v>
      </c>
      <c r="AE55" s="88">
        <v>5</v>
      </c>
      <c r="AF55" s="88">
        <v>5</v>
      </c>
      <c r="AG55" s="88">
        <v>5</v>
      </c>
      <c r="AH55" s="88">
        <v>6</v>
      </c>
      <c r="AI55" s="88">
        <v>6</v>
      </c>
      <c r="AJ55" s="88">
        <v>6</v>
      </c>
      <c r="AK55" s="88">
        <v>4</v>
      </c>
      <c r="AL55" s="88"/>
      <c r="AM55" s="645">
        <f>SUM(AA55:AL55)</f>
        <v>47</v>
      </c>
      <c r="AN55" s="34">
        <f>IF(AN$8&lt;=$AJ$8,IF(SUM($Z55:AC55)=0,"",SUM($Z55:AC55)),"")</f>
        <v>4</v>
      </c>
      <c r="AO55" s="34">
        <f>IF(AO$8&lt;=$AJ$8,IF(SUM($Z55:AD55)=0,"",SUM($Z55:AD55)),"")</f>
        <v>10</v>
      </c>
      <c r="AP55" s="34">
        <f>IF(AP$8&lt;=$AJ$8,IF(SUM($Z55:AE55)=0,"",SUM($Z55:AE55)),"")</f>
        <v>15</v>
      </c>
      <c r="AQ55" s="34">
        <f>IF(AQ$8&lt;=$AJ$8,IF(SUM($Z55:AF55)=0,"",SUM($Z55:AF55)),"")</f>
        <v>20</v>
      </c>
      <c r="AR55" s="34">
        <f>IF(AR$8&lt;=$AJ$8,IF(SUM($Z55:AG55)=0,"",SUM($Z55:AG55)),"")</f>
        <v>25</v>
      </c>
      <c r="AS55" s="34">
        <f>IF(AS$8&lt;=$AJ$8,IF(SUM($Z55:AH55)=0,"",SUM($Z55:AH55)),"")</f>
        <v>31</v>
      </c>
      <c r="AT55" s="34">
        <f>IF(AT$8&lt;=$AJ$8,IF(SUM($Z55:AI55)=0,"",SUM($Z55:AI55)),"")</f>
        <v>37</v>
      </c>
      <c r="AU55" s="34">
        <f>IF(AU$8&lt;=$AJ$8,IF(SUM($Z55:AJ55)=0,"",SUM($Z55:AJ55)),"")</f>
        <v>43</v>
      </c>
      <c r="AV55" s="34">
        <f>IF(AV$8&lt;=$AJ$8,IF(SUM($Z55:AK55)=0,"",SUM($Z55:AK55)),"")</f>
        <v>47</v>
      </c>
      <c r="AW55" s="34">
        <f>IF(AW$8&lt;=$AJ$8,IF(SUM($Z55:AL55)=0,"",SUM($Z55:AL55)),"")</f>
        <v>47</v>
      </c>
    </row>
    <row r="56" spans="3:49" ht="24" x14ac:dyDescent="0.25">
      <c r="C56" s="664"/>
      <c r="D56" s="642"/>
      <c r="E56" s="639"/>
      <c r="F56" s="666"/>
      <c r="G56" s="666"/>
      <c r="H56" s="666"/>
      <c r="I56" s="667"/>
      <c r="J56" s="648"/>
      <c r="K56" s="655"/>
      <c r="L56" s="648"/>
      <c r="M56" s="650"/>
      <c r="N56" s="642"/>
      <c r="O56" s="642"/>
      <c r="P56" s="642"/>
      <c r="Q56" s="639"/>
      <c r="R56" s="639"/>
      <c r="S56" s="639"/>
      <c r="T56" s="639"/>
      <c r="U56" s="639"/>
      <c r="V56" s="639"/>
      <c r="W56" s="642"/>
      <c r="X56" s="642"/>
      <c r="Y56" s="630"/>
      <c r="Z56" s="7" t="s">
        <v>42</v>
      </c>
      <c r="AA56" s="195"/>
      <c r="AB56" s="196"/>
      <c r="AC56" s="196" t="s">
        <v>46</v>
      </c>
      <c r="AD56" s="196"/>
      <c r="AE56" s="196"/>
      <c r="AF56" s="196"/>
      <c r="AG56" s="196"/>
      <c r="AH56" s="196"/>
      <c r="AI56" s="196"/>
      <c r="AJ56" s="196"/>
      <c r="AK56" s="196"/>
      <c r="AL56" s="197"/>
      <c r="AM56" s="646"/>
      <c r="AN56" s="34">
        <f>IF(AN$8&lt;=$AJ$8,SUM($Z56:AC56),"")</f>
        <v>0</v>
      </c>
      <c r="AO56" s="34">
        <f>IF(AO$8&lt;=$AJ$8,SUM($Z56:AD56),"")</f>
        <v>0</v>
      </c>
      <c r="AP56" s="34">
        <f>IF(AP$8&lt;=$AJ$8,SUM($Z56:AE56),"")</f>
        <v>0</v>
      </c>
      <c r="AQ56" s="34">
        <f>IF(AQ$8&lt;=$AJ$8,SUM($Z56:AF56),"")</f>
        <v>0</v>
      </c>
      <c r="AR56" s="34">
        <f>IF(AR$8&lt;=$AJ$8,SUM($Z56:AG56),"")</f>
        <v>0</v>
      </c>
      <c r="AS56" s="34">
        <f>IF(AS$8&lt;=$AJ$8,SUM($Z56:AH56),"")</f>
        <v>0</v>
      </c>
      <c r="AT56" s="34">
        <f>IF(AT$8&lt;=$AJ$8,SUM($Z56:AI56),"")</f>
        <v>0</v>
      </c>
      <c r="AU56" s="34">
        <f>IF(AU$8&lt;=$AJ$8,SUM($Z56:AJ56),"")</f>
        <v>0</v>
      </c>
      <c r="AV56" s="34">
        <f>IF(AV$8&lt;=$AJ$8,SUM($Z56:AK56),"")</f>
        <v>0</v>
      </c>
      <c r="AW56" s="34">
        <f>IF(AW$8&lt;=$AJ$8,SUM($Z56:AL56),"")</f>
        <v>0</v>
      </c>
    </row>
    <row r="57" spans="3:49" ht="36" customHeight="1" x14ac:dyDescent="0.25">
      <c r="C57" s="664"/>
      <c r="D57" s="642"/>
      <c r="E57" s="639"/>
      <c r="F57" s="666"/>
      <c r="G57" s="666"/>
      <c r="H57" s="666"/>
      <c r="I57" s="667"/>
      <c r="J57" s="648"/>
      <c r="K57" s="655"/>
      <c r="L57" s="648"/>
      <c r="M57" s="651"/>
      <c r="N57" s="643"/>
      <c r="O57" s="643"/>
      <c r="P57" s="643"/>
      <c r="Q57" s="640"/>
      <c r="R57" s="640"/>
      <c r="S57" s="640"/>
      <c r="T57" s="640"/>
      <c r="U57" s="640"/>
      <c r="V57" s="640"/>
      <c r="W57" s="643"/>
      <c r="X57" s="643"/>
      <c r="Y57" s="631"/>
      <c r="Z57" s="7" t="s">
        <v>43</v>
      </c>
      <c r="AA57" s="87" t="str">
        <f t="shared" ref="AA57:AL57" si="23">IF(AA55=0,"",AA56/AA55)</f>
        <v/>
      </c>
      <c r="AB57" s="105" t="str">
        <f t="shared" si="23"/>
        <v/>
      </c>
      <c r="AC57" s="105" t="s">
        <v>46</v>
      </c>
      <c r="AD57" s="105"/>
      <c r="AE57" s="105"/>
      <c r="AF57" s="105"/>
      <c r="AG57" s="105"/>
      <c r="AH57" s="105"/>
      <c r="AI57" s="105"/>
      <c r="AJ57" s="105"/>
      <c r="AK57" s="105"/>
      <c r="AL57" s="105" t="str">
        <f t="shared" si="23"/>
        <v/>
      </c>
      <c r="AM57" s="647"/>
      <c r="AN57" s="109">
        <f t="shared" ref="AN57:AW57" si="24">IF(AN$8&lt;=$AJ$8,IF(OR(AN55="",AN56=""),"",AN56/AN55),"")</f>
        <v>0</v>
      </c>
      <c r="AO57" s="109">
        <f t="shared" si="24"/>
        <v>0</v>
      </c>
      <c r="AP57" s="109">
        <f t="shared" si="24"/>
        <v>0</v>
      </c>
      <c r="AQ57" s="109">
        <f t="shared" si="24"/>
        <v>0</v>
      </c>
      <c r="AR57" s="109">
        <f t="shared" si="24"/>
        <v>0</v>
      </c>
      <c r="AS57" s="109">
        <f t="shared" si="24"/>
        <v>0</v>
      </c>
      <c r="AT57" s="109">
        <f t="shared" si="24"/>
        <v>0</v>
      </c>
      <c r="AU57" s="109">
        <f t="shared" si="24"/>
        <v>0</v>
      </c>
      <c r="AV57" s="109">
        <f t="shared" si="24"/>
        <v>0</v>
      </c>
      <c r="AW57" s="109">
        <f t="shared" si="24"/>
        <v>0</v>
      </c>
    </row>
    <row r="58" spans="3:49" x14ac:dyDescent="0.25">
      <c r="C58" s="664"/>
      <c r="D58" s="642"/>
      <c r="E58" s="639"/>
      <c r="F58" s="666"/>
      <c r="G58" s="17"/>
      <c r="H58" s="148"/>
      <c r="I58" s="148"/>
      <c r="J58" s="148"/>
      <c r="K58" s="148"/>
      <c r="L58" s="198"/>
      <c r="M58" s="156"/>
      <c r="N58" s="156"/>
      <c r="O58" s="156"/>
      <c r="P58" s="156"/>
      <c r="Q58" s="50"/>
      <c r="R58" s="50"/>
      <c r="S58" s="50"/>
      <c r="T58" s="50"/>
      <c r="U58" s="50"/>
      <c r="V58" s="20"/>
      <c r="W58" s="147"/>
      <c r="X58" s="147"/>
      <c r="Y58" s="689"/>
      <c r="Z58" s="689"/>
      <c r="AA58" s="199"/>
      <c r="AB58" s="199"/>
      <c r="AC58" s="199"/>
      <c r="AD58" s="199"/>
      <c r="AE58" s="199"/>
      <c r="AF58" s="199"/>
      <c r="AG58" s="199"/>
      <c r="AH58" s="199"/>
      <c r="AI58" s="199"/>
      <c r="AJ58" s="199"/>
      <c r="AK58" s="199"/>
      <c r="AL58" s="199"/>
      <c r="AM58" s="200"/>
      <c r="AN58" s="51"/>
      <c r="AO58" s="51"/>
      <c r="AP58" s="51"/>
      <c r="AQ58" s="51"/>
      <c r="AR58" s="51"/>
      <c r="AS58" s="51"/>
      <c r="AT58" s="51"/>
      <c r="AU58" s="51"/>
      <c r="AV58" s="51"/>
      <c r="AW58" s="51"/>
    </row>
    <row r="59" spans="3:49" ht="12" customHeight="1" x14ac:dyDescent="0.25">
      <c r="C59" s="664"/>
      <c r="D59" s="642"/>
      <c r="E59" s="639"/>
      <c r="F59" s="666"/>
      <c r="G59" s="666" t="s">
        <v>55</v>
      </c>
      <c r="H59" s="666" t="s">
        <v>56</v>
      </c>
      <c r="I59" s="667">
        <v>0.2</v>
      </c>
      <c r="J59" s="666" t="s">
        <v>226</v>
      </c>
      <c r="K59" s="690">
        <v>0.5</v>
      </c>
      <c r="L59" s="666" t="s">
        <v>57</v>
      </c>
      <c r="M59" s="691" t="s">
        <v>36</v>
      </c>
      <c r="N59" s="666" t="s">
        <v>37</v>
      </c>
      <c r="O59" s="666" t="s">
        <v>38</v>
      </c>
      <c r="P59" s="666">
        <v>88</v>
      </c>
      <c r="Q59" s="666" t="e">
        <f>+$O59/4</f>
        <v>#VALUE!</v>
      </c>
      <c r="R59" s="666" t="e">
        <f>+$O59/4</f>
        <v>#VALUE!</v>
      </c>
      <c r="S59" s="666" t="e">
        <f>+$O59/4</f>
        <v>#VALUE!</v>
      </c>
      <c r="T59" s="666" t="e">
        <f>+$O59/4</f>
        <v>#VALUE!</v>
      </c>
      <c r="U59" s="667">
        <v>0.5</v>
      </c>
      <c r="V59" s="666" t="s">
        <v>210</v>
      </c>
      <c r="W59" s="666" t="s">
        <v>211</v>
      </c>
      <c r="X59" s="666" t="s">
        <v>39</v>
      </c>
      <c r="Y59" s="692" t="s">
        <v>40</v>
      </c>
      <c r="Z59" s="7" t="s">
        <v>41</v>
      </c>
      <c r="AA59" s="34"/>
      <c r="AB59" s="34"/>
      <c r="AC59" s="34">
        <v>1</v>
      </c>
      <c r="AD59" s="34"/>
      <c r="AE59" s="34"/>
      <c r="AF59" s="34">
        <v>1</v>
      </c>
      <c r="AG59" s="34"/>
      <c r="AH59" s="34"/>
      <c r="AI59" s="34">
        <v>1</v>
      </c>
      <c r="AJ59" s="34"/>
      <c r="AK59" s="34">
        <v>1</v>
      </c>
      <c r="AL59" s="34"/>
      <c r="AM59" s="645">
        <f t="shared" ref="AM59" si="25">SUM(AA59:AL59)</f>
        <v>4</v>
      </c>
      <c r="AN59" s="34">
        <f>IF(AN$8&lt;=$AJ$8,IF(SUM($Z59:AC59)=0,"",SUM($Z59:AC59)),"")</f>
        <v>1</v>
      </c>
      <c r="AO59" s="34">
        <f>IF(AO$8&lt;=$AJ$8,IF(SUM($Z59:AD59)=0,"",SUM($Z59:AD59)),"")</f>
        <v>1</v>
      </c>
      <c r="AP59" s="34">
        <f>IF(AP$8&lt;=$AJ$8,IF(SUM($Z59:AE59)=0,"",SUM($Z59:AE59)),"")</f>
        <v>1</v>
      </c>
      <c r="AQ59" s="34">
        <f>IF(AQ$8&lt;=$AJ$8,IF(SUM($Z59:AF59)=0,"",SUM($Z59:AF59)),"")</f>
        <v>2</v>
      </c>
      <c r="AR59" s="34">
        <f>IF(AR$8&lt;=$AJ$8,IF(SUM($Z59:AG59)=0,"",SUM($Z59:AG59)),"")</f>
        <v>2</v>
      </c>
      <c r="AS59" s="34">
        <f>IF(AS$8&lt;=$AJ$8,IF(SUM($Z59:AH59)=0,"",SUM($Z59:AH59)),"")</f>
        <v>2</v>
      </c>
      <c r="AT59" s="34">
        <f>IF(AT$8&lt;=$AJ$8,IF(SUM($Z59:AI59)=0,"",SUM($Z59:AI59)),"")</f>
        <v>3</v>
      </c>
      <c r="AU59" s="34">
        <f>IF(AU$8&lt;=$AJ$8,IF(SUM($Z59:AJ59)=0,"",SUM($Z59:AJ59)),"")</f>
        <v>3</v>
      </c>
      <c r="AV59" s="34">
        <f>IF(AV$8&lt;=$AJ$8,IF(SUM($Z59:AK59)=0,"",SUM($Z59:AK59)),"")</f>
        <v>4</v>
      </c>
      <c r="AW59" s="34">
        <f>IF(AW$8&lt;=$AJ$8,IF(SUM($Z59:AL59)=0,"",SUM($Z59:AL59)),"")</f>
        <v>4</v>
      </c>
    </row>
    <row r="60" spans="3:49" ht="24" x14ac:dyDescent="0.25">
      <c r="C60" s="664"/>
      <c r="D60" s="642"/>
      <c r="E60" s="639"/>
      <c r="F60" s="666"/>
      <c r="G60" s="666"/>
      <c r="H60" s="666"/>
      <c r="I60" s="667"/>
      <c r="J60" s="666"/>
      <c r="K60" s="690"/>
      <c r="L60" s="666"/>
      <c r="M60" s="691"/>
      <c r="N60" s="666"/>
      <c r="O60" s="666"/>
      <c r="P60" s="666"/>
      <c r="Q60" s="666"/>
      <c r="R60" s="666"/>
      <c r="S60" s="666"/>
      <c r="T60" s="666"/>
      <c r="U60" s="667"/>
      <c r="V60" s="666"/>
      <c r="W60" s="666"/>
      <c r="X60" s="666"/>
      <c r="Y60" s="692"/>
      <c r="Z60" s="7" t="s">
        <v>42</v>
      </c>
      <c r="AA60" s="15"/>
      <c r="AB60" s="15"/>
      <c r="AC60" s="15" t="s">
        <v>46</v>
      </c>
      <c r="AD60" s="85"/>
      <c r="AE60" s="85"/>
      <c r="AF60" s="85"/>
      <c r="AG60" s="85"/>
      <c r="AH60" s="191"/>
      <c r="AI60" s="85"/>
      <c r="AJ60" s="85"/>
      <c r="AK60" s="85"/>
      <c r="AL60" s="86"/>
      <c r="AM60" s="646"/>
      <c r="AN60" s="34">
        <f>IF(AN$8&lt;=$AJ$8,SUM($Z60:AC60),"")</f>
        <v>0</v>
      </c>
      <c r="AO60" s="34">
        <f>IF(AO$8&lt;=$AJ$8,SUM($Z60:AD60),"")</f>
        <v>0</v>
      </c>
      <c r="AP60" s="34">
        <f>IF(AP$8&lt;=$AJ$8,SUM($Z60:AE60),"")</f>
        <v>0</v>
      </c>
      <c r="AQ60" s="34">
        <f>IF(AQ$8&lt;=$AJ$8,SUM($Z60:AF60),"")</f>
        <v>0</v>
      </c>
      <c r="AR60" s="34">
        <f>IF(AR$8&lt;=$AJ$8,SUM($Z60:AG60),"")</f>
        <v>0</v>
      </c>
      <c r="AS60" s="34">
        <f>IF(AS$8&lt;=$AJ$8,SUM($Z60:AH60),"")</f>
        <v>0</v>
      </c>
      <c r="AT60" s="34">
        <f>IF(AT$8&lt;=$AJ$8,SUM($Z60:AI60),"")</f>
        <v>0</v>
      </c>
      <c r="AU60" s="34">
        <f>IF(AU$8&lt;=$AJ$8,SUM($Z60:AJ60),"")</f>
        <v>0</v>
      </c>
      <c r="AV60" s="34">
        <f>IF(AV$8&lt;=$AJ$8,SUM($Z60:AK60),"")</f>
        <v>0</v>
      </c>
      <c r="AW60" s="34">
        <f>IF(AW$8&lt;=$AJ$8,SUM($Z60:AL60),"")</f>
        <v>0</v>
      </c>
    </row>
    <row r="61" spans="3:49" ht="69.75" customHeight="1" x14ac:dyDescent="0.25">
      <c r="C61" s="664"/>
      <c r="D61" s="642"/>
      <c r="E61" s="639"/>
      <c r="F61" s="666"/>
      <c r="G61" s="666"/>
      <c r="H61" s="666"/>
      <c r="I61" s="667"/>
      <c r="J61" s="666"/>
      <c r="K61" s="690"/>
      <c r="L61" s="666"/>
      <c r="M61" s="691"/>
      <c r="N61" s="666"/>
      <c r="O61" s="666"/>
      <c r="P61" s="666"/>
      <c r="Q61" s="666"/>
      <c r="R61" s="666"/>
      <c r="S61" s="666"/>
      <c r="T61" s="666"/>
      <c r="U61" s="667"/>
      <c r="V61" s="666"/>
      <c r="W61" s="666"/>
      <c r="X61" s="666"/>
      <c r="Y61" s="692"/>
      <c r="Z61" s="7" t="s">
        <v>43</v>
      </c>
      <c r="AA61" s="87"/>
      <c r="AB61" s="87"/>
      <c r="AC61" s="87" t="s">
        <v>46</v>
      </c>
      <c r="AD61" s="194"/>
      <c r="AE61" s="194"/>
      <c r="AF61" s="87"/>
      <c r="AG61" s="194"/>
      <c r="AH61" s="194"/>
      <c r="AI61" s="87"/>
      <c r="AJ61" s="194"/>
      <c r="AK61" s="87"/>
      <c r="AL61" s="194"/>
      <c r="AM61" s="647"/>
      <c r="AN61" s="109">
        <f>IF(AN$8&lt;=$AJ$8,IF(OR(AN59="",AN60=""),"",AN60/AN59),"")</f>
        <v>0</v>
      </c>
      <c r="AO61" s="109">
        <f t="shared" ref="AO61:AW61" si="26">IF(AO$8&lt;=$AJ$8,IF(OR(AO59="",AO60=""),"",AO60/AO59),"")</f>
        <v>0</v>
      </c>
      <c r="AP61" s="109">
        <f t="shared" si="26"/>
        <v>0</v>
      </c>
      <c r="AQ61" s="109">
        <f t="shared" si="26"/>
        <v>0</v>
      </c>
      <c r="AR61" s="109">
        <f t="shared" si="26"/>
        <v>0</v>
      </c>
      <c r="AS61" s="109">
        <f t="shared" si="26"/>
        <v>0</v>
      </c>
      <c r="AT61" s="109">
        <f t="shared" si="26"/>
        <v>0</v>
      </c>
      <c r="AU61" s="109">
        <f t="shared" si="26"/>
        <v>0</v>
      </c>
      <c r="AV61" s="109">
        <f t="shared" si="26"/>
        <v>0</v>
      </c>
      <c r="AW61" s="109">
        <f t="shared" si="26"/>
        <v>0</v>
      </c>
    </row>
    <row r="62" spans="3:49" ht="12" customHeight="1" x14ac:dyDescent="0.25">
      <c r="C62" s="664"/>
      <c r="D62" s="642"/>
      <c r="E62" s="639"/>
      <c r="F62" s="666"/>
      <c r="G62" s="666"/>
      <c r="H62" s="666"/>
      <c r="I62" s="667"/>
      <c r="J62" s="666"/>
      <c r="K62" s="690"/>
      <c r="L62" s="666"/>
      <c r="M62" s="691"/>
      <c r="N62" s="666"/>
      <c r="O62" s="666"/>
      <c r="P62" s="666"/>
      <c r="Q62" s="666"/>
      <c r="R62" s="666"/>
      <c r="S62" s="666"/>
      <c r="T62" s="666"/>
      <c r="U62" s="667"/>
      <c r="V62" s="666"/>
      <c r="W62" s="666"/>
      <c r="X62" s="666"/>
      <c r="Y62" s="692" t="s">
        <v>44</v>
      </c>
      <c r="Z62" s="7" t="s">
        <v>41</v>
      </c>
      <c r="AA62" s="23" t="s">
        <v>46</v>
      </c>
      <c r="AB62" s="23">
        <v>1</v>
      </c>
      <c r="AC62" s="23" t="s">
        <v>46</v>
      </c>
      <c r="AD62" s="23">
        <v>1</v>
      </c>
      <c r="AE62" s="23" t="s">
        <v>46</v>
      </c>
      <c r="AF62" s="23">
        <v>1</v>
      </c>
      <c r="AG62" s="23" t="s">
        <v>46</v>
      </c>
      <c r="AH62" s="23" t="s">
        <v>46</v>
      </c>
      <c r="AI62" s="23">
        <v>1</v>
      </c>
      <c r="AJ62" s="24" t="s">
        <v>46</v>
      </c>
      <c r="AK62" s="24">
        <v>1</v>
      </c>
      <c r="AL62" s="24" t="s">
        <v>46</v>
      </c>
      <c r="AM62" s="645">
        <f t="shared" ref="AM62" si="27">SUM(AA62:AL62)</f>
        <v>5</v>
      </c>
      <c r="AN62" s="34">
        <f>IF(AN$8&lt;=$AJ$8,IF(SUM($Z62:AC62)=0,"",SUM($Z62:AC62)),"")</f>
        <v>1</v>
      </c>
      <c r="AO62" s="34">
        <f>IF(AO$8&lt;=$AJ$8,IF(SUM($Z62:AD62)=0,"",SUM($Z62:AD62)),"")</f>
        <v>2</v>
      </c>
      <c r="AP62" s="34">
        <f>IF(AP$8&lt;=$AJ$8,IF(SUM($Z62:AE62)=0,"",SUM($Z62:AE62)),"")</f>
        <v>2</v>
      </c>
      <c r="AQ62" s="34">
        <f>IF(AQ$8&lt;=$AJ$8,IF(SUM($Z62:AF62)=0,"",SUM($Z62:AF62)),"")</f>
        <v>3</v>
      </c>
      <c r="AR62" s="34">
        <f>IF(AR$8&lt;=$AJ$8,IF(SUM($Z62:AG62)=0,"",SUM($Z62:AG62)),"")</f>
        <v>3</v>
      </c>
      <c r="AS62" s="34">
        <f>IF(AS$8&lt;=$AJ$8,IF(SUM($Z62:AH62)=0,"",SUM($Z62:AH62)),"")</f>
        <v>3</v>
      </c>
      <c r="AT62" s="34">
        <f>IF(AT$8&lt;=$AJ$8,IF(SUM($Z62:AI62)=0,"",SUM($Z62:AI62)),"")</f>
        <v>4</v>
      </c>
      <c r="AU62" s="34">
        <f>IF(AU$8&lt;=$AJ$8,IF(SUM($Z62:AJ62)=0,"",SUM($Z62:AJ62)),"")</f>
        <v>4</v>
      </c>
      <c r="AV62" s="34">
        <f>IF(AV$8&lt;=$AJ$8,IF(SUM($Z62:AK62)=0,"",SUM($Z62:AK62)),"")</f>
        <v>5</v>
      </c>
      <c r="AW62" s="34">
        <f>IF(AW$8&lt;=$AJ$8,IF(SUM($Z62:AL62)=0,"",SUM($Z62:AL62)),"")</f>
        <v>5</v>
      </c>
    </row>
    <row r="63" spans="3:49" ht="24" x14ac:dyDescent="0.25">
      <c r="C63" s="664"/>
      <c r="D63" s="642"/>
      <c r="E63" s="639"/>
      <c r="F63" s="666"/>
      <c r="G63" s="666"/>
      <c r="H63" s="666"/>
      <c r="I63" s="667"/>
      <c r="J63" s="666"/>
      <c r="K63" s="690"/>
      <c r="L63" s="666"/>
      <c r="M63" s="691"/>
      <c r="N63" s="666"/>
      <c r="O63" s="666"/>
      <c r="P63" s="666"/>
      <c r="Q63" s="666"/>
      <c r="R63" s="666"/>
      <c r="S63" s="666"/>
      <c r="T63" s="666"/>
      <c r="U63" s="667"/>
      <c r="V63" s="666"/>
      <c r="W63" s="666"/>
      <c r="X63" s="666"/>
      <c r="Y63" s="692"/>
      <c r="Z63" s="7" t="s">
        <v>42</v>
      </c>
      <c r="AA63" s="85"/>
      <c r="AB63" s="85"/>
      <c r="AC63" s="85"/>
      <c r="AD63" s="85"/>
      <c r="AE63" s="85"/>
      <c r="AF63" s="85"/>
      <c r="AG63" s="85"/>
      <c r="AH63" s="85"/>
      <c r="AI63" s="85"/>
      <c r="AJ63" s="85"/>
      <c r="AK63" s="85"/>
      <c r="AL63" s="86"/>
      <c r="AM63" s="646"/>
      <c r="AN63" s="34">
        <f>IF(AN$8&lt;=$AJ$8,SUM($Z63:AC63),"")</f>
        <v>0</v>
      </c>
      <c r="AO63" s="34">
        <f>IF(AO$8&lt;=$AJ$8,SUM($Z63:AD63),"")</f>
        <v>0</v>
      </c>
      <c r="AP63" s="34">
        <f>IF(AP$8&lt;=$AJ$8,SUM($Z63:AE63),"")</f>
        <v>0</v>
      </c>
      <c r="AQ63" s="34">
        <f>IF(AQ$8&lt;=$AJ$8,SUM($Z63:AF63),"")</f>
        <v>0</v>
      </c>
      <c r="AR63" s="34">
        <f>IF(AR$8&lt;=$AJ$8,SUM($Z63:AG63),"")</f>
        <v>0</v>
      </c>
      <c r="AS63" s="34">
        <f>IF(AS$8&lt;=$AJ$8,SUM($Z63:AH63),"")</f>
        <v>0</v>
      </c>
      <c r="AT63" s="34">
        <f>IF(AT$8&lt;=$AJ$8,SUM($Z63:AI63),"")</f>
        <v>0</v>
      </c>
      <c r="AU63" s="34">
        <f>IF(AU$8&lt;=$AJ$8,SUM($Z63:AJ63),"")</f>
        <v>0</v>
      </c>
      <c r="AV63" s="34">
        <f>IF(AV$8&lt;=$AJ$8,SUM($Z63:AK63),"")</f>
        <v>0</v>
      </c>
      <c r="AW63" s="34">
        <f>IF(AW$8&lt;=$AJ$8,SUM($Z63:AL63),"")</f>
        <v>0</v>
      </c>
    </row>
    <row r="64" spans="3:49" ht="62.25" customHeight="1" x14ac:dyDescent="0.25">
      <c r="C64" s="664"/>
      <c r="D64" s="642"/>
      <c r="E64" s="639"/>
      <c r="F64" s="666"/>
      <c r="G64" s="666"/>
      <c r="H64" s="666"/>
      <c r="I64" s="667"/>
      <c r="J64" s="666"/>
      <c r="K64" s="690"/>
      <c r="L64" s="666"/>
      <c r="M64" s="691"/>
      <c r="N64" s="666"/>
      <c r="O64" s="666"/>
      <c r="P64" s="666"/>
      <c r="Q64" s="666"/>
      <c r="R64" s="666"/>
      <c r="S64" s="666"/>
      <c r="T64" s="666"/>
      <c r="U64" s="667"/>
      <c r="V64" s="666"/>
      <c r="W64" s="666"/>
      <c r="X64" s="666"/>
      <c r="Y64" s="692"/>
      <c r="Z64" s="7" t="s">
        <v>43</v>
      </c>
      <c r="AA64" s="87"/>
      <c r="AB64" s="87" t="s">
        <v>46</v>
      </c>
      <c r="AC64" s="87" t="s">
        <v>46</v>
      </c>
      <c r="AD64" s="87"/>
      <c r="AE64" s="194"/>
      <c r="AF64" s="87"/>
      <c r="AG64" s="194"/>
      <c r="AH64" s="194"/>
      <c r="AI64" s="87"/>
      <c r="AJ64" s="194"/>
      <c r="AK64" s="87"/>
      <c r="AL64" s="194"/>
      <c r="AM64" s="647"/>
      <c r="AN64" s="109">
        <f t="shared" ref="AN64:AW64" si="28">IF(AN$8&lt;=$AJ$8,IF(OR(AN62="",AN63=""),"",AN63/AN62),"")</f>
        <v>0</v>
      </c>
      <c r="AO64" s="109">
        <f t="shared" si="28"/>
        <v>0</v>
      </c>
      <c r="AP64" s="109">
        <f t="shared" si="28"/>
        <v>0</v>
      </c>
      <c r="AQ64" s="109">
        <f t="shared" si="28"/>
        <v>0</v>
      </c>
      <c r="AR64" s="109">
        <f t="shared" si="28"/>
        <v>0</v>
      </c>
      <c r="AS64" s="109">
        <f t="shared" si="28"/>
        <v>0</v>
      </c>
      <c r="AT64" s="109">
        <f t="shared" si="28"/>
        <v>0</v>
      </c>
      <c r="AU64" s="109">
        <f t="shared" si="28"/>
        <v>0</v>
      </c>
      <c r="AV64" s="109">
        <f t="shared" si="28"/>
        <v>0</v>
      </c>
      <c r="AW64" s="109">
        <f t="shared" si="28"/>
        <v>0</v>
      </c>
    </row>
    <row r="65" spans="3:49" ht="24" x14ac:dyDescent="0.25">
      <c r="C65" s="664"/>
      <c r="D65" s="642"/>
      <c r="E65" s="639"/>
      <c r="F65" s="666"/>
      <c r="G65" s="666"/>
      <c r="H65" s="666"/>
      <c r="I65" s="667"/>
      <c r="J65" s="666"/>
      <c r="K65" s="690"/>
      <c r="L65" s="666"/>
      <c r="M65" s="691"/>
      <c r="N65" s="666"/>
      <c r="O65" s="666"/>
      <c r="P65" s="666"/>
      <c r="Q65" s="666"/>
      <c r="R65" s="666"/>
      <c r="S65" s="666"/>
      <c r="T65" s="666"/>
      <c r="U65" s="667"/>
      <c r="V65" s="666"/>
      <c r="W65" s="666"/>
      <c r="X65" s="666"/>
      <c r="Y65" s="692" t="s">
        <v>45</v>
      </c>
      <c r="Z65" s="7" t="s">
        <v>41</v>
      </c>
      <c r="AA65" s="88"/>
      <c r="AB65" s="88"/>
      <c r="AC65" s="88">
        <v>14</v>
      </c>
      <c r="AD65" s="88"/>
      <c r="AE65" s="88"/>
      <c r="AF65" s="88"/>
      <c r="AG65" s="88"/>
      <c r="AH65" s="88"/>
      <c r="AI65" s="88"/>
      <c r="AJ65" s="88"/>
      <c r="AK65" s="88"/>
      <c r="AL65" s="88"/>
      <c r="AM65" s="645">
        <f>SUM(AA65:AL65)</f>
        <v>14</v>
      </c>
      <c r="AN65" s="34">
        <f>IF(AN$8&lt;=$AJ$8,IF(SUM($Z65:AC65)=0,"",SUM($Z65:AC65)),"")</f>
        <v>14</v>
      </c>
      <c r="AO65" s="34">
        <f>IF(AO$8&lt;=$AJ$8,IF(SUM($Z65:AD65)=0,"",SUM($Z65:AD65)),"")</f>
        <v>14</v>
      </c>
      <c r="AP65" s="34">
        <f>IF(AP$8&lt;=$AJ$8,IF(SUM($Z65:AE65)=0,"",SUM($Z65:AE65)),"")</f>
        <v>14</v>
      </c>
      <c r="AQ65" s="34">
        <f>IF(AQ$8&lt;=$AJ$8,IF(SUM($Z65:AF65)=0,"",SUM($Z65:AF65)),"")</f>
        <v>14</v>
      </c>
      <c r="AR65" s="34">
        <f>IF(AR$8&lt;=$AJ$8,IF(SUM($Z65:AG65)=0,"",SUM($Z65:AG65)),"")</f>
        <v>14</v>
      </c>
      <c r="AS65" s="34">
        <f>IF(AS$8&lt;=$AJ$8,IF(SUM($Z65:AH65)=0,"",SUM($Z65:AH65)),"")</f>
        <v>14</v>
      </c>
      <c r="AT65" s="34">
        <f>IF(AT$8&lt;=$AJ$8,IF(SUM($Z65:AI65)=0,"",SUM($Z65:AI65)),"")</f>
        <v>14</v>
      </c>
      <c r="AU65" s="34">
        <f>IF(AU$8&lt;=$AJ$8,IF(SUM($Z65:AJ65)=0,"",SUM($Z65:AJ65)),"")</f>
        <v>14</v>
      </c>
      <c r="AV65" s="34">
        <f>IF(AV$8&lt;=$AJ$8,IF(SUM($Z65:AK65)=0,"",SUM($Z65:AK65)),"")</f>
        <v>14</v>
      </c>
      <c r="AW65" s="34">
        <f>IF(AW$8&lt;=$AJ$8,IF(SUM($Z65:AL65)=0,"",SUM($Z65:AL65)),"")</f>
        <v>14</v>
      </c>
    </row>
    <row r="66" spans="3:49" ht="12" customHeight="1" x14ac:dyDescent="0.25">
      <c r="C66" s="664"/>
      <c r="D66" s="642"/>
      <c r="E66" s="639"/>
      <c r="F66" s="666"/>
      <c r="G66" s="666"/>
      <c r="H66" s="666"/>
      <c r="I66" s="667"/>
      <c r="J66" s="666"/>
      <c r="K66" s="690"/>
      <c r="L66" s="666"/>
      <c r="M66" s="691"/>
      <c r="N66" s="666"/>
      <c r="O66" s="666"/>
      <c r="P66" s="666"/>
      <c r="Q66" s="666"/>
      <c r="R66" s="666"/>
      <c r="S66" s="666"/>
      <c r="T66" s="666"/>
      <c r="U66" s="667"/>
      <c r="V66" s="666"/>
      <c r="W66" s="666"/>
      <c r="X66" s="666"/>
      <c r="Y66" s="692"/>
      <c r="Z66" s="7" t="s">
        <v>42</v>
      </c>
      <c r="AA66" s="195"/>
      <c r="AB66" s="195"/>
      <c r="AC66" s="196" t="s">
        <v>46</v>
      </c>
      <c r="AD66" s="195"/>
      <c r="AE66" s="195"/>
      <c r="AF66" s="195"/>
      <c r="AG66" s="195"/>
      <c r="AH66" s="195"/>
      <c r="AI66" s="195"/>
      <c r="AJ66" s="195"/>
      <c r="AK66" s="195"/>
      <c r="AL66" s="201"/>
      <c r="AM66" s="646"/>
      <c r="AN66" s="34">
        <f>IF(AN$8&lt;=$AJ$8,SUM($Z66:AC66),"")</f>
        <v>0</v>
      </c>
      <c r="AO66" s="34">
        <f>IF(AO$8&lt;=$AJ$8,SUM($Z66:AD66),"")</f>
        <v>0</v>
      </c>
      <c r="AP66" s="34">
        <f>IF(AP$8&lt;=$AJ$8,SUM($Z66:AE66),"")</f>
        <v>0</v>
      </c>
      <c r="AQ66" s="34">
        <f>IF(AQ$8&lt;=$AJ$8,SUM($Z66:AF66),"")</f>
        <v>0</v>
      </c>
      <c r="AR66" s="34">
        <f>IF(AR$8&lt;=$AJ$8,SUM($Z66:AG66),"")</f>
        <v>0</v>
      </c>
      <c r="AS66" s="34">
        <f>IF(AS$8&lt;=$AJ$8,SUM($Z66:AH66),"")</f>
        <v>0</v>
      </c>
      <c r="AT66" s="34">
        <f>IF(AT$8&lt;=$AJ$8,SUM($Z66:AI66),"")</f>
        <v>0</v>
      </c>
      <c r="AU66" s="34">
        <f>IF(AU$8&lt;=$AJ$8,SUM($Z66:AJ66),"")</f>
        <v>0</v>
      </c>
      <c r="AV66" s="34">
        <f>IF(AV$8&lt;=$AJ$8,SUM($Z66:AK66),"")</f>
        <v>0</v>
      </c>
      <c r="AW66" s="34">
        <f>IF(AW$8&lt;=$AJ$8,SUM($Z66:AL66),"")</f>
        <v>0</v>
      </c>
    </row>
    <row r="67" spans="3:49" ht="24" x14ac:dyDescent="0.25">
      <c r="C67" s="664"/>
      <c r="D67" s="642"/>
      <c r="E67" s="639"/>
      <c r="F67" s="666"/>
      <c r="G67" s="666"/>
      <c r="H67" s="666"/>
      <c r="I67" s="667"/>
      <c r="J67" s="666"/>
      <c r="K67" s="690"/>
      <c r="L67" s="666"/>
      <c r="M67" s="691"/>
      <c r="N67" s="666"/>
      <c r="O67" s="666"/>
      <c r="P67" s="666"/>
      <c r="Q67" s="666"/>
      <c r="R67" s="666"/>
      <c r="S67" s="666"/>
      <c r="T67" s="666"/>
      <c r="U67" s="667"/>
      <c r="V67" s="666"/>
      <c r="W67" s="666"/>
      <c r="X67" s="666"/>
      <c r="Y67" s="692"/>
      <c r="Z67" s="7" t="s">
        <v>43</v>
      </c>
      <c r="AA67" s="87" t="str">
        <f t="shared" ref="AA67:AB67" si="29">IF(AA65=0,"",AA66/AA65)</f>
        <v/>
      </c>
      <c r="AB67" s="87" t="str">
        <f t="shared" si="29"/>
        <v/>
      </c>
      <c r="AC67" s="87" t="s">
        <v>46</v>
      </c>
      <c r="AD67" s="194"/>
      <c r="AE67" s="194"/>
      <c r="AF67" s="194"/>
      <c r="AG67" s="194"/>
      <c r="AH67" s="194"/>
      <c r="AI67" s="194"/>
      <c r="AJ67" s="194"/>
      <c r="AK67" s="194"/>
      <c r="AL67" s="194"/>
      <c r="AM67" s="647"/>
      <c r="AN67" s="109">
        <f t="shared" ref="AN67:AW67" si="30">IF(AN$8&lt;=$AJ$8,IF(OR(AN65="",AN66=""),"",AN66/AN65),"")</f>
        <v>0</v>
      </c>
      <c r="AO67" s="109">
        <f t="shared" si="30"/>
        <v>0</v>
      </c>
      <c r="AP67" s="109">
        <f t="shared" si="30"/>
        <v>0</v>
      </c>
      <c r="AQ67" s="109">
        <f t="shared" si="30"/>
        <v>0</v>
      </c>
      <c r="AR67" s="109">
        <f t="shared" si="30"/>
        <v>0</v>
      </c>
      <c r="AS67" s="109">
        <f t="shared" si="30"/>
        <v>0</v>
      </c>
      <c r="AT67" s="109">
        <f t="shared" si="30"/>
        <v>0</v>
      </c>
      <c r="AU67" s="109">
        <f t="shared" si="30"/>
        <v>0</v>
      </c>
      <c r="AV67" s="109">
        <f t="shared" si="30"/>
        <v>0</v>
      </c>
      <c r="AW67" s="109">
        <f t="shared" si="30"/>
        <v>0</v>
      </c>
    </row>
    <row r="68" spans="3:49" ht="20.25" customHeight="1" x14ac:dyDescent="0.25">
      <c r="C68" s="664"/>
      <c r="D68" s="642"/>
      <c r="E68" s="639"/>
      <c r="F68" s="666"/>
      <c r="G68" s="666"/>
      <c r="H68" s="666"/>
      <c r="I68" s="667"/>
      <c r="J68" s="666"/>
      <c r="K68" s="690"/>
      <c r="L68" s="666" t="s">
        <v>58</v>
      </c>
      <c r="M68" s="691" t="s">
        <v>36</v>
      </c>
      <c r="N68" s="666" t="s">
        <v>37</v>
      </c>
      <c r="O68" s="666" t="s">
        <v>38</v>
      </c>
      <c r="P68" s="666">
        <v>88</v>
      </c>
      <c r="Q68" s="693" t="e">
        <f>+$O68/4</f>
        <v>#VALUE!</v>
      </c>
      <c r="R68" s="666" t="e">
        <f>+$O68/4</f>
        <v>#VALUE!</v>
      </c>
      <c r="S68" s="666" t="e">
        <f>+$O68/4</f>
        <v>#VALUE!</v>
      </c>
      <c r="T68" s="666" t="e">
        <f>+$O68/4</f>
        <v>#VALUE!</v>
      </c>
      <c r="U68" s="667">
        <v>0.5</v>
      </c>
      <c r="V68" s="666" t="s">
        <v>213</v>
      </c>
      <c r="W68" s="666" t="s">
        <v>212</v>
      </c>
      <c r="X68" s="666" t="s">
        <v>39</v>
      </c>
      <c r="Y68" s="692" t="s">
        <v>40</v>
      </c>
      <c r="Z68" s="7" t="s">
        <v>41</v>
      </c>
      <c r="AA68" s="34"/>
      <c r="AB68" s="34"/>
      <c r="AC68" s="34">
        <v>1</v>
      </c>
      <c r="AD68" s="34"/>
      <c r="AE68" s="34"/>
      <c r="AF68" s="34">
        <v>1</v>
      </c>
      <c r="AG68" s="34"/>
      <c r="AH68" s="34"/>
      <c r="AI68" s="34">
        <v>1</v>
      </c>
      <c r="AJ68" s="34"/>
      <c r="AK68" s="34">
        <v>1</v>
      </c>
      <c r="AL68" s="34"/>
      <c r="AM68" s="645">
        <f>SUM(AA68:AL68)</f>
        <v>4</v>
      </c>
      <c r="AN68" s="34">
        <f>IF(AN$8&lt;=$AJ$8,IF(SUM($Z68:AC68)=0,"",SUM($Z68:AC68)),"")</f>
        <v>1</v>
      </c>
      <c r="AO68" s="34">
        <f>IF(AO$8&lt;=$AJ$8,IF(SUM($Z68:AD68)=0,"",SUM($Z68:AD68)),"")</f>
        <v>1</v>
      </c>
      <c r="AP68" s="34">
        <f>IF(AP$8&lt;=$AJ$8,IF(SUM($Z68:AE68)=0,"",SUM($Z68:AE68)),"")</f>
        <v>1</v>
      </c>
      <c r="AQ68" s="34">
        <f>IF(AQ$8&lt;=$AJ$8,IF(SUM($Z68:AF68)=0,"",SUM($Z68:AF68)),"")</f>
        <v>2</v>
      </c>
      <c r="AR68" s="34">
        <f>IF(AR$8&lt;=$AJ$8,IF(SUM($Z68:AG68)=0,"",SUM($Z68:AG68)),"")</f>
        <v>2</v>
      </c>
      <c r="AS68" s="34">
        <f>IF(AS$8&lt;=$AJ$8,IF(SUM($Z68:AH68)=0,"",SUM($Z68:AH68)),"")</f>
        <v>2</v>
      </c>
      <c r="AT68" s="34">
        <f>IF(AT$8&lt;=$AJ$8,IF(SUM($Z68:AI68)=0,"",SUM($Z68:AI68)),"")</f>
        <v>3</v>
      </c>
      <c r="AU68" s="34">
        <f>IF(AU$8&lt;=$AJ$8,IF(SUM($Z68:AJ68)=0,"",SUM($Z68:AJ68)),"")</f>
        <v>3</v>
      </c>
      <c r="AV68" s="34">
        <f>IF(AV$8&lt;=$AJ$8,IF(SUM($Z68:AK68)=0,"",SUM($Z68:AK68)),"")</f>
        <v>4</v>
      </c>
      <c r="AW68" s="34">
        <f>IF(AW$8&lt;=$AJ$8,IF(SUM($Z68:AL68)=0,"",SUM($Z68:AL68)),"")</f>
        <v>4</v>
      </c>
    </row>
    <row r="69" spans="3:49" ht="12" customHeight="1" x14ac:dyDescent="0.25">
      <c r="C69" s="664"/>
      <c r="D69" s="642"/>
      <c r="E69" s="639"/>
      <c r="F69" s="666"/>
      <c r="G69" s="666"/>
      <c r="H69" s="666"/>
      <c r="I69" s="667"/>
      <c r="J69" s="666"/>
      <c r="K69" s="690"/>
      <c r="L69" s="666"/>
      <c r="M69" s="691"/>
      <c r="N69" s="666"/>
      <c r="O69" s="666"/>
      <c r="P69" s="666"/>
      <c r="Q69" s="693"/>
      <c r="R69" s="666"/>
      <c r="S69" s="666"/>
      <c r="T69" s="666"/>
      <c r="U69" s="667"/>
      <c r="V69" s="666"/>
      <c r="W69" s="666"/>
      <c r="X69" s="666"/>
      <c r="Y69" s="692"/>
      <c r="Z69" s="7" t="s">
        <v>42</v>
      </c>
      <c r="AA69" s="85"/>
      <c r="AB69" s="85"/>
      <c r="AC69" s="85" t="s">
        <v>46</v>
      </c>
      <c r="AD69" s="85"/>
      <c r="AE69" s="85"/>
      <c r="AF69" s="85"/>
      <c r="AG69" s="85"/>
      <c r="AH69" s="191"/>
      <c r="AI69" s="85"/>
      <c r="AJ69" s="85"/>
      <c r="AK69" s="85"/>
      <c r="AL69" s="86"/>
      <c r="AM69" s="646"/>
      <c r="AN69" s="34">
        <f>IF(AN$8&lt;=$AJ$8,SUM($Z69:AC69),"")</f>
        <v>0</v>
      </c>
      <c r="AO69" s="34">
        <f>IF(AO$8&lt;=$AJ$8,SUM($Z69:AD69),"")</f>
        <v>0</v>
      </c>
      <c r="AP69" s="34">
        <f>IF(AP$8&lt;=$AJ$8,SUM($Z69:AE69),"")</f>
        <v>0</v>
      </c>
      <c r="AQ69" s="34">
        <f>IF(AQ$8&lt;=$AJ$8,SUM($Z69:AF69),"")</f>
        <v>0</v>
      </c>
      <c r="AR69" s="34">
        <f>IF(AR$8&lt;=$AJ$8,SUM($Z69:AG69),"")</f>
        <v>0</v>
      </c>
      <c r="AS69" s="34">
        <f>IF(AS$8&lt;=$AJ$8,SUM($Z69:AH69),"")</f>
        <v>0</v>
      </c>
      <c r="AT69" s="34">
        <f>IF(AT$8&lt;=$AJ$8,SUM($Z69:AI69),"")</f>
        <v>0</v>
      </c>
      <c r="AU69" s="34">
        <f>IF(AU$8&lt;=$AJ$8,SUM($Z69:AJ69),"")</f>
        <v>0</v>
      </c>
      <c r="AV69" s="34">
        <f>IF(AV$8&lt;=$AJ$8,SUM($Z69:AK69),"")</f>
        <v>0</v>
      </c>
      <c r="AW69" s="34">
        <f>IF(AW$8&lt;=$AJ$8,SUM($Z69:AL69),"")</f>
        <v>0</v>
      </c>
    </row>
    <row r="70" spans="3:49" ht="24" x14ac:dyDescent="0.25">
      <c r="C70" s="664"/>
      <c r="D70" s="642"/>
      <c r="E70" s="639"/>
      <c r="F70" s="666"/>
      <c r="G70" s="666"/>
      <c r="H70" s="666"/>
      <c r="I70" s="667"/>
      <c r="J70" s="666"/>
      <c r="K70" s="690"/>
      <c r="L70" s="666"/>
      <c r="M70" s="691"/>
      <c r="N70" s="666"/>
      <c r="O70" s="666"/>
      <c r="P70" s="666"/>
      <c r="Q70" s="693"/>
      <c r="R70" s="666"/>
      <c r="S70" s="666"/>
      <c r="T70" s="666"/>
      <c r="U70" s="667"/>
      <c r="V70" s="666"/>
      <c r="W70" s="666"/>
      <c r="X70" s="666"/>
      <c r="Y70" s="692"/>
      <c r="Z70" s="7" t="s">
        <v>43</v>
      </c>
      <c r="AA70" s="87"/>
      <c r="AB70" s="87"/>
      <c r="AC70" s="87" t="s">
        <v>46</v>
      </c>
      <c r="AD70" s="194"/>
      <c r="AE70" s="194"/>
      <c r="AF70" s="194"/>
      <c r="AG70" s="87"/>
      <c r="AH70" s="194"/>
      <c r="AI70" s="194"/>
      <c r="AJ70" s="87"/>
      <c r="AK70" s="194"/>
      <c r="AL70" s="87"/>
      <c r="AM70" s="647"/>
      <c r="AN70" s="109">
        <f>IF(AN$8&lt;=$AJ$8,IF(OR(AN68="",AN69=""),"",AN69/AN68),"")</f>
        <v>0</v>
      </c>
      <c r="AO70" s="109">
        <f t="shared" ref="AO70:AW70" si="31">IF(AO$8&lt;=$AJ$8,IF(OR(AO68="",AO69=""),"",AO69/AO68),"")</f>
        <v>0</v>
      </c>
      <c r="AP70" s="109">
        <f t="shared" si="31"/>
        <v>0</v>
      </c>
      <c r="AQ70" s="109">
        <f t="shared" si="31"/>
        <v>0</v>
      </c>
      <c r="AR70" s="109">
        <f t="shared" si="31"/>
        <v>0</v>
      </c>
      <c r="AS70" s="109">
        <f t="shared" si="31"/>
        <v>0</v>
      </c>
      <c r="AT70" s="109">
        <f t="shared" si="31"/>
        <v>0</v>
      </c>
      <c r="AU70" s="109">
        <f t="shared" si="31"/>
        <v>0</v>
      </c>
      <c r="AV70" s="109">
        <f t="shared" si="31"/>
        <v>0</v>
      </c>
      <c r="AW70" s="109">
        <f t="shared" si="31"/>
        <v>0</v>
      </c>
    </row>
    <row r="71" spans="3:49" ht="21.75" customHeight="1" x14ac:dyDescent="0.25">
      <c r="C71" s="664"/>
      <c r="D71" s="642"/>
      <c r="E71" s="639"/>
      <c r="F71" s="666"/>
      <c r="G71" s="666"/>
      <c r="H71" s="666"/>
      <c r="I71" s="667"/>
      <c r="J71" s="666"/>
      <c r="K71" s="690"/>
      <c r="L71" s="666"/>
      <c r="M71" s="691"/>
      <c r="N71" s="666"/>
      <c r="O71" s="666"/>
      <c r="P71" s="666"/>
      <c r="Q71" s="693"/>
      <c r="R71" s="666"/>
      <c r="S71" s="666"/>
      <c r="T71" s="666"/>
      <c r="U71" s="667"/>
      <c r="V71" s="666"/>
      <c r="W71" s="666"/>
      <c r="X71" s="666"/>
      <c r="Y71" s="692" t="s">
        <v>44</v>
      </c>
      <c r="Z71" s="7" t="s">
        <v>41</v>
      </c>
      <c r="AA71" s="128"/>
      <c r="AB71" s="128"/>
      <c r="AC71" s="15">
        <v>1</v>
      </c>
      <c r="AD71" s="15"/>
      <c r="AE71" s="15">
        <v>1</v>
      </c>
      <c r="AF71" s="15"/>
      <c r="AG71" s="15">
        <v>1</v>
      </c>
      <c r="AH71" s="15"/>
      <c r="AI71" s="14"/>
      <c r="AJ71" s="14">
        <v>1</v>
      </c>
      <c r="AK71" s="14"/>
      <c r="AL71" s="14">
        <v>1</v>
      </c>
      <c r="AM71" s="645">
        <f>SUM(AA71:AL71)</f>
        <v>5</v>
      </c>
      <c r="AN71" s="34">
        <f>IF(AN$8&lt;=$AJ$8,IF(SUM($Z71:AC71)=0,"",SUM($Z71:AC71)),"")</f>
        <v>1</v>
      </c>
      <c r="AO71" s="34">
        <f>IF(AO$8&lt;=$AJ$8,IF(SUM($Z71:AD71)=0,"",SUM($Z71:AD71)),"")</f>
        <v>1</v>
      </c>
      <c r="AP71" s="34">
        <f>IF(AP$8&lt;=$AJ$8,IF(SUM($Z71:AE71)=0,"",SUM($Z71:AE71)),"")</f>
        <v>2</v>
      </c>
      <c r="AQ71" s="34">
        <f>IF(AQ$8&lt;=$AJ$8,IF(SUM($Z71:AF71)=0,"",SUM($Z71:AF71)),"")</f>
        <v>2</v>
      </c>
      <c r="AR71" s="34">
        <f>IF(AR$8&lt;=$AJ$8,IF(SUM($Z71:AG71)=0,"",SUM($Z71:AG71)),"")</f>
        <v>3</v>
      </c>
      <c r="AS71" s="34">
        <f>IF(AS$8&lt;=$AJ$8,IF(SUM($Z71:AH71)=0,"",SUM($Z71:AH71)),"")</f>
        <v>3</v>
      </c>
      <c r="AT71" s="34">
        <f>IF(AT$8&lt;=$AJ$8,IF(SUM($Z71:AI71)=0,"",SUM($Z71:AI71)),"")</f>
        <v>3</v>
      </c>
      <c r="AU71" s="34">
        <f>IF(AU$8&lt;=$AJ$8,IF(SUM($Z71:AJ71)=0,"",SUM($Z71:AJ71)),"")</f>
        <v>4</v>
      </c>
      <c r="AV71" s="34">
        <f>IF(AV$8&lt;=$AJ$8,IF(SUM($Z71:AK71)=0,"",SUM($Z71:AK71)),"")</f>
        <v>4</v>
      </c>
      <c r="AW71" s="34">
        <f>IF(AW$8&lt;=$AJ$8,IF(SUM($Z71:AL71)=0,"",SUM($Z71:AL71)),"")</f>
        <v>5</v>
      </c>
    </row>
    <row r="72" spans="3:49" ht="24" x14ac:dyDescent="0.25">
      <c r="C72" s="664"/>
      <c r="D72" s="642"/>
      <c r="E72" s="639"/>
      <c r="F72" s="666"/>
      <c r="G72" s="666"/>
      <c r="H72" s="666"/>
      <c r="I72" s="667"/>
      <c r="J72" s="666"/>
      <c r="K72" s="690"/>
      <c r="L72" s="666"/>
      <c r="M72" s="691"/>
      <c r="N72" s="666"/>
      <c r="O72" s="666"/>
      <c r="P72" s="666"/>
      <c r="Q72" s="693"/>
      <c r="R72" s="666"/>
      <c r="S72" s="666"/>
      <c r="T72" s="666"/>
      <c r="U72" s="667"/>
      <c r="V72" s="666"/>
      <c r="W72" s="666"/>
      <c r="X72" s="666"/>
      <c r="Y72" s="692"/>
      <c r="Z72" s="7" t="s">
        <v>42</v>
      </c>
      <c r="AA72" s="22"/>
      <c r="AB72" s="22"/>
      <c r="AC72" s="22"/>
      <c r="AD72" s="85"/>
      <c r="AE72" s="85"/>
      <c r="AF72" s="85"/>
      <c r="AG72" s="85"/>
      <c r="AH72" s="85"/>
      <c r="AI72" s="85"/>
      <c r="AJ72" s="85"/>
      <c r="AK72" s="85"/>
      <c r="AL72" s="86"/>
      <c r="AM72" s="646"/>
      <c r="AN72" s="34">
        <f>IF(AN$8&lt;=$AJ$8,SUM($Z72:AC72),"")</f>
        <v>0</v>
      </c>
      <c r="AO72" s="34">
        <f>IF(AO$8&lt;=$AJ$8,SUM($Z72:AD72),"")</f>
        <v>0</v>
      </c>
      <c r="AP72" s="34">
        <f>IF(AP$8&lt;=$AJ$8,SUM($Z72:AE72),"")</f>
        <v>0</v>
      </c>
      <c r="AQ72" s="34">
        <f>IF(AQ$8&lt;=$AJ$8,SUM($Z72:AF72),"")</f>
        <v>0</v>
      </c>
      <c r="AR72" s="34">
        <f>IF(AR$8&lt;=$AJ$8,SUM($Z72:AG72),"")</f>
        <v>0</v>
      </c>
      <c r="AS72" s="34">
        <f>IF(AS$8&lt;=$AJ$8,SUM($Z72:AH72),"")</f>
        <v>0</v>
      </c>
      <c r="AT72" s="34">
        <f>IF(AT$8&lt;=$AJ$8,SUM($Z72:AI72),"")</f>
        <v>0</v>
      </c>
      <c r="AU72" s="34">
        <f>IF(AU$8&lt;=$AJ$8,SUM($Z72:AJ72),"")</f>
        <v>0</v>
      </c>
      <c r="AV72" s="34">
        <f>IF(AV$8&lt;=$AJ$8,SUM($Z72:AK72),"")</f>
        <v>0</v>
      </c>
      <c r="AW72" s="34">
        <f>IF(AW$8&lt;=$AJ$8,SUM($Z72:AL72),"")</f>
        <v>0</v>
      </c>
    </row>
    <row r="73" spans="3:49" ht="12" customHeight="1" x14ac:dyDescent="0.25">
      <c r="C73" s="664"/>
      <c r="D73" s="642"/>
      <c r="E73" s="639"/>
      <c r="F73" s="666"/>
      <c r="G73" s="666"/>
      <c r="H73" s="666"/>
      <c r="I73" s="667"/>
      <c r="J73" s="666"/>
      <c r="K73" s="690"/>
      <c r="L73" s="666"/>
      <c r="M73" s="691"/>
      <c r="N73" s="666"/>
      <c r="O73" s="666"/>
      <c r="P73" s="666"/>
      <c r="Q73" s="693"/>
      <c r="R73" s="666"/>
      <c r="S73" s="666"/>
      <c r="T73" s="666"/>
      <c r="U73" s="667"/>
      <c r="V73" s="666"/>
      <c r="W73" s="666"/>
      <c r="X73" s="666"/>
      <c r="Y73" s="692"/>
      <c r="Z73" s="7" t="s">
        <v>43</v>
      </c>
      <c r="AA73" s="87"/>
      <c r="AB73" s="87"/>
      <c r="AC73" s="87"/>
      <c r="AD73" s="194"/>
      <c r="AE73" s="87"/>
      <c r="AF73" s="194"/>
      <c r="AG73" s="87"/>
      <c r="AH73" s="194"/>
      <c r="AI73" s="194"/>
      <c r="AJ73" s="87"/>
      <c r="AK73" s="194"/>
      <c r="AL73" s="87"/>
      <c r="AM73" s="647"/>
      <c r="AN73" s="109">
        <f t="shared" ref="AN73:AW73" si="32">IF(AN$8&lt;=$AJ$8,IF(OR(AN71="",AN72=""),"",AN72/AN71),"")</f>
        <v>0</v>
      </c>
      <c r="AO73" s="109">
        <f t="shared" si="32"/>
        <v>0</v>
      </c>
      <c r="AP73" s="109">
        <f t="shared" si="32"/>
        <v>0</v>
      </c>
      <c r="AQ73" s="109">
        <f t="shared" si="32"/>
        <v>0</v>
      </c>
      <c r="AR73" s="109">
        <f t="shared" si="32"/>
        <v>0</v>
      </c>
      <c r="AS73" s="109">
        <f t="shared" si="32"/>
        <v>0</v>
      </c>
      <c r="AT73" s="109">
        <f t="shared" si="32"/>
        <v>0</v>
      </c>
      <c r="AU73" s="109">
        <f t="shared" si="32"/>
        <v>0</v>
      </c>
      <c r="AV73" s="109">
        <f t="shared" si="32"/>
        <v>0</v>
      </c>
      <c r="AW73" s="109">
        <f t="shared" si="32"/>
        <v>0</v>
      </c>
    </row>
    <row r="74" spans="3:49" ht="24" x14ac:dyDescent="0.25">
      <c r="C74" s="664"/>
      <c r="D74" s="642"/>
      <c r="E74" s="639"/>
      <c r="F74" s="666"/>
      <c r="G74" s="666"/>
      <c r="H74" s="666"/>
      <c r="I74" s="667"/>
      <c r="J74" s="666"/>
      <c r="K74" s="690"/>
      <c r="L74" s="666"/>
      <c r="M74" s="691"/>
      <c r="N74" s="666"/>
      <c r="O74" s="666"/>
      <c r="P74" s="666"/>
      <c r="Q74" s="693"/>
      <c r="R74" s="666"/>
      <c r="S74" s="666"/>
      <c r="T74" s="666"/>
      <c r="U74" s="667"/>
      <c r="V74" s="666"/>
      <c r="W74" s="666"/>
      <c r="X74" s="666"/>
      <c r="Y74" s="692" t="s">
        <v>45</v>
      </c>
      <c r="Z74" s="7" t="s">
        <v>41</v>
      </c>
      <c r="AA74" s="88"/>
      <c r="AB74" s="88"/>
      <c r="AC74" s="88">
        <v>14</v>
      </c>
      <c r="AD74" s="88"/>
      <c r="AE74" s="88"/>
      <c r="AF74" s="88"/>
      <c r="AG74" s="88"/>
      <c r="AH74" s="88"/>
      <c r="AI74" s="88"/>
      <c r="AJ74" s="88"/>
      <c r="AK74" s="88"/>
      <c r="AL74" s="88"/>
      <c r="AM74" s="645">
        <f>SUM(AA74:AL74)</f>
        <v>14</v>
      </c>
      <c r="AN74" s="34">
        <f>IF(AN$8&lt;=$AJ$8,IF(SUM($Z74:AC74)=0,"",SUM($Z74:AC74)),"")</f>
        <v>14</v>
      </c>
      <c r="AO74" s="34">
        <f>IF(AO$8&lt;=$AJ$8,IF(SUM($Z74:AD74)=0,"",SUM($Z74:AD74)),"")</f>
        <v>14</v>
      </c>
      <c r="AP74" s="34">
        <f>IF(AP$8&lt;=$AJ$8,IF(SUM($Z74:AE74)=0,"",SUM($Z74:AE74)),"")</f>
        <v>14</v>
      </c>
      <c r="AQ74" s="34">
        <f>IF(AQ$8&lt;=$AJ$8,IF(SUM($Z74:AF74)=0,"",SUM($Z74:AF74)),"")</f>
        <v>14</v>
      </c>
      <c r="AR74" s="34">
        <f>IF(AR$8&lt;=$AJ$8,IF(SUM($Z74:AG74)=0,"",SUM($Z74:AG74)),"")</f>
        <v>14</v>
      </c>
      <c r="AS74" s="34">
        <f>IF(AS$8&lt;=$AJ$8,IF(SUM($Z74:AH74)=0,"",SUM($Z74:AH74)),"")</f>
        <v>14</v>
      </c>
      <c r="AT74" s="34">
        <f>IF(AT$8&lt;=$AJ$8,IF(SUM($Z74:AI74)=0,"",SUM($Z74:AI74)),"")</f>
        <v>14</v>
      </c>
      <c r="AU74" s="34">
        <f>IF(AU$8&lt;=$AJ$8,IF(SUM($Z74:AJ74)=0,"",SUM($Z74:AJ74)),"")</f>
        <v>14</v>
      </c>
      <c r="AV74" s="34">
        <f>IF(AV$8&lt;=$AJ$8,IF(SUM($Z74:AK74)=0,"",SUM($Z74:AK74)),"")</f>
        <v>14</v>
      </c>
      <c r="AW74" s="34">
        <f>IF(AW$8&lt;=$AJ$8,IF(SUM($Z74:AL74)=0,"",SUM($Z74:AL74)),"")</f>
        <v>14</v>
      </c>
    </row>
    <row r="75" spans="3:49" ht="24" x14ac:dyDescent="0.25">
      <c r="C75" s="664"/>
      <c r="D75" s="642"/>
      <c r="E75" s="639"/>
      <c r="F75" s="666"/>
      <c r="G75" s="666"/>
      <c r="H75" s="666"/>
      <c r="I75" s="667"/>
      <c r="J75" s="666"/>
      <c r="K75" s="690"/>
      <c r="L75" s="666"/>
      <c r="M75" s="691"/>
      <c r="N75" s="666"/>
      <c r="O75" s="666"/>
      <c r="P75" s="666"/>
      <c r="Q75" s="693"/>
      <c r="R75" s="666"/>
      <c r="S75" s="666"/>
      <c r="T75" s="666"/>
      <c r="U75" s="667"/>
      <c r="V75" s="666"/>
      <c r="W75" s="666"/>
      <c r="X75" s="666"/>
      <c r="Y75" s="692"/>
      <c r="Z75" s="7" t="s">
        <v>42</v>
      </c>
      <c r="AA75" s="195"/>
      <c r="AB75" s="195"/>
      <c r="AC75" s="196"/>
      <c r="AD75" s="195"/>
      <c r="AE75" s="195"/>
      <c r="AF75" s="195"/>
      <c r="AG75" s="195"/>
      <c r="AH75" s="195"/>
      <c r="AI75" s="195"/>
      <c r="AJ75" s="195"/>
      <c r="AK75" s="195"/>
      <c r="AL75" s="201"/>
      <c r="AM75" s="646"/>
      <c r="AN75" s="34">
        <f>IF(AN$8&lt;=$AJ$8,SUM($Z75:AC75),"")</f>
        <v>0</v>
      </c>
      <c r="AO75" s="34">
        <f>IF(AO$8&lt;=$AJ$8,SUM($Z75:AD75),"")</f>
        <v>0</v>
      </c>
      <c r="AP75" s="34">
        <f>IF(AP$8&lt;=$AJ$8,SUM($Z75:AE75),"")</f>
        <v>0</v>
      </c>
      <c r="AQ75" s="34">
        <f>IF(AQ$8&lt;=$AJ$8,SUM($Z75:AF75),"")</f>
        <v>0</v>
      </c>
      <c r="AR75" s="34">
        <f>IF(AR$8&lt;=$AJ$8,SUM($Z75:AG75),"")</f>
        <v>0</v>
      </c>
      <c r="AS75" s="34">
        <f>IF(AS$8&lt;=$AJ$8,SUM($Z75:AH75),"")</f>
        <v>0</v>
      </c>
      <c r="AT75" s="34">
        <f>IF(AT$8&lt;=$AJ$8,SUM($Z75:AI75),"")</f>
        <v>0</v>
      </c>
      <c r="AU75" s="34">
        <f>IF(AU$8&lt;=$AJ$8,SUM($Z75:AJ75),"")</f>
        <v>0</v>
      </c>
      <c r="AV75" s="34">
        <f>IF(AV$8&lt;=$AJ$8,SUM($Z75:AK75),"")</f>
        <v>0</v>
      </c>
      <c r="AW75" s="34">
        <f>IF(AW$8&lt;=$AJ$8,SUM($Z75:AL75),"")</f>
        <v>0</v>
      </c>
    </row>
    <row r="76" spans="3:49" ht="9.75" customHeight="1" x14ac:dyDescent="0.25">
      <c r="C76" s="664"/>
      <c r="D76" s="642"/>
      <c r="E76" s="639"/>
      <c r="F76" s="666"/>
      <c r="G76" s="666"/>
      <c r="H76" s="666"/>
      <c r="I76" s="667"/>
      <c r="J76" s="666"/>
      <c r="K76" s="690"/>
      <c r="L76" s="666"/>
      <c r="M76" s="691"/>
      <c r="N76" s="666"/>
      <c r="O76" s="666"/>
      <c r="P76" s="666"/>
      <c r="Q76" s="693"/>
      <c r="R76" s="666"/>
      <c r="S76" s="666"/>
      <c r="T76" s="666"/>
      <c r="U76" s="667"/>
      <c r="V76" s="666"/>
      <c r="W76" s="666"/>
      <c r="X76" s="666"/>
      <c r="Y76" s="692"/>
      <c r="Z76" s="7" t="s">
        <v>43</v>
      </c>
      <c r="AA76" s="87" t="str">
        <f t="shared" ref="AA76:AB76" si="33">IF(AA74=0,"",AA75/AA74)</f>
        <v/>
      </c>
      <c r="AB76" s="87" t="str">
        <f t="shared" si="33"/>
        <v/>
      </c>
      <c r="AC76" s="87"/>
      <c r="AD76" s="194"/>
      <c r="AE76" s="194"/>
      <c r="AF76" s="194"/>
      <c r="AG76" s="194"/>
      <c r="AH76" s="194"/>
      <c r="AI76" s="194"/>
      <c r="AJ76" s="194"/>
      <c r="AK76" s="194"/>
      <c r="AL76" s="194"/>
      <c r="AM76" s="647"/>
      <c r="AN76" s="109">
        <f t="shared" ref="AN76:AW76" si="34">IF(AN$8&lt;=$AJ$8,IF(OR(AN74="",AN75=""),"",AN75/AN74),"")</f>
        <v>0</v>
      </c>
      <c r="AO76" s="109">
        <f t="shared" si="34"/>
        <v>0</v>
      </c>
      <c r="AP76" s="109">
        <f t="shared" si="34"/>
        <v>0</v>
      </c>
      <c r="AQ76" s="109">
        <f t="shared" si="34"/>
        <v>0</v>
      </c>
      <c r="AR76" s="109">
        <f t="shared" si="34"/>
        <v>0</v>
      </c>
      <c r="AS76" s="109">
        <f t="shared" si="34"/>
        <v>0</v>
      </c>
      <c r="AT76" s="109">
        <f t="shared" si="34"/>
        <v>0</v>
      </c>
      <c r="AU76" s="109">
        <f t="shared" si="34"/>
        <v>0</v>
      </c>
      <c r="AV76" s="109">
        <f t="shared" si="34"/>
        <v>0</v>
      </c>
      <c r="AW76" s="109">
        <f t="shared" si="34"/>
        <v>0</v>
      </c>
    </row>
    <row r="77" spans="3:49" ht="12" customHeight="1" x14ac:dyDescent="0.25">
      <c r="C77" s="664"/>
      <c r="D77" s="642"/>
      <c r="E77" s="639"/>
      <c r="F77" s="666"/>
      <c r="G77" s="666"/>
      <c r="H77" s="666"/>
      <c r="I77" s="667"/>
      <c r="J77" s="144"/>
      <c r="K77" s="144"/>
      <c r="L77" s="80"/>
      <c r="M77" s="202"/>
      <c r="N77" s="202"/>
      <c r="O77" s="202"/>
      <c r="P77" s="202"/>
      <c r="Q77" s="203"/>
      <c r="R77" s="203"/>
      <c r="S77" s="203"/>
      <c r="T77" s="203"/>
      <c r="U77" s="204"/>
      <c r="V77" s="205"/>
      <c r="W77" s="206"/>
      <c r="X77" s="206"/>
      <c r="Y77" s="207"/>
      <c r="Z77" s="207"/>
      <c r="AA77" s="208"/>
      <c r="AB77" s="208"/>
      <c r="AC77" s="208"/>
      <c r="AD77" s="208"/>
      <c r="AE77" s="208"/>
      <c r="AF77" s="208"/>
      <c r="AG77" s="208"/>
      <c r="AH77" s="208"/>
      <c r="AI77" s="208"/>
      <c r="AJ77" s="208"/>
      <c r="AK77" s="208"/>
      <c r="AL77" s="208"/>
      <c r="AM77" s="209"/>
      <c r="AN77" s="210"/>
      <c r="AO77" s="210"/>
      <c r="AP77" s="210"/>
      <c r="AQ77" s="210"/>
      <c r="AR77" s="210"/>
      <c r="AS77" s="210"/>
      <c r="AT77" s="210"/>
      <c r="AU77" s="210"/>
      <c r="AV77" s="210"/>
      <c r="AW77" s="210"/>
    </row>
    <row r="78" spans="3:49" ht="13.5" customHeight="1" x14ac:dyDescent="0.25">
      <c r="C78" s="664"/>
      <c r="D78" s="642"/>
      <c r="E78" s="639"/>
      <c r="F78" s="666"/>
      <c r="G78" s="666"/>
      <c r="H78" s="666"/>
      <c r="I78" s="667"/>
      <c r="J78" s="666" t="s">
        <v>59</v>
      </c>
      <c r="K78" s="667">
        <v>0.5</v>
      </c>
      <c r="L78" s="666" t="s">
        <v>60</v>
      </c>
      <c r="M78" s="691" t="s">
        <v>36</v>
      </c>
      <c r="N78" s="666" t="s">
        <v>37</v>
      </c>
      <c r="O78" s="666" t="s">
        <v>38</v>
      </c>
      <c r="P78" s="666">
        <f>+SUM(Q78:T84)</f>
        <v>40</v>
      </c>
      <c r="Q78" s="666">
        <v>10</v>
      </c>
      <c r="R78" s="694">
        <v>10</v>
      </c>
      <c r="S78" s="694">
        <v>10</v>
      </c>
      <c r="T78" s="694">
        <v>10</v>
      </c>
      <c r="U78" s="667">
        <v>0.5</v>
      </c>
      <c r="V78" s="666" t="s">
        <v>198</v>
      </c>
      <c r="W78" s="666" t="s">
        <v>199</v>
      </c>
      <c r="X78" s="666" t="s">
        <v>39</v>
      </c>
      <c r="Y78" s="692" t="s">
        <v>40</v>
      </c>
      <c r="Z78" s="7" t="s">
        <v>41</v>
      </c>
      <c r="AA78" s="211"/>
      <c r="AB78" s="211"/>
      <c r="AC78" s="211"/>
      <c r="AD78" s="211"/>
      <c r="AE78" s="211"/>
      <c r="AF78" s="211"/>
      <c r="AG78" s="211"/>
      <c r="AH78" s="211"/>
      <c r="AI78" s="211">
        <v>2</v>
      </c>
      <c r="AJ78" s="211"/>
      <c r="AK78" s="211"/>
      <c r="AL78" s="212"/>
      <c r="AM78" s="645">
        <f t="shared" ref="AM78" si="35">SUM(AA78:AL78)</f>
        <v>2</v>
      </c>
      <c r="AN78" s="34" t="str">
        <f>IF(AN$8&lt;=$AJ$8,IF(SUM($Z78:AC78)=0,"",SUM($Z78:AC78)),"")</f>
        <v/>
      </c>
      <c r="AO78" s="34" t="str">
        <f>IF(AO$8&lt;=$AJ$8,IF(SUM($Z78:AD78)=0,"",SUM($Z78:AD78)),"")</f>
        <v/>
      </c>
      <c r="AP78" s="34" t="str">
        <f>IF(AP$8&lt;=$AJ$8,IF(SUM($Z78:AE78)=0,"",SUM($Z78:AE78)),"")</f>
        <v/>
      </c>
      <c r="AQ78" s="34" t="str">
        <f>IF(AQ$8&lt;=$AJ$8,IF(SUM($Z78:AF78)=0,"",SUM($Z78:AF78)),"")</f>
        <v/>
      </c>
      <c r="AR78" s="34" t="str">
        <f>IF(AR$8&lt;=$AJ$8,IF(SUM($Z78:AG78)=0,"",SUM($Z78:AG78)),"")</f>
        <v/>
      </c>
      <c r="AS78" s="34" t="str">
        <f>IF(AS$8&lt;=$AJ$8,IF(SUM($Z78:AH78)=0,"",SUM($Z78:AH78)),"")</f>
        <v/>
      </c>
      <c r="AT78" s="34">
        <f>IF(AT$8&lt;=$AJ$8,IF(SUM($Z78:AI78)=0,"",SUM($Z78:AI78)),"")</f>
        <v>2</v>
      </c>
      <c r="AU78" s="34">
        <f>IF(AU$8&lt;=$AJ$8,IF(SUM($Z78:AJ78)=0,"",SUM($Z78:AJ78)),"")</f>
        <v>2</v>
      </c>
      <c r="AV78" s="34">
        <f>IF(AV$8&lt;=$AJ$8,IF(SUM($Z78:AK78)=0,"",SUM($Z78:AK78)),"")</f>
        <v>2</v>
      </c>
      <c r="AW78" s="34">
        <f>IF(AW$8&lt;=$AJ$8,IF(SUM($Z78:AL78)=0,"",SUM($Z78:AL78)),"")</f>
        <v>2</v>
      </c>
    </row>
    <row r="79" spans="3:49" ht="39.75" customHeight="1" x14ac:dyDescent="0.25">
      <c r="C79" s="664"/>
      <c r="D79" s="642"/>
      <c r="E79" s="639"/>
      <c r="F79" s="666"/>
      <c r="G79" s="666"/>
      <c r="H79" s="666"/>
      <c r="I79" s="667"/>
      <c r="J79" s="666"/>
      <c r="K79" s="667"/>
      <c r="L79" s="666"/>
      <c r="M79" s="691"/>
      <c r="N79" s="666"/>
      <c r="O79" s="666"/>
      <c r="P79" s="666"/>
      <c r="Q79" s="666"/>
      <c r="R79" s="694"/>
      <c r="S79" s="694"/>
      <c r="T79" s="694"/>
      <c r="U79" s="667"/>
      <c r="V79" s="666"/>
      <c r="W79" s="666"/>
      <c r="X79" s="666"/>
      <c r="Y79" s="692"/>
      <c r="Z79" s="7" t="s">
        <v>42</v>
      </c>
      <c r="AA79" s="213"/>
      <c r="AB79" s="213"/>
      <c r="AC79" s="213"/>
      <c r="AD79" s="213"/>
      <c r="AE79" s="213"/>
      <c r="AF79" s="213"/>
      <c r="AG79" s="213"/>
      <c r="AH79" s="213"/>
      <c r="AI79" s="213"/>
      <c r="AJ79" s="213"/>
      <c r="AK79" s="213"/>
      <c r="AL79" s="214"/>
      <c r="AM79" s="646"/>
      <c r="AN79" s="34">
        <f>IF(AN$8&lt;=$AJ$8,SUM($Z79:AC79),"")</f>
        <v>0</v>
      </c>
      <c r="AO79" s="34">
        <f>IF(AO$8&lt;=$AJ$8,SUM($Z79:AD79),"")</f>
        <v>0</v>
      </c>
      <c r="AP79" s="34">
        <f>IF(AP$8&lt;=$AJ$8,SUM($Z79:AE79),"")</f>
        <v>0</v>
      </c>
      <c r="AQ79" s="34">
        <f>IF(AQ$8&lt;=$AJ$8,SUM($Z79:AF79),"")</f>
        <v>0</v>
      </c>
      <c r="AR79" s="34">
        <f>IF(AR$8&lt;=$AJ$8,SUM($Z79:AG79),"")</f>
        <v>0</v>
      </c>
      <c r="AS79" s="34">
        <f>IF(AS$8&lt;=$AJ$8,SUM($Z79:AH79),"")</f>
        <v>0</v>
      </c>
      <c r="AT79" s="34">
        <f>IF(AT$8&lt;=$AJ$8,SUM($Z79:AI79),"")</f>
        <v>0</v>
      </c>
      <c r="AU79" s="34">
        <f>IF(AU$8&lt;=$AJ$8,SUM($Z79:AJ79),"")</f>
        <v>0</v>
      </c>
      <c r="AV79" s="34">
        <f>IF(AV$8&lt;=$AJ$8,SUM($Z79:AK79),"")</f>
        <v>0</v>
      </c>
      <c r="AW79" s="34">
        <f>IF(AW$8&lt;=$AJ$8,SUM($Z79:AL79),"")</f>
        <v>0</v>
      </c>
    </row>
    <row r="80" spans="3:49" ht="24" x14ac:dyDescent="0.25">
      <c r="C80" s="664"/>
      <c r="D80" s="642"/>
      <c r="E80" s="639"/>
      <c r="F80" s="666"/>
      <c r="G80" s="666"/>
      <c r="H80" s="666"/>
      <c r="I80" s="667"/>
      <c r="J80" s="666"/>
      <c r="K80" s="667"/>
      <c r="L80" s="666"/>
      <c r="M80" s="691"/>
      <c r="N80" s="666"/>
      <c r="O80" s="666"/>
      <c r="P80" s="666"/>
      <c r="Q80" s="666"/>
      <c r="R80" s="694"/>
      <c r="S80" s="694"/>
      <c r="T80" s="694"/>
      <c r="U80" s="667"/>
      <c r="V80" s="666"/>
      <c r="W80" s="666"/>
      <c r="X80" s="666"/>
      <c r="Y80" s="692"/>
      <c r="Z80" s="7" t="s">
        <v>43</v>
      </c>
      <c r="AA80" s="105" t="str">
        <f t="shared" ref="AA80:AC80" si="36">IF(AA78=0,"",AA79/AA78)</f>
        <v/>
      </c>
      <c r="AB80" s="105" t="str">
        <f t="shared" si="36"/>
        <v/>
      </c>
      <c r="AC80" s="105" t="str">
        <f t="shared" si="36"/>
        <v/>
      </c>
      <c r="AD80" s="213"/>
      <c r="AE80" s="213"/>
      <c r="AF80" s="213"/>
      <c r="AG80" s="213"/>
      <c r="AH80" s="213"/>
      <c r="AI80" s="105"/>
      <c r="AJ80" s="213"/>
      <c r="AK80" s="213"/>
      <c r="AL80" s="214"/>
      <c r="AM80" s="647"/>
      <c r="AN80" s="109" t="str">
        <f>IF(AN$8&lt;=$AJ$8,IF(OR(AN78="",AN79=""),"",AN79/AN78),"")</f>
        <v/>
      </c>
      <c r="AO80" s="109" t="str">
        <f t="shared" ref="AO80:AW80" si="37">IF(AO$8&lt;=$AJ$8,IF(OR(AO78="",AO79=""),"",AO79/AO78),"")</f>
        <v/>
      </c>
      <c r="AP80" s="109" t="str">
        <f t="shared" si="37"/>
        <v/>
      </c>
      <c r="AQ80" s="109" t="str">
        <f t="shared" si="37"/>
        <v/>
      </c>
      <c r="AR80" s="109" t="str">
        <f t="shared" si="37"/>
        <v/>
      </c>
      <c r="AS80" s="109" t="str">
        <f t="shared" si="37"/>
        <v/>
      </c>
      <c r="AT80" s="109">
        <f t="shared" si="37"/>
        <v>0</v>
      </c>
      <c r="AU80" s="109">
        <f t="shared" si="37"/>
        <v>0</v>
      </c>
      <c r="AV80" s="109">
        <f t="shared" si="37"/>
        <v>0</v>
      </c>
      <c r="AW80" s="109">
        <f t="shared" si="37"/>
        <v>0</v>
      </c>
    </row>
    <row r="81" spans="2:53" ht="24" x14ac:dyDescent="0.25">
      <c r="C81" s="664"/>
      <c r="D81" s="642"/>
      <c r="E81" s="639"/>
      <c r="F81" s="666"/>
      <c r="G81" s="666"/>
      <c r="H81" s="666"/>
      <c r="I81" s="667"/>
      <c r="J81" s="666"/>
      <c r="K81" s="667"/>
      <c r="L81" s="666"/>
      <c r="M81" s="691"/>
      <c r="N81" s="666"/>
      <c r="O81" s="666"/>
      <c r="P81" s="666"/>
      <c r="Q81" s="666"/>
      <c r="R81" s="694"/>
      <c r="S81" s="694"/>
      <c r="T81" s="694"/>
      <c r="U81" s="667"/>
      <c r="V81" s="666"/>
      <c r="W81" s="666"/>
      <c r="X81" s="666"/>
      <c r="Y81" s="692" t="s">
        <v>44</v>
      </c>
      <c r="Z81" s="7" t="s">
        <v>41</v>
      </c>
      <c r="AA81" s="23"/>
      <c r="AB81" s="23"/>
      <c r="AC81" s="23">
        <v>1</v>
      </c>
      <c r="AD81" s="23"/>
      <c r="AE81" s="23"/>
      <c r="AF81" s="23">
        <v>1</v>
      </c>
      <c r="AG81" s="23"/>
      <c r="AH81" s="23"/>
      <c r="AI81" s="24">
        <v>1</v>
      </c>
      <c r="AJ81" s="215"/>
      <c r="AK81" s="215"/>
      <c r="AL81" s="215"/>
      <c r="AM81" s="645">
        <f t="shared" ref="AM81" si="38">SUM(AA81:AL81)</f>
        <v>3</v>
      </c>
      <c r="AN81" s="34">
        <f>IF(AN$8&lt;=$AJ$8,IF(SUM($Z81:AC81)=0,"",SUM($Z81:AC81)),"")</f>
        <v>1</v>
      </c>
      <c r="AO81" s="34">
        <f>IF(AO$8&lt;=$AJ$8,IF(SUM($Z81:AD81)=0,"",SUM($Z81:AD81)),"")</f>
        <v>1</v>
      </c>
      <c r="AP81" s="34">
        <f>IF(AP$8&lt;=$AJ$8,IF(SUM($Z81:AE81)=0,"",SUM($Z81:AE81)),"")</f>
        <v>1</v>
      </c>
      <c r="AQ81" s="34">
        <f>IF(AQ$8&lt;=$AJ$8,IF(SUM($Z81:AF81)=0,"",SUM($Z81:AF81)),"")</f>
        <v>2</v>
      </c>
      <c r="AR81" s="34">
        <f>IF(AR$8&lt;=$AJ$8,IF(SUM($Z81:AG81)=0,"",SUM($Z81:AG81)),"")</f>
        <v>2</v>
      </c>
      <c r="AS81" s="34">
        <f>IF(AS$8&lt;=$AJ$8,IF(SUM($Z81:AH81)=0,"",SUM($Z81:AH81)),"")</f>
        <v>2</v>
      </c>
      <c r="AT81" s="34">
        <f>IF(AT$8&lt;=$AJ$8,IF(SUM($Z81:AI81)=0,"",SUM($Z81:AI81)),"")</f>
        <v>3</v>
      </c>
      <c r="AU81" s="34">
        <f>IF(AU$8&lt;=$AJ$8,IF(SUM($Z81:AJ81)=0,"",SUM($Z81:AJ81)),"")</f>
        <v>3</v>
      </c>
      <c r="AV81" s="34">
        <f>IF(AV$8&lt;=$AJ$8,IF(SUM($Z81:AK81)=0,"",SUM($Z81:AK81)),"")</f>
        <v>3</v>
      </c>
      <c r="AW81" s="34">
        <f>IF(AW$8&lt;=$AJ$8,IF(SUM($Z81:AL81)=0,"",SUM($Z81:AL81)),"")</f>
        <v>3</v>
      </c>
    </row>
    <row r="82" spans="2:53" ht="24" x14ac:dyDescent="0.25">
      <c r="C82" s="664"/>
      <c r="D82" s="642"/>
      <c r="E82" s="639"/>
      <c r="F82" s="666"/>
      <c r="G82" s="666"/>
      <c r="H82" s="666"/>
      <c r="I82" s="667"/>
      <c r="J82" s="666"/>
      <c r="K82" s="667"/>
      <c r="L82" s="666"/>
      <c r="M82" s="691"/>
      <c r="N82" s="666"/>
      <c r="O82" s="666"/>
      <c r="P82" s="666"/>
      <c r="Q82" s="666"/>
      <c r="R82" s="694"/>
      <c r="S82" s="694"/>
      <c r="T82" s="694"/>
      <c r="U82" s="667"/>
      <c r="V82" s="666"/>
      <c r="W82" s="666"/>
      <c r="X82" s="666"/>
      <c r="Y82" s="692"/>
      <c r="Z82" s="7" t="s">
        <v>42</v>
      </c>
      <c r="AA82" s="211"/>
      <c r="AB82" s="211"/>
      <c r="AC82" s="211" t="s">
        <v>46</v>
      </c>
      <c r="AD82" s="84"/>
      <c r="AE82" s="84"/>
      <c r="AF82" s="84"/>
      <c r="AG82" s="84"/>
      <c r="AH82" s="84"/>
      <c r="AI82" s="84"/>
      <c r="AJ82" s="84"/>
      <c r="AK82" s="84"/>
      <c r="AL82" s="104"/>
      <c r="AM82" s="646"/>
      <c r="AN82" s="34">
        <f>IF(AN$8&lt;=$AJ$8,SUM($Z82:AC82),"")</f>
        <v>0</v>
      </c>
      <c r="AO82" s="34">
        <f>IF(AO$8&lt;=$AJ$8,SUM($Z82:AD82),"")</f>
        <v>0</v>
      </c>
      <c r="AP82" s="34">
        <f>IF(AP$8&lt;=$AJ$8,SUM($Z82:AE82),"")</f>
        <v>0</v>
      </c>
      <c r="AQ82" s="34">
        <f>IF(AQ$8&lt;=$AJ$8,SUM($Z82:AF82),"")</f>
        <v>0</v>
      </c>
      <c r="AR82" s="34">
        <f>IF(AR$8&lt;=$AJ$8,SUM($Z82:AG82),"")</f>
        <v>0</v>
      </c>
      <c r="AS82" s="34">
        <f>IF(AS$8&lt;=$AJ$8,SUM($Z82:AH82),"")</f>
        <v>0</v>
      </c>
      <c r="AT82" s="34">
        <f>IF(AT$8&lt;=$AJ$8,SUM($Z82:AI82),"")</f>
        <v>0</v>
      </c>
      <c r="AU82" s="34">
        <f>IF(AU$8&lt;=$AJ$8,SUM($Z82:AJ82),"")</f>
        <v>0</v>
      </c>
      <c r="AV82" s="34">
        <f>IF(AV$8&lt;=$AJ$8,SUM($Z82:AK82),"")</f>
        <v>0</v>
      </c>
      <c r="AW82" s="34">
        <f>IF(AW$8&lt;=$AJ$8,SUM($Z82:AL82),"")</f>
        <v>0</v>
      </c>
    </row>
    <row r="83" spans="2:53" ht="24" x14ac:dyDescent="0.25">
      <c r="C83" s="664"/>
      <c r="D83" s="642"/>
      <c r="E83" s="639"/>
      <c r="F83" s="666"/>
      <c r="G83" s="666"/>
      <c r="H83" s="666"/>
      <c r="I83" s="667"/>
      <c r="J83" s="666"/>
      <c r="K83" s="667"/>
      <c r="L83" s="666"/>
      <c r="M83" s="691"/>
      <c r="N83" s="666"/>
      <c r="O83" s="666"/>
      <c r="P83" s="666"/>
      <c r="Q83" s="666"/>
      <c r="R83" s="694"/>
      <c r="S83" s="694"/>
      <c r="T83" s="694"/>
      <c r="U83" s="667"/>
      <c r="V83" s="666"/>
      <c r="W83" s="666"/>
      <c r="X83" s="666"/>
      <c r="Y83" s="692"/>
      <c r="Z83" s="7" t="s">
        <v>43</v>
      </c>
      <c r="AA83" s="105" t="str">
        <f t="shared" ref="AA83:AB83" si="39">IF(AA81=0,"",AA82/AA81)</f>
        <v/>
      </c>
      <c r="AB83" s="105" t="str">
        <f t="shared" si="39"/>
        <v/>
      </c>
      <c r="AC83" s="105" t="s">
        <v>46</v>
      </c>
      <c r="AD83" s="84"/>
      <c r="AE83" s="84"/>
      <c r="AF83" s="105"/>
      <c r="AG83" s="84"/>
      <c r="AH83" s="84"/>
      <c r="AI83" s="105"/>
      <c r="AJ83" s="84"/>
      <c r="AK83" s="84"/>
      <c r="AL83" s="104"/>
      <c r="AM83" s="647"/>
      <c r="AN83" s="109">
        <f t="shared" ref="AN83:AW83" si="40">IF(AN$8&lt;=$AJ$8,IF(OR(AN81="",AN82=""),"",AN82/AN81),"")</f>
        <v>0</v>
      </c>
      <c r="AO83" s="109">
        <f t="shared" si="40"/>
        <v>0</v>
      </c>
      <c r="AP83" s="109">
        <f t="shared" si="40"/>
        <v>0</v>
      </c>
      <c r="AQ83" s="109">
        <f t="shared" si="40"/>
        <v>0</v>
      </c>
      <c r="AR83" s="109">
        <f t="shared" si="40"/>
        <v>0</v>
      </c>
      <c r="AS83" s="109">
        <f t="shared" si="40"/>
        <v>0</v>
      </c>
      <c r="AT83" s="109">
        <f t="shared" si="40"/>
        <v>0</v>
      </c>
      <c r="AU83" s="109">
        <f t="shared" si="40"/>
        <v>0</v>
      </c>
      <c r="AV83" s="109">
        <f t="shared" si="40"/>
        <v>0</v>
      </c>
      <c r="AW83" s="109">
        <f t="shared" si="40"/>
        <v>0</v>
      </c>
    </row>
    <row r="84" spans="2:53" ht="24" x14ac:dyDescent="0.25">
      <c r="C84" s="664"/>
      <c r="D84" s="642"/>
      <c r="E84" s="639"/>
      <c r="F84" s="666"/>
      <c r="G84" s="666"/>
      <c r="H84" s="666"/>
      <c r="I84" s="667"/>
      <c r="J84" s="666"/>
      <c r="K84" s="667"/>
      <c r="L84" s="666"/>
      <c r="M84" s="691"/>
      <c r="N84" s="666"/>
      <c r="O84" s="666"/>
      <c r="P84" s="666"/>
      <c r="Q84" s="666"/>
      <c r="R84" s="694"/>
      <c r="S84" s="694"/>
      <c r="T84" s="694"/>
      <c r="U84" s="667"/>
      <c r="V84" s="666"/>
      <c r="W84" s="666"/>
      <c r="X84" s="666"/>
      <c r="Y84" s="692" t="s">
        <v>45</v>
      </c>
      <c r="Z84" s="7" t="s">
        <v>41</v>
      </c>
      <c r="AA84" s="84"/>
      <c r="AB84" s="84"/>
      <c r="AC84" s="84"/>
      <c r="AD84" s="84"/>
      <c r="AE84" s="84"/>
      <c r="AF84" s="84"/>
      <c r="AG84" s="84"/>
      <c r="AH84" s="84"/>
      <c r="AI84" s="84"/>
      <c r="AJ84" s="84"/>
      <c r="AK84" s="84">
        <v>6</v>
      </c>
      <c r="AL84" s="104"/>
      <c r="AM84" s="645">
        <f t="shared" ref="AM84" si="41">SUM(AA84:AL84)</f>
        <v>6</v>
      </c>
      <c r="AN84" s="34" t="str">
        <f>IF(AN$8&lt;=$AJ$8,IF(SUM($Z84:AC84)=0,"",SUM($Z84:AC84)),"")</f>
        <v/>
      </c>
      <c r="AO84" s="34" t="str">
        <f>IF(AO$8&lt;=$AJ$8,IF(SUM($Z84:AD84)=0,"",SUM($Z84:AD84)),"")</f>
        <v/>
      </c>
      <c r="AP84" s="34" t="str">
        <f>IF(AP$8&lt;=$AJ$8,IF(SUM($Z84:AE84)=0,"",SUM($Z84:AE84)),"")</f>
        <v/>
      </c>
      <c r="AQ84" s="34" t="str">
        <f>IF(AQ$8&lt;=$AJ$8,IF(SUM($Z84:AF84)=0,"",SUM($Z84:AF84)),"")</f>
        <v/>
      </c>
      <c r="AR84" s="34" t="str">
        <f>IF(AR$8&lt;=$AJ$8,IF(SUM($Z84:AG84)=0,"",SUM($Z84:AG84)),"")</f>
        <v/>
      </c>
      <c r="AS84" s="34" t="str">
        <f>IF(AS$8&lt;=$AJ$8,IF(SUM($Z84:AH84)=0,"",SUM($Z84:AH84)),"")</f>
        <v/>
      </c>
      <c r="AT84" s="34" t="str">
        <f>IF(AT$8&lt;=$AJ$8,IF(SUM($Z84:AI84)=0,"",SUM($Z84:AI84)),"")</f>
        <v/>
      </c>
      <c r="AU84" s="34" t="str">
        <f>IF(AU$8&lt;=$AJ$8,IF(SUM($Z84:AJ84)=0,"",SUM($Z84:AJ84)),"")</f>
        <v/>
      </c>
      <c r="AV84" s="34">
        <f>IF(AV$8&lt;=$AJ$8,IF(SUM($Z84:AK84)=0,"",SUM($Z84:AK84)),"")</f>
        <v>6</v>
      </c>
      <c r="AW84" s="34">
        <f>IF(AW$8&lt;=$AJ$8,IF(SUM($Z84:AL84)=0,"",SUM($Z84:AL84)),"")</f>
        <v>6</v>
      </c>
    </row>
    <row r="85" spans="2:53" ht="12" customHeight="1" x14ac:dyDescent="0.25">
      <c r="C85" s="664"/>
      <c r="D85" s="642"/>
      <c r="E85" s="639"/>
      <c r="F85" s="666"/>
      <c r="G85" s="666"/>
      <c r="H85" s="666"/>
      <c r="I85" s="667"/>
      <c r="J85" s="666"/>
      <c r="K85" s="667"/>
      <c r="L85" s="666"/>
      <c r="M85" s="691"/>
      <c r="N85" s="666"/>
      <c r="O85" s="666"/>
      <c r="P85" s="666"/>
      <c r="Q85" s="666"/>
      <c r="R85" s="694"/>
      <c r="S85" s="694"/>
      <c r="T85" s="694"/>
      <c r="U85" s="667"/>
      <c r="V85" s="666"/>
      <c r="W85" s="666"/>
      <c r="X85" s="666"/>
      <c r="Y85" s="692"/>
      <c r="Z85" s="7" t="s">
        <v>42</v>
      </c>
      <c r="AA85" s="84"/>
      <c r="AB85" s="84"/>
      <c r="AC85" s="84"/>
      <c r="AD85" s="84"/>
      <c r="AE85" s="84"/>
      <c r="AF85" s="84"/>
      <c r="AG85" s="84"/>
      <c r="AH85" s="84"/>
      <c r="AI85" s="84"/>
      <c r="AJ85" s="84"/>
      <c r="AK85" s="84"/>
      <c r="AL85" s="104"/>
      <c r="AM85" s="646"/>
      <c r="AN85" s="34">
        <f>IF(AN$8&lt;=$AJ$8,SUM($Z85:AC85),"")</f>
        <v>0</v>
      </c>
      <c r="AO85" s="34">
        <f>IF(AO$8&lt;=$AJ$8,SUM($Z85:AD85),"")</f>
        <v>0</v>
      </c>
      <c r="AP85" s="34">
        <f>IF(AP$8&lt;=$AJ$8,SUM($Z85:AE85),"")</f>
        <v>0</v>
      </c>
      <c r="AQ85" s="34">
        <f>IF(AQ$8&lt;=$AJ$8,SUM($Z85:AF85),"")</f>
        <v>0</v>
      </c>
      <c r="AR85" s="34">
        <f>IF(AR$8&lt;=$AJ$8,SUM($Z85:AG85),"")</f>
        <v>0</v>
      </c>
      <c r="AS85" s="34">
        <f>IF(AS$8&lt;=$AJ$8,SUM($Z85:AH85),"")</f>
        <v>0</v>
      </c>
      <c r="AT85" s="34">
        <f>IF(AT$8&lt;=$AJ$8,SUM($Z85:AI85),"")</f>
        <v>0</v>
      </c>
      <c r="AU85" s="34">
        <f>IF(AU$8&lt;=$AJ$8,SUM($Z85:AJ85),"")</f>
        <v>0</v>
      </c>
      <c r="AV85" s="34">
        <f>IF(AV$8&lt;=$AJ$8,SUM($Z85:AK85),"")</f>
        <v>0</v>
      </c>
      <c r="AW85" s="34">
        <f>IF(AW$8&lt;=$AJ$8,SUM($Z85:AL85),"")</f>
        <v>0</v>
      </c>
    </row>
    <row r="86" spans="2:53" ht="24" x14ac:dyDescent="0.25">
      <c r="C86" s="664"/>
      <c r="D86" s="642"/>
      <c r="E86" s="639"/>
      <c r="F86" s="666"/>
      <c r="G86" s="666"/>
      <c r="H86" s="666"/>
      <c r="I86" s="667"/>
      <c r="J86" s="666"/>
      <c r="K86" s="667"/>
      <c r="L86" s="666"/>
      <c r="M86" s="691"/>
      <c r="N86" s="666"/>
      <c r="O86" s="666"/>
      <c r="P86" s="666"/>
      <c r="Q86" s="666"/>
      <c r="R86" s="694"/>
      <c r="S86" s="694"/>
      <c r="T86" s="694"/>
      <c r="U86" s="667"/>
      <c r="V86" s="666"/>
      <c r="W86" s="666"/>
      <c r="X86" s="666"/>
      <c r="Y86" s="692"/>
      <c r="Z86" s="7" t="s">
        <v>43</v>
      </c>
      <c r="AA86" s="105" t="str">
        <f t="shared" ref="AA86:AC86" si="42">IF(AA84=0,"",AA85/AA84)</f>
        <v/>
      </c>
      <c r="AB86" s="105" t="str">
        <f t="shared" si="42"/>
        <v/>
      </c>
      <c r="AC86" s="105" t="str">
        <f t="shared" si="42"/>
        <v/>
      </c>
      <c r="AD86" s="84"/>
      <c r="AE86" s="84"/>
      <c r="AF86" s="84"/>
      <c r="AG86" s="84"/>
      <c r="AH86" s="84"/>
      <c r="AI86" s="84"/>
      <c r="AJ86" s="84"/>
      <c r="AK86" s="105"/>
      <c r="AL86" s="104"/>
      <c r="AM86" s="647"/>
      <c r="AN86" s="109" t="str">
        <f t="shared" ref="AN86:AW86" si="43">IF(AN$8&lt;=$AJ$8,IF(OR(AN84="",AN85=""),"",AN85/AN84),"")</f>
        <v/>
      </c>
      <c r="AO86" s="109" t="str">
        <f t="shared" si="43"/>
        <v/>
      </c>
      <c r="AP86" s="109" t="str">
        <f t="shared" si="43"/>
        <v/>
      </c>
      <c r="AQ86" s="109" t="str">
        <f t="shared" si="43"/>
        <v/>
      </c>
      <c r="AR86" s="109" t="str">
        <f t="shared" si="43"/>
        <v/>
      </c>
      <c r="AS86" s="109" t="str">
        <f t="shared" si="43"/>
        <v/>
      </c>
      <c r="AT86" s="109" t="str">
        <f t="shared" si="43"/>
        <v/>
      </c>
      <c r="AU86" s="109" t="str">
        <f t="shared" si="43"/>
        <v/>
      </c>
      <c r="AV86" s="109">
        <f t="shared" si="43"/>
        <v>0</v>
      </c>
      <c r="AW86" s="109">
        <f t="shared" si="43"/>
        <v>0</v>
      </c>
    </row>
    <row r="87" spans="2:53" s="43" customFormat="1" ht="24" x14ac:dyDescent="0.25">
      <c r="B87" s="1"/>
      <c r="C87" s="664"/>
      <c r="D87" s="642"/>
      <c r="E87" s="639"/>
      <c r="F87" s="666"/>
      <c r="G87" s="666"/>
      <c r="H87" s="666"/>
      <c r="I87" s="667"/>
      <c r="J87" s="666"/>
      <c r="K87" s="667"/>
      <c r="L87" s="694" t="s">
        <v>91</v>
      </c>
      <c r="M87" s="691" t="s">
        <v>36</v>
      </c>
      <c r="N87" s="666" t="s">
        <v>37</v>
      </c>
      <c r="O87" s="666" t="s">
        <v>38</v>
      </c>
      <c r="P87" s="693">
        <v>88</v>
      </c>
      <c r="Q87" s="693" t="e">
        <f>+$O87/4</f>
        <v>#VALUE!</v>
      </c>
      <c r="R87" s="693" t="e">
        <f>+$O87/4</f>
        <v>#VALUE!</v>
      </c>
      <c r="S87" s="693" t="e">
        <f>+$O87/4</f>
        <v>#VALUE!</v>
      </c>
      <c r="T87" s="693" t="e">
        <f>+$O87/4</f>
        <v>#VALUE!</v>
      </c>
      <c r="U87" s="667">
        <v>0.5</v>
      </c>
      <c r="V87" s="666" t="s">
        <v>200</v>
      </c>
      <c r="W87" s="666" t="s">
        <v>92</v>
      </c>
      <c r="X87" s="666" t="s">
        <v>39</v>
      </c>
      <c r="Y87" s="692" t="s">
        <v>40</v>
      </c>
      <c r="Z87" s="7" t="s">
        <v>41</v>
      </c>
      <c r="AA87" s="15"/>
      <c r="AB87" s="15"/>
      <c r="AC87" s="15"/>
      <c r="AD87" s="15"/>
      <c r="AE87" s="15"/>
      <c r="AF87" s="15"/>
      <c r="AG87" s="15"/>
      <c r="AH87" s="15"/>
      <c r="AI87" s="15">
        <v>6</v>
      </c>
      <c r="AJ87" s="15"/>
      <c r="AK87" s="15"/>
      <c r="AL87" s="14"/>
      <c r="AM87" s="645">
        <f t="shared" ref="AM87" si="44">SUM(AA87:AL87)</f>
        <v>6</v>
      </c>
      <c r="AN87" s="34" t="str">
        <f>IF(AN$8&lt;=$AJ$8,IF(SUM($Z87:AC87)=0,"",SUM($Z87:AC87)),"")</f>
        <v/>
      </c>
      <c r="AO87" s="34" t="str">
        <f>IF(AO$8&lt;=$AJ$8,IF(SUM($Z87:AD87)=0,"",SUM($Z87:AD87)),"")</f>
        <v/>
      </c>
      <c r="AP87" s="34" t="str">
        <f>IF(AP$8&lt;=$AJ$8,IF(SUM($Z87:AE87)=0,"",SUM($Z87:AE87)),"")</f>
        <v/>
      </c>
      <c r="AQ87" s="34" t="str">
        <f>IF(AQ$8&lt;=$AJ$8,IF(SUM($Z87:AF87)=0,"",SUM($Z87:AF87)),"")</f>
        <v/>
      </c>
      <c r="AR87" s="34" t="str">
        <f>IF(AR$8&lt;=$AJ$8,IF(SUM($Z87:AG87)=0,"",SUM($Z87:AG87)),"")</f>
        <v/>
      </c>
      <c r="AS87" s="34" t="str">
        <f>IF(AS$8&lt;=$AJ$8,IF(SUM($Z87:AH87)=0,"",SUM($Z87:AH87)),"")</f>
        <v/>
      </c>
      <c r="AT87" s="34">
        <f>IF(AT$8&lt;=$AJ$8,IF(SUM($Z87:AI87)=0,"",SUM($Z87:AI87)),"")</f>
        <v>6</v>
      </c>
      <c r="AU87" s="34">
        <f>IF(AU$8&lt;=$AJ$8,IF(SUM($Z87:AJ87)=0,"",SUM($Z87:AJ87)),"")</f>
        <v>6</v>
      </c>
      <c r="AV87" s="34">
        <f>IF(AV$8&lt;=$AJ$8,IF(SUM($Z87:AK87)=0,"",SUM($Z87:AK87)),"")</f>
        <v>6</v>
      </c>
      <c r="AW87" s="34">
        <f>IF(AW$8&lt;=$AJ$8,IF(SUM($Z87:AL87)=0,"",SUM($Z87:AL87)),"")</f>
        <v>6</v>
      </c>
      <c r="AX87" s="1"/>
      <c r="AY87" s="1"/>
      <c r="AZ87" s="1"/>
      <c r="BA87" s="1"/>
    </row>
    <row r="88" spans="2:53" ht="24" x14ac:dyDescent="0.25">
      <c r="C88" s="664"/>
      <c r="D88" s="642"/>
      <c r="E88" s="639"/>
      <c r="F88" s="666"/>
      <c r="G88" s="666"/>
      <c r="H88" s="666"/>
      <c r="I88" s="667"/>
      <c r="J88" s="666"/>
      <c r="K88" s="667"/>
      <c r="L88" s="694"/>
      <c r="M88" s="691"/>
      <c r="N88" s="666"/>
      <c r="O88" s="666"/>
      <c r="P88" s="693"/>
      <c r="Q88" s="693"/>
      <c r="R88" s="693"/>
      <c r="S88" s="693"/>
      <c r="T88" s="693"/>
      <c r="U88" s="667"/>
      <c r="V88" s="666"/>
      <c r="W88" s="666"/>
      <c r="X88" s="666"/>
      <c r="Y88" s="692"/>
      <c r="Z88" s="7" t="s">
        <v>42</v>
      </c>
      <c r="AA88" s="85"/>
      <c r="AB88" s="85"/>
      <c r="AC88" s="85"/>
      <c r="AD88" s="85"/>
      <c r="AE88" s="85"/>
      <c r="AF88" s="85"/>
      <c r="AG88" s="85"/>
      <c r="AH88" s="85"/>
      <c r="AI88" s="85"/>
      <c r="AJ88" s="85"/>
      <c r="AK88" s="85"/>
      <c r="AL88" s="86"/>
      <c r="AM88" s="646"/>
      <c r="AN88" s="34">
        <f>IF(AN$8&lt;=$AJ$8,SUM($Z88:AC88),"")</f>
        <v>0</v>
      </c>
      <c r="AO88" s="34">
        <f>IF(AO$8&lt;=$AJ$8,SUM($Z88:AD88),"")</f>
        <v>0</v>
      </c>
      <c r="AP88" s="34">
        <f>IF(AP$8&lt;=$AJ$8,SUM($Z88:AE88),"")</f>
        <v>0</v>
      </c>
      <c r="AQ88" s="34">
        <f>IF(AQ$8&lt;=$AJ$8,SUM($Z88:AF88),"")</f>
        <v>0</v>
      </c>
      <c r="AR88" s="34">
        <f>IF(AR$8&lt;=$AJ$8,SUM($Z88:AG88),"")</f>
        <v>0</v>
      </c>
      <c r="AS88" s="34">
        <f>IF(AS$8&lt;=$AJ$8,SUM($Z88:AH88),"")</f>
        <v>0</v>
      </c>
      <c r="AT88" s="34">
        <f>IF(AT$8&lt;=$AJ$8,SUM($Z88:AI88),"")</f>
        <v>0</v>
      </c>
      <c r="AU88" s="34">
        <f>IF(AU$8&lt;=$AJ$8,SUM($Z88:AJ88),"")</f>
        <v>0</v>
      </c>
      <c r="AV88" s="34">
        <f>IF(AV$8&lt;=$AJ$8,SUM($Z88:AK88),"")</f>
        <v>0</v>
      </c>
      <c r="AW88" s="34">
        <f>IF(AW$8&lt;=$AJ$8,SUM($Z88:AL88),"")</f>
        <v>0</v>
      </c>
    </row>
    <row r="89" spans="2:53" ht="24" x14ac:dyDescent="0.25">
      <c r="C89" s="664"/>
      <c r="D89" s="642"/>
      <c r="E89" s="639"/>
      <c r="F89" s="666"/>
      <c r="G89" s="666"/>
      <c r="H89" s="666"/>
      <c r="I89" s="667"/>
      <c r="J89" s="666"/>
      <c r="K89" s="667"/>
      <c r="L89" s="694"/>
      <c r="M89" s="691"/>
      <c r="N89" s="666"/>
      <c r="O89" s="666"/>
      <c r="P89" s="693"/>
      <c r="Q89" s="693"/>
      <c r="R89" s="693"/>
      <c r="S89" s="693"/>
      <c r="T89" s="693"/>
      <c r="U89" s="667"/>
      <c r="V89" s="666"/>
      <c r="W89" s="666"/>
      <c r="X89" s="666"/>
      <c r="Y89" s="692"/>
      <c r="Z89" s="7" t="s">
        <v>43</v>
      </c>
      <c r="AA89" s="87" t="str">
        <f t="shared" ref="AA89:AC89" si="45">IF(AA87=0,"",AA88/AA87)</f>
        <v/>
      </c>
      <c r="AB89" s="87" t="str">
        <f t="shared" si="45"/>
        <v/>
      </c>
      <c r="AC89" s="87" t="str">
        <f t="shared" si="45"/>
        <v/>
      </c>
      <c r="AD89" s="85"/>
      <c r="AE89" s="85"/>
      <c r="AF89" s="85"/>
      <c r="AG89" s="85"/>
      <c r="AH89" s="85"/>
      <c r="AI89" s="87"/>
      <c r="AJ89" s="85"/>
      <c r="AK89" s="85"/>
      <c r="AL89" s="86"/>
      <c r="AM89" s="647"/>
      <c r="AN89" s="109" t="str">
        <f>IF(AN$8&lt;=$AJ$8,IF(OR(AN87="",AN88=""),"",AN88/AN87),"")</f>
        <v/>
      </c>
      <c r="AO89" s="109" t="str">
        <f t="shared" ref="AO89:AW89" si="46">IF(AO$8&lt;=$AJ$8,IF(OR(AO87="",AO88=""),"",AO88/AO87),"")</f>
        <v/>
      </c>
      <c r="AP89" s="109" t="str">
        <f t="shared" si="46"/>
        <v/>
      </c>
      <c r="AQ89" s="109" t="str">
        <f t="shared" si="46"/>
        <v/>
      </c>
      <c r="AR89" s="109" t="str">
        <f t="shared" si="46"/>
        <v/>
      </c>
      <c r="AS89" s="109" t="str">
        <f t="shared" si="46"/>
        <v/>
      </c>
      <c r="AT89" s="109">
        <f t="shared" si="46"/>
        <v>0</v>
      </c>
      <c r="AU89" s="109">
        <f t="shared" si="46"/>
        <v>0</v>
      </c>
      <c r="AV89" s="109">
        <f t="shared" si="46"/>
        <v>0</v>
      </c>
      <c r="AW89" s="109">
        <f t="shared" si="46"/>
        <v>0</v>
      </c>
    </row>
    <row r="90" spans="2:53" ht="24" x14ac:dyDescent="0.25">
      <c r="C90" s="664"/>
      <c r="D90" s="642"/>
      <c r="E90" s="639"/>
      <c r="F90" s="666"/>
      <c r="G90" s="666"/>
      <c r="H90" s="666"/>
      <c r="I90" s="667"/>
      <c r="J90" s="666"/>
      <c r="K90" s="667"/>
      <c r="L90" s="694"/>
      <c r="M90" s="691"/>
      <c r="N90" s="666"/>
      <c r="O90" s="666"/>
      <c r="P90" s="693"/>
      <c r="Q90" s="693"/>
      <c r="R90" s="693"/>
      <c r="S90" s="693"/>
      <c r="T90" s="693"/>
      <c r="U90" s="667"/>
      <c r="V90" s="666"/>
      <c r="W90" s="666"/>
      <c r="X90" s="666"/>
      <c r="Y90" s="692" t="s">
        <v>44</v>
      </c>
      <c r="Z90" s="7" t="s">
        <v>41</v>
      </c>
      <c r="AA90" s="15"/>
      <c r="AB90" s="15"/>
      <c r="AC90" s="15"/>
      <c r="AD90" s="15">
        <v>2</v>
      </c>
      <c r="AE90" s="15"/>
      <c r="AF90" s="15"/>
      <c r="AG90" s="15">
        <v>2</v>
      </c>
      <c r="AH90" s="15"/>
      <c r="AI90" s="14"/>
      <c r="AJ90" s="14">
        <v>2</v>
      </c>
      <c r="AK90" s="14"/>
      <c r="AL90" s="14"/>
      <c r="AM90" s="645">
        <f t="shared" ref="AM90" si="47">SUM(AA90:AL90)</f>
        <v>6</v>
      </c>
      <c r="AN90" s="34" t="str">
        <f>IF(AN$8&lt;=$AJ$8,IF(SUM($Z90:AC90)=0,"",SUM($Z90:AC90)),"")</f>
        <v/>
      </c>
      <c r="AO90" s="34">
        <f>IF(AO$8&lt;=$AJ$8,IF(SUM($Z90:AD90)=0,"",SUM($Z90:AD90)),"")</f>
        <v>2</v>
      </c>
      <c r="AP90" s="34">
        <f>IF(AP$8&lt;=$AJ$8,IF(SUM($Z90:AE90)=0,"",SUM($Z90:AE90)),"")</f>
        <v>2</v>
      </c>
      <c r="AQ90" s="34">
        <f>IF(AQ$8&lt;=$AJ$8,IF(SUM($Z90:AF90)=0,"",SUM($Z90:AF90)),"")</f>
        <v>2</v>
      </c>
      <c r="AR90" s="34">
        <f>IF(AR$8&lt;=$AJ$8,IF(SUM($Z90:AG90)=0,"",SUM($Z90:AG90)),"")</f>
        <v>4</v>
      </c>
      <c r="AS90" s="34">
        <f>IF(AS$8&lt;=$AJ$8,IF(SUM($Z90:AH90)=0,"",SUM($Z90:AH90)),"")</f>
        <v>4</v>
      </c>
      <c r="AT90" s="34">
        <f>IF(AT$8&lt;=$AJ$8,IF(SUM($Z90:AI90)=0,"",SUM($Z90:AI90)),"")</f>
        <v>4</v>
      </c>
      <c r="AU90" s="34">
        <f>IF(AU$8&lt;=$AJ$8,IF(SUM($Z90:AJ90)=0,"",SUM($Z90:AJ90)),"")</f>
        <v>6</v>
      </c>
      <c r="AV90" s="34">
        <f>IF(AV$8&lt;=$AJ$8,IF(SUM($Z90:AK90)=0,"",SUM($Z90:AK90)),"")</f>
        <v>6</v>
      </c>
      <c r="AW90" s="34">
        <f>IF(AW$8&lt;=$AJ$8,IF(SUM($Z90:AL90)=0,"",SUM($Z90:AL90)),"")</f>
        <v>6</v>
      </c>
    </row>
    <row r="91" spans="2:53" ht="12" customHeight="1" x14ac:dyDescent="0.25">
      <c r="C91" s="664"/>
      <c r="D91" s="642"/>
      <c r="E91" s="639"/>
      <c r="F91" s="666"/>
      <c r="G91" s="666"/>
      <c r="H91" s="666"/>
      <c r="I91" s="667"/>
      <c r="J91" s="666"/>
      <c r="K91" s="667"/>
      <c r="L91" s="694"/>
      <c r="M91" s="691"/>
      <c r="N91" s="666"/>
      <c r="O91" s="666"/>
      <c r="P91" s="693"/>
      <c r="Q91" s="693"/>
      <c r="R91" s="693"/>
      <c r="S91" s="693"/>
      <c r="T91" s="693"/>
      <c r="U91" s="667"/>
      <c r="V91" s="666"/>
      <c r="W91" s="666"/>
      <c r="X91" s="666"/>
      <c r="Y91" s="692"/>
      <c r="Z91" s="7" t="s">
        <v>42</v>
      </c>
      <c r="AA91" s="22"/>
      <c r="AB91" s="22"/>
      <c r="AC91" s="22"/>
      <c r="AD91" s="195"/>
      <c r="AE91" s="195"/>
      <c r="AF91" s="195"/>
      <c r="AG91" s="195"/>
      <c r="AH91" s="195"/>
      <c r="AI91" s="195"/>
      <c r="AJ91" s="195"/>
      <c r="AK91" s="85"/>
      <c r="AL91" s="201"/>
      <c r="AM91" s="646"/>
      <c r="AN91" s="34">
        <f>IF(AN$8&lt;=$AJ$8,SUM($Z91:AC91),"")</f>
        <v>0</v>
      </c>
      <c r="AO91" s="34">
        <f>IF(AO$8&lt;=$AJ$8,SUM($Z91:AD91),"")</f>
        <v>0</v>
      </c>
      <c r="AP91" s="34">
        <f>IF(AP$8&lt;=$AJ$8,SUM($Z91:AE91),"")</f>
        <v>0</v>
      </c>
      <c r="AQ91" s="34">
        <f>IF(AQ$8&lt;=$AJ$8,SUM($Z91:AF91),"")</f>
        <v>0</v>
      </c>
      <c r="AR91" s="34">
        <f>IF(AR$8&lt;=$AJ$8,SUM($Z91:AG91),"")</f>
        <v>0</v>
      </c>
      <c r="AS91" s="34">
        <f>IF(AS$8&lt;=$AJ$8,SUM($Z91:AH91),"")</f>
        <v>0</v>
      </c>
      <c r="AT91" s="34">
        <f>IF(AT$8&lt;=$AJ$8,SUM($Z91:AI91),"")</f>
        <v>0</v>
      </c>
      <c r="AU91" s="34">
        <f>IF(AU$8&lt;=$AJ$8,SUM($Z91:AJ91),"")</f>
        <v>0</v>
      </c>
      <c r="AV91" s="34">
        <f>IF(AV$8&lt;=$AJ$8,SUM($Z91:AK91),"")</f>
        <v>0</v>
      </c>
      <c r="AW91" s="34">
        <f>IF(AW$8&lt;=$AJ$8,SUM($Z91:AL91),"")</f>
        <v>0</v>
      </c>
    </row>
    <row r="92" spans="2:53" ht="24" x14ac:dyDescent="0.25">
      <c r="C92" s="664"/>
      <c r="D92" s="642"/>
      <c r="E92" s="639"/>
      <c r="F92" s="666"/>
      <c r="G92" s="666"/>
      <c r="H92" s="666"/>
      <c r="I92" s="667"/>
      <c r="J92" s="666"/>
      <c r="K92" s="667"/>
      <c r="L92" s="694"/>
      <c r="M92" s="691"/>
      <c r="N92" s="666"/>
      <c r="O92" s="666"/>
      <c r="P92" s="693"/>
      <c r="Q92" s="693"/>
      <c r="R92" s="693"/>
      <c r="S92" s="693"/>
      <c r="T92" s="693"/>
      <c r="U92" s="667"/>
      <c r="V92" s="666"/>
      <c r="W92" s="666"/>
      <c r="X92" s="666"/>
      <c r="Y92" s="692"/>
      <c r="Z92" s="7" t="s">
        <v>43</v>
      </c>
      <c r="AA92" s="87" t="str">
        <f t="shared" ref="AA92:AC92" si="48">IF(AA90=0,"",AA91/AA90)</f>
        <v/>
      </c>
      <c r="AB92" s="87" t="str">
        <f t="shared" si="48"/>
        <v/>
      </c>
      <c r="AC92" s="87" t="str">
        <f t="shared" si="48"/>
        <v/>
      </c>
      <c r="AD92" s="87"/>
      <c r="AE92" s="195"/>
      <c r="AF92" s="195"/>
      <c r="AG92" s="87"/>
      <c r="AH92" s="195"/>
      <c r="AI92" s="195"/>
      <c r="AJ92" s="87"/>
      <c r="AK92" s="85"/>
      <c r="AL92" s="201"/>
      <c r="AM92" s="647"/>
      <c r="AN92" s="109" t="str">
        <f t="shared" ref="AN92:AW92" si="49">IF(AN$8&lt;=$AJ$8,IF(OR(AN90="",AN91=""),"",AN91/AN90),"")</f>
        <v/>
      </c>
      <c r="AO92" s="109">
        <f t="shared" si="49"/>
        <v>0</v>
      </c>
      <c r="AP92" s="109">
        <f t="shared" si="49"/>
        <v>0</v>
      </c>
      <c r="AQ92" s="109">
        <f t="shared" si="49"/>
        <v>0</v>
      </c>
      <c r="AR92" s="109">
        <f t="shared" si="49"/>
        <v>0</v>
      </c>
      <c r="AS92" s="109">
        <f t="shared" si="49"/>
        <v>0</v>
      </c>
      <c r="AT92" s="109">
        <f t="shared" si="49"/>
        <v>0</v>
      </c>
      <c r="AU92" s="109">
        <f t="shared" si="49"/>
        <v>0</v>
      </c>
      <c r="AV92" s="109">
        <f t="shared" si="49"/>
        <v>0</v>
      </c>
      <c r="AW92" s="109">
        <f t="shared" si="49"/>
        <v>0</v>
      </c>
    </row>
    <row r="93" spans="2:53" ht="86.25" customHeight="1" x14ac:dyDescent="0.25">
      <c r="C93" s="664"/>
      <c r="D93" s="642"/>
      <c r="E93" s="639"/>
      <c r="F93" s="666"/>
      <c r="G93" s="666"/>
      <c r="H93" s="666"/>
      <c r="I93" s="667"/>
      <c r="J93" s="666"/>
      <c r="K93" s="667"/>
      <c r="L93" s="694"/>
      <c r="M93" s="691"/>
      <c r="N93" s="666"/>
      <c r="O93" s="666"/>
      <c r="P93" s="693"/>
      <c r="Q93" s="693"/>
      <c r="R93" s="693"/>
      <c r="S93" s="693"/>
      <c r="T93" s="693"/>
      <c r="U93" s="667"/>
      <c r="V93" s="666"/>
      <c r="W93" s="666"/>
      <c r="X93" s="666"/>
      <c r="Y93" s="692" t="s">
        <v>45</v>
      </c>
      <c r="Z93" s="7" t="s">
        <v>41</v>
      </c>
      <c r="AA93" s="85"/>
      <c r="AB93" s="85"/>
      <c r="AC93" s="85"/>
      <c r="AD93" s="85"/>
      <c r="AE93" s="85"/>
      <c r="AF93" s="85"/>
      <c r="AG93" s="85"/>
      <c r="AH93" s="85"/>
      <c r="AI93" s="85"/>
      <c r="AJ93" s="85"/>
      <c r="AK93" s="84">
        <v>10</v>
      </c>
      <c r="AL93" s="86"/>
      <c r="AM93" s="645">
        <f>SUM(AA93:AL93)</f>
        <v>10</v>
      </c>
      <c r="AN93" s="34" t="str">
        <f>IF(AN$8&lt;=$AJ$8,IF(SUM($Z93:AC93)=0,"",SUM($Z93:AC93)),"")</f>
        <v/>
      </c>
      <c r="AO93" s="34" t="str">
        <f>IF(AO$8&lt;=$AJ$8,IF(SUM($Z93:AD93)=0,"",SUM($Z93:AD93)),"")</f>
        <v/>
      </c>
      <c r="AP93" s="34" t="str">
        <f>IF(AP$8&lt;=$AJ$8,IF(SUM($Z93:AE93)=0,"",SUM($Z93:AE93)),"")</f>
        <v/>
      </c>
      <c r="AQ93" s="34" t="str">
        <f>IF(AQ$8&lt;=$AJ$8,IF(SUM($Z93:AF93)=0,"",SUM($Z93:AF93)),"")</f>
        <v/>
      </c>
      <c r="AR93" s="34" t="str">
        <f>IF(AR$8&lt;=$AJ$8,IF(SUM($Z93:AG93)=0,"",SUM($Z93:AG93)),"")</f>
        <v/>
      </c>
      <c r="AS93" s="34" t="str">
        <f>IF(AS$8&lt;=$AJ$8,IF(SUM($Z93:AH93)=0,"",SUM($Z93:AH93)),"")</f>
        <v/>
      </c>
      <c r="AT93" s="34" t="str">
        <f>IF(AT$8&lt;=$AJ$8,IF(SUM($Z93:AI93)=0,"",SUM($Z93:AI93)),"")</f>
        <v/>
      </c>
      <c r="AU93" s="34" t="str">
        <f>IF(AU$8&lt;=$AJ$8,IF(SUM($Z93:AJ93)=0,"",SUM($Z93:AJ93)),"")</f>
        <v/>
      </c>
      <c r="AV93" s="34">
        <f>IF(AV$8&lt;=$AJ$8,IF(SUM($Z93:AK93)=0,"",SUM($Z93:AK93)),"")</f>
        <v>10</v>
      </c>
      <c r="AW93" s="34">
        <f>IF(AW$8&lt;=$AJ$8,IF(SUM($Z93:AL93)=0,"",SUM($Z93:AL93)),"")</f>
        <v>10</v>
      </c>
    </row>
    <row r="94" spans="2:53" ht="24" x14ac:dyDescent="0.25">
      <c r="C94" s="664"/>
      <c r="D94" s="642"/>
      <c r="E94" s="639"/>
      <c r="F94" s="666"/>
      <c r="G94" s="666"/>
      <c r="H94" s="666"/>
      <c r="I94" s="667"/>
      <c r="J94" s="666"/>
      <c r="K94" s="667"/>
      <c r="L94" s="694"/>
      <c r="M94" s="691"/>
      <c r="N94" s="666"/>
      <c r="O94" s="666"/>
      <c r="P94" s="693"/>
      <c r="Q94" s="693"/>
      <c r="R94" s="693"/>
      <c r="S94" s="693"/>
      <c r="T94" s="693"/>
      <c r="U94" s="667"/>
      <c r="V94" s="666"/>
      <c r="W94" s="666"/>
      <c r="X94" s="666"/>
      <c r="Y94" s="692"/>
      <c r="Z94" s="7" t="s">
        <v>42</v>
      </c>
      <c r="AA94" s="85"/>
      <c r="AB94" s="85"/>
      <c r="AC94" s="85"/>
      <c r="AD94" s="85"/>
      <c r="AE94" s="85"/>
      <c r="AF94" s="85"/>
      <c r="AG94" s="85"/>
      <c r="AH94" s="85"/>
      <c r="AI94" s="85"/>
      <c r="AJ94" s="85"/>
      <c r="AK94" s="85"/>
      <c r="AL94" s="86"/>
      <c r="AM94" s="646"/>
      <c r="AN94" s="34">
        <f>IF(AN$8&lt;=$AJ$8,SUM($Z94:AC94),"")</f>
        <v>0</v>
      </c>
      <c r="AO94" s="34">
        <f>IF(AO$8&lt;=$AJ$8,SUM($Z94:AD94),"")</f>
        <v>0</v>
      </c>
      <c r="AP94" s="34">
        <f>IF(AP$8&lt;=$AJ$8,SUM($Z94:AE94),"")</f>
        <v>0</v>
      </c>
      <c r="AQ94" s="34">
        <f>IF(AQ$8&lt;=$AJ$8,SUM($Z94:AF94),"")</f>
        <v>0</v>
      </c>
      <c r="AR94" s="34">
        <f>IF(AR$8&lt;=$AJ$8,SUM($Z94:AG94),"")</f>
        <v>0</v>
      </c>
      <c r="AS94" s="34">
        <f>IF(AS$8&lt;=$AJ$8,SUM($Z94:AH94),"")</f>
        <v>0</v>
      </c>
      <c r="AT94" s="34">
        <f>IF(AT$8&lt;=$AJ$8,SUM($Z94:AI94),"")</f>
        <v>0</v>
      </c>
      <c r="AU94" s="34">
        <f>IF(AU$8&lt;=$AJ$8,SUM($Z94:AJ94),"")</f>
        <v>0</v>
      </c>
      <c r="AV94" s="34">
        <f>IF(AV$8&lt;=$AJ$8,SUM($Z94:AK94),"")</f>
        <v>0</v>
      </c>
      <c r="AW94" s="34">
        <f>IF(AW$8&lt;=$AJ$8,SUM($Z94:AL94),"")</f>
        <v>0</v>
      </c>
    </row>
    <row r="95" spans="2:53" s="43" customFormat="1" ht="24" x14ac:dyDescent="0.25">
      <c r="B95" s="1"/>
      <c r="C95" s="664"/>
      <c r="D95" s="642"/>
      <c r="E95" s="639"/>
      <c r="F95" s="666"/>
      <c r="G95" s="666"/>
      <c r="H95" s="666"/>
      <c r="I95" s="667"/>
      <c r="J95" s="666"/>
      <c r="K95" s="667"/>
      <c r="L95" s="694"/>
      <c r="M95" s="691"/>
      <c r="N95" s="666"/>
      <c r="O95" s="666"/>
      <c r="P95" s="693"/>
      <c r="Q95" s="693"/>
      <c r="R95" s="693"/>
      <c r="S95" s="693"/>
      <c r="T95" s="693"/>
      <c r="U95" s="667"/>
      <c r="V95" s="666"/>
      <c r="W95" s="666"/>
      <c r="X95" s="666"/>
      <c r="Y95" s="692"/>
      <c r="Z95" s="7" t="s">
        <v>43</v>
      </c>
      <c r="AA95" s="87" t="str">
        <f t="shared" ref="AA95:AC95" si="50">IF(AA93=0,"",AA94/AA93)</f>
        <v/>
      </c>
      <c r="AB95" s="87" t="str">
        <f t="shared" si="50"/>
        <v/>
      </c>
      <c r="AC95" s="87" t="str">
        <f t="shared" si="50"/>
        <v/>
      </c>
      <c r="AD95" s="85"/>
      <c r="AE95" s="85"/>
      <c r="AF95" s="85"/>
      <c r="AG95" s="85"/>
      <c r="AH95" s="85"/>
      <c r="AI95" s="85"/>
      <c r="AJ95" s="85"/>
      <c r="AK95" s="87"/>
      <c r="AL95" s="86"/>
      <c r="AM95" s="647"/>
      <c r="AN95" s="109" t="str">
        <f t="shared" ref="AN95:AW95" si="51">IF(AN$8&lt;=$AJ$8,IF(OR(AN93="",AN94=""),"",AN94/AN93),"")</f>
        <v/>
      </c>
      <c r="AO95" s="109" t="str">
        <f t="shared" si="51"/>
        <v/>
      </c>
      <c r="AP95" s="109" t="str">
        <f t="shared" si="51"/>
        <v/>
      </c>
      <c r="AQ95" s="109" t="str">
        <f t="shared" si="51"/>
        <v/>
      </c>
      <c r="AR95" s="109" t="str">
        <f t="shared" si="51"/>
        <v/>
      </c>
      <c r="AS95" s="109" t="str">
        <f t="shared" si="51"/>
        <v/>
      </c>
      <c r="AT95" s="109" t="str">
        <f t="shared" si="51"/>
        <v/>
      </c>
      <c r="AU95" s="109" t="str">
        <f t="shared" si="51"/>
        <v/>
      </c>
      <c r="AV95" s="109">
        <f t="shared" si="51"/>
        <v>0</v>
      </c>
      <c r="AW95" s="109">
        <f t="shared" si="51"/>
        <v>0</v>
      </c>
      <c r="AX95" s="1"/>
      <c r="AY95" s="1"/>
      <c r="AZ95" s="1"/>
      <c r="BA95" s="1"/>
    </row>
    <row r="96" spans="2:53" x14ac:dyDescent="0.25">
      <c r="C96" s="664"/>
      <c r="D96" s="642"/>
      <c r="E96" s="639"/>
      <c r="F96" s="152"/>
      <c r="G96" s="152"/>
      <c r="H96" s="152"/>
      <c r="I96" s="153"/>
      <c r="J96" s="75"/>
      <c r="K96" s="42"/>
      <c r="L96" s="152"/>
      <c r="M96" s="158"/>
      <c r="N96" s="158"/>
      <c r="O96" s="158"/>
      <c r="P96" s="168"/>
      <c r="Q96" s="168"/>
      <c r="R96" s="168"/>
      <c r="S96" s="168"/>
      <c r="T96" s="168"/>
      <c r="U96" s="163"/>
      <c r="V96" s="158"/>
      <c r="W96" s="158"/>
      <c r="X96" s="158"/>
      <c r="Y96" s="216"/>
      <c r="Z96" s="217"/>
      <c r="AA96" s="218"/>
      <c r="AB96" s="218"/>
      <c r="AC96" s="218"/>
      <c r="AD96" s="218"/>
      <c r="AE96" s="218"/>
      <c r="AF96" s="218"/>
      <c r="AG96" s="218"/>
      <c r="AH96" s="218"/>
      <c r="AI96" s="218"/>
      <c r="AJ96" s="218"/>
      <c r="AK96" s="218"/>
      <c r="AL96" s="219"/>
      <c r="AM96" s="220"/>
      <c r="AN96" s="221"/>
      <c r="AO96" s="221"/>
      <c r="AP96" s="221"/>
      <c r="AQ96" s="221"/>
      <c r="AR96" s="221"/>
      <c r="AS96" s="221"/>
      <c r="AT96" s="221"/>
      <c r="AU96" s="221"/>
      <c r="AV96" s="221"/>
      <c r="AW96" s="221"/>
    </row>
    <row r="97" spans="2:53" s="43" customFormat="1" x14ac:dyDescent="0.25">
      <c r="B97" s="1"/>
      <c r="C97" s="664"/>
      <c r="D97" s="642"/>
      <c r="E97" s="639"/>
      <c r="F97" s="641" t="s">
        <v>114</v>
      </c>
      <c r="G97" s="641" t="s">
        <v>61</v>
      </c>
      <c r="H97" s="641" t="s">
        <v>62</v>
      </c>
      <c r="I97" s="638">
        <v>0.1</v>
      </c>
      <c r="J97" s="641" t="s">
        <v>63</v>
      </c>
      <c r="K97" s="638">
        <v>0.2</v>
      </c>
      <c r="L97" s="641" t="s">
        <v>64</v>
      </c>
      <c r="M97" s="695" t="s">
        <v>65</v>
      </c>
      <c r="N97" s="695" t="s">
        <v>66</v>
      </c>
      <c r="O97" s="641" t="s">
        <v>38</v>
      </c>
      <c r="P97" s="698">
        <v>32</v>
      </c>
      <c r="Q97" s="641">
        <v>32</v>
      </c>
      <c r="R97" s="698">
        <v>32</v>
      </c>
      <c r="S97" s="698">
        <v>32</v>
      </c>
      <c r="T97" s="698">
        <v>32</v>
      </c>
      <c r="U97" s="701">
        <f>100%/3</f>
        <v>0.33333333333333331</v>
      </c>
      <c r="V97" s="641" t="s">
        <v>201</v>
      </c>
      <c r="W97" s="657" t="s">
        <v>67</v>
      </c>
      <c r="X97" s="641" t="s">
        <v>39</v>
      </c>
      <c r="Y97" s="704" t="s">
        <v>41</v>
      </c>
      <c r="Z97" s="705"/>
      <c r="AA97" s="85">
        <v>32</v>
      </c>
      <c r="AB97" s="85">
        <v>32</v>
      </c>
      <c r="AC97" s="85">
        <v>32</v>
      </c>
      <c r="AD97" s="85">
        <v>32</v>
      </c>
      <c r="AE97" s="85">
        <v>32</v>
      </c>
      <c r="AF97" s="85">
        <v>32</v>
      </c>
      <c r="AG97" s="85">
        <v>32</v>
      </c>
      <c r="AH97" s="85">
        <v>32</v>
      </c>
      <c r="AI97" s="85">
        <v>32</v>
      </c>
      <c r="AJ97" s="85">
        <v>32</v>
      </c>
      <c r="AK97" s="85">
        <v>32</v>
      </c>
      <c r="AL97" s="85">
        <v>32</v>
      </c>
      <c r="AM97" s="706">
        <v>32</v>
      </c>
      <c r="AN97" s="34">
        <f t="shared" ref="AN97:AW97" si="52">IF(AN$8&lt;=$AJ$8,AC97,"")</f>
        <v>32</v>
      </c>
      <c r="AO97" s="34">
        <f t="shared" si="52"/>
        <v>32</v>
      </c>
      <c r="AP97" s="34">
        <f t="shared" si="52"/>
        <v>32</v>
      </c>
      <c r="AQ97" s="34">
        <f t="shared" si="52"/>
        <v>32</v>
      </c>
      <c r="AR97" s="34">
        <f t="shared" si="52"/>
        <v>32</v>
      </c>
      <c r="AS97" s="34">
        <f t="shared" si="52"/>
        <v>32</v>
      </c>
      <c r="AT97" s="34">
        <f t="shared" si="52"/>
        <v>32</v>
      </c>
      <c r="AU97" s="34">
        <f t="shared" si="52"/>
        <v>32</v>
      </c>
      <c r="AV97" s="34">
        <f t="shared" si="52"/>
        <v>32</v>
      </c>
      <c r="AW97" s="34">
        <f t="shared" si="52"/>
        <v>32</v>
      </c>
      <c r="AX97" s="1"/>
      <c r="AY97" s="1"/>
      <c r="AZ97" s="1"/>
      <c r="BA97" s="1"/>
    </row>
    <row r="98" spans="2:53" x14ac:dyDescent="0.25">
      <c r="C98" s="664"/>
      <c r="D98" s="642"/>
      <c r="E98" s="639"/>
      <c r="F98" s="642"/>
      <c r="G98" s="642"/>
      <c r="H98" s="642"/>
      <c r="I98" s="639"/>
      <c r="J98" s="642"/>
      <c r="K98" s="639"/>
      <c r="L98" s="642"/>
      <c r="M98" s="696"/>
      <c r="N98" s="696"/>
      <c r="O98" s="642"/>
      <c r="P98" s="699"/>
      <c r="Q98" s="642"/>
      <c r="R98" s="699"/>
      <c r="S98" s="699"/>
      <c r="T98" s="699"/>
      <c r="U98" s="702"/>
      <c r="V98" s="642"/>
      <c r="W98" s="658"/>
      <c r="X98" s="642"/>
      <c r="Y98" s="704" t="s">
        <v>42</v>
      </c>
      <c r="Z98" s="705"/>
      <c r="AA98" s="85"/>
      <c r="AB98" s="85"/>
      <c r="AC98" s="85"/>
      <c r="AD98" s="85"/>
      <c r="AE98" s="85"/>
      <c r="AF98" s="85"/>
      <c r="AG98" s="85"/>
      <c r="AH98" s="85"/>
      <c r="AI98" s="85"/>
      <c r="AJ98" s="85"/>
      <c r="AK98" s="85"/>
      <c r="AL98" s="86"/>
      <c r="AM98" s="707"/>
      <c r="AN98" s="34" t="str">
        <f t="shared" ref="AN98:AW98" si="53">IF(AN$8&lt;=$AJ$8,IF(AC98="","",AC98),"")</f>
        <v/>
      </c>
      <c r="AO98" s="34" t="str">
        <f t="shared" si="53"/>
        <v/>
      </c>
      <c r="AP98" s="34" t="str">
        <f t="shared" si="53"/>
        <v/>
      </c>
      <c r="AQ98" s="34" t="str">
        <f t="shared" si="53"/>
        <v/>
      </c>
      <c r="AR98" s="34" t="str">
        <f t="shared" si="53"/>
        <v/>
      </c>
      <c r="AS98" s="34" t="str">
        <f t="shared" si="53"/>
        <v/>
      </c>
      <c r="AT98" s="34" t="str">
        <f t="shared" si="53"/>
        <v/>
      </c>
      <c r="AU98" s="34" t="str">
        <f t="shared" si="53"/>
        <v/>
      </c>
      <c r="AV98" s="34" t="str">
        <f t="shared" si="53"/>
        <v/>
      </c>
      <c r="AW98" s="34" t="str">
        <f t="shared" si="53"/>
        <v/>
      </c>
    </row>
    <row r="99" spans="2:53" x14ac:dyDescent="0.25">
      <c r="C99" s="664"/>
      <c r="D99" s="642"/>
      <c r="E99" s="639"/>
      <c r="F99" s="642"/>
      <c r="G99" s="642"/>
      <c r="H99" s="642"/>
      <c r="I99" s="639"/>
      <c r="J99" s="643"/>
      <c r="K99" s="640"/>
      <c r="L99" s="643"/>
      <c r="M99" s="697"/>
      <c r="N99" s="697"/>
      <c r="O99" s="643"/>
      <c r="P99" s="700"/>
      <c r="Q99" s="643"/>
      <c r="R99" s="700"/>
      <c r="S99" s="700"/>
      <c r="T99" s="700"/>
      <c r="U99" s="703"/>
      <c r="V99" s="643"/>
      <c r="W99" s="659"/>
      <c r="X99" s="643"/>
      <c r="Y99" s="704" t="s">
        <v>43</v>
      </c>
      <c r="Z99" s="705"/>
      <c r="AA99" s="87"/>
      <c r="AB99" s="87"/>
      <c r="AC99" s="87"/>
      <c r="AD99" s="87"/>
      <c r="AE99" s="87"/>
      <c r="AF99" s="87"/>
      <c r="AG99" s="87"/>
      <c r="AH99" s="87"/>
      <c r="AI99" s="87"/>
      <c r="AJ99" s="87"/>
      <c r="AK99" s="87"/>
      <c r="AL99" s="87"/>
      <c r="AM99" s="708"/>
      <c r="AN99" s="109" t="str">
        <f>IF(AN$8&lt;=$AJ$8,IF(OR(AN97="",AN98=""),"",AN98/AN97),"")</f>
        <v/>
      </c>
      <c r="AO99" s="109" t="str">
        <f>IF(AO$8&lt;=$AJ$8,IF(OR(AO97="",AO98=""),"",AO98/AO97),"")</f>
        <v/>
      </c>
      <c r="AP99" s="109" t="str">
        <f t="shared" ref="AP99:AW99" si="54">IF(AP$8&lt;=$AJ$8,IF(OR(AP97="",AP98=""),"",AP98/AP97),"")</f>
        <v/>
      </c>
      <c r="AQ99" s="109" t="str">
        <f t="shared" si="54"/>
        <v/>
      </c>
      <c r="AR99" s="109" t="str">
        <f t="shared" si="54"/>
        <v/>
      </c>
      <c r="AS99" s="109" t="str">
        <f t="shared" si="54"/>
        <v/>
      </c>
      <c r="AT99" s="109" t="str">
        <f t="shared" si="54"/>
        <v/>
      </c>
      <c r="AU99" s="109" t="str">
        <f t="shared" si="54"/>
        <v/>
      </c>
      <c r="AV99" s="109" t="str">
        <f t="shared" si="54"/>
        <v/>
      </c>
      <c r="AW99" s="109" t="str">
        <f t="shared" si="54"/>
        <v/>
      </c>
    </row>
    <row r="100" spans="2:53" x14ac:dyDescent="0.25">
      <c r="C100" s="664"/>
      <c r="D100" s="642"/>
      <c r="E100" s="639"/>
      <c r="F100" s="642"/>
      <c r="G100" s="642"/>
      <c r="H100" s="642"/>
      <c r="I100" s="639"/>
      <c r="J100" s="149"/>
      <c r="K100" s="20"/>
      <c r="L100" s="25"/>
      <c r="M100" s="26"/>
      <c r="N100" s="26"/>
      <c r="O100" s="26"/>
      <c r="P100" s="26"/>
      <c r="Q100" s="147"/>
      <c r="R100" s="147"/>
      <c r="S100" s="147"/>
      <c r="T100" s="147"/>
      <c r="U100" s="165"/>
      <c r="V100" s="165"/>
      <c r="W100" s="147"/>
      <c r="X100" s="147"/>
      <c r="Y100" s="644"/>
      <c r="Z100" s="644"/>
      <c r="AA100" s="186"/>
      <c r="AB100" s="186"/>
      <c r="AC100" s="186"/>
      <c r="AD100" s="186"/>
      <c r="AE100" s="186"/>
      <c r="AF100" s="186"/>
      <c r="AG100" s="186"/>
      <c r="AH100" s="186"/>
      <c r="AI100" s="186"/>
      <c r="AJ100" s="186"/>
      <c r="AK100" s="186"/>
      <c r="AL100" s="186"/>
      <c r="AM100" s="187"/>
      <c r="AN100" s="21"/>
      <c r="AO100" s="21"/>
      <c r="AP100" s="21"/>
      <c r="AQ100" s="21"/>
      <c r="AR100" s="21"/>
      <c r="AS100" s="21"/>
      <c r="AT100" s="21"/>
      <c r="AU100" s="21"/>
      <c r="AV100" s="21"/>
      <c r="AW100" s="21"/>
    </row>
    <row r="101" spans="2:53" ht="24" x14ac:dyDescent="0.25">
      <c r="C101" s="664"/>
      <c r="D101" s="642"/>
      <c r="E101" s="639"/>
      <c r="F101" s="642"/>
      <c r="G101" s="642"/>
      <c r="H101" s="642"/>
      <c r="I101" s="639"/>
      <c r="J101" s="666" t="s">
        <v>68</v>
      </c>
      <c r="K101" s="667">
        <v>0.8</v>
      </c>
      <c r="L101" s="666" t="s">
        <v>69</v>
      </c>
      <c r="M101" s="709" t="s">
        <v>36</v>
      </c>
      <c r="N101" s="709" t="s">
        <v>37</v>
      </c>
      <c r="O101" s="709" t="s">
        <v>40</v>
      </c>
      <c r="P101" s="710">
        <v>1006</v>
      </c>
      <c r="Q101" s="690">
        <v>0.6</v>
      </c>
      <c r="R101" s="667">
        <v>0.7</v>
      </c>
      <c r="S101" s="667">
        <v>0.8</v>
      </c>
      <c r="T101" s="667">
        <v>1</v>
      </c>
      <c r="U101" s="711">
        <f>100%/3</f>
        <v>0.33333333333333331</v>
      </c>
      <c r="V101" s="666" t="s">
        <v>202</v>
      </c>
      <c r="W101" s="666" t="s">
        <v>70</v>
      </c>
      <c r="X101" s="666" t="s">
        <v>39</v>
      </c>
      <c r="Y101" s="692" t="s">
        <v>40</v>
      </c>
      <c r="Z101" s="7" t="s">
        <v>41</v>
      </c>
      <c r="AA101" s="15">
        <v>0</v>
      </c>
      <c r="AB101" s="15">
        <v>80</v>
      </c>
      <c r="AC101" s="15">
        <v>100</v>
      </c>
      <c r="AD101" s="15">
        <v>50</v>
      </c>
      <c r="AE101" s="15">
        <v>84</v>
      </c>
      <c r="AF101" s="15">
        <v>84</v>
      </c>
      <c r="AG101" s="15">
        <v>50</v>
      </c>
      <c r="AH101" s="15">
        <v>84</v>
      </c>
      <c r="AI101" s="15">
        <v>84</v>
      </c>
      <c r="AJ101" s="15">
        <v>84</v>
      </c>
      <c r="AK101" s="15">
        <v>84</v>
      </c>
      <c r="AL101" s="14">
        <v>21</v>
      </c>
      <c r="AM101" s="645">
        <f t="shared" ref="AM101" si="55">SUM(AA101:AL101)</f>
        <v>805</v>
      </c>
      <c r="AN101" s="34">
        <f>IF(AN$8&lt;=$AJ$8,IF(SUM($Z101:AC101)=0,"",SUM($Z101:AC101)),"")</f>
        <v>180</v>
      </c>
      <c r="AO101" s="34">
        <f>IF(AO$8&lt;=$AJ$8,IF(SUM($Z101:AD101)=0,"",SUM($Z101:AD101)),"")</f>
        <v>230</v>
      </c>
      <c r="AP101" s="34">
        <f>IF(AP$8&lt;=$AJ$8,IF(SUM($Z101:AE101)=0,"",SUM($Z101:AE101)),"")</f>
        <v>314</v>
      </c>
      <c r="AQ101" s="34">
        <f>IF(AQ$8&lt;=$AJ$8,IF(SUM($Z101:AF101)=0,"",SUM($Z101:AF101)),"")</f>
        <v>398</v>
      </c>
      <c r="AR101" s="34">
        <f>IF(AR$8&lt;=$AJ$8,IF(SUM($Z101:AG101)=0,"",SUM($Z101:AG101)),"")</f>
        <v>448</v>
      </c>
      <c r="AS101" s="34">
        <f>IF(AS$8&lt;=$AJ$8,IF(SUM($Z101:AH101)=0,"",SUM($Z101:AH101)),"")</f>
        <v>532</v>
      </c>
      <c r="AT101" s="34">
        <f>IF(AT$8&lt;=$AJ$8,IF(SUM($Z101:AI101)=0,"",SUM($Z101:AI101)),"")</f>
        <v>616</v>
      </c>
      <c r="AU101" s="34">
        <f>IF(AU$8&lt;=$AJ$8,IF(SUM($Z101:AJ101)=0,"",SUM($Z101:AJ101)),"")</f>
        <v>700</v>
      </c>
      <c r="AV101" s="34">
        <f>IF(AV$8&lt;=$AJ$8,IF(SUM($Z101:AK101)=0,"",SUM($Z101:AK101)),"")</f>
        <v>784</v>
      </c>
      <c r="AW101" s="34">
        <f>IF(AW$8&lt;=$AJ$8,IF(SUM($Z101:AL101)=0,"",SUM($Z101:AL101)),"")</f>
        <v>805</v>
      </c>
    </row>
    <row r="102" spans="2:53" ht="24" x14ac:dyDescent="0.25">
      <c r="C102" s="664"/>
      <c r="D102" s="642"/>
      <c r="E102" s="639"/>
      <c r="F102" s="642"/>
      <c r="G102" s="642"/>
      <c r="H102" s="642"/>
      <c r="I102" s="639"/>
      <c r="J102" s="666"/>
      <c r="K102" s="667"/>
      <c r="L102" s="666"/>
      <c r="M102" s="709"/>
      <c r="N102" s="709"/>
      <c r="O102" s="709"/>
      <c r="P102" s="710"/>
      <c r="Q102" s="690"/>
      <c r="R102" s="667"/>
      <c r="S102" s="667"/>
      <c r="T102" s="667"/>
      <c r="U102" s="711"/>
      <c r="V102" s="666"/>
      <c r="W102" s="666"/>
      <c r="X102" s="666"/>
      <c r="Y102" s="692"/>
      <c r="Z102" s="7" t="s">
        <v>42</v>
      </c>
      <c r="AA102" s="85"/>
      <c r="AB102" s="85"/>
      <c r="AC102" s="85"/>
      <c r="AD102" s="85"/>
      <c r="AE102" s="85"/>
      <c r="AF102" s="85"/>
      <c r="AG102" s="85"/>
      <c r="AH102" s="85"/>
      <c r="AI102" s="85"/>
      <c r="AJ102" s="85"/>
      <c r="AK102" s="85"/>
      <c r="AL102" s="86"/>
      <c r="AM102" s="646"/>
      <c r="AN102" s="34">
        <f>IF(AN$8&lt;=$AJ$8,SUM($Z102:AC102),"")</f>
        <v>0</v>
      </c>
      <c r="AO102" s="34">
        <f>IF(AO$8&lt;=$AJ$8,SUM($Z102:AD102),"")</f>
        <v>0</v>
      </c>
      <c r="AP102" s="34">
        <f>IF(AP$8&lt;=$AJ$8,SUM($Z102:AE102),"")</f>
        <v>0</v>
      </c>
      <c r="AQ102" s="34">
        <f>IF(AQ$8&lt;=$AJ$8,SUM($Z102:AF102),"")</f>
        <v>0</v>
      </c>
      <c r="AR102" s="34">
        <f>IF(AR$8&lt;=$AJ$8,SUM($Z102:AG102),"")</f>
        <v>0</v>
      </c>
      <c r="AS102" s="34">
        <f>IF(AS$8&lt;=$AJ$8,SUM($Z102:AH102),"")</f>
        <v>0</v>
      </c>
      <c r="AT102" s="34">
        <f>IF(AT$8&lt;=$AJ$8,SUM($Z102:AI102),"")</f>
        <v>0</v>
      </c>
      <c r="AU102" s="34">
        <f>IF(AU$8&lt;=$AJ$8,SUM($Z102:AJ102),"")</f>
        <v>0</v>
      </c>
      <c r="AV102" s="34">
        <f>IF(AV$8&lt;=$AJ$8,SUM($Z102:AK102),"")</f>
        <v>0</v>
      </c>
      <c r="AW102" s="34">
        <f>IF(AW$8&lt;=$AJ$8,SUM($Z102:AL102),"")</f>
        <v>0</v>
      </c>
    </row>
    <row r="103" spans="2:53" s="43" customFormat="1" ht="24" x14ac:dyDescent="0.25">
      <c r="B103" s="1"/>
      <c r="C103" s="664"/>
      <c r="D103" s="642"/>
      <c r="E103" s="639"/>
      <c r="F103" s="642"/>
      <c r="G103" s="642"/>
      <c r="H103" s="642"/>
      <c r="I103" s="639"/>
      <c r="J103" s="666"/>
      <c r="K103" s="667"/>
      <c r="L103" s="666"/>
      <c r="M103" s="709"/>
      <c r="N103" s="709"/>
      <c r="O103" s="709"/>
      <c r="P103" s="710"/>
      <c r="Q103" s="690"/>
      <c r="R103" s="667"/>
      <c r="S103" s="667"/>
      <c r="T103" s="667"/>
      <c r="U103" s="711"/>
      <c r="V103" s="666"/>
      <c r="W103" s="666"/>
      <c r="X103" s="666"/>
      <c r="Y103" s="692"/>
      <c r="Z103" s="7" t="s">
        <v>43</v>
      </c>
      <c r="AA103" s="87"/>
      <c r="AB103" s="87"/>
      <c r="AC103" s="87"/>
      <c r="AD103" s="87"/>
      <c r="AE103" s="87"/>
      <c r="AF103" s="87"/>
      <c r="AG103" s="87"/>
      <c r="AH103" s="87"/>
      <c r="AI103" s="87"/>
      <c r="AJ103" s="87"/>
      <c r="AK103" s="87"/>
      <c r="AL103" s="87"/>
      <c r="AM103" s="647"/>
      <c r="AN103" s="109">
        <f>IF(AN$8&lt;=$AJ$8,IF(OR(AN101="",AN102=""),"",AN102/AN101),"")</f>
        <v>0</v>
      </c>
      <c r="AO103" s="109">
        <f t="shared" ref="AO103:AW103" si="56">IF(AO$8&lt;=$AJ$8,IF(OR(AO101="",AO102=""),"",AO102/AO101),"")</f>
        <v>0</v>
      </c>
      <c r="AP103" s="109">
        <f t="shared" si="56"/>
        <v>0</v>
      </c>
      <c r="AQ103" s="109">
        <f t="shared" si="56"/>
        <v>0</v>
      </c>
      <c r="AR103" s="109">
        <f t="shared" si="56"/>
        <v>0</v>
      </c>
      <c r="AS103" s="109">
        <f t="shared" si="56"/>
        <v>0</v>
      </c>
      <c r="AT103" s="109">
        <f t="shared" si="56"/>
        <v>0</v>
      </c>
      <c r="AU103" s="109">
        <f t="shared" si="56"/>
        <v>0</v>
      </c>
      <c r="AV103" s="109">
        <f t="shared" si="56"/>
        <v>0</v>
      </c>
      <c r="AW103" s="109">
        <f t="shared" si="56"/>
        <v>0</v>
      </c>
      <c r="AX103" s="1"/>
      <c r="AY103" s="1"/>
      <c r="AZ103" s="1"/>
      <c r="BA103" s="1"/>
    </row>
    <row r="104" spans="2:53" ht="24" x14ac:dyDescent="0.25">
      <c r="C104" s="664"/>
      <c r="D104" s="642"/>
      <c r="E104" s="639"/>
      <c r="F104" s="642"/>
      <c r="G104" s="642"/>
      <c r="H104" s="642"/>
      <c r="I104" s="639"/>
      <c r="J104" s="666"/>
      <c r="K104" s="667"/>
      <c r="L104" s="666"/>
      <c r="M104" s="709"/>
      <c r="N104" s="709"/>
      <c r="O104" s="712" t="s">
        <v>44</v>
      </c>
      <c r="P104" s="713">
        <v>276</v>
      </c>
      <c r="Q104" s="667">
        <v>0.7</v>
      </c>
      <c r="R104" s="667">
        <v>0.8</v>
      </c>
      <c r="S104" s="667">
        <v>0.9</v>
      </c>
      <c r="T104" s="667">
        <v>1</v>
      </c>
      <c r="U104" s="711">
        <f>100%/3</f>
        <v>0.33333333333333331</v>
      </c>
      <c r="V104" s="666"/>
      <c r="W104" s="666"/>
      <c r="X104" s="666"/>
      <c r="Y104" s="692" t="s">
        <v>44</v>
      </c>
      <c r="Z104" s="7" t="s">
        <v>41</v>
      </c>
      <c r="AA104" s="85">
        <v>12</v>
      </c>
      <c r="AB104" s="85">
        <v>14</v>
      </c>
      <c r="AC104" s="85">
        <v>16</v>
      </c>
      <c r="AD104" s="85">
        <v>25</v>
      </c>
      <c r="AE104" s="85">
        <v>27</v>
      </c>
      <c r="AF104" s="85">
        <v>25</v>
      </c>
      <c r="AG104" s="84">
        <v>27</v>
      </c>
      <c r="AH104" s="85">
        <v>23</v>
      </c>
      <c r="AI104" s="85">
        <v>24</v>
      </c>
      <c r="AJ104" s="85">
        <v>26</v>
      </c>
      <c r="AK104" s="85">
        <v>26</v>
      </c>
      <c r="AL104" s="86">
        <v>1</v>
      </c>
      <c r="AM104" s="706">
        <f>+P104*S104</f>
        <v>248.4</v>
      </c>
      <c r="AN104" s="34">
        <f>IF(AN$8&lt;=$AJ$8,IF(SUM($Z104:AC104)=0,"",SUM($Z104:AC104)),"")</f>
        <v>42</v>
      </c>
      <c r="AO104" s="34">
        <f>IF(AO$8&lt;=$AJ$8,IF(SUM($Z104:AD104)=0,"",SUM($Z104:AD104)),"")</f>
        <v>67</v>
      </c>
      <c r="AP104" s="34">
        <f>IF(AP$8&lt;=$AJ$8,IF(SUM($Z104:AE104)=0,"",SUM($Z104:AE104)),"")</f>
        <v>94</v>
      </c>
      <c r="AQ104" s="34">
        <f>IF(AQ$8&lt;=$AJ$8,IF(SUM($Z104:AF104)=0,"",SUM($Z104:AF104)),"")</f>
        <v>119</v>
      </c>
      <c r="AR104" s="34">
        <f>IF(AR$8&lt;=$AJ$8,IF(SUM($Z104:AG104)=0,"",SUM($Z104:AG104)),"")</f>
        <v>146</v>
      </c>
      <c r="AS104" s="34">
        <f>IF(AS$8&lt;=$AJ$8,IF(SUM($Z104:AH104)=0,"",SUM($Z104:AH104)),"")</f>
        <v>169</v>
      </c>
      <c r="AT104" s="34">
        <f>IF(AT$8&lt;=$AJ$8,IF(SUM($Z104:AI104)=0,"",SUM($Z104:AI104)),"")</f>
        <v>193</v>
      </c>
      <c r="AU104" s="34">
        <f>IF(AU$8&lt;=$AJ$8,IF(SUM($Z104:AJ104)=0,"",SUM($Z104:AJ104)),"")</f>
        <v>219</v>
      </c>
      <c r="AV104" s="34">
        <f>IF(AV$8&lt;=$AJ$8,IF(SUM($Z104:AK104)=0,"",SUM($Z104:AK104)),"")</f>
        <v>245</v>
      </c>
      <c r="AW104" s="34">
        <f>IF(AW$8&lt;=$AJ$8,IF(SUM($Z104:AL104)=0,"",SUM($Z104:AL104)),"")</f>
        <v>246</v>
      </c>
    </row>
    <row r="105" spans="2:53" ht="24" x14ac:dyDescent="0.25">
      <c r="C105" s="664"/>
      <c r="D105" s="642"/>
      <c r="E105" s="639"/>
      <c r="F105" s="642"/>
      <c r="G105" s="642"/>
      <c r="H105" s="642"/>
      <c r="I105" s="639"/>
      <c r="J105" s="666"/>
      <c r="K105" s="667"/>
      <c r="L105" s="666"/>
      <c r="M105" s="709"/>
      <c r="N105" s="709"/>
      <c r="O105" s="712"/>
      <c r="P105" s="713"/>
      <c r="Q105" s="667"/>
      <c r="R105" s="667"/>
      <c r="S105" s="667"/>
      <c r="T105" s="667"/>
      <c r="U105" s="711"/>
      <c r="V105" s="666"/>
      <c r="W105" s="666"/>
      <c r="X105" s="666"/>
      <c r="Y105" s="692"/>
      <c r="Z105" s="7" t="s">
        <v>42</v>
      </c>
      <c r="AA105" s="85"/>
      <c r="AB105" s="85"/>
      <c r="AC105" s="85"/>
      <c r="AD105" s="85"/>
      <c r="AE105" s="85"/>
      <c r="AF105" s="85"/>
      <c r="AG105" s="84"/>
      <c r="AH105" s="85"/>
      <c r="AI105" s="85"/>
      <c r="AJ105" s="85"/>
      <c r="AK105" s="85"/>
      <c r="AL105" s="86"/>
      <c r="AM105" s="707"/>
      <c r="AN105" s="34">
        <f>IF(AN$8&lt;=$AJ$8,SUM($Z105:AC105),"")</f>
        <v>0</v>
      </c>
      <c r="AO105" s="34">
        <f>IF(AO$8&lt;=$AJ$8,SUM($Z105:AD105),"")</f>
        <v>0</v>
      </c>
      <c r="AP105" s="34">
        <f>IF(AP$8&lt;=$AJ$8,SUM($Z105:AE105),"")</f>
        <v>0</v>
      </c>
      <c r="AQ105" s="34">
        <f>IF(AQ$8&lt;=$AJ$8,SUM($Z105:AF105),"")</f>
        <v>0</v>
      </c>
      <c r="AR105" s="34">
        <f>IF(AR$8&lt;=$AJ$8,SUM($Z105:AG105),"")</f>
        <v>0</v>
      </c>
      <c r="AS105" s="34">
        <f>IF(AS$8&lt;=$AJ$8,SUM($Z105:AH105),"")</f>
        <v>0</v>
      </c>
      <c r="AT105" s="34">
        <f>IF(AT$8&lt;=$AJ$8,SUM($Z105:AI105),"")</f>
        <v>0</v>
      </c>
      <c r="AU105" s="34">
        <f>IF(AU$8&lt;=$AJ$8,SUM($Z105:AJ105),"")</f>
        <v>0</v>
      </c>
      <c r="AV105" s="34">
        <f>IF(AV$8&lt;=$AJ$8,SUM($Z105:AK105),"")</f>
        <v>0</v>
      </c>
      <c r="AW105" s="34">
        <f>IF(AW$8&lt;=$AJ$8,SUM($Z105:AL105),"")</f>
        <v>0</v>
      </c>
    </row>
    <row r="106" spans="2:53" ht="24" x14ac:dyDescent="0.25">
      <c r="C106" s="664"/>
      <c r="D106" s="642"/>
      <c r="E106" s="639"/>
      <c r="F106" s="642"/>
      <c r="G106" s="642"/>
      <c r="H106" s="642"/>
      <c r="I106" s="639"/>
      <c r="J106" s="666"/>
      <c r="K106" s="667"/>
      <c r="L106" s="666"/>
      <c r="M106" s="709"/>
      <c r="N106" s="709"/>
      <c r="O106" s="712"/>
      <c r="P106" s="713"/>
      <c r="Q106" s="667"/>
      <c r="R106" s="667"/>
      <c r="S106" s="667"/>
      <c r="T106" s="667"/>
      <c r="U106" s="711"/>
      <c r="V106" s="666"/>
      <c r="W106" s="666"/>
      <c r="X106" s="666"/>
      <c r="Y106" s="692"/>
      <c r="Z106" s="7" t="s">
        <v>43</v>
      </c>
      <c r="AA106" s="87"/>
      <c r="AB106" s="87"/>
      <c r="AC106" s="87"/>
      <c r="AD106" s="87"/>
      <c r="AE106" s="87"/>
      <c r="AF106" s="87"/>
      <c r="AG106" s="87"/>
      <c r="AH106" s="87"/>
      <c r="AI106" s="87"/>
      <c r="AJ106" s="87"/>
      <c r="AK106" s="87"/>
      <c r="AL106" s="87"/>
      <c r="AM106" s="708"/>
      <c r="AN106" s="109">
        <f t="shared" ref="AN106:AW106" si="57">IF(AN$8&lt;=$AJ$8,IF(OR(AN104="",AN105=""),"",AN105/AN104),"")</f>
        <v>0</v>
      </c>
      <c r="AO106" s="109">
        <f t="shared" si="57"/>
        <v>0</v>
      </c>
      <c r="AP106" s="109">
        <f t="shared" si="57"/>
        <v>0</v>
      </c>
      <c r="AQ106" s="109">
        <f t="shared" si="57"/>
        <v>0</v>
      </c>
      <c r="AR106" s="109">
        <f t="shared" si="57"/>
        <v>0</v>
      </c>
      <c r="AS106" s="109">
        <f t="shared" si="57"/>
        <v>0</v>
      </c>
      <c r="AT106" s="109">
        <f t="shared" si="57"/>
        <v>0</v>
      </c>
      <c r="AU106" s="109">
        <f t="shared" si="57"/>
        <v>0</v>
      </c>
      <c r="AV106" s="109">
        <f t="shared" si="57"/>
        <v>0</v>
      </c>
      <c r="AW106" s="109">
        <f t="shared" si="57"/>
        <v>0</v>
      </c>
    </row>
    <row r="107" spans="2:53" ht="24" x14ac:dyDescent="0.25">
      <c r="C107" s="664"/>
      <c r="D107" s="642"/>
      <c r="E107" s="639"/>
      <c r="F107" s="642"/>
      <c r="G107" s="642"/>
      <c r="H107" s="642"/>
      <c r="I107" s="639"/>
      <c r="J107" s="666"/>
      <c r="K107" s="667"/>
      <c r="L107" s="666"/>
      <c r="M107" s="709"/>
      <c r="N107" s="709"/>
      <c r="O107" s="709" t="s">
        <v>45</v>
      </c>
      <c r="P107" s="710">
        <v>6385</v>
      </c>
      <c r="Q107" s="690">
        <v>0.4</v>
      </c>
      <c r="R107" s="667">
        <v>0.5</v>
      </c>
      <c r="S107" s="667">
        <v>0.75</v>
      </c>
      <c r="T107" s="667">
        <v>1</v>
      </c>
      <c r="U107" s="711">
        <f>100%/3</f>
        <v>0.33333333333333331</v>
      </c>
      <c r="V107" s="666"/>
      <c r="W107" s="666"/>
      <c r="X107" s="666"/>
      <c r="Y107" s="692" t="s">
        <v>45</v>
      </c>
      <c r="Z107" s="7" t="s">
        <v>41</v>
      </c>
      <c r="AA107" s="85">
        <v>179</v>
      </c>
      <c r="AB107" s="85">
        <v>332</v>
      </c>
      <c r="AC107" s="85">
        <v>323</v>
      </c>
      <c r="AD107" s="85">
        <v>282</v>
      </c>
      <c r="AE107" s="85">
        <v>528</v>
      </c>
      <c r="AF107" s="85">
        <v>578</v>
      </c>
      <c r="AG107" s="85">
        <v>583</v>
      </c>
      <c r="AH107" s="85">
        <v>573</v>
      </c>
      <c r="AI107" s="85">
        <v>528</v>
      </c>
      <c r="AJ107" s="85">
        <v>423</v>
      </c>
      <c r="AK107" s="85">
        <v>323</v>
      </c>
      <c r="AL107" s="86">
        <v>137</v>
      </c>
      <c r="AM107" s="706">
        <f>+P107*S107</f>
        <v>4788.75</v>
      </c>
      <c r="AN107" s="34">
        <f>IF(AN$8&lt;=$AJ$8,IF(SUM($Z107:AC107)=0,"",SUM($Z107:AC107)),"")</f>
        <v>834</v>
      </c>
      <c r="AO107" s="34">
        <f>IF(AO$8&lt;=$AJ$8,IF(SUM($Z107:AD107)=0,"",SUM($Z107:AD107)),"")</f>
        <v>1116</v>
      </c>
      <c r="AP107" s="34">
        <f>IF(AP$8&lt;=$AJ$8,IF(SUM($Z107:AE107)=0,"",SUM($Z107:AE107)),"")</f>
        <v>1644</v>
      </c>
      <c r="AQ107" s="34">
        <f>IF(AQ$8&lt;=$AJ$8,IF(SUM($Z107:AF107)=0,"",SUM($Z107:AF107)),"")</f>
        <v>2222</v>
      </c>
      <c r="AR107" s="34">
        <f>IF(AR$8&lt;=$AJ$8,IF(SUM($Z107:AG107)=0,"",SUM($Z107:AG107)),"")</f>
        <v>2805</v>
      </c>
      <c r="AS107" s="34">
        <f>IF(AS$8&lt;=$AJ$8,IF(SUM($Z107:AH107)=0,"",SUM($Z107:AH107)),"")</f>
        <v>3378</v>
      </c>
      <c r="AT107" s="34">
        <f>IF(AT$8&lt;=$AJ$8,IF(SUM($Z107:AI107)=0,"",SUM($Z107:AI107)),"")</f>
        <v>3906</v>
      </c>
      <c r="AU107" s="34">
        <f>IF(AU$8&lt;=$AJ$8,IF(SUM($Z107:AJ107)=0,"",SUM($Z107:AJ107)),"")</f>
        <v>4329</v>
      </c>
      <c r="AV107" s="34">
        <f>IF(AV$8&lt;=$AJ$8,IF(SUM($Z107:AK107)=0,"",SUM($Z107:AK107)),"")</f>
        <v>4652</v>
      </c>
      <c r="AW107" s="34">
        <f>IF(AW$8&lt;=$AJ$8,IF(SUM($Z107:AL107)=0,"",SUM($Z107:AL107)),"")</f>
        <v>4789</v>
      </c>
    </row>
    <row r="108" spans="2:53" ht="24" x14ac:dyDescent="0.25">
      <c r="C108" s="664"/>
      <c r="D108" s="642"/>
      <c r="E108" s="639"/>
      <c r="F108" s="642"/>
      <c r="G108" s="642"/>
      <c r="H108" s="642"/>
      <c r="I108" s="639"/>
      <c r="J108" s="666"/>
      <c r="K108" s="667"/>
      <c r="L108" s="666"/>
      <c r="M108" s="709"/>
      <c r="N108" s="709"/>
      <c r="O108" s="709"/>
      <c r="P108" s="710"/>
      <c r="Q108" s="690"/>
      <c r="R108" s="667"/>
      <c r="S108" s="667"/>
      <c r="T108" s="667"/>
      <c r="U108" s="711"/>
      <c r="V108" s="666"/>
      <c r="W108" s="666"/>
      <c r="X108" s="666"/>
      <c r="Y108" s="692"/>
      <c r="Z108" s="7" t="s">
        <v>42</v>
      </c>
      <c r="AA108" s="85"/>
      <c r="AB108" s="85"/>
      <c r="AC108" s="85"/>
      <c r="AD108" s="85"/>
      <c r="AE108" s="85"/>
      <c r="AF108" s="85"/>
      <c r="AG108" s="85"/>
      <c r="AH108" s="85"/>
      <c r="AI108" s="85"/>
      <c r="AJ108" s="85"/>
      <c r="AK108" s="85"/>
      <c r="AL108" s="86"/>
      <c r="AM108" s="707"/>
      <c r="AN108" s="34">
        <f>IF(AN$8&lt;=$AJ$8,SUM($Z108:AC108),"")</f>
        <v>0</v>
      </c>
      <c r="AO108" s="34">
        <f>IF(AO$8&lt;=$AJ$8,SUM($Z108:AD108),"")</f>
        <v>0</v>
      </c>
      <c r="AP108" s="34">
        <f>IF(AP$8&lt;=$AJ$8,SUM($Z108:AE108),"")</f>
        <v>0</v>
      </c>
      <c r="AQ108" s="34">
        <f>IF(AQ$8&lt;=$AJ$8,SUM($Z108:AF108),"")</f>
        <v>0</v>
      </c>
      <c r="AR108" s="34">
        <f>IF(AR$8&lt;=$AJ$8,SUM($Z108:AG108),"")</f>
        <v>0</v>
      </c>
      <c r="AS108" s="34">
        <f>IF(AS$8&lt;=$AJ$8,SUM($Z108:AH108),"")</f>
        <v>0</v>
      </c>
      <c r="AT108" s="34">
        <f>IF(AT$8&lt;=$AJ$8,SUM($Z108:AI108),"")</f>
        <v>0</v>
      </c>
      <c r="AU108" s="34">
        <f>IF(AU$8&lt;=$AJ$8,SUM($Z108:AJ108),"")</f>
        <v>0</v>
      </c>
      <c r="AV108" s="34">
        <f>IF(AV$8&lt;=$AJ$8,SUM($Z108:AK108),"")</f>
        <v>0</v>
      </c>
      <c r="AW108" s="34">
        <f>IF(AW$8&lt;=$AJ$8,SUM($Z108:AL108),"")</f>
        <v>0</v>
      </c>
    </row>
    <row r="109" spans="2:53" ht="24" x14ac:dyDescent="0.25">
      <c r="C109" s="664"/>
      <c r="D109" s="642"/>
      <c r="E109" s="639"/>
      <c r="F109" s="642"/>
      <c r="G109" s="642"/>
      <c r="H109" s="642"/>
      <c r="I109" s="639"/>
      <c r="J109" s="666"/>
      <c r="K109" s="667"/>
      <c r="L109" s="666"/>
      <c r="M109" s="709"/>
      <c r="N109" s="709"/>
      <c r="O109" s="709"/>
      <c r="P109" s="710"/>
      <c r="Q109" s="690"/>
      <c r="R109" s="667"/>
      <c r="S109" s="667"/>
      <c r="T109" s="667"/>
      <c r="U109" s="711"/>
      <c r="V109" s="666"/>
      <c r="W109" s="666"/>
      <c r="X109" s="666"/>
      <c r="Y109" s="692"/>
      <c r="Z109" s="7" t="s">
        <v>43</v>
      </c>
      <c r="AA109" s="87"/>
      <c r="AB109" s="87"/>
      <c r="AC109" s="87"/>
      <c r="AD109" s="87"/>
      <c r="AE109" s="87"/>
      <c r="AF109" s="87"/>
      <c r="AG109" s="87"/>
      <c r="AH109" s="87"/>
      <c r="AI109" s="87"/>
      <c r="AJ109" s="87"/>
      <c r="AK109" s="87"/>
      <c r="AL109" s="87"/>
      <c r="AM109" s="708"/>
      <c r="AN109" s="109">
        <f>IF(AN$8&lt;=$AJ$8,IF(OR(AN107="",AN108=""),"",AN108/AN107),"")</f>
        <v>0</v>
      </c>
      <c r="AO109" s="109">
        <f t="shared" ref="AO109:AW109" si="58">IF(AO$8&lt;=$AJ$8,IF(OR(AO107="",AO108=""),"",AO108/AO107),"")</f>
        <v>0</v>
      </c>
      <c r="AP109" s="109">
        <f t="shared" si="58"/>
        <v>0</v>
      </c>
      <c r="AQ109" s="109">
        <f t="shared" si="58"/>
        <v>0</v>
      </c>
      <c r="AR109" s="109">
        <f t="shared" si="58"/>
        <v>0</v>
      </c>
      <c r="AS109" s="109">
        <f t="shared" si="58"/>
        <v>0</v>
      </c>
      <c r="AT109" s="109">
        <f t="shared" si="58"/>
        <v>0</v>
      </c>
      <c r="AU109" s="109">
        <f t="shared" si="58"/>
        <v>0</v>
      </c>
      <c r="AV109" s="109">
        <f t="shared" si="58"/>
        <v>0</v>
      </c>
      <c r="AW109" s="109">
        <f t="shared" si="58"/>
        <v>0</v>
      </c>
    </row>
    <row r="110" spans="2:53" x14ac:dyDescent="0.25">
      <c r="C110" s="664"/>
      <c r="D110" s="642"/>
      <c r="E110" s="639"/>
      <c r="F110" s="643"/>
      <c r="G110" s="643"/>
      <c r="H110" s="643"/>
      <c r="I110" s="640"/>
      <c r="J110" s="53"/>
      <c r="K110" s="156"/>
      <c r="L110" s="156"/>
      <c r="M110" s="55"/>
      <c r="N110" s="55"/>
      <c r="O110" s="55"/>
      <c r="P110" s="55"/>
      <c r="Q110" s="56"/>
      <c r="R110" s="56"/>
      <c r="S110" s="56"/>
      <c r="T110" s="56"/>
      <c r="U110" s="50"/>
      <c r="V110" s="20"/>
      <c r="W110" s="147"/>
      <c r="X110" s="147"/>
      <c r="Y110" s="689"/>
      <c r="Z110" s="689"/>
      <c r="AA110" s="199"/>
      <c r="AB110" s="199"/>
      <c r="AC110" s="199"/>
      <c r="AD110" s="199"/>
      <c r="AE110" s="199"/>
      <c r="AF110" s="199"/>
      <c r="AG110" s="199"/>
      <c r="AH110" s="199"/>
      <c r="AI110" s="199"/>
      <c r="AJ110" s="199"/>
      <c r="AK110" s="199"/>
      <c r="AL110" s="199"/>
      <c r="AM110" s="200"/>
      <c r="AN110" s="51"/>
      <c r="AO110" s="51"/>
      <c r="AP110" s="51"/>
      <c r="AQ110" s="51"/>
      <c r="AR110" s="51"/>
      <c r="AS110" s="51"/>
      <c r="AT110" s="51"/>
      <c r="AU110" s="51"/>
      <c r="AV110" s="51"/>
      <c r="AW110" s="51"/>
    </row>
    <row r="111" spans="2:53" ht="108" x14ac:dyDescent="0.25">
      <c r="C111" s="665"/>
      <c r="D111" s="643"/>
      <c r="E111" s="640"/>
      <c r="F111" s="148" t="s">
        <v>115</v>
      </c>
      <c r="G111" s="148" t="s">
        <v>71</v>
      </c>
      <c r="H111" s="148" t="s">
        <v>72</v>
      </c>
      <c r="I111" s="157">
        <v>0.2</v>
      </c>
      <c r="J111" s="152" t="s">
        <v>73</v>
      </c>
      <c r="K111" s="153">
        <v>1</v>
      </c>
      <c r="L111" s="153">
        <v>1</v>
      </c>
      <c r="M111" s="151" t="s">
        <v>74</v>
      </c>
      <c r="N111" s="151" t="s">
        <v>75</v>
      </c>
      <c r="O111" s="40" t="s">
        <v>40</v>
      </c>
      <c r="P111" s="41">
        <v>469</v>
      </c>
      <c r="Q111" s="42">
        <v>0</v>
      </c>
      <c r="R111" s="42">
        <v>1</v>
      </c>
      <c r="S111" s="42">
        <v>1</v>
      </c>
      <c r="T111" s="42">
        <v>1</v>
      </c>
      <c r="U111" s="42">
        <v>1</v>
      </c>
      <c r="V111" s="152" t="s">
        <v>203</v>
      </c>
      <c r="W111" s="152" t="s">
        <v>76</v>
      </c>
      <c r="X111" s="152" t="s">
        <v>77</v>
      </c>
      <c r="Y111" s="714" t="s">
        <v>40</v>
      </c>
      <c r="Z111" s="715"/>
      <c r="AA111" s="222"/>
      <c r="AB111" s="222"/>
      <c r="AC111" s="223" t="s">
        <v>46</v>
      </c>
      <c r="AD111" s="222"/>
      <c r="AE111" s="222"/>
      <c r="AF111" s="222"/>
      <c r="AG111" s="222"/>
      <c r="AH111" s="222"/>
      <c r="AI111" s="222"/>
      <c r="AJ111" s="222"/>
      <c r="AK111" s="222"/>
      <c r="AL111" s="224"/>
      <c r="AM111" s="225">
        <v>1</v>
      </c>
      <c r="AN111" s="226" t="str">
        <f t="shared" ref="AN111:AW111" si="59">IF(AN$8&lt;=$AJ$8,AC111,"")</f>
        <v xml:space="preserve"> </v>
      </c>
      <c r="AO111" s="226">
        <f t="shared" si="59"/>
        <v>0</v>
      </c>
      <c r="AP111" s="226">
        <f t="shared" si="59"/>
        <v>0</v>
      </c>
      <c r="AQ111" s="226">
        <f t="shared" si="59"/>
        <v>0</v>
      </c>
      <c r="AR111" s="226">
        <f t="shared" si="59"/>
        <v>0</v>
      </c>
      <c r="AS111" s="226">
        <f t="shared" si="59"/>
        <v>0</v>
      </c>
      <c r="AT111" s="226">
        <f t="shared" si="59"/>
        <v>0</v>
      </c>
      <c r="AU111" s="226">
        <f t="shared" si="59"/>
        <v>0</v>
      </c>
      <c r="AV111" s="226">
        <f t="shared" si="59"/>
        <v>0</v>
      </c>
      <c r="AW111" s="226">
        <f t="shared" si="59"/>
        <v>0</v>
      </c>
      <c r="AY111" s="716"/>
      <c r="AZ111" s="716"/>
      <c r="BA111" s="716"/>
    </row>
    <row r="112" spans="2:53" ht="15" x14ac:dyDescent="0.25">
      <c r="C112" s="58"/>
      <c r="D112" s="107"/>
      <c r="E112" s="148"/>
      <c r="F112" s="148"/>
      <c r="G112" s="148"/>
      <c r="H112" s="148"/>
      <c r="I112" s="150">
        <f>+I111+I97+I59+I12</f>
        <v>0.7</v>
      </c>
      <c r="J112" s="53"/>
      <c r="K112" s="156"/>
      <c r="L112" s="50"/>
      <c r="M112" s="55"/>
      <c r="N112" s="55"/>
      <c r="O112" s="55"/>
      <c r="P112" s="55"/>
      <c r="Q112" s="50"/>
      <c r="R112" s="50"/>
      <c r="S112" s="50"/>
      <c r="T112" s="50"/>
      <c r="U112" s="50"/>
      <c r="V112" s="20"/>
      <c r="W112" s="147"/>
      <c r="X112" s="147"/>
      <c r="Y112" s="689"/>
      <c r="Z112" s="689"/>
      <c r="AA112" s="199"/>
      <c r="AB112" s="199"/>
      <c r="AC112" s="227"/>
      <c r="AD112" s="227"/>
      <c r="AE112" s="227"/>
      <c r="AF112" s="227"/>
      <c r="AG112" s="227"/>
      <c r="AH112" s="227"/>
      <c r="AI112" s="227"/>
      <c r="AJ112" s="227"/>
      <c r="AK112" s="227"/>
      <c r="AL112" s="227"/>
      <c r="AM112" s="200"/>
      <c r="AN112" s="51"/>
      <c r="AO112" s="51"/>
      <c r="AP112" s="51"/>
      <c r="AQ112" s="51"/>
      <c r="AR112" s="51"/>
      <c r="AS112" s="51"/>
      <c r="AT112" s="51"/>
      <c r="AU112" s="51"/>
      <c r="AV112" s="51"/>
      <c r="AW112" s="51"/>
      <c r="AY112" s="228"/>
      <c r="AZ112" s="228"/>
      <c r="BA112" s="228"/>
    </row>
    <row r="113" spans="3:53" ht="15" x14ac:dyDescent="0.25">
      <c r="C113" s="1"/>
      <c r="D113" s="2"/>
      <c r="E113" s="1"/>
      <c r="F113" s="3"/>
      <c r="J113" s="2"/>
      <c r="K113" s="3"/>
      <c r="P113" s="2"/>
      <c r="R113" s="8"/>
      <c r="S113" s="8"/>
      <c r="T113" s="8"/>
      <c r="V113" s="18"/>
      <c r="Z113" s="3"/>
      <c r="AA113" s="81"/>
      <c r="AB113" s="81"/>
      <c r="AC113" s="81"/>
      <c r="AD113" s="81"/>
      <c r="AE113" s="81"/>
      <c r="AF113" s="81"/>
      <c r="AG113" s="81"/>
      <c r="AH113" s="81"/>
      <c r="AI113" s="81"/>
      <c r="AJ113" s="81"/>
      <c r="AK113" s="81"/>
      <c r="AL113" s="81"/>
      <c r="AM113" s="82"/>
      <c r="AN113" s="10"/>
      <c r="AO113" s="10"/>
      <c r="AP113" s="10"/>
      <c r="AQ113" s="10"/>
      <c r="AR113" s="10"/>
      <c r="AS113" s="10"/>
      <c r="AT113" s="10"/>
      <c r="AU113" s="10"/>
      <c r="AV113" s="10"/>
      <c r="AW113" s="10"/>
      <c r="AY113" s="229"/>
      <c r="AZ113" s="230"/>
      <c r="BA113" s="231"/>
    </row>
    <row r="114" spans="3:53" ht="15" x14ac:dyDescent="0.25">
      <c r="C114" s="679" t="s">
        <v>107</v>
      </c>
      <c r="D114" s="679" t="s">
        <v>108</v>
      </c>
      <c r="E114" s="679" t="s">
        <v>109</v>
      </c>
      <c r="F114" s="679" t="s">
        <v>110</v>
      </c>
      <c r="G114" s="681" t="s">
        <v>90</v>
      </c>
      <c r="H114" s="681" t="s">
        <v>0</v>
      </c>
      <c r="I114" s="681" t="s">
        <v>1</v>
      </c>
      <c r="J114" s="681" t="s">
        <v>2</v>
      </c>
      <c r="K114" s="679" t="s">
        <v>3</v>
      </c>
      <c r="L114" s="679" t="s">
        <v>4</v>
      </c>
      <c r="M114" s="679" t="s">
        <v>5</v>
      </c>
      <c r="N114" s="679" t="s">
        <v>6</v>
      </c>
      <c r="O114" s="717" t="s">
        <v>7</v>
      </c>
      <c r="P114" s="718"/>
      <c r="Q114" s="681" t="s">
        <v>93</v>
      </c>
      <c r="R114" s="681" t="s">
        <v>94</v>
      </c>
      <c r="S114" s="681" t="s">
        <v>95</v>
      </c>
      <c r="T114" s="681" t="s">
        <v>96</v>
      </c>
      <c r="U114" s="719" t="s">
        <v>12</v>
      </c>
      <c r="V114" s="681" t="s">
        <v>13</v>
      </c>
      <c r="W114" s="681" t="s">
        <v>14</v>
      </c>
      <c r="X114" s="681" t="s">
        <v>15</v>
      </c>
      <c r="Y114" s="685" t="s">
        <v>16</v>
      </c>
      <c r="Z114" s="721"/>
      <c r="AA114" s="723" t="s">
        <v>263</v>
      </c>
      <c r="AB114" s="724"/>
      <c r="AC114" s="724"/>
      <c r="AD114" s="724"/>
      <c r="AE114" s="724"/>
      <c r="AF114" s="724"/>
      <c r="AG114" s="724"/>
      <c r="AH114" s="724"/>
      <c r="AI114" s="724"/>
      <c r="AJ114" s="724"/>
      <c r="AK114" s="724"/>
      <c r="AL114" s="724"/>
      <c r="AM114" s="725" t="s">
        <v>46</v>
      </c>
      <c r="AN114" s="154"/>
      <c r="AO114" s="154"/>
      <c r="AP114" s="154"/>
      <c r="AQ114" s="154"/>
      <c r="AR114" s="154"/>
      <c r="AS114" s="154"/>
      <c r="AT114" s="154"/>
      <c r="AU114" s="154"/>
      <c r="AV114" s="154"/>
      <c r="AW114" s="154"/>
      <c r="AY114" s="229"/>
      <c r="AZ114" s="230"/>
      <c r="BA114" s="231"/>
    </row>
    <row r="115" spans="3:53" ht="24" x14ac:dyDescent="0.25">
      <c r="C115" s="680"/>
      <c r="D115" s="680"/>
      <c r="E115" s="680"/>
      <c r="F115" s="680"/>
      <c r="G115" s="682"/>
      <c r="H115" s="682"/>
      <c r="I115" s="682"/>
      <c r="J115" s="682"/>
      <c r="K115" s="680"/>
      <c r="L115" s="680"/>
      <c r="M115" s="680"/>
      <c r="N115" s="680"/>
      <c r="O115" s="106" t="s">
        <v>18</v>
      </c>
      <c r="P115" s="106" t="s">
        <v>19</v>
      </c>
      <c r="Q115" s="682"/>
      <c r="R115" s="682"/>
      <c r="S115" s="682"/>
      <c r="T115" s="682"/>
      <c r="U115" s="720"/>
      <c r="V115" s="682"/>
      <c r="W115" s="682"/>
      <c r="X115" s="682"/>
      <c r="Y115" s="686"/>
      <c r="Z115" s="722"/>
      <c r="AA115" s="232" t="s">
        <v>20</v>
      </c>
      <c r="AB115" s="232" t="s">
        <v>21</v>
      </c>
      <c r="AC115" s="232" t="s">
        <v>22</v>
      </c>
      <c r="AD115" s="232" t="s">
        <v>23</v>
      </c>
      <c r="AE115" s="232" t="s">
        <v>24</v>
      </c>
      <c r="AF115" s="232" t="s">
        <v>25</v>
      </c>
      <c r="AG115" s="232" t="s">
        <v>26</v>
      </c>
      <c r="AH115" s="232" t="s">
        <v>27</v>
      </c>
      <c r="AI115" s="232" t="s">
        <v>28</v>
      </c>
      <c r="AJ115" s="232" t="s">
        <v>29</v>
      </c>
      <c r="AK115" s="232" t="s">
        <v>30</v>
      </c>
      <c r="AL115" s="232" t="s">
        <v>31</v>
      </c>
      <c r="AM115" s="726"/>
      <c r="AN115" s="155"/>
      <c r="AO115" s="155"/>
      <c r="AP115" s="155"/>
      <c r="AQ115" s="155"/>
      <c r="AR115" s="155"/>
      <c r="AS115" s="155"/>
      <c r="AT115" s="155"/>
      <c r="AU115" s="155"/>
      <c r="AV115" s="155"/>
      <c r="AW115" s="155"/>
      <c r="AY115" s="229"/>
      <c r="AZ115" s="230"/>
      <c r="BA115" s="231"/>
    </row>
    <row r="116" spans="3:53" ht="409.5" x14ac:dyDescent="0.25">
      <c r="C116" s="727" t="s">
        <v>116</v>
      </c>
      <c r="D116" s="641" t="s">
        <v>117</v>
      </c>
      <c r="E116" s="638">
        <v>0.3</v>
      </c>
      <c r="F116" s="148" t="s">
        <v>118</v>
      </c>
      <c r="G116" s="148" t="s">
        <v>119</v>
      </c>
      <c r="H116" s="148" t="s">
        <v>120</v>
      </c>
      <c r="I116" s="160">
        <v>0.01</v>
      </c>
      <c r="J116" s="233" t="s">
        <v>121</v>
      </c>
      <c r="K116" s="163">
        <v>1</v>
      </c>
      <c r="L116" s="163">
        <v>-0.5</v>
      </c>
      <c r="M116" s="173" t="s">
        <v>122</v>
      </c>
      <c r="N116" s="173" t="s">
        <v>123</v>
      </c>
      <c r="O116" s="173" t="s">
        <v>124</v>
      </c>
      <c r="P116" s="234">
        <v>11</v>
      </c>
      <c r="Q116" s="163">
        <v>-0.1</v>
      </c>
      <c r="R116" s="163">
        <v>-0.1</v>
      </c>
      <c r="S116" s="163">
        <v>-0.1</v>
      </c>
      <c r="T116" s="163">
        <v>-0.1</v>
      </c>
      <c r="U116" s="163">
        <v>1</v>
      </c>
      <c r="V116" s="158" t="s">
        <v>204</v>
      </c>
      <c r="W116" s="158" t="s">
        <v>125</v>
      </c>
      <c r="X116" s="158" t="s">
        <v>126</v>
      </c>
      <c r="Y116" s="730" t="s">
        <v>124</v>
      </c>
      <c r="Z116" s="691"/>
      <c r="AA116" s="235"/>
      <c r="AB116" s="235"/>
      <c r="AC116" s="235" t="s">
        <v>46</v>
      </c>
      <c r="AD116" s="235"/>
      <c r="AE116" s="235"/>
      <c r="AF116" s="235"/>
      <c r="AG116" s="235"/>
      <c r="AH116" s="235"/>
      <c r="AI116" s="235"/>
      <c r="AJ116" s="235"/>
      <c r="AK116" s="236"/>
      <c r="AL116" s="236"/>
      <c r="AM116" s="237">
        <v>3</v>
      </c>
      <c r="AN116" s="238">
        <v>1</v>
      </c>
      <c r="AO116" s="166"/>
      <c r="AP116" s="166"/>
      <c r="AQ116" s="166"/>
      <c r="AR116" s="166"/>
      <c r="AS116" s="166"/>
      <c r="AT116" s="166"/>
      <c r="AU116" s="166"/>
      <c r="AV116" s="166"/>
      <c r="AW116" s="166"/>
      <c r="AY116" s="229"/>
      <c r="AZ116" s="230"/>
      <c r="BA116" s="231"/>
    </row>
    <row r="117" spans="3:53" ht="15" x14ac:dyDescent="0.25">
      <c r="C117" s="728"/>
      <c r="D117" s="642"/>
      <c r="E117" s="639"/>
      <c r="F117" s="148"/>
      <c r="G117" s="17"/>
      <c r="H117" s="148"/>
      <c r="I117" s="149"/>
      <c r="J117" s="59"/>
      <c r="K117" s="50"/>
      <c r="L117" s="50"/>
      <c r="M117" s="55"/>
      <c r="N117" s="55"/>
      <c r="O117" s="55"/>
      <c r="P117" s="55"/>
      <c r="Q117" s="50"/>
      <c r="R117" s="50"/>
      <c r="S117" s="50"/>
      <c r="T117" s="50"/>
      <c r="U117" s="50"/>
      <c r="V117" s="20"/>
      <c r="W117" s="147"/>
      <c r="X117" s="147"/>
      <c r="Y117" s="731"/>
      <c r="Z117" s="731"/>
      <c r="AA117" s="239"/>
      <c r="AB117" s="239"/>
      <c r="AC117" s="239"/>
      <c r="AD117" s="239"/>
      <c r="AE117" s="239"/>
      <c r="AF117" s="239"/>
      <c r="AG117" s="239"/>
      <c r="AH117" s="239"/>
      <c r="AI117" s="239"/>
      <c r="AJ117" s="239"/>
      <c r="AK117" s="240"/>
      <c r="AL117" s="240"/>
      <c r="AM117" s="241"/>
      <c r="AN117" s="60"/>
      <c r="AO117" s="60"/>
      <c r="AP117" s="60"/>
      <c r="AQ117" s="60"/>
      <c r="AR117" s="60"/>
      <c r="AS117" s="60"/>
      <c r="AT117" s="60"/>
      <c r="AU117" s="60"/>
      <c r="AV117" s="60"/>
      <c r="AW117" s="60"/>
      <c r="AY117" s="229"/>
      <c r="AZ117" s="230"/>
      <c r="BA117" s="231"/>
    </row>
    <row r="118" spans="3:53" ht="72" x14ac:dyDescent="0.25">
      <c r="C118" s="728"/>
      <c r="D118" s="642"/>
      <c r="E118" s="639"/>
      <c r="F118" s="148" t="s">
        <v>127</v>
      </c>
      <c r="G118" s="148" t="s">
        <v>78</v>
      </c>
      <c r="H118" s="148" t="s">
        <v>79</v>
      </c>
      <c r="I118" s="160">
        <v>0.02</v>
      </c>
      <c r="J118" s="666" t="s">
        <v>80</v>
      </c>
      <c r="K118" s="667">
        <v>1</v>
      </c>
      <c r="L118" s="666" t="s">
        <v>81</v>
      </c>
      <c r="M118" s="666" t="s">
        <v>82</v>
      </c>
      <c r="N118" s="709" t="s">
        <v>83</v>
      </c>
      <c r="O118" s="709" t="s">
        <v>40</v>
      </c>
      <c r="P118" s="713">
        <v>4</v>
      </c>
      <c r="Q118" s="713">
        <v>4</v>
      </c>
      <c r="R118" s="713">
        <v>4</v>
      </c>
      <c r="S118" s="713">
        <v>4</v>
      </c>
      <c r="T118" s="713">
        <v>4</v>
      </c>
      <c r="U118" s="667">
        <v>1</v>
      </c>
      <c r="V118" s="666" t="s">
        <v>205</v>
      </c>
      <c r="W118" s="666" t="s">
        <v>84</v>
      </c>
      <c r="X118" s="666" t="s">
        <v>77</v>
      </c>
      <c r="Y118" s="692" t="s">
        <v>40</v>
      </c>
      <c r="Z118" s="7" t="s">
        <v>41</v>
      </c>
      <c r="AA118" s="38"/>
      <c r="AB118" s="38"/>
      <c r="AC118" s="38">
        <v>1</v>
      </c>
      <c r="AD118" s="38"/>
      <c r="AE118" s="38"/>
      <c r="AF118" s="38">
        <v>1</v>
      </c>
      <c r="AG118" s="38"/>
      <c r="AH118" s="38"/>
      <c r="AI118" s="38">
        <v>1</v>
      </c>
      <c r="AJ118" s="38"/>
      <c r="AK118" s="39"/>
      <c r="AL118" s="39">
        <v>1</v>
      </c>
      <c r="AM118" s="732">
        <f>SUM(AA118:AL118)</f>
        <v>4</v>
      </c>
      <c r="AN118" s="34">
        <f>IF(AN$8&lt;=$AJ$8,IF(SUM($Z118:AC118)=0,"",SUM($Z118:AC118)),"")</f>
        <v>1</v>
      </c>
      <c r="AO118" s="34">
        <f>IF(AO$8&lt;=$AJ$8,IF(SUM($Z118:AD118)=0,"",SUM($Z118:AD118)),"")</f>
        <v>1</v>
      </c>
      <c r="AP118" s="34">
        <f>IF(AP$8&lt;=$AJ$8,IF(SUM($Z118:AE118)=0,"",SUM($Z118:AE118)),"")</f>
        <v>1</v>
      </c>
      <c r="AQ118" s="34">
        <f>IF(AQ$8&lt;=$AJ$8,IF(SUM($Z118:AF118)=0,"",SUM($Z118:AF118)),"")</f>
        <v>2</v>
      </c>
      <c r="AR118" s="34">
        <f>IF(AR$8&lt;=$AJ$8,IF(SUM($Z118:AG118)=0,"",SUM($Z118:AG118)),"")</f>
        <v>2</v>
      </c>
      <c r="AS118" s="34">
        <f>IF(AS$8&lt;=$AJ$8,IF(SUM($Z118:AH118)=0,"",SUM($Z118:AH118)),"")</f>
        <v>2</v>
      </c>
      <c r="AT118" s="34">
        <f>IF(AT$8&lt;=$AJ$8,IF(SUM($Z118:AI118)=0,"",SUM($Z118:AI118)),"")</f>
        <v>3</v>
      </c>
      <c r="AU118" s="34">
        <f>IF(AU$8&lt;=$AJ$8,IF(SUM($Z118:AJ118)=0,"",SUM($Z118:AJ118)),"")</f>
        <v>3</v>
      </c>
      <c r="AV118" s="34">
        <f>IF(AV$8&lt;=$AJ$8,IF(SUM($Z118:AK118)=0,"",SUM($Z118:AK118)),"")</f>
        <v>3</v>
      </c>
      <c r="AW118" s="34">
        <f>IF(AW$8&lt;=$AJ$8,IF(SUM($Z118:AL118)=0,"",SUM($Z118:AL118)),"")</f>
        <v>4</v>
      </c>
      <c r="AY118" s="242"/>
      <c r="AZ118" s="243"/>
      <c r="BA118" s="244"/>
    </row>
    <row r="119" spans="3:53" ht="24" x14ac:dyDescent="0.25">
      <c r="C119" s="728"/>
      <c r="D119" s="642"/>
      <c r="E119" s="639"/>
      <c r="F119" s="148"/>
      <c r="G119" s="148"/>
      <c r="H119" s="158"/>
      <c r="I119" s="161"/>
      <c r="J119" s="666"/>
      <c r="K119" s="667"/>
      <c r="L119" s="666"/>
      <c r="M119" s="666"/>
      <c r="N119" s="709"/>
      <c r="O119" s="709"/>
      <c r="P119" s="713"/>
      <c r="Q119" s="713"/>
      <c r="R119" s="713"/>
      <c r="S119" s="713"/>
      <c r="T119" s="713"/>
      <c r="U119" s="667"/>
      <c r="V119" s="666"/>
      <c r="W119" s="666"/>
      <c r="X119" s="666"/>
      <c r="Y119" s="692"/>
      <c r="Z119" s="7" t="s">
        <v>42</v>
      </c>
      <c r="AA119" s="90"/>
      <c r="AB119" s="90"/>
      <c r="AC119" s="90"/>
      <c r="AD119" s="90"/>
      <c r="AE119" s="90"/>
      <c r="AF119" s="90"/>
      <c r="AG119" s="90"/>
      <c r="AH119" s="90"/>
      <c r="AI119" s="90"/>
      <c r="AJ119" s="90"/>
      <c r="AK119" s="91"/>
      <c r="AL119" s="91"/>
      <c r="AM119" s="733"/>
      <c r="AN119" s="34">
        <f>IF(AN$8&lt;=$AJ$8,SUM($Z119:AC119),"")</f>
        <v>0</v>
      </c>
      <c r="AO119" s="34">
        <f>IF(AO$8&lt;=$AJ$8,SUM($Z119:AD119),"")</f>
        <v>0</v>
      </c>
      <c r="AP119" s="34">
        <f>IF(AP$8&lt;=$AJ$8,SUM($Z119:AE119),"")</f>
        <v>0</v>
      </c>
      <c r="AQ119" s="34">
        <f>IF(AQ$8&lt;=$AJ$8,SUM($Z119:AF119),"")</f>
        <v>0</v>
      </c>
      <c r="AR119" s="34">
        <f>IF(AR$8&lt;=$AJ$8,SUM($Z119:AG119),"")</f>
        <v>0</v>
      </c>
      <c r="AS119" s="34">
        <f>IF(AS$8&lt;=$AJ$8,SUM($Z119:AH119),"")</f>
        <v>0</v>
      </c>
      <c r="AT119" s="34">
        <f>IF(AT$8&lt;=$AJ$8,SUM($Z119:AI119),"")</f>
        <v>0</v>
      </c>
      <c r="AU119" s="34">
        <f>IF(AU$8&lt;=$AJ$8,SUM($Z119:AJ119),"")</f>
        <v>0</v>
      </c>
      <c r="AV119" s="34">
        <f>IF(AV$8&lt;=$AJ$8,SUM($Z119:AK119),"")</f>
        <v>0</v>
      </c>
      <c r="AW119" s="34">
        <f>IF(AW$8&lt;=$AJ$8,SUM($Z119:AL119),"")</f>
        <v>0</v>
      </c>
    </row>
    <row r="120" spans="3:53" ht="24" x14ac:dyDescent="0.25">
      <c r="C120" s="728"/>
      <c r="D120" s="642"/>
      <c r="E120" s="639"/>
      <c r="F120" s="148"/>
      <c r="G120" s="148"/>
      <c r="H120" s="158"/>
      <c r="I120" s="161"/>
      <c r="J120" s="666"/>
      <c r="K120" s="667"/>
      <c r="L120" s="666"/>
      <c r="M120" s="666"/>
      <c r="N120" s="709"/>
      <c r="O120" s="709"/>
      <c r="P120" s="713"/>
      <c r="Q120" s="713"/>
      <c r="R120" s="713"/>
      <c r="S120" s="713"/>
      <c r="T120" s="713"/>
      <c r="U120" s="667"/>
      <c r="V120" s="666"/>
      <c r="W120" s="666"/>
      <c r="X120" s="666"/>
      <c r="Y120" s="692"/>
      <c r="Z120" s="7" t="s">
        <v>43</v>
      </c>
      <c r="AA120" s="90"/>
      <c r="AB120" s="90"/>
      <c r="AC120" s="110"/>
      <c r="AD120" s="90"/>
      <c r="AE120" s="90"/>
      <c r="AF120" s="90"/>
      <c r="AG120" s="90"/>
      <c r="AH120" s="90"/>
      <c r="AI120" s="90"/>
      <c r="AJ120" s="90"/>
      <c r="AK120" s="91"/>
      <c r="AL120" s="91"/>
      <c r="AM120" s="734"/>
      <c r="AN120" s="109">
        <f t="shared" ref="AN120:AW120" si="60">IF(AN$8&lt;=$AJ$8,IF(OR(AN118="",AN119=""),"",AN119/AN118),"")</f>
        <v>0</v>
      </c>
      <c r="AO120" s="109">
        <f t="shared" si="60"/>
        <v>0</v>
      </c>
      <c r="AP120" s="109">
        <f t="shared" si="60"/>
        <v>0</v>
      </c>
      <c r="AQ120" s="109">
        <f t="shared" si="60"/>
        <v>0</v>
      </c>
      <c r="AR120" s="109">
        <f t="shared" si="60"/>
        <v>0</v>
      </c>
      <c r="AS120" s="109">
        <f t="shared" si="60"/>
        <v>0</v>
      </c>
      <c r="AT120" s="109">
        <f t="shared" si="60"/>
        <v>0</v>
      </c>
      <c r="AU120" s="109">
        <f t="shared" si="60"/>
        <v>0</v>
      </c>
      <c r="AV120" s="109">
        <f t="shared" si="60"/>
        <v>0</v>
      </c>
      <c r="AW120" s="109">
        <f t="shared" si="60"/>
        <v>0</v>
      </c>
    </row>
    <row r="121" spans="3:53" x14ac:dyDescent="0.25">
      <c r="C121" s="728"/>
      <c r="D121" s="642"/>
      <c r="E121" s="639"/>
      <c r="F121" s="148"/>
      <c r="G121" s="17"/>
      <c r="H121" s="158"/>
      <c r="I121" s="149"/>
      <c r="J121" s="53"/>
      <c r="K121" s="147"/>
      <c r="L121" s="61"/>
      <c r="M121" s="62"/>
      <c r="N121" s="55"/>
      <c r="O121" s="55"/>
      <c r="P121" s="55"/>
      <c r="Q121" s="63"/>
      <c r="R121" s="63"/>
      <c r="S121" s="63"/>
      <c r="T121" s="63"/>
      <c r="U121" s="50"/>
      <c r="V121" s="20"/>
      <c r="W121" s="147"/>
      <c r="X121" s="32"/>
      <c r="Y121" s="689"/>
      <c r="Z121" s="689"/>
      <c r="AA121" s="245"/>
      <c r="AB121" s="245"/>
      <c r="AC121" s="245"/>
      <c r="AD121" s="245"/>
      <c r="AE121" s="245"/>
      <c r="AF121" s="245"/>
      <c r="AG121" s="245"/>
      <c r="AH121" s="245"/>
      <c r="AI121" s="245"/>
      <c r="AJ121" s="245"/>
      <c r="AK121" s="246"/>
      <c r="AL121" s="246"/>
      <c r="AM121" s="200"/>
      <c r="AN121" s="51"/>
      <c r="AO121" s="51"/>
      <c r="AP121" s="51"/>
      <c r="AQ121" s="51"/>
      <c r="AR121" s="51"/>
      <c r="AS121" s="51"/>
      <c r="AT121" s="51"/>
      <c r="AU121" s="51"/>
      <c r="AV121" s="51"/>
      <c r="AW121" s="51"/>
    </row>
    <row r="122" spans="3:53" x14ac:dyDescent="0.25">
      <c r="C122" s="728"/>
      <c r="D122" s="642"/>
      <c r="E122" s="639"/>
      <c r="F122" s="641" t="s">
        <v>128</v>
      </c>
      <c r="G122" s="641" t="s">
        <v>85</v>
      </c>
      <c r="H122" s="641" t="s">
        <v>97</v>
      </c>
      <c r="I122" s="735">
        <v>0.02</v>
      </c>
      <c r="J122" s="641" t="s">
        <v>86</v>
      </c>
      <c r="K122" s="638">
        <v>0.25</v>
      </c>
      <c r="L122" s="638">
        <v>0.8</v>
      </c>
      <c r="M122" s="695" t="s">
        <v>87</v>
      </c>
      <c r="N122" s="695" t="s">
        <v>88</v>
      </c>
      <c r="O122" s="641" t="s">
        <v>186</v>
      </c>
      <c r="P122" s="159">
        <v>16.2</v>
      </c>
      <c r="Q122" s="638">
        <v>-0.2</v>
      </c>
      <c r="R122" s="638">
        <v>-0.2</v>
      </c>
      <c r="S122" s="638">
        <v>-0.2</v>
      </c>
      <c r="T122" s="638">
        <v>-0.2</v>
      </c>
      <c r="U122" s="638">
        <v>1</v>
      </c>
      <c r="V122" s="641" t="s">
        <v>206</v>
      </c>
      <c r="W122" s="641" t="s">
        <v>89</v>
      </c>
      <c r="X122" s="641" t="s">
        <v>39</v>
      </c>
      <c r="Y122" s="730" t="s">
        <v>40</v>
      </c>
      <c r="Z122" s="691"/>
      <c r="AA122" s="27"/>
      <c r="AB122" s="27"/>
      <c r="AC122" s="27"/>
      <c r="AD122" s="27"/>
      <c r="AE122" s="27"/>
      <c r="AF122" s="27"/>
      <c r="AG122" s="27"/>
      <c r="AH122" s="27"/>
      <c r="AI122" s="27"/>
      <c r="AJ122" s="27"/>
      <c r="AK122" s="28"/>
      <c r="AL122" s="28"/>
      <c r="AM122" s="247">
        <v>15</v>
      </c>
      <c r="AN122" s="238" t="e">
        <f>IF(AN$8&lt;=$AJ$8,AVERAGE($Z122:AC122),"")</f>
        <v>#DIV/0!</v>
      </c>
      <c r="AO122" s="238" t="e">
        <f>IF(AO$8&lt;=$AJ$8,AVERAGE($Z122:AD122),"")</f>
        <v>#DIV/0!</v>
      </c>
      <c r="AP122" s="238" t="e">
        <f>IF(AP$8&lt;=$AJ$8,AVERAGE($Z122:AE122),"")</f>
        <v>#DIV/0!</v>
      </c>
      <c r="AQ122" s="238" t="e">
        <f>IF(AQ$8&lt;=$AJ$8,AVERAGE($Z122:AF122),"")</f>
        <v>#DIV/0!</v>
      </c>
      <c r="AR122" s="238" t="e">
        <f>IF(AR$8&lt;=$AJ$8,AVERAGE($Z122:AG122),"")</f>
        <v>#DIV/0!</v>
      </c>
      <c r="AS122" s="238" t="e">
        <f>IF(AS$8&lt;=$AJ$8,AVERAGE($Z122:AH122),"")</f>
        <v>#DIV/0!</v>
      </c>
      <c r="AT122" s="238" t="e">
        <f>IF(AT$8&lt;=$AJ$8,AVERAGE($Z122:AI122),"")</f>
        <v>#DIV/0!</v>
      </c>
      <c r="AU122" s="238" t="e">
        <f>IF(AU$8&lt;=$AJ$8,AVERAGE($Z122:AJ122),"")</f>
        <v>#DIV/0!</v>
      </c>
      <c r="AV122" s="238" t="e">
        <f>IF(AV$8&lt;=$AJ$8,AVERAGE($Z122:AK122),"")</f>
        <v>#DIV/0!</v>
      </c>
      <c r="AW122" s="238" t="e">
        <f>IF(AW$8&lt;=$AJ$8,AVERAGE($Z122:AL122),"")</f>
        <v>#DIV/0!</v>
      </c>
      <c r="AX122" s="248"/>
      <c r="AY122" s="249"/>
      <c r="AZ122" s="249"/>
      <c r="BA122" s="249"/>
    </row>
    <row r="123" spans="3:53" x14ac:dyDescent="0.25">
      <c r="C123" s="728"/>
      <c r="D123" s="642"/>
      <c r="E123" s="639"/>
      <c r="F123" s="642"/>
      <c r="G123" s="642"/>
      <c r="H123" s="642"/>
      <c r="I123" s="736"/>
      <c r="J123" s="642"/>
      <c r="K123" s="639"/>
      <c r="L123" s="639"/>
      <c r="M123" s="696"/>
      <c r="N123" s="696"/>
      <c r="O123" s="642"/>
      <c r="P123" s="148">
        <v>10.4</v>
      </c>
      <c r="Q123" s="639"/>
      <c r="R123" s="639"/>
      <c r="S123" s="639"/>
      <c r="T123" s="639"/>
      <c r="U123" s="639"/>
      <c r="V123" s="642"/>
      <c r="W123" s="642"/>
      <c r="X123" s="642"/>
      <c r="Y123" s="730" t="s">
        <v>44</v>
      </c>
      <c r="Z123" s="691"/>
      <c r="AA123" s="92"/>
      <c r="AB123" s="92"/>
      <c r="AC123" s="92" t="s">
        <v>46</v>
      </c>
      <c r="AD123" s="92"/>
      <c r="AE123" s="92"/>
      <c r="AF123" s="92"/>
      <c r="AG123" s="92"/>
      <c r="AH123" s="92"/>
      <c r="AI123" s="92"/>
      <c r="AJ123" s="92"/>
      <c r="AK123" s="93"/>
      <c r="AL123" s="93"/>
      <c r="AM123" s="94">
        <v>8</v>
      </c>
      <c r="AN123" s="238" t="e">
        <f>IF(AN$8&lt;=$AJ$8,AVERAGE($Z123:AC123),"")</f>
        <v>#DIV/0!</v>
      </c>
      <c r="AO123" s="238" t="e">
        <f>IF(AO$8&lt;=$AJ$8,AVERAGE($Z123:AD123),"")</f>
        <v>#DIV/0!</v>
      </c>
      <c r="AP123" s="238" t="e">
        <f>IF(AP$8&lt;=$AJ$8,AVERAGE($Z123:AE123),"")</f>
        <v>#DIV/0!</v>
      </c>
      <c r="AQ123" s="238" t="e">
        <f>IF(AQ$8&lt;=$AJ$8,AVERAGE($Z123:AF123),"")</f>
        <v>#DIV/0!</v>
      </c>
      <c r="AR123" s="238" t="e">
        <f>IF(AR$8&lt;=$AJ$8,AVERAGE($Z123:AG123),"")</f>
        <v>#DIV/0!</v>
      </c>
      <c r="AS123" s="238" t="e">
        <f>IF(AS$8&lt;=$AJ$8,AVERAGE($Z123:AH123),"")</f>
        <v>#DIV/0!</v>
      </c>
      <c r="AT123" s="238" t="e">
        <f>IF(AT$8&lt;=$AJ$8,AVERAGE($Z123:AI123),"")</f>
        <v>#DIV/0!</v>
      </c>
      <c r="AU123" s="238" t="e">
        <f>IF(AU$8&lt;=$AJ$8,AVERAGE($Z123:AJ123),"")</f>
        <v>#DIV/0!</v>
      </c>
      <c r="AV123" s="238" t="e">
        <f>IF(AV$8&lt;=$AJ$8,AVERAGE($Z123:AK123),"")</f>
        <v>#DIV/0!</v>
      </c>
      <c r="AW123" s="238" t="e">
        <f>IF(AW$8&lt;=$AJ$8,AVERAGE($Z123:AL123),"")</f>
        <v>#DIV/0!</v>
      </c>
      <c r="AX123" s="248"/>
      <c r="AY123" s="249"/>
      <c r="AZ123" s="249"/>
      <c r="BA123" s="249"/>
    </row>
    <row r="124" spans="3:53" x14ac:dyDescent="0.25">
      <c r="C124" s="728"/>
      <c r="D124" s="642"/>
      <c r="E124" s="639"/>
      <c r="F124" s="642"/>
      <c r="G124" s="642"/>
      <c r="H124" s="642"/>
      <c r="I124" s="736"/>
      <c r="J124" s="643"/>
      <c r="K124" s="640"/>
      <c r="L124" s="640"/>
      <c r="M124" s="697"/>
      <c r="N124" s="697"/>
      <c r="O124" s="643"/>
      <c r="P124" s="29">
        <f>6*30</f>
        <v>180</v>
      </c>
      <c r="Q124" s="640"/>
      <c r="R124" s="640"/>
      <c r="S124" s="640"/>
      <c r="T124" s="640"/>
      <c r="U124" s="640"/>
      <c r="V124" s="643"/>
      <c r="W124" s="643"/>
      <c r="X124" s="643"/>
      <c r="Y124" s="730" t="s">
        <v>45</v>
      </c>
      <c r="Z124" s="691"/>
      <c r="AA124" s="250"/>
      <c r="AB124" s="250"/>
      <c r="AC124" s="250" t="s">
        <v>46</v>
      </c>
      <c r="AD124" s="250"/>
      <c r="AE124" s="250"/>
      <c r="AF124" s="250"/>
      <c r="AG124" s="250"/>
      <c r="AH124" s="250"/>
      <c r="AI124" s="250"/>
      <c r="AJ124" s="250"/>
      <c r="AK124" s="251"/>
      <c r="AL124" s="251"/>
      <c r="AM124" s="252">
        <v>48</v>
      </c>
      <c r="AN124" s="238" t="e">
        <f>IF(AN$8&lt;=$AJ$8,AVERAGE($Z124:AC124),"")</f>
        <v>#DIV/0!</v>
      </c>
      <c r="AO124" s="238" t="e">
        <f>IF(AO$8&lt;=$AJ$8,AVERAGE($Z124:AD124),"")</f>
        <v>#DIV/0!</v>
      </c>
      <c r="AP124" s="238" t="e">
        <f>IF(AP$8&lt;=$AJ$8,AVERAGE($Z124:AE124),"")</f>
        <v>#DIV/0!</v>
      </c>
      <c r="AQ124" s="238" t="e">
        <f>IF(AQ$8&lt;=$AJ$8,AVERAGE($Z124:AF124),"")</f>
        <v>#DIV/0!</v>
      </c>
      <c r="AR124" s="238" t="e">
        <f>IF(AR$8&lt;=$AJ$8,AVERAGE($Z124:AG124),"")</f>
        <v>#DIV/0!</v>
      </c>
      <c r="AS124" s="238" t="e">
        <f>IF(AS$8&lt;=$AJ$8,AVERAGE($Z124:AH124),"")</f>
        <v>#DIV/0!</v>
      </c>
      <c r="AT124" s="238" t="e">
        <f>IF(AT$8&lt;=$AJ$8,AVERAGE($Z124:AI124),"")</f>
        <v>#DIV/0!</v>
      </c>
      <c r="AU124" s="238" t="e">
        <f>IF(AU$8&lt;=$AJ$8,AVERAGE($Z124:AJ124),"")</f>
        <v>#DIV/0!</v>
      </c>
      <c r="AV124" s="238" t="e">
        <f>IF(AV$8&lt;=$AJ$8,AVERAGE($Z124:AK124),"")</f>
        <v>#DIV/0!</v>
      </c>
      <c r="AW124" s="238" t="e">
        <f>IF(AW$8&lt;=$AJ$8,AVERAGE($Z124:AL124),"")</f>
        <v>#DIV/0!</v>
      </c>
      <c r="AX124" s="248"/>
      <c r="AY124" s="249"/>
      <c r="AZ124" s="249"/>
      <c r="BA124" s="249"/>
    </row>
    <row r="125" spans="3:53" x14ac:dyDescent="0.25">
      <c r="C125" s="728"/>
      <c r="D125" s="642"/>
      <c r="E125" s="639"/>
      <c r="F125" s="642"/>
      <c r="G125" s="642"/>
      <c r="H125" s="642"/>
      <c r="I125" s="736"/>
      <c r="J125" s="149"/>
      <c r="K125" s="20"/>
      <c r="L125" s="20"/>
      <c r="M125" s="26"/>
      <c r="N125" s="26"/>
      <c r="O125" s="147"/>
      <c r="P125" s="30"/>
      <c r="Q125" s="20"/>
      <c r="R125" s="20"/>
      <c r="S125" s="20"/>
      <c r="T125" s="20"/>
      <c r="U125" s="20"/>
      <c r="V125" s="20"/>
      <c r="W125" s="147"/>
      <c r="X125" s="147"/>
      <c r="Y125" s="738"/>
      <c r="Z125" s="738"/>
      <c r="AA125" s="239"/>
      <c r="AB125" s="239"/>
      <c r="AC125" s="239"/>
      <c r="AD125" s="239"/>
      <c r="AE125" s="239"/>
      <c r="AF125" s="239"/>
      <c r="AG125" s="239"/>
      <c r="AH125" s="239"/>
      <c r="AI125" s="239"/>
      <c r="AJ125" s="239"/>
      <c r="AK125" s="240"/>
      <c r="AL125" s="240"/>
      <c r="AM125" s="253"/>
      <c r="AN125" s="31"/>
      <c r="AO125" s="31"/>
      <c r="AP125" s="31"/>
      <c r="AQ125" s="31"/>
      <c r="AR125" s="31"/>
      <c r="AS125" s="31"/>
      <c r="AT125" s="31"/>
      <c r="AU125" s="31"/>
      <c r="AV125" s="31"/>
      <c r="AW125" s="254"/>
    </row>
    <row r="126" spans="3:53" ht="168" x14ac:dyDescent="0.25">
      <c r="C126" s="728"/>
      <c r="D126" s="642"/>
      <c r="E126" s="639"/>
      <c r="F126" s="642"/>
      <c r="G126" s="642"/>
      <c r="H126" s="642"/>
      <c r="I126" s="736"/>
      <c r="J126" s="151" t="s">
        <v>129</v>
      </c>
      <c r="K126" s="153">
        <v>0.25</v>
      </c>
      <c r="L126" s="153">
        <v>1</v>
      </c>
      <c r="M126" s="151" t="s">
        <v>87</v>
      </c>
      <c r="N126" s="151" t="s">
        <v>130</v>
      </c>
      <c r="O126" s="151" t="s">
        <v>124</v>
      </c>
      <c r="P126" s="167"/>
      <c r="Q126" s="153">
        <v>1</v>
      </c>
      <c r="R126" s="153">
        <v>1</v>
      </c>
      <c r="S126" s="153">
        <v>1</v>
      </c>
      <c r="T126" s="153">
        <v>1</v>
      </c>
      <c r="U126" s="153">
        <v>1</v>
      </c>
      <c r="V126" s="152" t="s">
        <v>217</v>
      </c>
      <c r="W126" s="152" t="s">
        <v>131</v>
      </c>
      <c r="X126" s="152" t="s">
        <v>132</v>
      </c>
      <c r="Y126" s="730" t="s">
        <v>124</v>
      </c>
      <c r="Z126" s="691"/>
      <c r="AA126" s="255"/>
      <c r="AB126" s="256"/>
      <c r="AC126" s="256"/>
      <c r="AD126" s="256"/>
      <c r="AE126" s="256"/>
      <c r="AF126" s="256"/>
      <c r="AG126" s="256"/>
      <c r="AH126" s="256"/>
      <c r="AI126" s="256"/>
      <c r="AJ126" s="256"/>
      <c r="AK126" s="256"/>
      <c r="AL126" s="256"/>
      <c r="AM126" s="257">
        <v>1</v>
      </c>
      <c r="AN126" s="64"/>
      <c r="AO126" s="64"/>
      <c r="AP126" s="64"/>
      <c r="AQ126" s="64"/>
      <c r="AR126" s="64"/>
      <c r="AS126" s="64"/>
      <c r="AT126" s="64"/>
      <c r="AU126" s="64"/>
      <c r="AV126" s="64"/>
      <c r="AW126" s="34"/>
    </row>
    <row r="127" spans="3:53" x14ac:dyDescent="0.25">
      <c r="C127" s="728"/>
      <c r="D127" s="642"/>
      <c r="E127" s="639"/>
      <c r="F127" s="642"/>
      <c r="G127" s="642"/>
      <c r="H127" s="642"/>
      <c r="I127" s="736"/>
      <c r="J127" s="149"/>
      <c r="K127" s="20"/>
      <c r="L127" s="20"/>
      <c r="M127" s="26"/>
      <c r="N127" s="26"/>
      <c r="O127" s="147"/>
      <c r="P127" s="30"/>
      <c r="Q127" s="20"/>
      <c r="R127" s="20"/>
      <c r="S127" s="20"/>
      <c r="T127" s="20"/>
      <c r="U127" s="20"/>
      <c r="V127" s="20"/>
      <c r="W127" s="147"/>
      <c r="X127" s="147"/>
      <c r="Y127" s="738"/>
      <c r="Z127" s="738"/>
      <c r="AA127" s="239"/>
      <c r="AB127" s="239"/>
      <c r="AC127" s="239"/>
      <c r="AD127" s="239"/>
      <c r="AE127" s="239"/>
      <c r="AF127" s="239"/>
      <c r="AG127" s="239"/>
      <c r="AH127" s="239"/>
      <c r="AI127" s="239"/>
      <c r="AJ127" s="239"/>
      <c r="AK127" s="240"/>
      <c r="AL127" s="240"/>
      <c r="AM127" s="187"/>
      <c r="AN127" s="21"/>
      <c r="AO127" s="21"/>
      <c r="AP127" s="21"/>
      <c r="AQ127" s="21"/>
      <c r="AR127" s="21"/>
      <c r="AS127" s="21"/>
      <c r="AT127" s="21"/>
      <c r="AU127" s="21"/>
      <c r="AV127" s="21"/>
      <c r="AW127" s="21"/>
    </row>
    <row r="128" spans="3:53" ht="144" x14ac:dyDescent="0.25">
      <c r="C128" s="728"/>
      <c r="D128" s="642"/>
      <c r="E128" s="639"/>
      <c r="F128" s="643"/>
      <c r="G128" s="643"/>
      <c r="H128" s="643"/>
      <c r="I128" s="737"/>
      <c r="J128" s="151" t="s">
        <v>133</v>
      </c>
      <c r="K128" s="153">
        <v>0.5</v>
      </c>
      <c r="L128" s="153">
        <v>1</v>
      </c>
      <c r="M128" s="258" t="s">
        <v>82</v>
      </c>
      <c r="N128" s="152" t="s">
        <v>134</v>
      </c>
      <c r="O128" s="152" t="s">
        <v>124</v>
      </c>
      <c r="P128" s="152"/>
      <c r="Q128" s="153">
        <v>1</v>
      </c>
      <c r="R128" s="153">
        <v>1</v>
      </c>
      <c r="S128" s="153">
        <v>1</v>
      </c>
      <c r="T128" s="153">
        <v>1</v>
      </c>
      <c r="U128" s="153">
        <v>1</v>
      </c>
      <c r="V128" s="152" t="s">
        <v>218</v>
      </c>
      <c r="W128" s="152" t="s">
        <v>135</v>
      </c>
      <c r="X128" s="152" t="s">
        <v>132</v>
      </c>
      <c r="Y128" s="730" t="s">
        <v>124</v>
      </c>
      <c r="Z128" s="691"/>
      <c r="AA128" s="259"/>
      <c r="AB128" s="256"/>
      <c r="AC128" s="259"/>
      <c r="AD128" s="259"/>
      <c r="AE128" s="259"/>
      <c r="AF128" s="259"/>
      <c r="AG128" s="259"/>
      <c r="AH128" s="259"/>
      <c r="AI128" s="259"/>
      <c r="AJ128" s="259"/>
      <c r="AK128" s="259"/>
      <c r="AL128" s="259"/>
      <c r="AM128" s="257">
        <v>1</v>
      </c>
      <c r="AN128" s="64"/>
      <c r="AO128" s="64"/>
      <c r="AP128" s="64"/>
      <c r="AQ128" s="64"/>
      <c r="AR128" s="64"/>
      <c r="AS128" s="64"/>
      <c r="AT128" s="64"/>
      <c r="AU128" s="64"/>
      <c r="AV128" s="64"/>
      <c r="AW128" s="64"/>
    </row>
    <row r="129" spans="2:53" x14ac:dyDescent="0.25">
      <c r="C129" s="728"/>
      <c r="D129" s="642"/>
      <c r="E129" s="639"/>
      <c r="F129" s="148"/>
      <c r="G129" s="17"/>
      <c r="H129" s="159"/>
      <c r="I129" s="149"/>
      <c r="J129" s="66"/>
      <c r="K129" s="50"/>
      <c r="L129" s="50"/>
      <c r="M129" s="67"/>
      <c r="N129" s="156"/>
      <c r="O129" s="156"/>
      <c r="P129" s="156"/>
      <c r="Q129" s="50"/>
      <c r="R129" s="50"/>
      <c r="S129" s="50"/>
      <c r="T129" s="50"/>
      <c r="U129" s="50"/>
      <c r="V129" s="20"/>
      <c r="W129" s="147"/>
      <c r="X129" s="147"/>
      <c r="Y129" s="738"/>
      <c r="Z129" s="738"/>
      <c r="AA129" s="239"/>
      <c r="AB129" s="239"/>
      <c r="AC129" s="239"/>
      <c r="AD129" s="239"/>
      <c r="AE129" s="239"/>
      <c r="AF129" s="239"/>
      <c r="AG129" s="239"/>
      <c r="AH129" s="239"/>
      <c r="AI129" s="239"/>
      <c r="AJ129" s="239"/>
      <c r="AK129" s="240"/>
      <c r="AL129" s="240"/>
      <c r="AM129" s="241"/>
      <c r="AN129" s="60"/>
      <c r="AO129" s="60"/>
      <c r="AP129" s="60"/>
      <c r="AQ129" s="60"/>
      <c r="AR129" s="60"/>
      <c r="AS129" s="60"/>
      <c r="AT129" s="60"/>
      <c r="AU129" s="60"/>
      <c r="AV129" s="60"/>
      <c r="AW129" s="60"/>
    </row>
    <row r="130" spans="2:53" ht="144" x14ac:dyDescent="0.25">
      <c r="C130" s="728"/>
      <c r="D130" s="642"/>
      <c r="E130" s="639"/>
      <c r="F130" s="641" t="s">
        <v>136</v>
      </c>
      <c r="G130" s="17" t="s">
        <v>137</v>
      </c>
      <c r="H130" s="148" t="s">
        <v>138</v>
      </c>
      <c r="I130" s="160">
        <v>0.02</v>
      </c>
      <c r="J130" s="152" t="s">
        <v>139</v>
      </c>
      <c r="K130" s="153">
        <v>1</v>
      </c>
      <c r="L130" s="153" t="s">
        <v>140</v>
      </c>
      <c r="M130" s="152" t="s">
        <v>141</v>
      </c>
      <c r="N130" s="151" t="s">
        <v>142</v>
      </c>
      <c r="O130" s="151" t="s">
        <v>124</v>
      </c>
      <c r="P130" s="65">
        <v>0.76249999999999996</v>
      </c>
      <c r="Q130" s="65">
        <v>0.76249999999999996</v>
      </c>
      <c r="R130" s="65">
        <v>0.80649999999999999</v>
      </c>
      <c r="S130" s="65">
        <v>0.84750000000000003</v>
      </c>
      <c r="T130" s="65">
        <v>0.91</v>
      </c>
      <c r="U130" s="153">
        <v>1</v>
      </c>
      <c r="V130" s="152" t="s">
        <v>219</v>
      </c>
      <c r="W130" s="152" t="s">
        <v>143</v>
      </c>
      <c r="X130" s="152" t="s">
        <v>144</v>
      </c>
      <c r="Y130" s="730" t="s">
        <v>124</v>
      </c>
      <c r="Z130" s="691"/>
      <c r="AA130" s="259"/>
      <c r="AB130" s="260" t="s">
        <v>46</v>
      </c>
      <c r="AC130" s="259"/>
      <c r="AD130" s="259"/>
      <c r="AE130" s="259"/>
      <c r="AF130" s="259"/>
      <c r="AG130" s="259"/>
      <c r="AH130" s="259"/>
      <c r="AI130" s="259"/>
      <c r="AJ130" s="259"/>
      <c r="AK130" s="261"/>
      <c r="AL130" s="261"/>
      <c r="AM130" s="257">
        <v>0.84650000000000003</v>
      </c>
      <c r="AN130" s="64"/>
      <c r="AO130" s="64"/>
      <c r="AP130" s="64"/>
      <c r="AQ130" s="64"/>
      <c r="AR130" s="64"/>
      <c r="AS130" s="64"/>
      <c r="AT130" s="64"/>
      <c r="AU130" s="64"/>
      <c r="AV130" s="64"/>
      <c r="AW130" s="64"/>
    </row>
    <row r="131" spans="2:53" s="44" customFormat="1" x14ac:dyDescent="0.25">
      <c r="B131" s="1"/>
      <c r="C131" s="728"/>
      <c r="D131" s="642"/>
      <c r="E131" s="639"/>
      <c r="F131" s="642"/>
      <c r="G131" s="17"/>
      <c r="H131" s="148"/>
      <c r="I131" s="149" t="s">
        <v>46</v>
      </c>
      <c r="J131" s="53"/>
      <c r="K131" s="50"/>
      <c r="L131" s="50"/>
      <c r="M131" s="156"/>
      <c r="N131" s="55"/>
      <c r="O131" s="55"/>
      <c r="P131" s="55"/>
      <c r="Q131" s="52"/>
      <c r="R131" s="52"/>
      <c r="S131" s="52"/>
      <c r="T131" s="52"/>
      <c r="U131" s="50"/>
      <c r="V131" s="20"/>
      <c r="W131" s="147"/>
      <c r="X131" s="147"/>
      <c r="Y131" s="738"/>
      <c r="Z131" s="738"/>
      <c r="AA131" s="239"/>
      <c r="AB131" s="239"/>
      <c r="AC131" s="239"/>
      <c r="AD131" s="239"/>
      <c r="AE131" s="239"/>
      <c r="AF131" s="239"/>
      <c r="AG131" s="239"/>
      <c r="AH131" s="239"/>
      <c r="AI131" s="239"/>
      <c r="AJ131" s="239"/>
      <c r="AK131" s="240"/>
      <c r="AL131" s="240"/>
      <c r="AM131" s="241"/>
      <c r="AN131" s="60"/>
      <c r="AO131" s="60"/>
      <c r="AP131" s="60"/>
      <c r="AQ131" s="60"/>
      <c r="AR131" s="60"/>
      <c r="AS131" s="60"/>
      <c r="AT131" s="60"/>
      <c r="AU131" s="60"/>
      <c r="AV131" s="60"/>
      <c r="AW131" s="60"/>
      <c r="AX131" s="1"/>
      <c r="AY131" s="1"/>
      <c r="AZ131" s="1"/>
      <c r="BA131" s="1"/>
    </row>
    <row r="132" spans="2:53" s="44" customFormat="1" ht="156" x14ac:dyDescent="0.25">
      <c r="B132" s="1"/>
      <c r="C132" s="728"/>
      <c r="D132" s="642"/>
      <c r="E132" s="639"/>
      <c r="F132" s="642"/>
      <c r="G132" s="6" t="s">
        <v>145</v>
      </c>
      <c r="H132" s="171" t="s">
        <v>146</v>
      </c>
      <c r="I132" s="160">
        <v>0.02</v>
      </c>
      <c r="J132" s="68" t="s">
        <v>216</v>
      </c>
      <c r="K132" s="153">
        <v>1</v>
      </c>
      <c r="L132" s="69" t="s">
        <v>147</v>
      </c>
      <c r="M132" s="37" t="s">
        <v>141</v>
      </c>
      <c r="N132" s="70" t="s">
        <v>148</v>
      </c>
      <c r="O132" s="70" t="s">
        <v>124</v>
      </c>
      <c r="P132" s="167">
        <v>3</v>
      </c>
      <c r="Q132" s="69">
        <v>1</v>
      </c>
      <c r="R132" s="69">
        <v>1</v>
      </c>
      <c r="S132" s="69">
        <v>1</v>
      </c>
      <c r="T132" s="69">
        <v>1</v>
      </c>
      <c r="U132" s="153">
        <v>1</v>
      </c>
      <c r="V132" s="152" t="s">
        <v>220</v>
      </c>
      <c r="W132" s="152" t="s">
        <v>149</v>
      </c>
      <c r="X132" s="152" t="s">
        <v>150</v>
      </c>
      <c r="Y132" s="730" t="s">
        <v>124</v>
      </c>
      <c r="Z132" s="691"/>
      <c r="AA132" s="259"/>
      <c r="AB132" s="259"/>
      <c r="AC132" s="262" t="s">
        <v>46</v>
      </c>
      <c r="AD132" s="259"/>
      <c r="AE132" s="259"/>
      <c r="AF132" s="259"/>
      <c r="AG132" s="259"/>
      <c r="AH132" s="259"/>
      <c r="AI132" s="259"/>
      <c r="AJ132" s="259"/>
      <c r="AK132" s="261"/>
      <c r="AL132" s="261"/>
      <c r="AM132" s="257">
        <v>1</v>
      </c>
      <c r="AN132" s="64"/>
      <c r="AO132" s="64"/>
      <c r="AP132" s="64"/>
      <c r="AQ132" s="64"/>
      <c r="AR132" s="64"/>
      <c r="AS132" s="64"/>
      <c r="AT132" s="64"/>
      <c r="AU132" s="64"/>
      <c r="AV132" s="64"/>
      <c r="AW132" s="64"/>
      <c r="AX132" s="1"/>
      <c r="AY132" s="1"/>
      <c r="AZ132" s="1"/>
      <c r="BA132" s="1"/>
    </row>
    <row r="133" spans="2:53" s="44" customFormat="1" x14ac:dyDescent="0.25">
      <c r="B133" s="1"/>
      <c r="C133" s="728"/>
      <c r="D133" s="642"/>
      <c r="E133" s="639"/>
      <c r="F133" s="642"/>
      <c r="G133" s="6"/>
      <c r="H133" s="57"/>
      <c r="I133" s="149"/>
      <c r="J133" s="54"/>
      <c r="K133" s="156"/>
      <c r="L133" s="156"/>
      <c r="M133" s="156"/>
      <c r="N133" s="156"/>
      <c r="O133" s="156"/>
      <c r="P133" s="156"/>
      <c r="Q133" s="156"/>
      <c r="R133" s="156"/>
      <c r="S133" s="156"/>
      <c r="T133" s="156"/>
      <c r="U133" s="50"/>
      <c r="V133" s="20"/>
      <c r="W133" s="147"/>
      <c r="X133" s="147"/>
      <c r="Y133" s="738"/>
      <c r="Z133" s="738"/>
      <c r="AA133" s="239"/>
      <c r="AB133" s="239"/>
      <c r="AC133" s="239"/>
      <c r="AD133" s="239"/>
      <c r="AE133" s="239"/>
      <c r="AF133" s="239"/>
      <c r="AG133" s="239"/>
      <c r="AH133" s="239"/>
      <c r="AI133" s="239"/>
      <c r="AJ133" s="239"/>
      <c r="AK133" s="240"/>
      <c r="AL133" s="240"/>
      <c r="AM133" s="241"/>
      <c r="AN133" s="60"/>
      <c r="AO133" s="60"/>
      <c r="AP133" s="60"/>
      <c r="AQ133" s="60"/>
      <c r="AR133" s="60"/>
      <c r="AS133" s="60"/>
      <c r="AT133" s="60"/>
      <c r="AU133" s="60"/>
      <c r="AV133" s="60"/>
      <c r="AW133" s="60"/>
      <c r="AX133" s="1"/>
      <c r="AY133" s="1"/>
      <c r="AZ133" s="1"/>
      <c r="BA133" s="1"/>
    </row>
    <row r="134" spans="2:53" s="44" customFormat="1" ht="96" x14ac:dyDescent="0.25">
      <c r="B134" s="1"/>
      <c r="C134" s="728"/>
      <c r="D134" s="642"/>
      <c r="E134" s="639"/>
      <c r="F134" s="643"/>
      <c r="G134" s="6" t="s">
        <v>151</v>
      </c>
      <c r="H134" s="148" t="s">
        <v>152</v>
      </c>
      <c r="I134" s="160">
        <v>0.02</v>
      </c>
      <c r="J134" s="68" t="s">
        <v>153</v>
      </c>
      <c r="K134" s="153">
        <v>1</v>
      </c>
      <c r="L134" s="263" t="s">
        <v>154</v>
      </c>
      <c r="M134" s="152" t="s">
        <v>141</v>
      </c>
      <c r="N134" s="151" t="s">
        <v>148</v>
      </c>
      <c r="O134" s="151" t="s">
        <v>124</v>
      </c>
      <c r="P134" s="167">
        <v>127</v>
      </c>
      <c r="Q134" s="153">
        <v>0.25</v>
      </c>
      <c r="R134" s="153">
        <v>0.5</v>
      </c>
      <c r="S134" s="153">
        <v>0.75</v>
      </c>
      <c r="T134" s="153">
        <v>1</v>
      </c>
      <c r="U134" s="153">
        <v>1</v>
      </c>
      <c r="V134" s="152" t="s">
        <v>221</v>
      </c>
      <c r="W134" s="152" t="s">
        <v>155</v>
      </c>
      <c r="X134" s="152" t="s">
        <v>156</v>
      </c>
      <c r="Y134" s="730" t="s">
        <v>124</v>
      </c>
      <c r="Z134" s="691"/>
      <c r="AA134" s="259"/>
      <c r="AB134" s="259"/>
      <c r="AC134" s="262" t="s">
        <v>46</v>
      </c>
      <c r="AD134" s="259"/>
      <c r="AE134" s="259"/>
      <c r="AF134" s="259"/>
      <c r="AG134" s="259"/>
      <c r="AH134" s="259"/>
      <c r="AI134" s="264"/>
      <c r="AJ134" s="259"/>
      <c r="AK134" s="261"/>
      <c r="AL134" s="261"/>
      <c r="AM134" s="257">
        <v>0.75</v>
      </c>
      <c r="AN134" s="64"/>
      <c r="AO134" s="64"/>
      <c r="AP134" s="64"/>
      <c r="AQ134" s="64"/>
      <c r="AR134" s="64"/>
      <c r="AS134" s="64"/>
      <c r="AT134" s="64"/>
      <c r="AU134" s="64"/>
      <c r="AV134" s="64"/>
      <c r="AW134" s="64"/>
      <c r="AX134" s="1"/>
      <c r="AY134" s="1"/>
      <c r="AZ134" s="1"/>
      <c r="BA134" s="1"/>
    </row>
    <row r="135" spans="2:53" s="44" customFormat="1" x14ac:dyDescent="0.25">
      <c r="B135" s="1"/>
      <c r="C135" s="728"/>
      <c r="D135" s="642"/>
      <c r="E135" s="639"/>
      <c r="F135" s="148"/>
      <c r="G135" s="6"/>
      <c r="H135" s="148"/>
      <c r="I135" s="149"/>
      <c r="J135" s="54"/>
      <c r="K135" s="265"/>
      <c r="L135" s="71"/>
      <c r="M135" s="156"/>
      <c r="N135" s="55"/>
      <c r="O135" s="55"/>
      <c r="P135" s="55"/>
      <c r="Q135" s="50"/>
      <c r="R135" s="50"/>
      <c r="S135" s="50"/>
      <c r="T135" s="50"/>
      <c r="U135" s="50"/>
      <c r="V135" s="20"/>
      <c r="W135" s="147"/>
      <c r="X135" s="147"/>
      <c r="Y135" s="738"/>
      <c r="Z135" s="738"/>
      <c r="AA135" s="239"/>
      <c r="AB135" s="239"/>
      <c r="AC135" s="239"/>
      <c r="AD135" s="239"/>
      <c r="AE135" s="239"/>
      <c r="AF135" s="239"/>
      <c r="AG135" s="239"/>
      <c r="AH135" s="239"/>
      <c r="AI135" s="239"/>
      <c r="AJ135" s="239"/>
      <c r="AK135" s="240"/>
      <c r="AL135" s="240"/>
      <c r="AM135" s="241"/>
      <c r="AN135" s="60"/>
      <c r="AO135" s="60"/>
      <c r="AP135" s="60"/>
      <c r="AQ135" s="60"/>
      <c r="AR135" s="60"/>
      <c r="AS135" s="60"/>
      <c r="AT135" s="60"/>
      <c r="AU135" s="60"/>
      <c r="AV135" s="60"/>
      <c r="AW135" s="60"/>
      <c r="AX135" s="1"/>
      <c r="AY135" s="1"/>
      <c r="AZ135" s="1"/>
      <c r="BA135" s="1"/>
    </row>
    <row r="136" spans="2:53" s="44" customFormat="1" ht="216" x14ac:dyDescent="0.25">
      <c r="B136" s="124"/>
      <c r="C136" s="728"/>
      <c r="D136" s="642"/>
      <c r="E136" s="639"/>
      <c r="F136" s="171" t="s">
        <v>157</v>
      </c>
      <c r="G136" s="36" t="s">
        <v>158</v>
      </c>
      <c r="H136" s="171" t="s">
        <v>159</v>
      </c>
      <c r="I136" s="111">
        <v>0.03</v>
      </c>
      <c r="J136" s="169" t="s">
        <v>160</v>
      </c>
      <c r="K136" s="170">
        <v>1</v>
      </c>
      <c r="L136" s="170">
        <v>1</v>
      </c>
      <c r="M136" s="169" t="s">
        <v>141</v>
      </c>
      <c r="N136" s="266" t="s">
        <v>66</v>
      </c>
      <c r="O136" s="266" t="s">
        <v>124</v>
      </c>
      <c r="P136" s="266"/>
      <c r="Q136" s="170">
        <v>0.3</v>
      </c>
      <c r="R136" s="170">
        <v>0.6</v>
      </c>
      <c r="S136" s="170">
        <v>0.8</v>
      </c>
      <c r="T136" s="170">
        <v>1</v>
      </c>
      <c r="U136" s="170">
        <v>1</v>
      </c>
      <c r="V136" s="169" t="s">
        <v>222</v>
      </c>
      <c r="W136" s="169" t="s">
        <v>161</v>
      </c>
      <c r="X136" s="169" t="s">
        <v>162</v>
      </c>
      <c r="Y136" s="739" t="s">
        <v>124</v>
      </c>
      <c r="Z136" s="740"/>
      <c r="AA136" s="264"/>
      <c r="AB136" s="264"/>
      <c r="AC136" s="267" t="s">
        <v>46</v>
      </c>
      <c r="AD136" s="264"/>
      <c r="AE136" s="264"/>
      <c r="AF136" s="264"/>
      <c r="AG136" s="264"/>
      <c r="AH136" s="264"/>
      <c r="AI136" s="264"/>
      <c r="AJ136" s="264"/>
      <c r="AK136" s="268"/>
      <c r="AL136" s="268"/>
      <c r="AM136" s="269">
        <v>0.8</v>
      </c>
      <c r="AN136" s="270"/>
      <c r="AO136" s="270"/>
      <c r="AP136" s="270"/>
      <c r="AQ136" s="270"/>
      <c r="AR136" s="270"/>
      <c r="AS136" s="270"/>
      <c r="AT136" s="270"/>
      <c r="AU136" s="270"/>
      <c r="AV136" s="270"/>
      <c r="AW136" s="270"/>
      <c r="AX136" s="124"/>
      <c r="AY136" s="124"/>
      <c r="AZ136" s="124"/>
      <c r="BA136" s="124"/>
    </row>
    <row r="137" spans="2:53" s="44" customFormat="1" x14ac:dyDescent="0.25">
      <c r="B137" s="1"/>
      <c r="C137" s="728"/>
      <c r="D137" s="642"/>
      <c r="E137" s="639"/>
      <c r="F137" s="148"/>
      <c r="G137" s="17"/>
      <c r="H137" s="148"/>
      <c r="I137" s="149"/>
      <c r="J137" s="53"/>
      <c r="K137" s="50"/>
      <c r="L137" s="50"/>
      <c r="M137" s="156"/>
      <c r="N137" s="55"/>
      <c r="O137" s="55"/>
      <c r="P137" s="55"/>
      <c r="Q137" s="50"/>
      <c r="R137" s="50"/>
      <c r="S137" s="50"/>
      <c r="T137" s="50"/>
      <c r="U137" s="50"/>
      <c r="V137" s="20"/>
      <c r="W137" s="147"/>
      <c r="X137" s="147"/>
      <c r="Y137" s="738"/>
      <c r="Z137" s="738"/>
      <c r="AA137" s="239"/>
      <c r="AB137" s="239"/>
      <c r="AC137" s="239"/>
      <c r="AD137" s="239"/>
      <c r="AE137" s="239"/>
      <c r="AF137" s="239"/>
      <c r="AG137" s="239"/>
      <c r="AH137" s="239"/>
      <c r="AI137" s="239"/>
      <c r="AJ137" s="239"/>
      <c r="AK137" s="240"/>
      <c r="AL137" s="240"/>
      <c r="AM137" s="241"/>
      <c r="AN137" s="60"/>
      <c r="AO137" s="60"/>
      <c r="AP137" s="60"/>
      <c r="AQ137" s="60"/>
      <c r="AR137" s="60"/>
      <c r="AS137" s="60"/>
      <c r="AT137" s="60"/>
      <c r="AU137" s="60"/>
      <c r="AV137" s="60"/>
      <c r="AW137" s="60"/>
      <c r="AX137" s="1"/>
      <c r="AY137" s="1"/>
      <c r="AZ137" s="1"/>
      <c r="BA137" s="1"/>
    </row>
    <row r="138" spans="2:53" s="44" customFormat="1" ht="348" x14ac:dyDescent="0.25">
      <c r="B138" s="1"/>
      <c r="C138" s="728"/>
      <c r="D138" s="642"/>
      <c r="E138" s="639"/>
      <c r="F138" s="148" t="s">
        <v>163</v>
      </c>
      <c r="G138" s="17" t="s">
        <v>164</v>
      </c>
      <c r="H138" s="148" t="s">
        <v>165</v>
      </c>
      <c r="I138" s="160">
        <v>7.0000000000000007E-2</v>
      </c>
      <c r="J138" s="152" t="s">
        <v>166</v>
      </c>
      <c r="K138" s="153">
        <v>1</v>
      </c>
      <c r="L138" s="11" t="s">
        <v>167</v>
      </c>
      <c r="M138" s="152" t="s">
        <v>141</v>
      </c>
      <c r="N138" s="151" t="s">
        <v>168</v>
      </c>
      <c r="O138" s="151" t="s">
        <v>124</v>
      </c>
      <c r="P138" s="151"/>
      <c r="Q138" s="153">
        <v>0.5</v>
      </c>
      <c r="R138" s="153">
        <v>0.6</v>
      </c>
      <c r="S138" s="153">
        <v>0.8</v>
      </c>
      <c r="T138" s="153">
        <v>1</v>
      </c>
      <c r="U138" s="153">
        <v>1</v>
      </c>
      <c r="V138" s="152" t="s">
        <v>223</v>
      </c>
      <c r="W138" s="152" t="s">
        <v>169</v>
      </c>
      <c r="X138" s="152" t="s">
        <v>170</v>
      </c>
      <c r="Y138" s="730" t="s">
        <v>124</v>
      </c>
      <c r="Z138" s="691"/>
      <c r="AA138" s="259"/>
      <c r="AB138" s="259"/>
      <c r="AC138" s="260" t="s">
        <v>46</v>
      </c>
      <c r="AD138" s="259"/>
      <c r="AE138" s="259"/>
      <c r="AF138" s="259"/>
      <c r="AG138" s="259"/>
      <c r="AH138" s="255"/>
      <c r="AI138" s="259"/>
      <c r="AJ138" s="255"/>
      <c r="AK138" s="255"/>
      <c r="AL138" s="261"/>
      <c r="AM138" s="257">
        <v>0.8</v>
      </c>
      <c r="AN138" s="226" t="e">
        <f>+AC138/AM138</f>
        <v>#VALUE!</v>
      </c>
      <c r="AO138" s="64"/>
      <c r="AP138" s="64"/>
      <c r="AQ138" s="64"/>
      <c r="AR138" s="64"/>
      <c r="AS138" s="64"/>
      <c r="AT138" s="64"/>
      <c r="AU138" s="64"/>
      <c r="AV138" s="64"/>
      <c r="AW138" s="64"/>
      <c r="AX138" s="1"/>
      <c r="AY138" s="1"/>
      <c r="AZ138" s="1"/>
      <c r="BA138" s="1"/>
    </row>
    <row r="139" spans="2:53" s="44" customFormat="1" x14ac:dyDescent="0.25">
      <c r="B139" s="1"/>
      <c r="C139" s="728"/>
      <c r="D139" s="642"/>
      <c r="E139" s="639"/>
      <c r="F139" s="148"/>
      <c r="G139" s="17"/>
      <c r="H139" s="148"/>
      <c r="I139" s="149"/>
      <c r="J139" s="53"/>
      <c r="K139" s="50"/>
      <c r="L139" s="61"/>
      <c r="M139" s="156"/>
      <c r="N139" s="55"/>
      <c r="O139" s="55"/>
      <c r="P139" s="55"/>
      <c r="Q139" s="156"/>
      <c r="R139" s="156"/>
      <c r="S139" s="156"/>
      <c r="T139" s="156"/>
      <c r="U139" s="50"/>
      <c r="V139" s="20"/>
      <c r="W139" s="147"/>
      <c r="X139" s="147"/>
      <c r="Y139" s="738"/>
      <c r="Z139" s="738"/>
      <c r="AA139" s="239"/>
      <c r="AB139" s="239"/>
      <c r="AC139" s="239"/>
      <c r="AD139" s="239"/>
      <c r="AE139" s="239"/>
      <c r="AF139" s="239"/>
      <c r="AG139" s="239"/>
      <c r="AH139" s="239"/>
      <c r="AI139" s="239"/>
      <c r="AJ139" s="239"/>
      <c r="AK139" s="240"/>
      <c r="AL139" s="240"/>
      <c r="AM139" s="241"/>
      <c r="AN139" s="60"/>
      <c r="AO139" s="60"/>
      <c r="AP139" s="60"/>
      <c r="AQ139" s="60"/>
      <c r="AR139" s="60"/>
      <c r="AS139" s="60"/>
      <c r="AT139" s="60"/>
      <c r="AU139" s="60"/>
      <c r="AV139" s="60"/>
      <c r="AW139" s="60"/>
      <c r="AX139" s="1"/>
      <c r="AY139" s="1"/>
      <c r="AZ139" s="1"/>
      <c r="BA139" s="1"/>
    </row>
    <row r="140" spans="2:53" s="44" customFormat="1" ht="180" x14ac:dyDescent="0.25">
      <c r="B140" s="1"/>
      <c r="C140" s="728"/>
      <c r="D140" s="642"/>
      <c r="E140" s="639"/>
      <c r="F140" s="148" t="s">
        <v>171</v>
      </c>
      <c r="G140" s="17" t="s">
        <v>172</v>
      </c>
      <c r="H140" s="148" t="s">
        <v>173</v>
      </c>
      <c r="I140" s="160">
        <v>7.0000000000000007E-2</v>
      </c>
      <c r="J140" s="148" t="s">
        <v>174</v>
      </c>
      <c r="K140" s="157">
        <v>1</v>
      </c>
      <c r="L140" s="99" t="s">
        <v>175</v>
      </c>
      <c r="M140" s="145" t="s">
        <v>176</v>
      </c>
      <c r="N140" s="145" t="s">
        <v>177</v>
      </c>
      <c r="O140" s="145" t="s">
        <v>124</v>
      </c>
      <c r="P140" s="145"/>
      <c r="Q140" s="157">
        <v>0.9</v>
      </c>
      <c r="R140" s="157">
        <v>0.95</v>
      </c>
      <c r="S140" s="157">
        <v>0.95</v>
      </c>
      <c r="T140" s="157">
        <v>0.95</v>
      </c>
      <c r="U140" s="157">
        <v>1</v>
      </c>
      <c r="V140" s="148" t="s">
        <v>224</v>
      </c>
      <c r="W140" s="148" t="s">
        <v>178</v>
      </c>
      <c r="X140" s="148" t="s">
        <v>179</v>
      </c>
      <c r="Y140" s="666" t="s">
        <v>124</v>
      </c>
      <c r="Z140" s="666"/>
      <c r="AA140" s="100"/>
      <c r="AB140" s="100"/>
      <c r="AC140" s="100"/>
      <c r="AD140" s="100"/>
      <c r="AE140" s="100"/>
      <c r="AF140" s="100"/>
      <c r="AG140" s="100"/>
      <c r="AH140" s="101" t="s">
        <v>46</v>
      </c>
      <c r="AI140" s="100"/>
      <c r="AJ140" s="102"/>
      <c r="AK140" s="100"/>
      <c r="AL140" s="102"/>
      <c r="AM140" s="103">
        <v>0.95</v>
      </c>
      <c r="AN140" s="64"/>
      <c r="AO140" s="64"/>
      <c r="AP140" s="64"/>
      <c r="AQ140" s="64"/>
      <c r="AR140" s="64"/>
      <c r="AS140" s="64"/>
      <c r="AT140" s="64"/>
      <c r="AU140" s="64"/>
      <c r="AV140" s="64"/>
      <c r="AW140" s="64"/>
      <c r="AX140" s="1"/>
      <c r="AY140" s="1"/>
      <c r="AZ140" s="1"/>
      <c r="BA140" s="1"/>
    </row>
    <row r="141" spans="2:53" s="44" customFormat="1" x14ac:dyDescent="0.25">
      <c r="B141" s="1"/>
      <c r="C141" s="728"/>
      <c r="D141" s="642"/>
      <c r="E141" s="639"/>
      <c r="F141" s="148"/>
      <c r="G141" s="17"/>
      <c r="H141" s="148"/>
      <c r="I141" s="149"/>
      <c r="J141" s="53"/>
      <c r="K141" s="50"/>
      <c r="L141" s="63"/>
      <c r="M141" s="55"/>
      <c r="N141" s="55"/>
      <c r="O141" s="55"/>
      <c r="P141" s="55"/>
      <c r="Q141" s="50"/>
      <c r="R141" s="50"/>
      <c r="S141" s="50"/>
      <c r="T141" s="50"/>
      <c r="U141" s="50"/>
      <c r="V141" s="20"/>
      <c r="W141" s="147"/>
      <c r="X141" s="147"/>
      <c r="Y141" s="738"/>
      <c r="Z141" s="738"/>
      <c r="AA141" s="239"/>
      <c r="AB141" s="239"/>
      <c r="AC141" s="239"/>
      <c r="AD141" s="239"/>
      <c r="AE141" s="239"/>
      <c r="AF141" s="239"/>
      <c r="AG141" s="239"/>
      <c r="AH141" s="239"/>
      <c r="AI141" s="239"/>
      <c r="AJ141" s="239"/>
      <c r="AK141" s="240"/>
      <c r="AL141" s="240"/>
      <c r="AM141" s="241"/>
      <c r="AN141" s="60"/>
      <c r="AO141" s="60"/>
      <c r="AP141" s="60"/>
      <c r="AQ141" s="60"/>
      <c r="AR141" s="60"/>
      <c r="AS141" s="60"/>
      <c r="AT141" s="60"/>
      <c r="AU141" s="60"/>
      <c r="AV141" s="60"/>
      <c r="AW141" s="60"/>
      <c r="AX141" s="1"/>
      <c r="AY141" s="1"/>
      <c r="AZ141" s="1"/>
      <c r="BA141" s="1"/>
    </row>
    <row r="142" spans="2:53" s="44" customFormat="1" ht="132" x14ac:dyDescent="0.25">
      <c r="B142" s="98"/>
      <c r="C142" s="729"/>
      <c r="D142" s="643"/>
      <c r="E142" s="640"/>
      <c r="F142" s="57" t="s">
        <v>180</v>
      </c>
      <c r="G142" s="271" t="s">
        <v>181</v>
      </c>
      <c r="H142" s="272" t="s">
        <v>182</v>
      </c>
      <c r="I142" s="273">
        <v>0.02</v>
      </c>
      <c r="J142" s="657" t="s">
        <v>183</v>
      </c>
      <c r="K142" s="655">
        <v>1</v>
      </c>
      <c r="L142" s="655">
        <v>0.95</v>
      </c>
      <c r="M142" s="741" t="s">
        <v>180</v>
      </c>
      <c r="N142" s="648" t="s">
        <v>184</v>
      </c>
      <c r="O142" s="648" t="s">
        <v>124</v>
      </c>
      <c r="P142" s="648"/>
      <c r="Q142" s="655">
        <v>0.95</v>
      </c>
      <c r="R142" s="655">
        <v>0.95</v>
      </c>
      <c r="S142" s="655">
        <v>0.85</v>
      </c>
      <c r="T142" s="655">
        <v>0.95</v>
      </c>
      <c r="U142" s="655">
        <v>1</v>
      </c>
      <c r="V142" s="648" t="s">
        <v>225</v>
      </c>
      <c r="W142" s="648" t="s">
        <v>185</v>
      </c>
      <c r="X142" s="648" t="s">
        <v>179</v>
      </c>
      <c r="Y142" s="742" t="s">
        <v>41</v>
      </c>
      <c r="Z142" s="742"/>
      <c r="AA142" s="120">
        <v>0</v>
      </c>
      <c r="AB142" s="121">
        <v>0.02</v>
      </c>
      <c r="AC142" s="121">
        <v>0.06</v>
      </c>
      <c r="AD142" s="121">
        <v>0.12</v>
      </c>
      <c r="AE142" s="121">
        <v>0.19</v>
      </c>
      <c r="AF142" s="121">
        <v>0.26</v>
      </c>
      <c r="AG142" s="121">
        <v>0.34</v>
      </c>
      <c r="AH142" s="121">
        <v>0.42</v>
      </c>
      <c r="AI142" s="121">
        <v>0.47</v>
      </c>
      <c r="AJ142" s="121">
        <v>0.57999999999999996</v>
      </c>
      <c r="AK142" s="121">
        <v>0.67</v>
      </c>
      <c r="AL142" s="122">
        <v>0.85</v>
      </c>
      <c r="AM142" s="123">
        <v>0.85</v>
      </c>
      <c r="AN142" s="109">
        <f t="shared" ref="AN142:AW142" si="61">+AC142</f>
        <v>0.06</v>
      </c>
      <c r="AO142" s="109">
        <f t="shared" si="61"/>
        <v>0.12</v>
      </c>
      <c r="AP142" s="109">
        <f t="shared" si="61"/>
        <v>0.19</v>
      </c>
      <c r="AQ142" s="109">
        <f t="shared" si="61"/>
        <v>0.26</v>
      </c>
      <c r="AR142" s="109">
        <f t="shared" si="61"/>
        <v>0.34</v>
      </c>
      <c r="AS142" s="109">
        <f t="shared" si="61"/>
        <v>0.42</v>
      </c>
      <c r="AT142" s="109">
        <f t="shared" si="61"/>
        <v>0.47</v>
      </c>
      <c r="AU142" s="109">
        <f t="shared" si="61"/>
        <v>0.57999999999999996</v>
      </c>
      <c r="AV142" s="109">
        <f t="shared" si="61"/>
        <v>0.67</v>
      </c>
      <c r="AW142" s="109">
        <f t="shared" si="61"/>
        <v>0.85</v>
      </c>
      <c r="AX142" s="98"/>
      <c r="AY142" s="98"/>
      <c r="AZ142" s="98"/>
      <c r="BA142" s="98"/>
    </row>
    <row r="143" spans="2:53" s="44" customFormat="1" x14ac:dyDescent="0.25">
      <c r="B143" s="1"/>
      <c r="C143" s="1"/>
      <c r="D143" s="2"/>
      <c r="E143" s="1"/>
      <c r="F143" s="3"/>
      <c r="G143" s="2"/>
      <c r="H143" s="2"/>
      <c r="I143" s="48" t="s">
        <v>46</v>
      </c>
      <c r="J143" s="658"/>
      <c r="K143" s="655"/>
      <c r="L143" s="655"/>
      <c r="M143" s="741"/>
      <c r="N143" s="648"/>
      <c r="O143" s="648"/>
      <c r="P143" s="648"/>
      <c r="Q143" s="655"/>
      <c r="R143" s="655"/>
      <c r="S143" s="655"/>
      <c r="T143" s="655"/>
      <c r="U143" s="655"/>
      <c r="V143" s="648"/>
      <c r="W143" s="648"/>
      <c r="X143" s="648"/>
      <c r="Y143" s="742" t="s">
        <v>42</v>
      </c>
      <c r="Z143" s="742"/>
      <c r="AA143" s="125"/>
      <c r="AB143" s="126"/>
      <c r="AC143" s="274"/>
      <c r="AD143" s="125"/>
      <c r="AE143" s="125"/>
      <c r="AF143" s="125"/>
      <c r="AG143" s="125"/>
      <c r="AH143" s="125"/>
      <c r="AI143" s="125"/>
      <c r="AJ143" s="125"/>
      <c r="AK143" s="125"/>
      <c r="AL143" s="118"/>
      <c r="AM143" s="119"/>
      <c r="AN143" s="109">
        <f>+AC143</f>
        <v>0</v>
      </c>
      <c r="AO143" s="109">
        <f>IF(AO$8&lt;=$AJ$8,SUM($Z143:AD143),"")</f>
        <v>0</v>
      </c>
      <c r="AP143" s="109">
        <f>IF(AP$8&lt;=$AJ$8,SUM($Z143:AE143),"")</f>
        <v>0</v>
      </c>
      <c r="AQ143" s="109">
        <f>IF(AQ$8&lt;=$AJ$8,SUM($Z143:AF143),"")</f>
        <v>0</v>
      </c>
      <c r="AR143" s="109">
        <f>IF(AR$8&lt;=$AJ$8,SUM($Z143:AG143),"")</f>
        <v>0</v>
      </c>
      <c r="AS143" s="109">
        <f>IF(AS$8&lt;=$AJ$8,SUM($Z143:AH143),"")</f>
        <v>0</v>
      </c>
      <c r="AT143" s="109">
        <f>IF(AT$8&lt;=$AJ$8,SUM($Z143:AI143),"")</f>
        <v>0</v>
      </c>
      <c r="AU143" s="109">
        <f>IF(AU$8&lt;=$AJ$8,SUM($Z143:AJ143),"")</f>
        <v>0</v>
      </c>
      <c r="AV143" s="109">
        <f>IF(AV$8&lt;=$AJ$8,SUM($Z143:AK143),"")</f>
        <v>0</v>
      </c>
      <c r="AW143" s="109">
        <f>IF(AW$8&lt;=$AJ$8,SUM($Z143:AL143),"")</f>
        <v>0</v>
      </c>
      <c r="AX143" s="1"/>
      <c r="AY143" s="1"/>
      <c r="AZ143" s="1"/>
      <c r="BA143" s="1"/>
    </row>
    <row r="144" spans="2:53" s="44" customFormat="1" x14ac:dyDescent="0.25">
      <c r="B144" s="1"/>
      <c r="C144" s="1"/>
      <c r="D144" s="2"/>
      <c r="E144" s="1"/>
      <c r="F144" s="3"/>
      <c r="G144" s="2"/>
      <c r="H144" s="2"/>
      <c r="I144" s="2"/>
      <c r="J144" s="659"/>
      <c r="K144" s="655"/>
      <c r="L144" s="655"/>
      <c r="M144" s="741"/>
      <c r="N144" s="648"/>
      <c r="O144" s="648"/>
      <c r="P144" s="648"/>
      <c r="Q144" s="655"/>
      <c r="R144" s="655"/>
      <c r="S144" s="655"/>
      <c r="T144" s="655"/>
      <c r="U144" s="655"/>
      <c r="V144" s="648"/>
      <c r="W144" s="648"/>
      <c r="X144" s="648"/>
      <c r="Y144" s="742" t="s">
        <v>43</v>
      </c>
      <c r="Z144" s="742"/>
      <c r="AA144" s="105"/>
      <c r="AB144" s="105"/>
      <c r="AC144" s="105"/>
      <c r="AD144" s="105"/>
      <c r="AE144" s="105"/>
      <c r="AF144" s="105"/>
      <c r="AG144" s="105"/>
      <c r="AH144" s="105"/>
      <c r="AI144" s="105"/>
      <c r="AJ144" s="105"/>
      <c r="AK144" s="105"/>
      <c r="AL144" s="105"/>
      <c r="AM144" s="105"/>
      <c r="AN144" s="109">
        <f>IF(AN$8&lt;=$AJ$8,IF(OR(AN142="",AN143=""),"",AN143/AN142),"")</f>
        <v>0</v>
      </c>
      <c r="AO144" s="109">
        <f t="shared" ref="AO144:AW144" si="62">IF(AO$8&lt;=$AJ$8,IF(OR(AO142="",AO143=""),"",AO143/AO142),"")</f>
        <v>0</v>
      </c>
      <c r="AP144" s="109">
        <f t="shared" si="62"/>
        <v>0</v>
      </c>
      <c r="AQ144" s="109">
        <f t="shared" si="62"/>
        <v>0</v>
      </c>
      <c r="AR144" s="109">
        <f t="shared" si="62"/>
        <v>0</v>
      </c>
      <c r="AS144" s="109">
        <f t="shared" si="62"/>
        <v>0</v>
      </c>
      <c r="AT144" s="109">
        <f t="shared" si="62"/>
        <v>0</v>
      </c>
      <c r="AU144" s="109">
        <f t="shared" si="62"/>
        <v>0</v>
      </c>
      <c r="AV144" s="109">
        <f t="shared" si="62"/>
        <v>0</v>
      </c>
      <c r="AW144" s="109">
        <f t="shared" si="62"/>
        <v>0</v>
      </c>
      <c r="AX144" s="1"/>
      <c r="AY144" s="1"/>
      <c r="AZ144" s="1"/>
      <c r="BA144" s="1"/>
    </row>
    <row r="145" spans="2:39" s="44" customFormat="1" x14ac:dyDescent="0.25">
      <c r="B145" s="1"/>
      <c r="C145" s="1"/>
      <c r="D145" s="1"/>
      <c r="E145" s="1"/>
      <c r="F145" s="1"/>
      <c r="G145" s="1"/>
      <c r="H145" s="1"/>
      <c r="I145" s="1"/>
      <c r="J145" s="79"/>
      <c r="K145" s="1"/>
      <c r="L145" s="1"/>
      <c r="M145" s="1"/>
      <c r="N145" s="1"/>
      <c r="O145" s="1"/>
      <c r="P145" s="1"/>
      <c r="Q145" s="1"/>
      <c r="R145" s="1"/>
      <c r="S145" s="1"/>
      <c r="T145" s="72"/>
      <c r="U145" s="72"/>
      <c r="V145" s="1"/>
      <c r="W145" s="1"/>
      <c r="X145" s="1"/>
      <c r="Y145" s="1"/>
      <c r="Z145" s="73"/>
      <c r="AA145" s="73"/>
      <c r="AB145" s="73"/>
      <c r="AC145" s="73"/>
      <c r="AD145" s="73"/>
      <c r="AE145" s="73"/>
      <c r="AF145" s="73"/>
      <c r="AG145" s="73"/>
      <c r="AH145" s="73"/>
      <c r="AI145" s="73"/>
      <c r="AJ145" s="73"/>
      <c r="AK145" s="73"/>
      <c r="AL145" s="74"/>
      <c r="AM145" s="74"/>
    </row>
    <row r="146" spans="2:39" s="44" customFormat="1" x14ac:dyDescent="0.25">
      <c r="B146" s="1"/>
      <c r="C146" s="1"/>
      <c r="D146" s="1"/>
      <c r="E146" s="1"/>
      <c r="F146" s="1"/>
      <c r="G146" s="1"/>
      <c r="H146" s="1"/>
      <c r="I146" s="1"/>
      <c r="J146" s="79"/>
      <c r="K146" s="1"/>
      <c r="L146" s="1"/>
      <c r="M146" s="1"/>
      <c r="N146" s="1"/>
      <c r="O146" s="1"/>
      <c r="P146" s="1"/>
      <c r="Q146" s="1"/>
      <c r="R146" s="1"/>
      <c r="S146" s="1"/>
      <c r="T146" s="72"/>
      <c r="U146" s="72"/>
      <c r="V146" s="1"/>
      <c r="W146" s="1"/>
      <c r="X146" s="1"/>
      <c r="Y146" s="1"/>
      <c r="Z146" s="73"/>
      <c r="AA146" s="73"/>
      <c r="AB146" s="73"/>
      <c r="AC146" s="73"/>
      <c r="AD146" s="73"/>
      <c r="AE146" s="73"/>
      <c r="AF146" s="73"/>
      <c r="AG146" s="73"/>
      <c r="AH146" s="73"/>
      <c r="AI146" s="73"/>
      <c r="AJ146" s="73"/>
      <c r="AK146" s="73"/>
      <c r="AL146" s="74"/>
      <c r="AM146" s="74"/>
    </row>
    <row r="147" spans="2:39" s="44" customFormat="1" x14ac:dyDescent="0.25">
      <c r="B147" s="1"/>
      <c r="C147" s="1"/>
      <c r="D147" s="1"/>
      <c r="E147" s="1"/>
      <c r="F147" s="1"/>
      <c r="G147" s="1"/>
      <c r="H147" s="1"/>
      <c r="I147" s="1"/>
      <c r="J147" s="79"/>
      <c r="K147" s="1"/>
      <c r="L147" s="1"/>
      <c r="M147" s="1"/>
      <c r="N147" s="1"/>
      <c r="O147" s="1"/>
      <c r="P147" s="1"/>
      <c r="Q147" s="1"/>
      <c r="R147" s="1"/>
      <c r="S147" s="1"/>
      <c r="T147" s="72"/>
      <c r="U147" s="72"/>
      <c r="V147" s="1"/>
      <c r="W147" s="1"/>
      <c r="X147" s="1"/>
      <c r="Y147" s="1"/>
      <c r="Z147" s="73"/>
      <c r="AA147" s="73"/>
      <c r="AB147" s="73"/>
      <c r="AC147" s="73"/>
      <c r="AD147" s="73"/>
      <c r="AE147" s="73"/>
      <c r="AF147" s="73"/>
      <c r="AG147" s="73"/>
      <c r="AH147" s="73"/>
      <c r="AI147" s="73"/>
      <c r="AJ147" s="73"/>
      <c r="AK147" s="73"/>
      <c r="AL147" s="74"/>
      <c r="AM147" s="74"/>
    </row>
    <row r="148" spans="2:39" s="44" customFormat="1" x14ac:dyDescent="0.25">
      <c r="B148" s="1"/>
      <c r="C148" s="1"/>
      <c r="D148" s="1"/>
      <c r="E148" s="1"/>
      <c r="F148" s="1"/>
      <c r="G148" s="1"/>
      <c r="H148" s="1"/>
      <c r="I148" s="1"/>
      <c r="J148" s="79"/>
      <c r="K148" s="1"/>
      <c r="L148" s="1"/>
      <c r="M148" s="1"/>
      <c r="N148" s="1"/>
      <c r="O148" s="1"/>
      <c r="P148" s="1"/>
      <c r="Q148" s="1"/>
      <c r="R148" s="1"/>
      <c r="S148" s="1"/>
      <c r="T148" s="72"/>
      <c r="U148" s="72"/>
      <c r="V148" s="1"/>
      <c r="W148" s="1"/>
      <c r="X148" s="1"/>
      <c r="Y148" s="1"/>
      <c r="Z148" s="73"/>
      <c r="AA148" s="73"/>
      <c r="AB148" s="73"/>
      <c r="AC148" s="73"/>
      <c r="AD148" s="73"/>
      <c r="AE148" s="73"/>
      <c r="AF148" s="73"/>
      <c r="AG148" s="73"/>
      <c r="AH148" s="73"/>
      <c r="AI148" s="73"/>
      <c r="AJ148" s="73"/>
      <c r="AK148" s="73"/>
      <c r="AL148" s="74"/>
      <c r="AM148" s="74"/>
    </row>
    <row r="149" spans="2:39" s="44" customFormat="1" x14ac:dyDescent="0.25">
      <c r="B149" s="1"/>
      <c r="C149" s="1"/>
      <c r="D149" s="1"/>
      <c r="E149" s="1"/>
      <c r="F149" s="1"/>
      <c r="G149" s="1"/>
      <c r="H149" s="1"/>
      <c r="I149" s="1"/>
      <c r="J149" s="79"/>
      <c r="K149" s="1"/>
      <c r="L149" s="1"/>
      <c r="M149" s="1"/>
      <c r="N149" s="1"/>
      <c r="O149" s="1"/>
      <c r="P149" s="1"/>
      <c r="Q149" s="1"/>
      <c r="R149" s="1"/>
      <c r="S149" s="1"/>
      <c r="T149" s="72"/>
      <c r="U149" s="72"/>
      <c r="V149" s="1"/>
      <c r="W149" s="1"/>
      <c r="X149" s="1"/>
      <c r="Y149" s="1"/>
      <c r="Z149" s="73"/>
      <c r="AA149" s="73"/>
      <c r="AB149" s="73"/>
      <c r="AC149" s="73"/>
      <c r="AD149" s="73"/>
      <c r="AE149" s="73"/>
      <c r="AF149" s="73"/>
      <c r="AG149" s="73"/>
      <c r="AH149" s="73"/>
      <c r="AI149" s="73"/>
      <c r="AJ149" s="73"/>
      <c r="AK149" s="73"/>
      <c r="AL149" s="74"/>
      <c r="AM149" s="74"/>
    </row>
    <row r="150" spans="2:39" s="44" customFormat="1" x14ac:dyDescent="0.25">
      <c r="B150" s="1"/>
      <c r="C150" s="1"/>
      <c r="D150" s="1"/>
      <c r="E150" s="1"/>
      <c r="F150" s="1"/>
      <c r="G150" s="1"/>
      <c r="H150" s="1"/>
      <c r="I150" s="1"/>
      <c r="J150" s="79"/>
      <c r="K150" s="1"/>
      <c r="L150" s="1"/>
      <c r="M150" s="1"/>
      <c r="N150" s="1"/>
      <c r="O150" s="1"/>
      <c r="P150" s="1"/>
      <c r="Q150" s="1"/>
      <c r="R150" s="1"/>
      <c r="S150" s="1"/>
      <c r="T150" s="72"/>
      <c r="U150" s="72"/>
      <c r="V150" s="1"/>
      <c r="W150" s="1"/>
      <c r="X150" s="1"/>
      <c r="Y150" s="1"/>
      <c r="Z150" s="73"/>
      <c r="AA150" s="73"/>
      <c r="AB150" s="73"/>
      <c r="AC150" s="73"/>
      <c r="AD150" s="73"/>
      <c r="AE150" s="73"/>
      <c r="AF150" s="73"/>
      <c r="AG150" s="73"/>
      <c r="AH150" s="73"/>
      <c r="AI150" s="73"/>
      <c r="AJ150" s="73"/>
      <c r="AK150" s="73"/>
      <c r="AL150" s="74"/>
      <c r="AM150" s="74"/>
    </row>
    <row r="151" spans="2:39" s="44" customFormat="1" x14ac:dyDescent="0.25">
      <c r="B151" s="1"/>
      <c r="C151" s="1"/>
      <c r="D151" s="1"/>
      <c r="E151" s="1"/>
      <c r="F151" s="1"/>
      <c r="G151" s="1"/>
      <c r="H151" s="1"/>
      <c r="I151" s="1"/>
      <c r="J151" s="79"/>
      <c r="K151" s="1"/>
      <c r="L151" s="1"/>
      <c r="M151" s="1"/>
      <c r="N151" s="1"/>
      <c r="O151" s="1"/>
      <c r="P151" s="1"/>
      <c r="Q151" s="1"/>
      <c r="R151" s="1"/>
      <c r="S151" s="1"/>
      <c r="T151" s="72"/>
      <c r="U151" s="72"/>
      <c r="V151" s="1"/>
      <c r="W151" s="1"/>
      <c r="X151" s="1"/>
      <c r="Y151" s="1"/>
      <c r="Z151" s="73"/>
      <c r="AA151" s="73"/>
      <c r="AB151" s="73"/>
      <c r="AC151" s="73"/>
      <c r="AD151" s="73"/>
      <c r="AE151" s="73"/>
      <c r="AF151" s="73"/>
      <c r="AG151" s="73"/>
      <c r="AH151" s="73"/>
      <c r="AI151" s="73"/>
      <c r="AJ151" s="73"/>
      <c r="AK151" s="73"/>
      <c r="AL151" s="74"/>
      <c r="AM151" s="74"/>
    </row>
    <row r="152" spans="2:39" s="44" customFormat="1" x14ac:dyDescent="0.25">
      <c r="B152" s="1"/>
      <c r="C152" s="1"/>
      <c r="D152" s="1"/>
      <c r="E152" s="1"/>
      <c r="F152" s="1"/>
      <c r="G152" s="1"/>
      <c r="H152" s="1"/>
      <c r="I152" s="1"/>
      <c r="J152" s="79"/>
      <c r="K152" s="1"/>
      <c r="L152" s="1"/>
      <c r="M152" s="1"/>
      <c r="N152" s="1"/>
      <c r="O152" s="1"/>
      <c r="P152" s="1"/>
      <c r="Q152" s="1"/>
      <c r="R152" s="1"/>
      <c r="S152" s="1"/>
      <c r="T152" s="72"/>
      <c r="U152" s="72"/>
      <c r="V152" s="1"/>
      <c r="W152" s="1"/>
      <c r="X152" s="1"/>
      <c r="Y152" s="1"/>
      <c r="Z152" s="73"/>
      <c r="AA152" s="73"/>
      <c r="AB152" s="73"/>
      <c r="AC152" s="73"/>
      <c r="AD152" s="73"/>
      <c r="AE152" s="73"/>
      <c r="AF152" s="73"/>
      <c r="AG152" s="73"/>
      <c r="AH152" s="73"/>
      <c r="AI152" s="73"/>
      <c r="AJ152" s="73"/>
      <c r="AK152" s="73"/>
      <c r="AL152" s="74"/>
      <c r="AM152" s="74"/>
    </row>
  </sheetData>
  <dataConsolidate/>
  <mergeCells count="385">
    <mergeCell ref="Y138:Z138"/>
    <mergeCell ref="Y139:Z139"/>
    <mergeCell ref="Y140:Z140"/>
    <mergeCell ref="Y141:Z141"/>
    <mergeCell ref="J142:J144"/>
    <mergeCell ref="K142:K144"/>
    <mergeCell ref="L142:L144"/>
    <mergeCell ref="M142:M144"/>
    <mergeCell ref="N142:N144"/>
    <mergeCell ref="O142:O144"/>
    <mergeCell ref="P142:P144"/>
    <mergeCell ref="Q142:Q144"/>
    <mergeCell ref="R142:R144"/>
    <mergeCell ref="S142:S144"/>
    <mergeCell ref="T142:T144"/>
    <mergeCell ref="U142:U144"/>
    <mergeCell ref="V142:V144"/>
    <mergeCell ref="W142:W144"/>
    <mergeCell ref="X142:X144"/>
    <mergeCell ref="Y142:Z142"/>
    <mergeCell ref="Y143:Z143"/>
    <mergeCell ref="Y144:Z144"/>
    <mergeCell ref="F130:F134"/>
    <mergeCell ref="Y130:Z130"/>
    <mergeCell ref="Y131:Z131"/>
    <mergeCell ref="Y132:Z132"/>
    <mergeCell ref="Y133:Z133"/>
    <mergeCell ref="Y134:Z134"/>
    <mergeCell ref="Y135:Z135"/>
    <mergeCell ref="Y136:Z136"/>
    <mergeCell ref="Y137:Z137"/>
    <mergeCell ref="X122:X124"/>
    <mergeCell ref="Y122:Z122"/>
    <mergeCell ref="Y123:Z123"/>
    <mergeCell ref="Y124:Z124"/>
    <mergeCell ref="Y125:Z125"/>
    <mergeCell ref="Y126:Z126"/>
    <mergeCell ref="Y127:Z127"/>
    <mergeCell ref="Y128:Z128"/>
    <mergeCell ref="Y129:Z129"/>
    <mergeCell ref="U118:U120"/>
    <mergeCell ref="V118:V120"/>
    <mergeCell ref="W118:W120"/>
    <mergeCell ref="X118:X120"/>
    <mergeCell ref="Y118:Y120"/>
    <mergeCell ref="AM118:AM120"/>
    <mergeCell ref="Y121:Z121"/>
    <mergeCell ref="F122:F128"/>
    <mergeCell ref="G122:G128"/>
    <mergeCell ref="H122:H128"/>
    <mergeCell ref="I122:I128"/>
    <mergeCell ref="J122:J124"/>
    <mergeCell ref="K122:K124"/>
    <mergeCell ref="L122:L124"/>
    <mergeCell ref="M122:M124"/>
    <mergeCell ref="N122:N124"/>
    <mergeCell ref="O122:O124"/>
    <mergeCell ref="Q122:Q124"/>
    <mergeCell ref="R122:R124"/>
    <mergeCell ref="S122:S124"/>
    <mergeCell ref="T122:T124"/>
    <mergeCell ref="U122:U124"/>
    <mergeCell ref="V122:V124"/>
    <mergeCell ref="W122:W124"/>
    <mergeCell ref="T114:T115"/>
    <mergeCell ref="U114:U115"/>
    <mergeCell ref="V114:V115"/>
    <mergeCell ref="W114:W115"/>
    <mergeCell ref="X114:X115"/>
    <mergeCell ref="Y114:Z115"/>
    <mergeCell ref="AA114:AL114"/>
    <mergeCell ref="AM114:AM115"/>
    <mergeCell ref="C116:C142"/>
    <mergeCell ref="D116:D142"/>
    <mergeCell ref="E116:E142"/>
    <mergeCell ref="Y116:Z116"/>
    <mergeCell ref="Y117:Z117"/>
    <mergeCell ref="J118:J120"/>
    <mergeCell ref="K118:K120"/>
    <mergeCell ref="L118:L120"/>
    <mergeCell ref="M118:M120"/>
    <mergeCell ref="N118:N120"/>
    <mergeCell ref="O118:O120"/>
    <mergeCell ref="P118:P120"/>
    <mergeCell ref="Q118:Q120"/>
    <mergeCell ref="R118:R120"/>
    <mergeCell ref="S118:S120"/>
    <mergeCell ref="T118:T120"/>
    <mergeCell ref="T107:T109"/>
    <mergeCell ref="U107:U109"/>
    <mergeCell ref="Y107:Y109"/>
    <mergeCell ref="AM107:AM109"/>
    <mergeCell ref="Y110:Z110"/>
    <mergeCell ref="Y111:Z111"/>
    <mergeCell ref="AY111:BA111"/>
    <mergeCell ref="Y112:Z112"/>
    <mergeCell ref="C114:C115"/>
    <mergeCell ref="D114:D115"/>
    <mergeCell ref="E114:E115"/>
    <mergeCell ref="F114:F115"/>
    <mergeCell ref="G114:G115"/>
    <mergeCell ref="H114:H115"/>
    <mergeCell ref="I114:I115"/>
    <mergeCell ref="J114:J115"/>
    <mergeCell ref="K114:K115"/>
    <mergeCell ref="L114:L115"/>
    <mergeCell ref="M114:M115"/>
    <mergeCell ref="N114:N115"/>
    <mergeCell ref="O114:P114"/>
    <mergeCell ref="Q114:Q115"/>
    <mergeCell ref="R114:R115"/>
    <mergeCell ref="S114:S115"/>
    <mergeCell ref="AM101:AM103"/>
    <mergeCell ref="O104:O106"/>
    <mergeCell ref="P104:P106"/>
    <mergeCell ref="Q104:Q106"/>
    <mergeCell ref="R104:R106"/>
    <mergeCell ref="S104:S106"/>
    <mergeCell ref="T104:T106"/>
    <mergeCell ref="U104:U106"/>
    <mergeCell ref="Y104:Y106"/>
    <mergeCell ref="AM104:AM106"/>
    <mergeCell ref="Y98:Z98"/>
    <mergeCell ref="Y99:Z99"/>
    <mergeCell ref="Y100:Z100"/>
    <mergeCell ref="J101:J109"/>
    <mergeCell ref="K101:K109"/>
    <mergeCell ref="L101:L109"/>
    <mergeCell ref="M101:M109"/>
    <mergeCell ref="N101:N109"/>
    <mergeCell ref="O101:O103"/>
    <mergeCell ref="P101:P103"/>
    <mergeCell ref="Q101:Q103"/>
    <mergeCell ref="R101:R103"/>
    <mergeCell ref="S101:S103"/>
    <mergeCell ref="T101:T103"/>
    <mergeCell ref="U101:U103"/>
    <mergeCell ref="V101:V109"/>
    <mergeCell ref="W101:W109"/>
    <mergeCell ref="X101:X109"/>
    <mergeCell ref="Y101:Y103"/>
    <mergeCell ref="O107:O109"/>
    <mergeCell ref="P107:P109"/>
    <mergeCell ref="Q107:Q109"/>
    <mergeCell ref="R107:R109"/>
    <mergeCell ref="S107:S109"/>
    <mergeCell ref="AM90:AM92"/>
    <mergeCell ref="Y93:Y95"/>
    <mergeCell ref="AM93:AM95"/>
    <mergeCell ref="F97:F110"/>
    <mergeCell ref="G97:G110"/>
    <mergeCell ref="H97:H110"/>
    <mergeCell ref="I97:I110"/>
    <mergeCell ref="J97:J99"/>
    <mergeCell ref="K97:K99"/>
    <mergeCell ref="L97:L99"/>
    <mergeCell ref="M97:M99"/>
    <mergeCell ref="N97:N99"/>
    <mergeCell ref="O97:O99"/>
    <mergeCell ref="P97:P99"/>
    <mergeCell ref="Q97:Q99"/>
    <mergeCell ref="R97:R99"/>
    <mergeCell ref="S97:S99"/>
    <mergeCell ref="T97:T99"/>
    <mergeCell ref="U97:U99"/>
    <mergeCell ref="V97:V99"/>
    <mergeCell ref="W97:W99"/>
    <mergeCell ref="X97:X99"/>
    <mergeCell ref="Y97:Z97"/>
    <mergeCell ref="AM97:AM99"/>
    <mergeCell ref="W78:W86"/>
    <mergeCell ref="X78:X86"/>
    <mergeCell ref="Y78:Y80"/>
    <mergeCell ref="AM78:AM80"/>
    <mergeCell ref="Y81:Y83"/>
    <mergeCell ref="AM81:AM83"/>
    <mergeCell ref="Y84:Y86"/>
    <mergeCell ref="AM84:AM86"/>
    <mergeCell ref="L87:L95"/>
    <mergeCell ref="M87:M95"/>
    <mergeCell ref="N87:N95"/>
    <mergeCell ref="O87:O95"/>
    <mergeCell ref="P87:P95"/>
    <mergeCell ref="Q87:Q95"/>
    <mergeCell ref="R87:R95"/>
    <mergeCell ref="S87:S95"/>
    <mergeCell ref="T87:T95"/>
    <mergeCell ref="U87:U95"/>
    <mergeCell ref="V87:V95"/>
    <mergeCell ref="W87:W95"/>
    <mergeCell ref="X87:X95"/>
    <mergeCell ref="Y87:Y89"/>
    <mergeCell ref="AM87:AM89"/>
    <mergeCell ref="Y90:Y92"/>
    <mergeCell ref="N78:N86"/>
    <mergeCell ref="O78:O86"/>
    <mergeCell ref="P78:P86"/>
    <mergeCell ref="Q78:Q86"/>
    <mergeCell ref="R78:R86"/>
    <mergeCell ref="S78:S86"/>
    <mergeCell ref="T78:T86"/>
    <mergeCell ref="U78:U86"/>
    <mergeCell ref="V78:V86"/>
    <mergeCell ref="AM59:AM61"/>
    <mergeCell ref="Y62:Y64"/>
    <mergeCell ref="AM62:AM64"/>
    <mergeCell ref="Y65:Y67"/>
    <mergeCell ref="AM65:AM67"/>
    <mergeCell ref="L68:L76"/>
    <mergeCell ref="M68:M76"/>
    <mergeCell ref="N68:N76"/>
    <mergeCell ref="O68:O76"/>
    <mergeCell ref="P68:P76"/>
    <mergeCell ref="Q68:Q76"/>
    <mergeCell ref="R68:R76"/>
    <mergeCell ref="S68:S76"/>
    <mergeCell ref="T68:T76"/>
    <mergeCell ref="U68:U76"/>
    <mergeCell ref="V68:V76"/>
    <mergeCell ref="W68:W76"/>
    <mergeCell ref="X68:X76"/>
    <mergeCell ref="Y68:Y70"/>
    <mergeCell ref="AM68:AM70"/>
    <mergeCell ref="Y71:Y73"/>
    <mergeCell ref="AM71:AM73"/>
    <mergeCell ref="Y74:Y76"/>
    <mergeCell ref="AM74:AM76"/>
    <mergeCell ref="Y58:Z58"/>
    <mergeCell ref="G59:G95"/>
    <mergeCell ref="H59:H95"/>
    <mergeCell ref="I59:I95"/>
    <mergeCell ref="J59:J76"/>
    <mergeCell ref="K59:K76"/>
    <mergeCell ref="L59:L67"/>
    <mergeCell ref="M59:M67"/>
    <mergeCell ref="N59:N67"/>
    <mergeCell ref="O59:O67"/>
    <mergeCell ref="P59:P67"/>
    <mergeCell ref="Q59:Q67"/>
    <mergeCell ref="R59:R67"/>
    <mergeCell ref="S59:S67"/>
    <mergeCell ref="T59:T67"/>
    <mergeCell ref="U59:U67"/>
    <mergeCell ref="V59:V67"/>
    <mergeCell ref="W59:W67"/>
    <mergeCell ref="X59:X67"/>
    <mergeCell ref="Y59:Y61"/>
    <mergeCell ref="J78:J95"/>
    <mergeCell ref="K78:K95"/>
    <mergeCell ref="L78:L86"/>
    <mergeCell ref="M78:M86"/>
    <mergeCell ref="Z1:AB1"/>
    <mergeCell ref="L4:Y4"/>
    <mergeCell ref="C7:AW7"/>
    <mergeCell ref="N9:N10"/>
    <mergeCell ref="O9:P9"/>
    <mergeCell ref="X9:X10"/>
    <mergeCell ref="Y9:Z10"/>
    <mergeCell ref="AA9:AL9"/>
    <mergeCell ref="AN9:AW9"/>
    <mergeCell ref="Q9:Q10"/>
    <mergeCell ref="V9:V10"/>
    <mergeCell ref="W9:W10"/>
    <mergeCell ref="C9:C10"/>
    <mergeCell ref="D9:D10"/>
    <mergeCell ref="E9:E10"/>
    <mergeCell ref="F9:F10"/>
    <mergeCell ref="G9:G10"/>
    <mergeCell ref="H9:H10"/>
    <mergeCell ref="R9:R10"/>
    <mergeCell ref="S9:S10"/>
    <mergeCell ref="T9:T10"/>
    <mergeCell ref="U9:U10"/>
    <mergeCell ref="I9:I10"/>
    <mergeCell ref="J9:J10"/>
    <mergeCell ref="C12:C111"/>
    <mergeCell ref="D12:D111"/>
    <mergeCell ref="E12:E111"/>
    <mergeCell ref="F12:F95"/>
    <mergeCell ref="I12:I57"/>
    <mergeCell ref="G12:G57"/>
    <mergeCell ref="H12:H57"/>
    <mergeCell ref="W49:W57"/>
    <mergeCell ref="AM49:AM51"/>
    <mergeCell ref="AM52:AM54"/>
    <mergeCell ref="AM55:AM57"/>
    <mergeCell ref="X49:X57"/>
    <mergeCell ref="Y49:Y51"/>
    <mergeCell ref="Y52:Y54"/>
    <mergeCell ref="Y55:Y57"/>
    <mergeCell ref="Q49:Q57"/>
    <mergeCell ref="R49:R57"/>
    <mergeCell ref="S49:S57"/>
    <mergeCell ref="T49:T57"/>
    <mergeCell ref="U49:U57"/>
    <mergeCell ref="V49:V57"/>
    <mergeCell ref="L49:L57"/>
    <mergeCell ref="M49:M57"/>
    <mergeCell ref="N49:N57"/>
    <mergeCell ref="O49:O57"/>
    <mergeCell ref="P49:P57"/>
    <mergeCell ref="K22:K57"/>
    <mergeCell ref="R40:R48"/>
    <mergeCell ref="S40:S48"/>
    <mergeCell ref="T40:T48"/>
    <mergeCell ref="U40:U48"/>
    <mergeCell ref="AM43:AM45"/>
    <mergeCell ref="AM46:AM48"/>
    <mergeCell ref="X40:X48"/>
    <mergeCell ref="Y40:Y42"/>
    <mergeCell ref="Y43:Y45"/>
    <mergeCell ref="Y46:Y48"/>
    <mergeCell ref="AM22:AM24"/>
    <mergeCell ref="L40:L48"/>
    <mergeCell ref="M40:M48"/>
    <mergeCell ref="N40:N48"/>
    <mergeCell ref="O40:O48"/>
    <mergeCell ref="Q31:Q39"/>
    <mergeCell ref="R31:R39"/>
    <mergeCell ref="S31:S39"/>
    <mergeCell ref="T31:T39"/>
    <mergeCell ref="U31:U39"/>
    <mergeCell ref="V31:V39"/>
    <mergeCell ref="L31:L39"/>
    <mergeCell ref="M31:M39"/>
    <mergeCell ref="V40:V48"/>
    <mergeCell ref="W40:W48"/>
    <mergeCell ref="AM40:AM42"/>
    <mergeCell ref="P40:P48"/>
    <mergeCell ref="Q40:Q48"/>
    <mergeCell ref="AM31:AM33"/>
    <mergeCell ref="AM34:AM36"/>
    <mergeCell ref="AM37:AM39"/>
    <mergeCell ref="N31:N39"/>
    <mergeCell ref="O31:O39"/>
    <mergeCell ref="P31:P39"/>
    <mergeCell ref="W31:W39"/>
    <mergeCell ref="AM25:AM27"/>
    <mergeCell ref="AM28:AM30"/>
    <mergeCell ref="X22:X30"/>
    <mergeCell ref="Y22:Y24"/>
    <mergeCell ref="Y25:Y27"/>
    <mergeCell ref="Y28:Y30"/>
    <mergeCell ref="X31:X39"/>
    <mergeCell ref="Y31:Y33"/>
    <mergeCell ref="Y34:Y36"/>
    <mergeCell ref="Y37:Y39"/>
    <mergeCell ref="AM18:AM20"/>
    <mergeCell ref="J22:J57"/>
    <mergeCell ref="L22:L30"/>
    <mergeCell ref="M22:M30"/>
    <mergeCell ref="N22:N30"/>
    <mergeCell ref="O22:O30"/>
    <mergeCell ref="P22:P30"/>
    <mergeCell ref="U12:U20"/>
    <mergeCell ref="V12:V20"/>
    <mergeCell ref="W12:W20"/>
    <mergeCell ref="O12:O20"/>
    <mergeCell ref="P12:P20"/>
    <mergeCell ref="Q12:Q20"/>
    <mergeCell ref="R12:R20"/>
    <mergeCell ref="S12:S20"/>
    <mergeCell ref="T12:T20"/>
    <mergeCell ref="J12:J20"/>
    <mergeCell ref="K12:K20"/>
    <mergeCell ref="L12:L20"/>
    <mergeCell ref="M12:M20"/>
    <mergeCell ref="N12:N20"/>
    <mergeCell ref="AM15:AM17"/>
    <mergeCell ref="AM12:AM14"/>
    <mergeCell ref="X12:X20"/>
    <mergeCell ref="K9:K10"/>
    <mergeCell ref="L9:L10"/>
    <mergeCell ref="M9:M10"/>
    <mergeCell ref="Y12:Y14"/>
    <mergeCell ref="Y15:Y17"/>
    <mergeCell ref="Y18:Y20"/>
    <mergeCell ref="Q22:Q30"/>
    <mergeCell ref="R22:R30"/>
    <mergeCell ref="S22:S30"/>
    <mergeCell ref="T22:T30"/>
    <mergeCell ref="U22:U30"/>
    <mergeCell ref="V22:V30"/>
    <mergeCell ref="W22:W30"/>
    <mergeCell ref="Y21:Z21"/>
  </mergeCells>
  <conditionalFormatting sqref="AN116">
    <cfRule type="cellIs" dxfId="794" priority="79" operator="between">
      <formula>3</formula>
      <formula>0</formula>
    </cfRule>
    <cfRule type="cellIs" dxfId="793" priority="80" operator="between">
      <formula>4</formula>
      <formula>5</formula>
    </cfRule>
    <cfRule type="cellIs" dxfId="792" priority="81" operator="between">
      <formula>6</formula>
      <formula>100</formula>
    </cfRule>
  </conditionalFormatting>
  <conditionalFormatting sqref="AN138 AN122:AW122">
    <cfRule type="cellIs" dxfId="791" priority="77" operator="between">
      <formula>-50%</formula>
      <formula>16.99%</formula>
    </cfRule>
    <cfRule type="cellIs" dxfId="790" priority="78" operator="between">
      <formula>0.17</formula>
      <formula>10</formula>
    </cfRule>
  </conditionalFormatting>
  <conditionalFormatting sqref="AN14:AW14 AN20:AW20 AN30:AW30 AN39:AW39 AN48:AW48 AN57:AW57 AN67:AW67 AN76:AW76 AN86:AW86 AN95:AW95 AN109:AW109">
    <cfRule type="cellIs" dxfId="789" priority="74" operator="between">
      <formula>$A$249</formula>
      <formula>1000%</formula>
    </cfRule>
    <cfRule type="cellIs" dxfId="788" priority="75" operator="between">
      <formula>$A$248</formula>
      <formula>$B$248</formula>
    </cfRule>
    <cfRule type="cellIs" dxfId="787" priority="76" operator="between">
      <formula>$A$247</formula>
      <formula>$B$247</formula>
    </cfRule>
  </conditionalFormatting>
  <conditionalFormatting sqref="AN17:AW17">
    <cfRule type="cellIs" dxfId="786" priority="71" operator="between">
      <formula>$A$249</formula>
      <formula>1000%</formula>
    </cfRule>
    <cfRule type="cellIs" dxfId="785" priority="72" operator="between">
      <formula>$A$248</formula>
      <formula>$B$248</formula>
    </cfRule>
    <cfRule type="cellIs" dxfId="784" priority="73" operator="between">
      <formula>$A$247</formula>
      <formula>$B$247</formula>
    </cfRule>
  </conditionalFormatting>
  <conditionalFormatting sqref="AN24:AW24">
    <cfRule type="cellIs" dxfId="783" priority="68" operator="between">
      <formula>$A$249</formula>
      <formula>1000%</formula>
    </cfRule>
    <cfRule type="cellIs" dxfId="782" priority="69" operator="between">
      <formula>$A$248</formula>
      <formula>$B$248</formula>
    </cfRule>
    <cfRule type="cellIs" dxfId="781" priority="70" operator="between">
      <formula>$A$247</formula>
      <formula>$B$247</formula>
    </cfRule>
  </conditionalFormatting>
  <conditionalFormatting sqref="AN27:AW27">
    <cfRule type="cellIs" dxfId="780" priority="65" operator="between">
      <formula>$A$249</formula>
      <formula>1000%</formula>
    </cfRule>
    <cfRule type="cellIs" dxfId="779" priority="66" operator="between">
      <formula>$A$248</formula>
      <formula>$B$248</formula>
    </cfRule>
    <cfRule type="cellIs" dxfId="778" priority="67" operator="between">
      <formula>$A$247</formula>
      <formula>$B$247</formula>
    </cfRule>
  </conditionalFormatting>
  <conditionalFormatting sqref="AN33:AW33">
    <cfRule type="cellIs" dxfId="777" priority="62" operator="between">
      <formula>$A$249</formula>
      <formula>1000%</formula>
    </cfRule>
    <cfRule type="cellIs" dxfId="776" priority="63" operator="between">
      <formula>$A$248</formula>
      <formula>$B$248</formula>
    </cfRule>
    <cfRule type="cellIs" dxfId="775" priority="64" operator="between">
      <formula>$A$247</formula>
      <formula>$B$247</formula>
    </cfRule>
  </conditionalFormatting>
  <conditionalFormatting sqref="AN36:AW36">
    <cfRule type="cellIs" dxfId="774" priority="59" operator="between">
      <formula>$A$249</formula>
      <formula>1000%</formula>
    </cfRule>
    <cfRule type="cellIs" dxfId="773" priority="60" operator="between">
      <formula>$A$248</formula>
      <formula>$B$248</formula>
    </cfRule>
    <cfRule type="cellIs" dxfId="772" priority="61" operator="between">
      <formula>$A$247</formula>
      <formula>$B$247</formula>
    </cfRule>
  </conditionalFormatting>
  <conditionalFormatting sqref="AN42:AW42">
    <cfRule type="cellIs" dxfId="771" priority="56" operator="between">
      <formula>$A$249</formula>
      <formula>1000%</formula>
    </cfRule>
    <cfRule type="cellIs" dxfId="770" priority="57" operator="between">
      <formula>$A$248</formula>
      <formula>$B$248</formula>
    </cfRule>
    <cfRule type="cellIs" dxfId="769" priority="58" operator="between">
      <formula>$A$247</formula>
      <formula>$B$247</formula>
    </cfRule>
  </conditionalFormatting>
  <conditionalFormatting sqref="AN45:AW45">
    <cfRule type="cellIs" dxfId="768" priority="53" operator="between">
      <formula>$A$249</formula>
      <formula>1000%</formula>
    </cfRule>
    <cfRule type="cellIs" dxfId="767" priority="54" operator="between">
      <formula>$A$248</formula>
      <formula>$B$248</formula>
    </cfRule>
    <cfRule type="cellIs" dxfId="766" priority="55" operator="between">
      <formula>$A$247</formula>
      <formula>$B$247</formula>
    </cfRule>
  </conditionalFormatting>
  <conditionalFormatting sqref="AN51:AW51">
    <cfRule type="cellIs" dxfId="765" priority="50" operator="between">
      <formula>$A$249</formula>
      <formula>1000%</formula>
    </cfRule>
    <cfRule type="cellIs" dxfId="764" priority="51" operator="between">
      <formula>$A$248</formula>
      <formula>$B$248</formula>
    </cfRule>
    <cfRule type="cellIs" dxfId="763" priority="52" operator="between">
      <formula>$A$247</formula>
      <formula>$B$247</formula>
    </cfRule>
  </conditionalFormatting>
  <conditionalFormatting sqref="AN54:AW54">
    <cfRule type="cellIs" dxfId="762" priority="47" operator="between">
      <formula>$A$249</formula>
      <formula>1000%</formula>
    </cfRule>
    <cfRule type="cellIs" dxfId="761" priority="48" operator="between">
      <formula>$A$248</formula>
      <formula>$B$248</formula>
    </cfRule>
    <cfRule type="cellIs" dxfId="760" priority="49" operator="between">
      <formula>$A$247</formula>
      <formula>$B$247</formula>
    </cfRule>
  </conditionalFormatting>
  <conditionalFormatting sqref="AN61:AW61">
    <cfRule type="cellIs" dxfId="759" priority="44" operator="between">
      <formula>$A$249</formula>
      <formula>1000%</formula>
    </cfRule>
    <cfRule type="cellIs" dxfId="758" priority="45" operator="between">
      <formula>$A$248</formula>
      <formula>$B$248</formula>
    </cfRule>
    <cfRule type="cellIs" dxfId="757" priority="46" operator="between">
      <formula>$A$247</formula>
      <formula>$B$247</formula>
    </cfRule>
  </conditionalFormatting>
  <conditionalFormatting sqref="AN64:AW64">
    <cfRule type="cellIs" dxfId="756" priority="41" operator="between">
      <formula>$A$249</formula>
      <formula>1000%</formula>
    </cfRule>
    <cfRule type="cellIs" dxfId="755" priority="42" operator="between">
      <formula>$A$248</formula>
      <formula>$B$248</formula>
    </cfRule>
    <cfRule type="cellIs" dxfId="754" priority="43" operator="between">
      <formula>$A$247</formula>
      <formula>$B$247</formula>
    </cfRule>
  </conditionalFormatting>
  <conditionalFormatting sqref="AN70:AW70">
    <cfRule type="cellIs" dxfId="753" priority="38" operator="between">
      <formula>$A$249</formula>
      <formula>1000%</formula>
    </cfRule>
    <cfRule type="cellIs" dxfId="752" priority="39" operator="between">
      <formula>$A$248</formula>
      <formula>$B$248</formula>
    </cfRule>
    <cfRule type="cellIs" dxfId="751" priority="40" operator="between">
      <formula>$A$247</formula>
      <formula>$B$247</formula>
    </cfRule>
  </conditionalFormatting>
  <conditionalFormatting sqref="AN73:AW73">
    <cfRule type="cellIs" dxfId="750" priority="35" operator="between">
      <formula>$A$249</formula>
      <formula>1000%</formula>
    </cfRule>
    <cfRule type="cellIs" dxfId="749" priority="36" operator="between">
      <formula>$A$248</formula>
      <formula>$B$248</formula>
    </cfRule>
    <cfRule type="cellIs" dxfId="748" priority="37" operator="between">
      <formula>$A$247</formula>
      <formula>$B$247</formula>
    </cfRule>
  </conditionalFormatting>
  <conditionalFormatting sqref="AN80:AW80">
    <cfRule type="cellIs" dxfId="747" priority="32" operator="between">
      <formula>$A$249</formula>
      <formula>1000%</formula>
    </cfRule>
    <cfRule type="cellIs" dxfId="746" priority="33" operator="between">
      <formula>$A$248</formula>
      <formula>$B$248</formula>
    </cfRule>
    <cfRule type="cellIs" dxfId="745" priority="34" operator="between">
      <formula>$A$247</formula>
      <formula>$B$247</formula>
    </cfRule>
  </conditionalFormatting>
  <conditionalFormatting sqref="AN83:AW83">
    <cfRule type="cellIs" dxfId="744" priority="29" operator="between">
      <formula>$A$249</formula>
      <formula>1000%</formula>
    </cfRule>
    <cfRule type="cellIs" dxfId="743" priority="30" operator="between">
      <formula>$A$248</formula>
      <formula>$B$248</formula>
    </cfRule>
    <cfRule type="cellIs" dxfId="742" priority="31" operator="between">
      <formula>$A$247</formula>
      <formula>$B$247</formula>
    </cfRule>
  </conditionalFormatting>
  <conditionalFormatting sqref="AN89:AW89">
    <cfRule type="cellIs" dxfId="741" priority="26" operator="between">
      <formula>$A$249</formula>
      <formula>1000%</formula>
    </cfRule>
    <cfRule type="cellIs" dxfId="740" priority="27" operator="between">
      <formula>$A$248</formula>
      <formula>$B$248</formula>
    </cfRule>
    <cfRule type="cellIs" dxfId="739" priority="28" operator="between">
      <formula>$A$247</formula>
      <formula>$B$247</formula>
    </cfRule>
  </conditionalFormatting>
  <conditionalFormatting sqref="AN92:AW92">
    <cfRule type="cellIs" dxfId="738" priority="23" operator="between">
      <formula>$A$249</formula>
      <formula>1000%</formula>
    </cfRule>
    <cfRule type="cellIs" dxfId="737" priority="24" operator="between">
      <formula>$A$248</formula>
      <formula>$B$248</formula>
    </cfRule>
    <cfRule type="cellIs" dxfId="736" priority="25" operator="between">
      <formula>$A$247</formula>
      <formula>$B$247</formula>
    </cfRule>
  </conditionalFormatting>
  <conditionalFormatting sqref="AN103:AW103">
    <cfRule type="cellIs" dxfId="735" priority="20" operator="between">
      <formula>$A$249</formula>
      <formula>1000%</formula>
    </cfRule>
    <cfRule type="cellIs" dxfId="734" priority="21" operator="between">
      <formula>$A$248</formula>
      <formula>$B$248</formula>
    </cfRule>
    <cfRule type="cellIs" dxfId="733" priority="22" operator="between">
      <formula>$A$247</formula>
      <formula>$B$247</formula>
    </cfRule>
  </conditionalFormatting>
  <conditionalFormatting sqref="AN106:AW106">
    <cfRule type="cellIs" dxfId="732" priority="17" operator="between">
      <formula>$A$249</formula>
      <formula>1000%</formula>
    </cfRule>
    <cfRule type="cellIs" dxfId="731" priority="18" operator="between">
      <formula>$A$248</formula>
      <formula>$B$248</formula>
    </cfRule>
    <cfRule type="cellIs" dxfId="730" priority="19" operator="between">
      <formula>$A$247</formula>
      <formula>$B$247</formula>
    </cfRule>
  </conditionalFormatting>
  <conditionalFormatting sqref="AN99:AW99">
    <cfRule type="cellIs" dxfId="729" priority="14" operator="between">
      <formula>$A$249</formula>
      <formula>1000%</formula>
    </cfRule>
    <cfRule type="cellIs" dxfId="728" priority="15" operator="between">
      <formula>$A$248</formula>
      <formula>$B$248</formula>
    </cfRule>
    <cfRule type="cellIs" dxfId="727" priority="16" operator="between">
      <formula>$A$247</formula>
      <formula>$B$247</formula>
    </cfRule>
  </conditionalFormatting>
  <conditionalFormatting sqref="AN111:AW111">
    <cfRule type="cellIs" dxfId="726" priority="11" operator="between">
      <formula>$A$249</formula>
      <formula>1000%</formula>
    </cfRule>
    <cfRule type="cellIs" dxfId="725" priority="12" operator="between">
      <formula>$A$248</formula>
      <formula>$B$248</formula>
    </cfRule>
    <cfRule type="cellIs" dxfId="724" priority="13" operator="between">
      <formula>$A$247</formula>
      <formula>$B$247</formula>
    </cfRule>
  </conditionalFormatting>
  <conditionalFormatting sqref="AN120:AW120">
    <cfRule type="cellIs" dxfId="723" priority="8" operator="between">
      <formula>$A$249</formula>
      <formula>1000%</formula>
    </cfRule>
    <cfRule type="cellIs" dxfId="722" priority="9" operator="between">
      <formula>$A$248</formula>
      <formula>$B$248</formula>
    </cfRule>
    <cfRule type="cellIs" dxfId="721" priority="10" operator="between">
      <formula>$A$247</formula>
      <formula>$B$247</formula>
    </cfRule>
  </conditionalFormatting>
  <conditionalFormatting sqref="AN123:AW123">
    <cfRule type="cellIs" dxfId="720" priority="6" operator="between">
      <formula>-50%</formula>
      <formula>16.99%</formula>
    </cfRule>
    <cfRule type="cellIs" dxfId="719" priority="7" operator="between">
      <formula>0.17</formula>
      <formula>10</formula>
    </cfRule>
  </conditionalFormatting>
  <conditionalFormatting sqref="AN124:AW124">
    <cfRule type="cellIs" dxfId="718" priority="4" operator="between">
      <formula>-50%</formula>
      <formula>16.99%</formula>
    </cfRule>
    <cfRule type="cellIs" dxfId="717" priority="5" operator="between">
      <formula>0.17</formula>
      <formula>10</formula>
    </cfRule>
  </conditionalFormatting>
  <conditionalFormatting sqref="AN144:AW144">
    <cfRule type="cellIs" dxfId="716" priority="1" operator="between">
      <formula>$A$249</formula>
      <formula>1000%</formula>
    </cfRule>
    <cfRule type="cellIs" dxfId="715" priority="2" operator="between">
      <formula>$A$248</formula>
      <formula>$B$248</formula>
    </cfRule>
    <cfRule type="cellIs" dxfId="714" priority="3" operator="between">
      <formula>$A$247</formula>
      <formula>$B$247</formula>
    </cfRule>
  </conditionalFormatting>
  <dataValidations count="27">
    <dataValidation allowBlank="1" showErrorMessage="1" prompt="4 boletines publicados" sqref="WVI983129:WVM983129 IW89:JA89 SS89:SW89 ACO89:ACS89 AMK89:AMO89 AWG89:AWK89 BGC89:BGG89 BPY89:BQC89 BZU89:BZY89 CJQ89:CJU89 CTM89:CTQ89 DDI89:DDM89 DNE89:DNI89 DXA89:DXE89 EGW89:EHA89 EQS89:EQW89 FAO89:FAS89 FKK89:FKO89 FUG89:FUK89 GEC89:GEG89 GNY89:GOC89 GXU89:GXY89 HHQ89:HHU89 HRM89:HRQ89 IBI89:IBM89 ILE89:ILI89 IVA89:IVE89 JEW89:JFA89 JOS89:JOW89 JYO89:JYS89 KIK89:KIO89 KSG89:KSK89 LCC89:LCG89 LLY89:LMC89 LVU89:LVY89 MFQ89:MFU89 MPM89:MPQ89 MZI89:MZM89 NJE89:NJI89 NTA89:NTE89 OCW89:ODA89 OMS89:OMW89 OWO89:OWS89 PGK89:PGO89 PQG89:PQK89 QAC89:QAG89 QJY89:QKC89 QTU89:QTY89 RDQ89:RDU89 RNM89:RNQ89 RXI89:RXM89 SHE89:SHI89 SRA89:SRE89 TAW89:TBA89 TKS89:TKW89 TUO89:TUS89 UEK89:UEO89 UOG89:UOK89 UYC89:UYG89 VHY89:VIC89 VRU89:VRY89 WBQ89:WBU89 WLM89:WLQ89 WVI89:WVM89 O65625:S65625 IW65625:JA65625 SS65625:SW65625 ACO65625:ACS65625 AMK65625:AMO65625 AWG65625:AWK65625 BGC65625:BGG65625 BPY65625:BQC65625 BZU65625:BZY65625 CJQ65625:CJU65625 CTM65625:CTQ65625 DDI65625:DDM65625 DNE65625:DNI65625 DXA65625:DXE65625 EGW65625:EHA65625 EQS65625:EQW65625 FAO65625:FAS65625 FKK65625:FKO65625 FUG65625:FUK65625 GEC65625:GEG65625 GNY65625:GOC65625 GXU65625:GXY65625 HHQ65625:HHU65625 HRM65625:HRQ65625 IBI65625:IBM65625 ILE65625:ILI65625 IVA65625:IVE65625 JEW65625:JFA65625 JOS65625:JOW65625 JYO65625:JYS65625 KIK65625:KIO65625 KSG65625:KSK65625 LCC65625:LCG65625 LLY65625:LMC65625 LVU65625:LVY65625 MFQ65625:MFU65625 MPM65625:MPQ65625 MZI65625:MZM65625 NJE65625:NJI65625 NTA65625:NTE65625 OCW65625:ODA65625 OMS65625:OMW65625 OWO65625:OWS65625 PGK65625:PGO65625 PQG65625:PQK65625 QAC65625:QAG65625 QJY65625:QKC65625 QTU65625:QTY65625 RDQ65625:RDU65625 RNM65625:RNQ65625 RXI65625:RXM65625 SHE65625:SHI65625 SRA65625:SRE65625 TAW65625:TBA65625 TKS65625:TKW65625 TUO65625:TUS65625 UEK65625:UEO65625 UOG65625:UOK65625 UYC65625:UYG65625 VHY65625:VIC65625 VRU65625:VRY65625 WBQ65625:WBU65625 WLM65625:WLQ65625 WVI65625:WVM65625 O131161:S131161 IW131161:JA131161 SS131161:SW131161 ACO131161:ACS131161 AMK131161:AMO131161 AWG131161:AWK131161 BGC131161:BGG131161 BPY131161:BQC131161 BZU131161:BZY131161 CJQ131161:CJU131161 CTM131161:CTQ131161 DDI131161:DDM131161 DNE131161:DNI131161 DXA131161:DXE131161 EGW131161:EHA131161 EQS131161:EQW131161 FAO131161:FAS131161 FKK131161:FKO131161 FUG131161:FUK131161 GEC131161:GEG131161 GNY131161:GOC131161 GXU131161:GXY131161 HHQ131161:HHU131161 HRM131161:HRQ131161 IBI131161:IBM131161 ILE131161:ILI131161 IVA131161:IVE131161 JEW131161:JFA131161 JOS131161:JOW131161 JYO131161:JYS131161 KIK131161:KIO131161 KSG131161:KSK131161 LCC131161:LCG131161 LLY131161:LMC131161 LVU131161:LVY131161 MFQ131161:MFU131161 MPM131161:MPQ131161 MZI131161:MZM131161 NJE131161:NJI131161 NTA131161:NTE131161 OCW131161:ODA131161 OMS131161:OMW131161 OWO131161:OWS131161 PGK131161:PGO131161 PQG131161:PQK131161 QAC131161:QAG131161 QJY131161:QKC131161 QTU131161:QTY131161 RDQ131161:RDU131161 RNM131161:RNQ131161 RXI131161:RXM131161 SHE131161:SHI131161 SRA131161:SRE131161 TAW131161:TBA131161 TKS131161:TKW131161 TUO131161:TUS131161 UEK131161:UEO131161 UOG131161:UOK131161 UYC131161:UYG131161 VHY131161:VIC131161 VRU131161:VRY131161 WBQ131161:WBU131161 WLM131161:WLQ131161 WVI131161:WVM131161 O196697:S196697 IW196697:JA196697 SS196697:SW196697 ACO196697:ACS196697 AMK196697:AMO196697 AWG196697:AWK196697 BGC196697:BGG196697 BPY196697:BQC196697 BZU196697:BZY196697 CJQ196697:CJU196697 CTM196697:CTQ196697 DDI196697:DDM196697 DNE196697:DNI196697 DXA196697:DXE196697 EGW196697:EHA196697 EQS196697:EQW196697 FAO196697:FAS196697 FKK196697:FKO196697 FUG196697:FUK196697 GEC196697:GEG196697 GNY196697:GOC196697 GXU196697:GXY196697 HHQ196697:HHU196697 HRM196697:HRQ196697 IBI196697:IBM196697 ILE196697:ILI196697 IVA196697:IVE196697 JEW196697:JFA196697 JOS196697:JOW196697 JYO196697:JYS196697 KIK196697:KIO196697 KSG196697:KSK196697 LCC196697:LCG196697 LLY196697:LMC196697 LVU196697:LVY196697 MFQ196697:MFU196697 MPM196697:MPQ196697 MZI196697:MZM196697 NJE196697:NJI196697 NTA196697:NTE196697 OCW196697:ODA196697 OMS196697:OMW196697 OWO196697:OWS196697 PGK196697:PGO196697 PQG196697:PQK196697 QAC196697:QAG196697 QJY196697:QKC196697 QTU196697:QTY196697 RDQ196697:RDU196697 RNM196697:RNQ196697 RXI196697:RXM196697 SHE196697:SHI196697 SRA196697:SRE196697 TAW196697:TBA196697 TKS196697:TKW196697 TUO196697:TUS196697 UEK196697:UEO196697 UOG196697:UOK196697 UYC196697:UYG196697 VHY196697:VIC196697 VRU196697:VRY196697 WBQ196697:WBU196697 WLM196697:WLQ196697 WVI196697:WVM196697 O262233:S262233 IW262233:JA262233 SS262233:SW262233 ACO262233:ACS262233 AMK262233:AMO262233 AWG262233:AWK262233 BGC262233:BGG262233 BPY262233:BQC262233 BZU262233:BZY262233 CJQ262233:CJU262233 CTM262233:CTQ262233 DDI262233:DDM262233 DNE262233:DNI262233 DXA262233:DXE262233 EGW262233:EHA262233 EQS262233:EQW262233 FAO262233:FAS262233 FKK262233:FKO262233 FUG262233:FUK262233 GEC262233:GEG262233 GNY262233:GOC262233 GXU262233:GXY262233 HHQ262233:HHU262233 HRM262233:HRQ262233 IBI262233:IBM262233 ILE262233:ILI262233 IVA262233:IVE262233 JEW262233:JFA262233 JOS262233:JOW262233 JYO262233:JYS262233 KIK262233:KIO262233 KSG262233:KSK262233 LCC262233:LCG262233 LLY262233:LMC262233 LVU262233:LVY262233 MFQ262233:MFU262233 MPM262233:MPQ262233 MZI262233:MZM262233 NJE262233:NJI262233 NTA262233:NTE262233 OCW262233:ODA262233 OMS262233:OMW262233 OWO262233:OWS262233 PGK262233:PGO262233 PQG262233:PQK262233 QAC262233:QAG262233 QJY262233:QKC262233 QTU262233:QTY262233 RDQ262233:RDU262233 RNM262233:RNQ262233 RXI262233:RXM262233 SHE262233:SHI262233 SRA262233:SRE262233 TAW262233:TBA262233 TKS262233:TKW262233 TUO262233:TUS262233 UEK262233:UEO262233 UOG262233:UOK262233 UYC262233:UYG262233 VHY262233:VIC262233 VRU262233:VRY262233 WBQ262233:WBU262233 WLM262233:WLQ262233 WVI262233:WVM262233 O327769:S327769 IW327769:JA327769 SS327769:SW327769 ACO327769:ACS327769 AMK327769:AMO327769 AWG327769:AWK327769 BGC327769:BGG327769 BPY327769:BQC327769 BZU327769:BZY327769 CJQ327769:CJU327769 CTM327769:CTQ327769 DDI327769:DDM327769 DNE327769:DNI327769 DXA327769:DXE327769 EGW327769:EHA327769 EQS327769:EQW327769 FAO327769:FAS327769 FKK327769:FKO327769 FUG327769:FUK327769 GEC327769:GEG327769 GNY327769:GOC327769 GXU327769:GXY327769 HHQ327769:HHU327769 HRM327769:HRQ327769 IBI327769:IBM327769 ILE327769:ILI327769 IVA327769:IVE327769 JEW327769:JFA327769 JOS327769:JOW327769 JYO327769:JYS327769 KIK327769:KIO327769 KSG327769:KSK327769 LCC327769:LCG327769 LLY327769:LMC327769 LVU327769:LVY327769 MFQ327769:MFU327769 MPM327769:MPQ327769 MZI327769:MZM327769 NJE327769:NJI327769 NTA327769:NTE327769 OCW327769:ODA327769 OMS327769:OMW327769 OWO327769:OWS327769 PGK327769:PGO327769 PQG327769:PQK327769 QAC327769:QAG327769 QJY327769:QKC327769 QTU327769:QTY327769 RDQ327769:RDU327769 RNM327769:RNQ327769 RXI327769:RXM327769 SHE327769:SHI327769 SRA327769:SRE327769 TAW327769:TBA327769 TKS327769:TKW327769 TUO327769:TUS327769 UEK327769:UEO327769 UOG327769:UOK327769 UYC327769:UYG327769 VHY327769:VIC327769 VRU327769:VRY327769 WBQ327769:WBU327769 WLM327769:WLQ327769 WVI327769:WVM327769 O393305:S393305 IW393305:JA393305 SS393305:SW393305 ACO393305:ACS393305 AMK393305:AMO393305 AWG393305:AWK393305 BGC393305:BGG393305 BPY393305:BQC393305 BZU393305:BZY393305 CJQ393305:CJU393305 CTM393305:CTQ393305 DDI393305:DDM393305 DNE393305:DNI393305 DXA393305:DXE393305 EGW393305:EHA393305 EQS393305:EQW393305 FAO393305:FAS393305 FKK393305:FKO393305 FUG393305:FUK393305 GEC393305:GEG393305 GNY393305:GOC393305 GXU393305:GXY393305 HHQ393305:HHU393305 HRM393305:HRQ393305 IBI393305:IBM393305 ILE393305:ILI393305 IVA393305:IVE393305 JEW393305:JFA393305 JOS393305:JOW393305 JYO393305:JYS393305 KIK393305:KIO393305 KSG393305:KSK393305 LCC393305:LCG393305 LLY393305:LMC393305 LVU393305:LVY393305 MFQ393305:MFU393305 MPM393305:MPQ393305 MZI393305:MZM393305 NJE393305:NJI393305 NTA393305:NTE393305 OCW393305:ODA393305 OMS393305:OMW393305 OWO393305:OWS393305 PGK393305:PGO393305 PQG393305:PQK393305 QAC393305:QAG393305 QJY393305:QKC393305 QTU393305:QTY393305 RDQ393305:RDU393305 RNM393305:RNQ393305 RXI393305:RXM393305 SHE393305:SHI393305 SRA393305:SRE393305 TAW393305:TBA393305 TKS393305:TKW393305 TUO393305:TUS393305 UEK393305:UEO393305 UOG393305:UOK393305 UYC393305:UYG393305 VHY393305:VIC393305 VRU393305:VRY393305 WBQ393305:WBU393305 WLM393305:WLQ393305 WVI393305:WVM393305 O458841:S458841 IW458841:JA458841 SS458841:SW458841 ACO458841:ACS458841 AMK458841:AMO458841 AWG458841:AWK458841 BGC458841:BGG458841 BPY458841:BQC458841 BZU458841:BZY458841 CJQ458841:CJU458841 CTM458841:CTQ458841 DDI458841:DDM458841 DNE458841:DNI458841 DXA458841:DXE458841 EGW458841:EHA458841 EQS458841:EQW458841 FAO458841:FAS458841 FKK458841:FKO458841 FUG458841:FUK458841 GEC458841:GEG458841 GNY458841:GOC458841 GXU458841:GXY458841 HHQ458841:HHU458841 HRM458841:HRQ458841 IBI458841:IBM458841 ILE458841:ILI458841 IVA458841:IVE458841 JEW458841:JFA458841 JOS458841:JOW458841 JYO458841:JYS458841 KIK458841:KIO458841 KSG458841:KSK458841 LCC458841:LCG458841 LLY458841:LMC458841 LVU458841:LVY458841 MFQ458841:MFU458841 MPM458841:MPQ458841 MZI458841:MZM458841 NJE458841:NJI458841 NTA458841:NTE458841 OCW458841:ODA458841 OMS458841:OMW458841 OWO458841:OWS458841 PGK458841:PGO458841 PQG458841:PQK458841 QAC458841:QAG458841 QJY458841:QKC458841 QTU458841:QTY458841 RDQ458841:RDU458841 RNM458841:RNQ458841 RXI458841:RXM458841 SHE458841:SHI458841 SRA458841:SRE458841 TAW458841:TBA458841 TKS458841:TKW458841 TUO458841:TUS458841 UEK458841:UEO458841 UOG458841:UOK458841 UYC458841:UYG458841 VHY458841:VIC458841 VRU458841:VRY458841 WBQ458841:WBU458841 WLM458841:WLQ458841 WVI458841:WVM458841 O524377:S524377 IW524377:JA524377 SS524377:SW524377 ACO524377:ACS524377 AMK524377:AMO524377 AWG524377:AWK524377 BGC524377:BGG524377 BPY524377:BQC524377 BZU524377:BZY524377 CJQ524377:CJU524377 CTM524377:CTQ524377 DDI524377:DDM524377 DNE524377:DNI524377 DXA524377:DXE524377 EGW524377:EHA524377 EQS524377:EQW524377 FAO524377:FAS524377 FKK524377:FKO524377 FUG524377:FUK524377 GEC524377:GEG524377 GNY524377:GOC524377 GXU524377:GXY524377 HHQ524377:HHU524377 HRM524377:HRQ524377 IBI524377:IBM524377 ILE524377:ILI524377 IVA524377:IVE524377 JEW524377:JFA524377 JOS524377:JOW524377 JYO524377:JYS524377 KIK524377:KIO524377 KSG524377:KSK524377 LCC524377:LCG524377 LLY524377:LMC524377 LVU524377:LVY524377 MFQ524377:MFU524377 MPM524377:MPQ524377 MZI524377:MZM524377 NJE524377:NJI524377 NTA524377:NTE524377 OCW524377:ODA524377 OMS524377:OMW524377 OWO524377:OWS524377 PGK524377:PGO524377 PQG524377:PQK524377 QAC524377:QAG524377 QJY524377:QKC524377 QTU524377:QTY524377 RDQ524377:RDU524377 RNM524377:RNQ524377 RXI524377:RXM524377 SHE524377:SHI524377 SRA524377:SRE524377 TAW524377:TBA524377 TKS524377:TKW524377 TUO524377:TUS524377 UEK524377:UEO524377 UOG524377:UOK524377 UYC524377:UYG524377 VHY524377:VIC524377 VRU524377:VRY524377 WBQ524377:WBU524377 WLM524377:WLQ524377 WVI524377:WVM524377 O589913:S589913 IW589913:JA589913 SS589913:SW589913 ACO589913:ACS589913 AMK589913:AMO589913 AWG589913:AWK589913 BGC589913:BGG589913 BPY589913:BQC589913 BZU589913:BZY589913 CJQ589913:CJU589913 CTM589913:CTQ589913 DDI589913:DDM589913 DNE589913:DNI589913 DXA589913:DXE589913 EGW589913:EHA589913 EQS589913:EQW589913 FAO589913:FAS589913 FKK589913:FKO589913 FUG589913:FUK589913 GEC589913:GEG589913 GNY589913:GOC589913 GXU589913:GXY589913 HHQ589913:HHU589913 HRM589913:HRQ589913 IBI589913:IBM589913 ILE589913:ILI589913 IVA589913:IVE589913 JEW589913:JFA589913 JOS589913:JOW589913 JYO589913:JYS589913 KIK589913:KIO589913 KSG589913:KSK589913 LCC589913:LCG589913 LLY589913:LMC589913 LVU589913:LVY589913 MFQ589913:MFU589913 MPM589913:MPQ589913 MZI589913:MZM589913 NJE589913:NJI589913 NTA589913:NTE589913 OCW589913:ODA589913 OMS589913:OMW589913 OWO589913:OWS589913 PGK589913:PGO589913 PQG589913:PQK589913 QAC589913:QAG589913 QJY589913:QKC589913 QTU589913:QTY589913 RDQ589913:RDU589913 RNM589913:RNQ589913 RXI589913:RXM589913 SHE589913:SHI589913 SRA589913:SRE589913 TAW589913:TBA589913 TKS589913:TKW589913 TUO589913:TUS589913 UEK589913:UEO589913 UOG589913:UOK589913 UYC589913:UYG589913 VHY589913:VIC589913 VRU589913:VRY589913 WBQ589913:WBU589913 WLM589913:WLQ589913 WVI589913:WVM589913 O655449:S655449 IW655449:JA655449 SS655449:SW655449 ACO655449:ACS655449 AMK655449:AMO655449 AWG655449:AWK655449 BGC655449:BGG655449 BPY655449:BQC655449 BZU655449:BZY655449 CJQ655449:CJU655449 CTM655449:CTQ655449 DDI655449:DDM655449 DNE655449:DNI655449 DXA655449:DXE655449 EGW655449:EHA655449 EQS655449:EQW655449 FAO655449:FAS655449 FKK655449:FKO655449 FUG655449:FUK655449 GEC655449:GEG655449 GNY655449:GOC655449 GXU655449:GXY655449 HHQ655449:HHU655449 HRM655449:HRQ655449 IBI655449:IBM655449 ILE655449:ILI655449 IVA655449:IVE655449 JEW655449:JFA655449 JOS655449:JOW655449 JYO655449:JYS655449 KIK655449:KIO655449 KSG655449:KSK655449 LCC655449:LCG655449 LLY655449:LMC655449 LVU655449:LVY655449 MFQ655449:MFU655449 MPM655449:MPQ655449 MZI655449:MZM655449 NJE655449:NJI655449 NTA655449:NTE655449 OCW655449:ODA655449 OMS655449:OMW655449 OWO655449:OWS655449 PGK655449:PGO655449 PQG655449:PQK655449 QAC655449:QAG655449 QJY655449:QKC655449 QTU655449:QTY655449 RDQ655449:RDU655449 RNM655449:RNQ655449 RXI655449:RXM655449 SHE655449:SHI655449 SRA655449:SRE655449 TAW655449:TBA655449 TKS655449:TKW655449 TUO655449:TUS655449 UEK655449:UEO655449 UOG655449:UOK655449 UYC655449:UYG655449 VHY655449:VIC655449 VRU655449:VRY655449 WBQ655449:WBU655449 WLM655449:WLQ655449 WVI655449:WVM655449 O720985:S720985 IW720985:JA720985 SS720985:SW720985 ACO720985:ACS720985 AMK720985:AMO720985 AWG720985:AWK720985 BGC720985:BGG720985 BPY720985:BQC720985 BZU720985:BZY720985 CJQ720985:CJU720985 CTM720985:CTQ720985 DDI720985:DDM720985 DNE720985:DNI720985 DXA720985:DXE720985 EGW720985:EHA720985 EQS720985:EQW720985 FAO720985:FAS720985 FKK720985:FKO720985 FUG720985:FUK720985 GEC720985:GEG720985 GNY720985:GOC720985 GXU720985:GXY720985 HHQ720985:HHU720985 HRM720985:HRQ720985 IBI720985:IBM720985 ILE720985:ILI720985 IVA720985:IVE720985 JEW720985:JFA720985 JOS720985:JOW720985 JYO720985:JYS720985 KIK720985:KIO720985 KSG720985:KSK720985 LCC720985:LCG720985 LLY720985:LMC720985 LVU720985:LVY720985 MFQ720985:MFU720985 MPM720985:MPQ720985 MZI720985:MZM720985 NJE720985:NJI720985 NTA720985:NTE720985 OCW720985:ODA720985 OMS720985:OMW720985 OWO720985:OWS720985 PGK720985:PGO720985 PQG720985:PQK720985 QAC720985:QAG720985 QJY720985:QKC720985 QTU720985:QTY720985 RDQ720985:RDU720985 RNM720985:RNQ720985 RXI720985:RXM720985 SHE720985:SHI720985 SRA720985:SRE720985 TAW720985:TBA720985 TKS720985:TKW720985 TUO720985:TUS720985 UEK720985:UEO720985 UOG720985:UOK720985 UYC720985:UYG720985 VHY720985:VIC720985 VRU720985:VRY720985 WBQ720985:WBU720985 WLM720985:WLQ720985 WVI720985:WVM720985 O786521:S786521 IW786521:JA786521 SS786521:SW786521 ACO786521:ACS786521 AMK786521:AMO786521 AWG786521:AWK786521 BGC786521:BGG786521 BPY786521:BQC786521 BZU786521:BZY786521 CJQ786521:CJU786521 CTM786521:CTQ786521 DDI786521:DDM786521 DNE786521:DNI786521 DXA786521:DXE786521 EGW786521:EHA786521 EQS786521:EQW786521 FAO786521:FAS786521 FKK786521:FKO786521 FUG786521:FUK786521 GEC786521:GEG786521 GNY786521:GOC786521 GXU786521:GXY786521 HHQ786521:HHU786521 HRM786521:HRQ786521 IBI786521:IBM786521 ILE786521:ILI786521 IVA786521:IVE786521 JEW786521:JFA786521 JOS786521:JOW786521 JYO786521:JYS786521 KIK786521:KIO786521 KSG786521:KSK786521 LCC786521:LCG786521 LLY786521:LMC786521 LVU786521:LVY786521 MFQ786521:MFU786521 MPM786521:MPQ786521 MZI786521:MZM786521 NJE786521:NJI786521 NTA786521:NTE786521 OCW786521:ODA786521 OMS786521:OMW786521 OWO786521:OWS786521 PGK786521:PGO786521 PQG786521:PQK786521 QAC786521:QAG786521 QJY786521:QKC786521 QTU786521:QTY786521 RDQ786521:RDU786521 RNM786521:RNQ786521 RXI786521:RXM786521 SHE786521:SHI786521 SRA786521:SRE786521 TAW786521:TBA786521 TKS786521:TKW786521 TUO786521:TUS786521 UEK786521:UEO786521 UOG786521:UOK786521 UYC786521:UYG786521 VHY786521:VIC786521 VRU786521:VRY786521 WBQ786521:WBU786521 WLM786521:WLQ786521 WVI786521:WVM786521 O852057:S852057 IW852057:JA852057 SS852057:SW852057 ACO852057:ACS852057 AMK852057:AMO852057 AWG852057:AWK852057 BGC852057:BGG852057 BPY852057:BQC852057 BZU852057:BZY852057 CJQ852057:CJU852057 CTM852057:CTQ852057 DDI852057:DDM852057 DNE852057:DNI852057 DXA852057:DXE852057 EGW852057:EHA852057 EQS852057:EQW852057 FAO852057:FAS852057 FKK852057:FKO852057 FUG852057:FUK852057 GEC852057:GEG852057 GNY852057:GOC852057 GXU852057:GXY852057 HHQ852057:HHU852057 HRM852057:HRQ852057 IBI852057:IBM852057 ILE852057:ILI852057 IVA852057:IVE852057 JEW852057:JFA852057 JOS852057:JOW852057 JYO852057:JYS852057 KIK852057:KIO852057 KSG852057:KSK852057 LCC852057:LCG852057 LLY852057:LMC852057 LVU852057:LVY852057 MFQ852057:MFU852057 MPM852057:MPQ852057 MZI852057:MZM852057 NJE852057:NJI852057 NTA852057:NTE852057 OCW852057:ODA852057 OMS852057:OMW852057 OWO852057:OWS852057 PGK852057:PGO852057 PQG852057:PQK852057 QAC852057:QAG852057 QJY852057:QKC852057 QTU852057:QTY852057 RDQ852057:RDU852057 RNM852057:RNQ852057 RXI852057:RXM852057 SHE852057:SHI852057 SRA852057:SRE852057 TAW852057:TBA852057 TKS852057:TKW852057 TUO852057:TUS852057 UEK852057:UEO852057 UOG852057:UOK852057 UYC852057:UYG852057 VHY852057:VIC852057 VRU852057:VRY852057 WBQ852057:WBU852057 WLM852057:WLQ852057 WVI852057:WVM852057 O917593:S917593 IW917593:JA917593 SS917593:SW917593 ACO917593:ACS917593 AMK917593:AMO917593 AWG917593:AWK917593 BGC917593:BGG917593 BPY917593:BQC917593 BZU917593:BZY917593 CJQ917593:CJU917593 CTM917593:CTQ917593 DDI917593:DDM917593 DNE917593:DNI917593 DXA917593:DXE917593 EGW917593:EHA917593 EQS917593:EQW917593 FAO917593:FAS917593 FKK917593:FKO917593 FUG917593:FUK917593 GEC917593:GEG917593 GNY917593:GOC917593 GXU917593:GXY917593 HHQ917593:HHU917593 HRM917593:HRQ917593 IBI917593:IBM917593 ILE917593:ILI917593 IVA917593:IVE917593 JEW917593:JFA917593 JOS917593:JOW917593 JYO917593:JYS917593 KIK917593:KIO917593 KSG917593:KSK917593 LCC917593:LCG917593 LLY917593:LMC917593 LVU917593:LVY917593 MFQ917593:MFU917593 MPM917593:MPQ917593 MZI917593:MZM917593 NJE917593:NJI917593 NTA917593:NTE917593 OCW917593:ODA917593 OMS917593:OMW917593 OWO917593:OWS917593 PGK917593:PGO917593 PQG917593:PQK917593 QAC917593:QAG917593 QJY917593:QKC917593 QTU917593:QTY917593 RDQ917593:RDU917593 RNM917593:RNQ917593 RXI917593:RXM917593 SHE917593:SHI917593 SRA917593:SRE917593 TAW917593:TBA917593 TKS917593:TKW917593 TUO917593:TUS917593 UEK917593:UEO917593 UOG917593:UOK917593 UYC917593:UYG917593 VHY917593:VIC917593 VRU917593:VRY917593 WBQ917593:WBU917593 WLM917593:WLQ917593 WVI917593:WVM917593 O983129:S983129 IW983129:JA983129 SS983129:SW983129 ACO983129:ACS983129 AMK983129:AMO983129 AWG983129:AWK983129 BGC983129:BGG983129 BPY983129:BQC983129 BZU983129:BZY983129 CJQ983129:CJU983129 CTM983129:CTQ983129 DDI983129:DDM983129 DNE983129:DNI983129 DXA983129:DXE983129 EGW983129:EHA983129 EQS983129:EQW983129 FAO983129:FAS983129 FKK983129:FKO983129 FUG983129:FUK983129 GEC983129:GEG983129 GNY983129:GOC983129 GXU983129:GXY983129 HHQ983129:HHU983129 HRM983129:HRQ983129 IBI983129:IBM983129 ILE983129:ILI983129 IVA983129:IVE983129 JEW983129:JFA983129 JOS983129:JOW983129 JYO983129:JYS983129 KIK983129:KIO983129 KSG983129:KSK983129 LCC983129:LCG983129 LLY983129:LMC983129 LVU983129:LVY983129 MFQ983129:MFU983129 MPM983129:MPQ983129 MZI983129:MZM983129 NJE983129:NJI983129 NTA983129:NTE983129 OCW983129:ODA983129 OMS983129:OMW983129 OWO983129:OWS983129 PGK983129:PGO983129 PQG983129:PQK983129 QAC983129:QAG983129 QJY983129:QKC983129 QTU983129:QTY983129 RDQ983129:RDU983129 RNM983129:RNQ983129 RXI983129:RXM983129 SHE983129:SHI983129 SRA983129:SRE983129 TAW983129:TBA983129 TKS983129:TKW983129 TUO983129:TUS983129 UEK983129:UEO983129 UOG983129:UOK983129 UYC983129:UYG983129 VHY983129:VIC983129 VRU983129:VRY983129 WBQ983129:WBU983129 WLM983129:WLQ983129 P118:T118"/>
    <dataValidation allowBlank="1" showErrorMessage="1" prompt="En esta vigencia lo más seguro es que solo se alcance a emitir el acto administrativo que generara las directrices para el trámite de registro de los operadores portuarios.Actualmente la SPT se encuentra adelantando el trámite ante Función Pública." sqref="WVJ983121 IX81 ST81 ACP81 AML81 AWH81 BGD81 BPZ81 BZV81 CJR81 CTN81 DDJ81 DNF81 DXB81 EGX81 EQT81 FAP81 FKL81 FUH81 GED81 GNZ81 GXV81 HHR81 HRN81 IBJ81 ILF81 IVB81 JEX81 JOT81 JYP81 KIL81 KSH81 LCD81 LLZ81 LVV81 MFR81 MPN81 MZJ81 NJF81 NTB81 OCX81 OMT81 OWP81 PGL81 PQH81 QAD81 QJZ81 QTV81 RDR81 RNN81 RXJ81 SHF81 SRB81 TAX81 TKT81 TUP81 UEL81 UOH81 UYD81 VHZ81 VRV81 WBR81 WLN81 WVJ81 P65617 IX65617 ST65617 ACP65617 AML65617 AWH65617 BGD65617 BPZ65617 BZV65617 CJR65617 CTN65617 DDJ65617 DNF65617 DXB65617 EGX65617 EQT65617 FAP65617 FKL65617 FUH65617 GED65617 GNZ65617 GXV65617 HHR65617 HRN65617 IBJ65617 ILF65617 IVB65617 JEX65617 JOT65617 JYP65617 KIL65617 KSH65617 LCD65617 LLZ65617 LVV65617 MFR65617 MPN65617 MZJ65617 NJF65617 NTB65617 OCX65617 OMT65617 OWP65617 PGL65617 PQH65617 QAD65617 QJZ65617 QTV65617 RDR65617 RNN65617 RXJ65617 SHF65617 SRB65617 TAX65617 TKT65617 TUP65617 UEL65617 UOH65617 UYD65617 VHZ65617 VRV65617 WBR65617 WLN65617 WVJ65617 P131153 IX131153 ST131153 ACP131153 AML131153 AWH131153 BGD131153 BPZ131153 BZV131153 CJR131153 CTN131153 DDJ131153 DNF131153 DXB131153 EGX131153 EQT131153 FAP131153 FKL131153 FUH131153 GED131153 GNZ131153 GXV131153 HHR131153 HRN131153 IBJ131153 ILF131153 IVB131153 JEX131153 JOT131153 JYP131153 KIL131153 KSH131153 LCD131153 LLZ131153 LVV131153 MFR131153 MPN131153 MZJ131153 NJF131153 NTB131153 OCX131153 OMT131153 OWP131153 PGL131153 PQH131153 QAD131153 QJZ131153 QTV131153 RDR131153 RNN131153 RXJ131153 SHF131153 SRB131153 TAX131153 TKT131153 TUP131153 UEL131153 UOH131153 UYD131153 VHZ131153 VRV131153 WBR131153 WLN131153 WVJ131153 P196689 IX196689 ST196689 ACP196689 AML196689 AWH196689 BGD196689 BPZ196689 BZV196689 CJR196689 CTN196689 DDJ196689 DNF196689 DXB196689 EGX196689 EQT196689 FAP196689 FKL196689 FUH196689 GED196689 GNZ196689 GXV196689 HHR196689 HRN196689 IBJ196689 ILF196689 IVB196689 JEX196689 JOT196689 JYP196689 KIL196689 KSH196689 LCD196689 LLZ196689 LVV196689 MFR196689 MPN196689 MZJ196689 NJF196689 NTB196689 OCX196689 OMT196689 OWP196689 PGL196689 PQH196689 QAD196689 QJZ196689 QTV196689 RDR196689 RNN196689 RXJ196689 SHF196689 SRB196689 TAX196689 TKT196689 TUP196689 UEL196689 UOH196689 UYD196689 VHZ196689 VRV196689 WBR196689 WLN196689 WVJ196689 P262225 IX262225 ST262225 ACP262225 AML262225 AWH262225 BGD262225 BPZ262225 BZV262225 CJR262225 CTN262225 DDJ262225 DNF262225 DXB262225 EGX262225 EQT262225 FAP262225 FKL262225 FUH262225 GED262225 GNZ262225 GXV262225 HHR262225 HRN262225 IBJ262225 ILF262225 IVB262225 JEX262225 JOT262225 JYP262225 KIL262225 KSH262225 LCD262225 LLZ262225 LVV262225 MFR262225 MPN262225 MZJ262225 NJF262225 NTB262225 OCX262225 OMT262225 OWP262225 PGL262225 PQH262225 QAD262225 QJZ262225 QTV262225 RDR262225 RNN262225 RXJ262225 SHF262225 SRB262225 TAX262225 TKT262225 TUP262225 UEL262225 UOH262225 UYD262225 VHZ262225 VRV262225 WBR262225 WLN262225 WVJ262225 P327761 IX327761 ST327761 ACP327761 AML327761 AWH327761 BGD327761 BPZ327761 BZV327761 CJR327761 CTN327761 DDJ327761 DNF327761 DXB327761 EGX327761 EQT327761 FAP327761 FKL327761 FUH327761 GED327761 GNZ327761 GXV327761 HHR327761 HRN327761 IBJ327761 ILF327761 IVB327761 JEX327761 JOT327761 JYP327761 KIL327761 KSH327761 LCD327761 LLZ327761 LVV327761 MFR327761 MPN327761 MZJ327761 NJF327761 NTB327761 OCX327761 OMT327761 OWP327761 PGL327761 PQH327761 QAD327761 QJZ327761 QTV327761 RDR327761 RNN327761 RXJ327761 SHF327761 SRB327761 TAX327761 TKT327761 TUP327761 UEL327761 UOH327761 UYD327761 VHZ327761 VRV327761 WBR327761 WLN327761 WVJ327761 P393297 IX393297 ST393297 ACP393297 AML393297 AWH393297 BGD393297 BPZ393297 BZV393297 CJR393297 CTN393297 DDJ393297 DNF393297 DXB393297 EGX393297 EQT393297 FAP393297 FKL393297 FUH393297 GED393297 GNZ393297 GXV393297 HHR393297 HRN393297 IBJ393297 ILF393297 IVB393297 JEX393297 JOT393297 JYP393297 KIL393297 KSH393297 LCD393297 LLZ393297 LVV393297 MFR393297 MPN393297 MZJ393297 NJF393297 NTB393297 OCX393297 OMT393297 OWP393297 PGL393297 PQH393297 QAD393297 QJZ393297 QTV393297 RDR393297 RNN393297 RXJ393297 SHF393297 SRB393297 TAX393297 TKT393297 TUP393297 UEL393297 UOH393297 UYD393297 VHZ393297 VRV393297 WBR393297 WLN393297 WVJ393297 P458833 IX458833 ST458833 ACP458833 AML458833 AWH458833 BGD458833 BPZ458833 BZV458833 CJR458833 CTN458833 DDJ458833 DNF458833 DXB458833 EGX458833 EQT458833 FAP458833 FKL458833 FUH458833 GED458833 GNZ458833 GXV458833 HHR458833 HRN458833 IBJ458833 ILF458833 IVB458833 JEX458833 JOT458833 JYP458833 KIL458833 KSH458833 LCD458833 LLZ458833 LVV458833 MFR458833 MPN458833 MZJ458833 NJF458833 NTB458833 OCX458833 OMT458833 OWP458833 PGL458833 PQH458833 QAD458833 QJZ458833 QTV458833 RDR458833 RNN458833 RXJ458833 SHF458833 SRB458833 TAX458833 TKT458833 TUP458833 UEL458833 UOH458833 UYD458833 VHZ458833 VRV458833 WBR458833 WLN458833 WVJ458833 P524369 IX524369 ST524369 ACP524369 AML524369 AWH524369 BGD524369 BPZ524369 BZV524369 CJR524369 CTN524369 DDJ524369 DNF524369 DXB524369 EGX524369 EQT524369 FAP524369 FKL524369 FUH524369 GED524369 GNZ524369 GXV524369 HHR524369 HRN524369 IBJ524369 ILF524369 IVB524369 JEX524369 JOT524369 JYP524369 KIL524369 KSH524369 LCD524369 LLZ524369 LVV524369 MFR524369 MPN524369 MZJ524369 NJF524369 NTB524369 OCX524369 OMT524369 OWP524369 PGL524369 PQH524369 QAD524369 QJZ524369 QTV524369 RDR524369 RNN524369 RXJ524369 SHF524369 SRB524369 TAX524369 TKT524369 TUP524369 UEL524369 UOH524369 UYD524369 VHZ524369 VRV524369 WBR524369 WLN524369 WVJ524369 P589905 IX589905 ST589905 ACP589905 AML589905 AWH589905 BGD589905 BPZ589905 BZV589905 CJR589905 CTN589905 DDJ589905 DNF589905 DXB589905 EGX589905 EQT589905 FAP589905 FKL589905 FUH589905 GED589905 GNZ589905 GXV589905 HHR589905 HRN589905 IBJ589905 ILF589905 IVB589905 JEX589905 JOT589905 JYP589905 KIL589905 KSH589905 LCD589905 LLZ589905 LVV589905 MFR589905 MPN589905 MZJ589905 NJF589905 NTB589905 OCX589905 OMT589905 OWP589905 PGL589905 PQH589905 QAD589905 QJZ589905 QTV589905 RDR589905 RNN589905 RXJ589905 SHF589905 SRB589905 TAX589905 TKT589905 TUP589905 UEL589905 UOH589905 UYD589905 VHZ589905 VRV589905 WBR589905 WLN589905 WVJ589905 P655441 IX655441 ST655441 ACP655441 AML655441 AWH655441 BGD655441 BPZ655441 BZV655441 CJR655441 CTN655441 DDJ655441 DNF655441 DXB655441 EGX655441 EQT655441 FAP655441 FKL655441 FUH655441 GED655441 GNZ655441 GXV655441 HHR655441 HRN655441 IBJ655441 ILF655441 IVB655441 JEX655441 JOT655441 JYP655441 KIL655441 KSH655441 LCD655441 LLZ655441 LVV655441 MFR655441 MPN655441 MZJ655441 NJF655441 NTB655441 OCX655441 OMT655441 OWP655441 PGL655441 PQH655441 QAD655441 QJZ655441 QTV655441 RDR655441 RNN655441 RXJ655441 SHF655441 SRB655441 TAX655441 TKT655441 TUP655441 UEL655441 UOH655441 UYD655441 VHZ655441 VRV655441 WBR655441 WLN655441 WVJ655441 P720977 IX720977 ST720977 ACP720977 AML720977 AWH720977 BGD720977 BPZ720977 BZV720977 CJR720977 CTN720977 DDJ720977 DNF720977 DXB720977 EGX720977 EQT720977 FAP720977 FKL720977 FUH720977 GED720977 GNZ720977 GXV720977 HHR720977 HRN720977 IBJ720977 ILF720977 IVB720977 JEX720977 JOT720977 JYP720977 KIL720977 KSH720977 LCD720977 LLZ720977 LVV720977 MFR720977 MPN720977 MZJ720977 NJF720977 NTB720977 OCX720977 OMT720977 OWP720977 PGL720977 PQH720977 QAD720977 QJZ720977 QTV720977 RDR720977 RNN720977 RXJ720977 SHF720977 SRB720977 TAX720977 TKT720977 TUP720977 UEL720977 UOH720977 UYD720977 VHZ720977 VRV720977 WBR720977 WLN720977 WVJ720977 P786513 IX786513 ST786513 ACP786513 AML786513 AWH786513 BGD786513 BPZ786513 BZV786513 CJR786513 CTN786513 DDJ786513 DNF786513 DXB786513 EGX786513 EQT786513 FAP786513 FKL786513 FUH786513 GED786513 GNZ786513 GXV786513 HHR786513 HRN786513 IBJ786513 ILF786513 IVB786513 JEX786513 JOT786513 JYP786513 KIL786513 KSH786513 LCD786513 LLZ786513 LVV786513 MFR786513 MPN786513 MZJ786513 NJF786513 NTB786513 OCX786513 OMT786513 OWP786513 PGL786513 PQH786513 QAD786513 QJZ786513 QTV786513 RDR786513 RNN786513 RXJ786513 SHF786513 SRB786513 TAX786513 TKT786513 TUP786513 UEL786513 UOH786513 UYD786513 VHZ786513 VRV786513 WBR786513 WLN786513 WVJ786513 P852049 IX852049 ST852049 ACP852049 AML852049 AWH852049 BGD852049 BPZ852049 BZV852049 CJR852049 CTN852049 DDJ852049 DNF852049 DXB852049 EGX852049 EQT852049 FAP852049 FKL852049 FUH852049 GED852049 GNZ852049 GXV852049 HHR852049 HRN852049 IBJ852049 ILF852049 IVB852049 JEX852049 JOT852049 JYP852049 KIL852049 KSH852049 LCD852049 LLZ852049 LVV852049 MFR852049 MPN852049 MZJ852049 NJF852049 NTB852049 OCX852049 OMT852049 OWP852049 PGL852049 PQH852049 QAD852049 QJZ852049 QTV852049 RDR852049 RNN852049 RXJ852049 SHF852049 SRB852049 TAX852049 TKT852049 TUP852049 UEL852049 UOH852049 UYD852049 VHZ852049 VRV852049 WBR852049 WLN852049 WVJ852049 P917585 IX917585 ST917585 ACP917585 AML917585 AWH917585 BGD917585 BPZ917585 BZV917585 CJR917585 CTN917585 DDJ917585 DNF917585 DXB917585 EGX917585 EQT917585 FAP917585 FKL917585 FUH917585 GED917585 GNZ917585 GXV917585 HHR917585 HRN917585 IBJ917585 ILF917585 IVB917585 JEX917585 JOT917585 JYP917585 KIL917585 KSH917585 LCD917585 LLZ917585 LVV917585 MFR917585 MPN917585 MZJ917585 NJF917585 NTB917585 OCX917585 OMT917585 OWP917585 PGL917585 PQH917585 QAD917585 QJZ917585 QTV917585 RDR917585 RNN917585 RXJ917585 SHF917585 SRB917585 TAX917585 TKT917585 TUP917585 UEL917585 UOH917585 UYD917585 VHZ917585 VRV917585 WBR917585 WLN917585 WVJ917585 P983121 IX983121 ST983121 ACP983121 AML983121 AWH983121 BGD983121 BPZ983121 BZV983121 CJR983121 CTN983121 DDJ983121 DNF983121 DXB983121 EGX983121 EQT983121 FAP983121 FKL983121 FUH983121 GED983121 GNZ983121 GXV983121 HHR983121 HRN983121 IBJ983121 ILF983121 IVB983121 JEX983121 JOT983121 JYP983121 KIL983121 KSH983121 LCD983121 LLZ983121 LVV983121 MFR983121 MPN983121 MZJ983121 NJF983121 NTB983121 OCX983121 OMT983121 OWP983121 PGL983121 PQH983121 QAD983121 QJZ983121 QTV983121 RDR983121 RNN983121 RXJ983121 SHF983121 SRB983121 TAX983121 TKT983121 TUP983121 UEL983121 UOH983121 UYD983121 VHZ983121 VRV983121 WBR983121 WLN983121 Q111"/>
    <dataValidation allowBlank="1" showErrorMessage="1" prompt="Cantidad de Operadores Portuarios reportada en el Informe de Gestión 2015" sqref="WVI983121 IW81 SS81 ACO81 AMK81 AWG81 BGC81 BPY81 BZU81 CJQ81 CTM81 DDI81 DNE81 DXA81 EGW81 EQS81 FAO81 FKK81 FUG81 GEC81 GNY81 GXU81 HHQ81 HRM81 IBI81 ILE81 IVA81 JEW81 JOS81 JYO81 KIK81 KSG81 LCC81 LLY81 LVU81 MFQ81 MPM81 MZI81 NJE81 NTA81 OCW81 OMS81 OWO81 PGK81 PQG81 QAC81 QJY81 QTU81 RDQ81 RNM81 RXI81 SHE81 SRA81 TAW81 TKS81 TUO81 UEK81 UOG81 UYC81 VHY81 VRU81 WBQ81 WLM81 WVI81 O65617 IW65617 SS65617 ACO65617 AMK65617 AWG65617 BGC65617 BPY65617 BZU65617 CJQ65617 CTM65617 DDI65617 DNE65617 DXA65617 EGW65617 EQS65617 FAO65617 FKK65617 FUG65617 GEC65617 GNY65617 GXU65617 HHQ65617 HRM65617 IBI65617 ILE65617 IVA65617 JEW65617 JOS65617 JYO65617 KIK65617 KSG65617 LCC65617 LLY65617 LVU65617 MFQ65617 MPM65617 MZI65617 NJE65617 NTA65617 OCW65617 OMS65617 OWO65617 PGK65617 PQG65617 QAC65617 QJY65617 QTU65617 RDQ65617 RNM65617 RXI65617 SHE65617 SRA65617 TAW65617 TKS65617 TUO65617 UEK65617 UOG65617 UYC65617 VHY65617 VRU65617 WBQ65617 WLM65617 WVI65617 O131153 IW131153 SS131153 ACO131153 AMK131153 AWG131153 BGC131153 BPY131153 BZU131153 CJQ131153 CTM131153 DDI131153 DNE131153 DXA131153 EGW131153 EQS131153 FAO131153 FKK131153 FUG131153 GEC131153 GNY131153 GXU131153 HHQ131153 HRM131153 IBI131153 ILE131153 IVA131153 JEW131153 JOS131153 JYO131153 KIK131153 KSG131153 LCC131153 LLY131153 LVU131153 MFQ131153 MPM131153 MZI131153 NJE131153 NTA131153 OCW131153 OMS131153 OWO131153 PGK131153 PQG131153 QAC131153 QJY131153 QTU131153 RDQ131153 RNM131153 RXI131153 SHE131153 SRA131153 TAW131153 TKS131153 TUO131153 UEK131153 UOG131153 UYC131153 VHY131153 VRU131153 WBQ131153 WLM131153 WVI131153 O196689 IW196689 SS196689 ACO196689 AMK196689 AWG196689 BGC196689 BPY196689 BZU196689 CJQ196689 CTM196689 DDI196689 DNE196689 DXA196689 EGW196689 EQS196689 FAO196689 FKK196689 FUG196689 GEC196689 GNY196689 GXU196689 HHQ196689 HRM196689 IBI196689 ILE196689 IVA196689 JEW196689 JOS196689 JYO196689 KIK196689 KSG196689 LCC196689 LLY196689 LVU196689 MFQ196689 MPM196689 MZI196689 NJE196689 NTA196689 OCW196689 OMS196689 OWO196689 PGK196689 PQG196689 QAC196689 QJY196689 QTU196689 RDQ196689 RNM196689 RXI196689 SHE196689 SRA196689 TAW196689 TKS196689 TUO196689 UEK196689 UOG196689 UYC196689 VHY196689 VRU196689 WBQ196689 WLM196689 WVI196689 O262225 IW262225 SS262225 ACO262225 AMK262225 AWG262225 BGC262225 BPY262225 BZU262225 CJQ262225 CTM262225 DDI262225 DNE262225 DXA262225 EGW262225 EQS262225 FAO262225 FKK262225 FUG262225 GEC262225 GNY262225 GXU262225 HHQ262225 HRM262225 IBI262225 ILE262225 IVA262225 JEW262225 JOS262225 JYO262225 KIK262225 KSG262225 LCC262225 LLY262225 LVU262225 MFQ262225 MPM262225 MZI262225 NJE262225 NTA262225 OCW262225 OMS262225 OWO262225 PGK262225 PQG262225 QAC262225 QJY262225 QTU262225 RDQ262225 RNM262225 RXI262225 SHE262225 SRA262225 TAW262225 TKS262225 TUO262225 UEK262225 UOG262225 UYC262225 VHY262225 VRU262225 WBQ262225 WLM262225 WVI262225 O327761 IW327761 SS327761 ACO327761 AMK327761 AWG327761 BGC327761 BPY327761 BZU327761 CJQ327761 CTM327761 DDI327761 DNE327761 DXA327761 EGW327761 EQS327761 FAO327761 FKK327761 FUG327761 GEC327761 GNY327761 GXU327761 HHQ327761 HRM327761 IBI327761 ILE327761 IVA327761 JEW327761 JOS327761 JYO327761 KIK327761 KSG327761 LCC327761 LLY327761 LVU327761 MFQ327761 MPM327761 MZI327761 NJE327761 NTA327761 OCW327761 OMS327761 OWO327761 PGK327761 PQG327761 QAC327761 QJY327761 QTU327761 RDQ327761 RNM327761 RXI327761 SHE327761 SRA327761 TAW327761 TKS327761 TUO327761 UEK327761 UOG327761 UYC327761 VHY327761 VRU327761 WBQ327761 WLM327761 WVI327761 O393297 IW393297 SS393297 ACO393297 AMK393297 AWG393297 BGC393297 BPY393297 BZU393297 CJQ393297 CTM393297 DDI393297 DNE393297 DXA393297 EGW393297 EQS393297 FAO393297 FKK393297 FUG393297 GEC393297 GNY393297 GXU393297 HHQ393297 HRM393297 IBI393297 ILE393297 IVA393297 JEW393297 JOS393297 JYO393297 KIK393297 KSG393297 LCC393297 LLY393297 LVU393297 MFQ393297 MPM393297 MZI393297 NJE393297 NTA393297 OCW393297 OMS393297 OWO393297 PGK393297 PQG393297 QAC393297 QJY393297 QTU393297 RDQ393297 RNM393297 RXI393297 SHE393297 SRA393297 TAW393297 TKS393297 TUO393297 UEK393297 UOG393297 UYC393297 VHY393297 VRU393297 WBQ393297 WLM393297 WVI393297 O458833 IW458833 SS458833 ACO458833 AMK458833 AWG458833 BGC458833 BPY458833 BZU458833 CJQ458833 CTM458833 DDI458833 DNE458833 DXA458833 EGW458833 EQS458833 FAO458833 FKK458833 FUG458833 GEC458833 GNY458833 GXU458833 HHQ458833 HRM458833 IBI458833 ILE458833 IVA458833 JEW458833 JOS458833 JYO458833 KIK458833 KSG458833 LCC458833 LLY458833 LVU458833 MFQ458833 MPM458833 MZI458833 NJE458833 NTA458833 OCW458833 OMS458833 OWO458833 PGK458833 PQG458833 QAC458833 QJY458833 QTU458833 RDQ458833 RNM458833 RXI458833 SHE458833 SRA458833 TAW458833 TKS458833 TUO458833 UEK458833 UOG458833 UYC458833 VHY458833 VRU458833 WBQ458833 WLM458833 WVI458833 O524369 IW524369 SS524369 ACO524369 AMK524369 AWG524369 BGC524369 BPY524369 BZU524369 CJQ524369 CTM524369 DDI524369 DNE524369 DXA524369 EGW524369 EQS524369 FAO524369 FKK524369 FUG524369 GEC524369 GNY524369 GXU524369 HHQ524369 HRM524369 IBI524369 ILE524369 IVA524369 JEW524369 JOS524369 JYO524369 KIK524369 KSG524369 LCC524369 LLY524369 LVU524369 MFQ524369 MPM524369 MZI524369 NJE524369 NTA524369 OCW524369 OMS524369 OWO524369 PGK524369 PQG524369 QAC524369 QJY524369 QTU524369 RDQ524369 RNM524369 RXI524369 SHE524369 SRA524369 TAW524369 TKS524369 TUO524369 UEK524369 UOG524369 UYC524369 VHY524369 VRU524369 WBQ524369 WLM524369 WVI524369 O589905 IW589905 SS589905 ACO589905 AMK589905 AWG589905 BGC589905 BPY589905 BZU589905 CJQ589905 CTM589905 DDI589905 DNE589905 DXA589905 EGW589905 EQS589905 FAO589905 FKK589905 FUG589905 GEC589905 GNY589905 GXU589905 HHQ589905 HRM589905 IBI589905 ILE589905 IVA589905 JEW589905 JOS589905 JYO589905 KIK589905 KSG589905 LCC589905 LLY589905 LVU589905 MFQ589905 MPM589905 MZI589905 NJE589905 NTA589905 OCW589905 OMS589905 OWO589905 PGK589905 PQG589905 QAC589905 QJY589905 QTU589905 RDQ589905 RNM589905 RXI589905 SHE589905 SRA589905 TAW589905 TKS589905 TUO589905 UEK589905 UOG589905 UYC589905 VHY589905 VRU589905 WBQ589905 WLM589905 WVI589905 O655441 IW655441 SS655441 ACO655441 AMK655441 AWG655441 BGC655441 BPY655441 BZU655441 CJQ655441 CTM655441 DDI655441 DNE655441 DXA655441 EGW655441 EQS655441 FAO655441 FKK655441 FUG655441 GEC655441 GNY655441 GXU655441 HHQ655441 HRM655441 IBI655441 ILE655441 IVA655441 JEW655441 JOS655441 JYO655441 KIK655441 KSG655441 LCC655441 LLY655441 LVU655441 MFQ655441 MPM655441 MZI655441 NJE655441 NTA655441 OCW655441 OMS655441 OWO655441 PGK655441 PQG655441 QAC655441 QJY655441 QTU655441 RDQ655441 RNM655441 RXI655441 SHE655441 SRA655441 TAW655441 TKS655441 TUO655441 UEK655441 UOG655441 UYC655441 VHY655441 VRU655441 WBQ655441 WLM655441 WVI655441 O720977 IW720977 SS720977 ACO720977 AMK720977 AWG720977 BGC720977 BPY720977 BZU720977 CJQ720977 CTM720977 DDI720977 DNE720977 DXA720977 EGW720977 EQS720977 FAO720977 FKK720977 FUG720977 GEC720977 GNY720977 GXU720977 HHQ720977 HRM720977 IBI720977 ILE720977 IVA720977 JEW720977 JOS720977 JYO720977 KIK720977 KSG720977 LCC720977 LLY720977 LVU720977 MFQ720977 MPM720977 MZI720977 NJE720977 NTA720977 OCW720977 OMS720977 OWO720977 PGK720977 PQG720977 QAC720977 QJY720977 QTU720977 RDQ720977 RNM720977 RXI720977 SHE720977 SRA720977 TAW720977 TKS720977 TUO720977 UEK720977 UOG720977 UYC720977 VHY720977 VRU720977 WBQ720977 WLM720977 WVI720977 O786513 IW786513 SS786513 ACO786513 AMK786513 AWG786513 BGC786513 BPY786513 BZU786513 CJQ786513 CTM786513 DDI786513 DNE786513 DXA786513 EGW786513 EQS786513 FAO786513 FKK786513 FUG786513 GEC786513 GNY786513 GXU786513 HHQ786513 HRM786513 IBI786513 ILE786513 IVA786513 JEW786513 JOS786513 JYO786513 KIK786513 KSG786513 LCC786513 LLY786513 LVU786513 MFQ786513 MPM786513 MZI786513 NJE786513 NTA786513 OCW786513 OMS786513 OWO786513 PGK786513 PQG786513 QAC786513 QJY786513 QTU786513 RDQ786513 RNM786513 RXI786513 SHE786513 SRA786513 TAW786513 TKS786513 TUO786513 UEK786513 UOG786513 UYC786513 VHY786513 VRU786513 WBQ786513 WLM786513 WVI786513 O852049 IW852049 SS852049 ACO852049 AMK852049 AWG852049 BGC852049 BPY852049 BZU852049 CJQ852049 CTM852049 DDI852049 DNE852049 DXA852049 EGW852049 EQS852049 FAO852049 FKK852049 FUG852049 GEC852049 GNY852049 GXU852049 HHQ852049 HRM852049 IBI852049 ILE852049 IVA852049 JEW852049 JOS852049 JYO852049 KIK852049 KSG852049 LCC852049 LLY852049 LVU852049 MFQ852049 MPM852049 MZI852049 NJE852049 NTA852049 OCW852049 OMS852049 OWO852049 PGK852049 PQG852049 QAC852049 QJY852049 QTU852049 RDQ852049 RNM852049 RXI852049 SHE852049 SRA852049 TAW852049 TKS852049 TUO852049 UEK852049 UOG852049 UYC852049 VHY852049 VRU852049 WBQ852049 WLM852049 WVI852049 O917585 IW917585 SS917585 ACO917585 AMK917585 AWG917585 BGC917585 BPY917585 BZU917585 CJQ917585 CTM917585 DDI917585 DNE917585 DXA917585 EGW917585 EQS917585 FAO917585 FKK917585 FUG917585 GEC917585 GNY917585 GXU917585 HHQ917585 HRM917585 IBI917585 ILE917585 IVA917585 JEW917585 JOS917585 JYO917585 KIK917585 KSG917585 LCC917585 LLY917585 LVU917585 MFQ917585 MPM917585 MZI917585 NJE917585 NTA917585 OCW917585 OMS917585 OWO917585 PGK917585 PQG917585 QAC917585 QJY917585 QTU917585 RDQ917585 RNM917585 RXI917585 SHE917585 SRA917585 TAW917585 TKS917585 TUO917585 UEK917585 UOG917585 UYC917585 VHY917585 VRU917585 WBQ917585 WLM917585 WVI917585 O983121 IW983121 SS983121 ACO983121 AMK983121 AWG983121 BGC983121 BPY983121 BZU983121 CJQ983121 CTM983121 DDI983121 DNE983121 DXA983121 EGW983121 EQS983121 FAO983121 FKK983121 FUG983121 GEC983121 GNY983121 GXU983121 HHQ983121 HRM983121 IBI983121 ILE983121 IVA983121 JEW983121 JOS983121 JYO983121 KIK983121 KSG983121 LCC983121 LLY983121 LVU983121 MFQ983121 MPM983121 MZI983121 NJE983121 NTA983121 OCW983121 OMS983121 OWO983121 PGK983121 PQG983121 QAC983121 QJY983121 QTU983121 RDQ983121 RNM983121 RXI983121 SHE983121 SRA983121 TAW983121 TKS983121 TUO983121 UEK983121 UOG983121 UYC983121 VHY983121 VRU983121 WBQ983121 WLM983121 P111"/>
    <dataValidation allowBlank="1" showErrorMessage="1" prompt="Información con corte a Diciembre 31/2015:_x000a_Puertos: 30 funcionarios (13 planta, 17 contratistas)_x000a_Concesiones: 37 funcionarios (16 planta, 21 contratistas)_x000a_Tránsito: 110 funcionarios (21 planta, 68 contratistas)" sqref="WVI983080:WVI983088 IW40:IW48 SS40:SS48 ACO40:ACO48 AMK40:AMK48 AWG40:AWG48 BGC40:BGC48 BPY40:BPY48 BZU40:BZU48 CJQ40:CJQ48 CTM40:CTM48 DDI40:DDI48 DNE40:DNE48 DXA40:DXA48 EGW40:EGW48 EQS40:EQS48 FAO40:FAO48 FKK40:FKK48 FUG40:FUG48 GEC40:GEC48 GNY40:GNY48 GXU40:GXU48 HHQ40:HHQ48 HRM40:HRM48 IBI40:IBI48 ILE40:ILE48 IVA40:IVA48 JEW40:JEW48 JOS40:JOS48 JYO40:JYO48 KIK40:KIK48 KSG40:KSG48 LCC40:LCC48 LLY40:LLY48 LVU40:LVU48 MFQ40:MFQ48 MPM40:MPM48 MZI40:MZI48 NJE40:NJE48 NTA40:NTA48 OCW40:OCW48 OMS40:OMS48 OWO40:OWO48 PGK40:PGK48 PQG40:PQG48 QAC40:QAC48 QJY40:QJY48 QTU40:QTU48 RDQ40:RDQ48 RNM40:RNM48 RXI40:RXI48 SHE40:SHE48 SRA40:SRA48 TAW40:TAW48 TKS40:TKS48 TUO40:TUO48 UEK40:UEK48 UOG40:UOG48 UYC40:UYC48 VHY40:VHY48 VRU40:VRU48 WBQ40:WBQ48 WLM40:WLM48 WVI40:WVI48 O65576:O65584 IW65576:IW65584 SS65576:SS65584 ACO65576:ACO65584 AMK65576:AMK65584 AWG65576:AWG65584 BGC65576:BGC65584 BPY65576:BPY65584 BZU65576:BZU65584 CJQ65576:CJQ65584 CTM65576:CTM65584 DDI65576:DDI65584 DNE65576:DNE65584 DXA65576:DXA65584 EGW65576:EGW65584 EQS65576:EQS65584 FAO65576:FAO65584 FKK65576:FKK65584 FUG65576:FUG65584 GEC65576:GEC65584 GNY65576:GNY65584 GXU65576:GXU65584 HHQ65576:HHQ65584 HRM65576:HRM65584 IBI65576:IBI65584 ILE65576:ILE65584 IVA65576:IVA65584 JEW65576:JEW65584 JOS65576:JOS65584 JYO65576:JYO65584 KIK65576:KIK65584 KSG65576:KSG65584 LCC65576:LCC65584 LLY65576:LLY65584 LVU65576:LVU65584 MFQ65576:MFQ65584 MPM65576:MPM65584 MZI65576:MZI65584 NJE65576:NJE65584 NTA65576:NTA65584 OCW65576:OCW65584 OMS65576:OMS65584 OWO65576:OWO65584 PGK65576:PGK65584 PQG65576:PQG65584 QAC65576:QAC65584 QJY65576:QJY65584 QTU65576:QTU65584 RDQ65576:RDQ65584 RNM65576:RNM65584 RXI65576:RXI65584 SHE65576:SHE65584 SRA65576:SRA65584 TAW65576:TAW65584 TKS65576:TKS65584 TUO65576:TUO65584 UEK65576:UEK65584 UOG65576:UOG65584 UYC65576:UYC65584 VHY65576:VHY65584 VRU65576:VRU65584 WBQ65576:WBQ65584 WLM65576:WLM65584 WVI65576:WVI65584 O131112:O131120 IW131112:IW131120 SS131112:SS131120 ACO131112:ACO131120 AMK131112:AMK131120 AWG131112:AWG131120 BGC131112:BGC131120 BPY131112:BPY131120 BZU131112:BZU131120 CJQ131112:CJQ131120 CTM131112:CTM131120 DDI131112:DDI131120 DNE131112:DNE131120 DXA131112:DXA131120 EGW131112:EGW131120 EQS131112:EQS131120 FAO131112:FAO131120 FKK131112:FKK131120 FUG131112:FUG131120 GEC131112:GEC131120 GNY131112:GNY131120 GXU131112:GXU131120 HHQ131112:HHQ131120 HRM131112:HRM131120 IBI131112:IBI131120 ILE131112:ILE131120 IVA131112:IVA131120 JEW131112:JEW131120 JOS131112:JOS131120 JYO131112:JYO131120 KIK131112:KIK131120 KSG131112:KSG131120 LCC131112:LCC131120 LLY131112:LLY131120 LVU131112:LVU131120 MFQ131112:MFQ131120 MPM131112:MPM131120 MZI131112:MZI131120 NJE131112:NJE131120 NTA131112:NTA131120 OCW131112:OCW131120 OMS131112:OMS131120 OWO131112:OWO131120 PGK131112:PGK131120 PQG131112:PQG131120 QAC131112:QAC131120 QJY131112:QJY131120 QTU131112:QTU131120 RDQ131112:RDQ131120 RNM131112:RNM131120 RXI131112:RXI131120 SHE131112:SHE131120 SRA131112:SRA131120 TAW131112:TAW131120 TKS131112:TKS131120 TUO131112:TUO131120 UEK131112:UEK131120 UOG131112:UOG131120 UYC131112:UYC131120 VHY131112:VHY131120 VRU131112:VRU131120 WBQ131112:WBQ131120 WLM131112:WLM131120 WVI131112:WVI131120 O196648:O196656 IW196648:IW196656 SS196648:SS196656 ACO196648:ACO196656 AMK196648:AMK196656 AWG196648:AWG196656 BGC196648:BGC196656 BPY196648:BPY196656 BZU196648:BZU196656 CJQ196648:CJQ196656 CTM196648:CTM196656 DDI196648:DDI196656 DNE196648:DNE196656 DXA196648:DXA196656 EGW196648:EGW196656 EQS196648:EQS196656 FAO196648:FAO196656 FKK196648:FKK196656 FUG196648:FUG196656 GEC196648:GEC196656 GNY196648:GNY196656 GXU196648:GXU196656 HHQ196648:HHQ196656 HRM196648:HRM196656 IBI196648:IBI196656 ILE196648:ILE196656 IVA196648:IVA196656 JEW196648:JEW196656 JOS196648:JOS196656 JYO196648:JYO196656 KIK196648:KIK196656 KSG196648:KSG196656 LCC196648:LCC196656 LLY196648:LLY196656 LVU196648:LVU196656 MFQ196648:MFQ196656 MPM196648:MPM196656 MZI196648:MZI196656 NJE196648:NJE196656 NTA196648:NTA196656 OCW196648:OCW196656 OMS196648:OMS196656 OWO196648:OWO196656 PGK196648:PGK196656 PQG196648:PQG196656 QAC196648:QAC196656 QJY196648:QJY196656 QTU196648:QTU196656 RDQ196648:RDQ196656 RNM196648:RNM196656 RXI196648:RXI196656 SHE196648:SHE196656 SRA196648:SRA196656 TAW196648:TAW196656 TKS196648:TKS196656 TUO196648:TUO196656 UEK196648:UEK196656 UOG196648:UOG196656 UYC196648:UYC196656 VHY196648:VHY196656 VRU196648:VRU196656 WBQ196648:WBQ196656 WLM196648:WLM196656 WVI196648:WVI196656 O262184:O262192 IW262184:IW262192 SS262184:SS262192 ACO262184:ACO262192 AMK262184:AMK262192 AWG262184:AWG262192 BGC262184:BGC262192 BPY262184:BPY262192 BZU262184:BZU262192 CJQ262184:CJQ262192 CTM262184:CTM262192 DDI262184:DDI262192 DNE262184:DNE262192 DXA262184:DXA262192 EGW262184:EGW262192 EQS262184:EQS262192 FAO262184:FAO262192 FKK262184:FKK262192 FUG262184:FUG262192 GEC262184:GEC262192 GNY262184:GNY262192 GXU262184:GXU262192 HHQ262184:HHQ262192 HRM262184:HRM262192 IBI262184:IBI262192 ILE262184:ILE262192 IVA262184:IVA262192 JEW262184:JEW262192 JOS262184:JOS262192 JYO262184:JYO262192 KIK262184:KIK262192 KSG262184:KSG262192 LCC262184:LCC262192 LLY262184:LLY262192 LVU262184:LVU262192 MFQ262184:MFQ262192 MPM262184:MPM262192 MZI262184:MZI262192 NJE262184:NJE262192 NTA262184:NTA262192 OCW262184:OCW262192 OMS262184:OMS262192 OWO262184:OWO262192 PGK262184:PGK262192 PQG262184:PQG262192 QAC262184:QAC262192 QJY262184:QJY262192 QTU262184:QTU262192 RDQ262184:RDQ262192 RNM262184:RNM262192 RXI262184:RXI262192 SHE262184:SHE262192 SRA262184:SRA262192 TAW262184:TAW262192 TKS262184:TKS262192 TUO262184:TUO262192 UEK262184:UEK262192 UOG262184:UOG262192 UYC262184:UYC262192 VHY262184:VHY262192 VRU262184:VRU262192 WBQ262184:WBQ262192 WLM262184:WLM262192 WVI262184:WVI262192 O327720:O327728 IW327720:IW327728 SS327720:SS327728 ACO327720:ACO327728 AMK327720:AMK327728 AWG327720:AWG327728 BGC327720:BGC327728 BPY327720:BPY327728 BZU327720:BZU327728 CJQ327720:CJQ327728 CTM327720:CTM327728 DDI327720:DDI327728 DNE327720:DNE327728 DXA327720:DXA327728 EGW327720:EGW327728 EQS327720:EQS327728 FAO327720:FAO327728 FKK327720:FKK327728 FUG327720:FUG327728 GEC327720:GEC327728 GNY327720:GNY327728 GXU327720:GXU327728 HHQ327720:HHQ327728 HRM327720:HRM327728 IBI327720:IBI327728 ILE327720:ILE327728 IVA327720:IVA327728 JEW327720:JEW327728 JOS327720:JOS327728 JYO327720:JYO327728 KIK327720:KIK327728 KSG327720:KSG327728 LCC327720:LCC327728 LLY327720:LLY327728 LVU327720:LVU327728 MFQ327720:MFQ327728 MPM327720:MPM327728 MZI327720:MZI327728 NJE327720:NJE327728 NTA327720:NTA327728 OCW327720:OCW327728 OMS327720:OMS327728 OWO327720:OWO327728 PGK327720:PGK327728 PQG327720:PQG327728 QAC327720:QAC327728 QJY327720:QJY327728 QTU327720:QTU327728 RDQ327720:RDQ327728 RNM327720:RNM327728 RXI327720:RXI327728 SHE327720:SHE327728 SRA327720:SRA327728 TAW327720:TAW327728 TKS327720:TKS327728 TUO327720:TUO327728 UEK327720:UEK327728 UOG327720:UOG327728 UYC327720:UYC327728 VHY327720:VHY327728 VRU327720:VRU327728 WBQ327720:WBQ327728 WLM327720:WLM327728 WVI327720:WVI327728 O393256:O393264 IW393256:IW393264 SS393256:SS393264 ACO393256:ACO393264 AMK393256:AMK393264 AWG393256:AWG393264 BGC393256:BGC393264 BPY393256:BPY393264 BZU393256:BZU393264 CJQ393256:CJQ393264 CTM393256:CTM393264 DDI393256:DDI393264 DNE393256:DNE393264 DXA393256:DXA393264 EGW393256:EGW393264 EQS393256:EQS393264 FAO393256:FAO393264 FKK393256:FKK393264 FUG393256:FUG393264 GEC393256:GEC393264 GNY393256:GNY393264 GXU393256:GXU393264 HHQ393256:HHQ393264 HRM393256:HRM393264 IBI393256:IBI393264 ILE393256:ILE393264 IVA393256:IVA393264 JEW393256:JEW393264 JOS393256:JOS393264 JYO393256:JYO393264 KIK393256:KIK393264 KSG393256:KSG393264 LCC393256:LCC393264 LLY393256:LLY393264 LVU393256:LVU393264 MFQ393256:MFQ393264 MPM393256:MPM393264 MZI393256:MZI393264 NJE393256:NJE393264 NTA393256:NTA393264 OCW393256:OCW393264 OMS393256:OMS393264 OWO393256:OWO393264 PGK393256:PGK393264 PQG393256:PQG393264 QAC393256:QAC393264 QJY393256:QJY393264 QTU393256:QTU393264 RDQ393256:RDQ393264 RNM393256:RNM393264 RXI393256:RXI393264 SHE393256:SHE393264 SRA393256:SRA393264 TAW393256:TAW393264 TKS393256:TKS393264 TUO393256:TUO393264 UEK393256:UEK393264 UOG393256:UOG393264 UYC393256:UYC393264 VHY393256:VHY393264 VRU393256:VRU393264 WBQ393256:WBQ393264 WLM393256:WLM393264 WVI393256:WVI393264 O458792:O458800 IW458792:IW458800 SS458792:SS458800 ACO458792:ACO458800 AMK458792:AMK458800 AWG458792:AWG458800 BGC458792:BGC458800 BPY458792:BPY458800 BZU458792:BZU458800 CJQ458792:CJQ458800 CTM458792:CTM458800 DDI458792:DDI458800 DNE458792:DNE458800 DXA458792:DXA458800 EGW458792:EGW458800 EQS458792:EQS458800 FAO458792:FAO458800 FKK458792:FKK458800 FUG458792:FUG458800 GEC458792:GEC458800 GNY458792:GNY458800 GXU458792:GXU458800 HHQ458792:HHQ458800 HRM458792:HRM458800 IBI458792:IBI458800 ILE458792:ILE458800 IVA458792:IVA458800 JEW458792:JEW458800 JOS458792:JOS458800 JYO458792:JYO458800 KIK458792:KIK458800 KSG458792:KSG458800 LCC458792:LCC458800 LLY458792:LLY458800 LVU458792:LVU458800 MFQ458792:MFQ458800 MPM458792:MPM458800 MZI458792:MZI458800 NJE458792:NJE458800 NTA458792:NTA458800 OCW458792:OCW458800 OMS458792:OMS458800 OWO458792:OWO458800 PGK458792:PGK458800 PQG458792:PQG458800 QAC458792:QAC458800 QJY458792:QJY458800 QTU458792:QTU458800 RDQ458792:RDQ458800 RNM458792:RNM458800 RXI458792:RXI458800 SHE458792:SHE458800 SRA458792:SRA458800 TAW458792:TAW458800 TKS458792:TKS458800 TUO458792:TUO458800 UEK458792:UEK458800 UOG458792:UOG458800 UYC458792:UYC458800 VHY458792:VHY458800 VRU458792:VRU458800 WBQ458792:WBQ458800 WLM458792:WLM458800 WVI458792:WVI458800 O524328:O524336 IW524328:IW524336 SS524328:SS524336 ACO524328:ACO524336 AMK524328:AMK524336 AWG524328:AWG524336 BGC524328:BGC524336 BPY524328:BPY524336 BZU524328:BZU524336 CJQ524328:CJQ524336 CTM524328:CTM524336 DDI524328:DDI524336 DNE524328:DNE524336 DXA524328:DXA524336 EGW524328:EGW524336 EQS524328:EQS524336 FAO524328:FAO524336 FKK524328:FKK524336 FUG524328:FUG524336 GEC524328:GEC524336 GNY524328:GNY524336 GXU524328:GXU524336 HHQ524328:HHQ524336 HRM524328:HRM524336 IBI524328:IBI524336 ILE524328:ILE524336 IVA524328:IVA524336 JEW524328:JEW524336 JOS524328:JOS524336 JYO524328:JYO524336 KIK524328:KIK524336 KSG524328:KSG524336 LCC524328:LCC524336 LLY524328:LLY524336 LVU524328:LVU524336 MFQ524328:MFQ524336 MPM524328:MPM524336 MZI524328:MZI524336 NJE524328:NJE524336 NTA524328:NTA524336 OCW524328:OCW524336 OMS524328:OMS524336 OWO524328:OWO524336 PGK524328:PGK524336 PQG524328:PQG524336 QAC524328:QAC524336 QJY524328:QJY524336 QTU524328:QTU524336 RDQ524328:RDQ524336 RNM524328:RNM524336 RXI524328:RXI524336 SHE524328:SHE524336 SRA524328:SRA524336 TAW524328:TAW524336 TKS524328:TKS524336 TUO524328:TUO524336 UEK524328:UEK524336 UOG524328:UOG524336 UYC524328:UYC524336 VHY524328:VHY524336 VRU524328:VRU524336 WBQ524328:WBQ524336 WLM524328:WLM524336 WVI524328:WVI524336 O589864:O589872 IW589864:IW589872 SS589864:SS589872 ACO589864:ACO589872 AMK589864:AMK589872 AWG589864:AWG589872 BGC589864:BGC589872 BPY589864:BPY589872 BZU589864:BZU589872 CJQ589864:CJQ589872 CTM589864:CTM589872 DDI589864:DDI589872 DNE589864:DNE589872 DXA589864:DXA589872 EGW589864:EGW589872 EQS589864:EQS589872 FAO589864:FAO589872 FKK589864:FKK589872 FUG589864:FUG589872 GEC589864:GEC589872 GNY589864:GNY589872 GXU589864:GXU589872 HHQ589864:HHQ589872 HRM589864:HRM589872 IBI589864:IBI589872 ILE589864:ILE589872 IVA589864:IVA589872 JEW589864:JEW589872 JOS589864:JOS589872 JYO589864:JYO589872 KIK589864:KIK589872 KSG589864:KSG589872 LCC589864:LCC589872 LLY589864:LLY589872 LVU589864:LVU589872 MFQ589864:MFQ589872 MPM589864:MPM589872 MZI589864:MZI589872 NJE589864:NJE589872 NTA589864:NTA589872 OCW589864:OCW589872 OMS589864:OMS589872 OWO589864:OWO589872 PGK589864:PGK589872 PQG589864:PQG589872 QAC589864:QAC589872 QJY589864:QJY589872 QTU589864:QTU589872 RDQ589864:RDQ589872 RNM589864:RNM589872 RXI589864:RXI589872 SHE589864:SHE589872 SRA589864:SRA589872 TAW589864:TAW589872 TKS589864:TKS589872 TUO589864:TUO589872 UEK589864:UEK589872 UOG589864:UOG589872 UYC589864:UYC589872 VHY589864:VHY589872 VRU589864:VRU589872 WBQ589864:WBQ589872 WLM589864:WLM589872 WVI589864:WVI589872 O655400:O655408 IW655400:IW655408 SS655400:SS655408 ACO655400:ACO655408 AMK655400:AMK655408 AWG655400:AWG655408 BGC655400:BGC655408 BPY655400:BPY655408 BZU655400:BZU655408 CJQ655400:CJQ655408 CTM655400:CTM655408 DDI655400:DDI655408 DNE655400:DNE655408 DXA655400:DXA655408 EGW655400:EGW655408 EQS655400:EQS655408 FAO655400:FAO655408 FKK655400:FKK655408 FUG655400:FUG655408 GEC655400:GEC655408 GNY655400:GNY655408 GXU655400:GXU655408 HHQ655400:HHQ655408 HRM655400:HRM655408 IBI655400:IBI655408 ILE655400:ILE655408 IVA655400:IVA655408 JEW655400:JEW655408 JOS655400:JOS655408 JYO655400:JYO655408 KIK655400:KIK655408 KSG655400:KSG655408 LCC655400:LCC655408 LLY655400:LLY655408 LVU655400:LVU655408 MFQ655400:MFQ655408 MPM655400:MPM655408 MZI655400:MZI655408 NJE655400:NJE655408 NTA655400:NTA655408 OCW655400:OCW655408 OMS655400:OMS655408 OWO655400:OWO655408 PGK655400:PGK655408 PQG655400:PQG655408 QAC655400:QAC655408 QJY655400:QJY655408 QTU655400:QTU655408 RDQ655400:RDQ655408 RNM655400:RNM655408 RXI655400:RXI655408 SHE655400:SHE655408 SRA655400:SRA655408 TAW655400:TAW655408 TKS655400:TKS655408 TUO655400:TUO655408 UEK655400:UEK655408 UOG655400:UOG655408 UYC655400:UYC655408 VHY655400:VHY655408 VRU655400:VRU655408 WBQ655400:WBQ655408 WLM655400:WLM655408 WVI655400:WVI655408 O720936:O720944 IW720936:IW720944 SS720936:SS720944 ACO720936:ACO720944 AMK720936:AMK720944 AWG720936:AWG720944 BGC720936:BGC720944 BPY720936:BPY720944 BZU720936:BZU720944 CJQ720936:CJQ720944 CTM720936:CTM720944 DDI720936:DDI720944 DNE720936:DNE720944 DXA720936:DXA720944 EGW720936:EGW720944 EQS720936:EQS720944 FAO720936:FAO720944 FKK720936:FKK720944 FUG720936:FUG720944 GEC720936:GEC720944 GNY720936:GNY720944 GXU720936:GXU720944 HHQ720936:HHQ720944 HRM720936:HRM720944 IBI720936:IBI720944 ILE720936:ILE720944 IVA720936:IVA720944 JEW720936:JEW720944 JOS720936:JOS720944 JYO720936:JYO720944 KIK720936:KIK720944 KSG720936:KSG720944 LCC720936:LCC720944 LLY720936:LLY720944 LVU720936:LVU720944 MFQ720936:MFQ720944 MPM720936:MPM720944 MZI720936:MZI720944 NJE720936:NJE720944 NTA720936:NTA720944 OCW720936:OCW720944 OMS720936:OMS720944 OWO720936:OWO720944 PGK720936:PGK720944 PQG720936:PQG720944 QAC720936:QAC720944 QJY720936:QJY720944 QTU720936:QTU720944 RDQ720936:RDQ720944 RNM720936:RNM720944 RXI720936:RXI720944 SHE720936:SHE720944 SRA720936:SRA720944 TAW720936:TAW720944 TKS720936:TKS720944 TUO720936:TUO720944 UEK720936:UEK720944 UOG720936:UOG720944 UYC720936:UYC720944 VHY720936:VHY720944 VRU720936:VRU720944 WBQ720936:WBQ720944 WLM720936:WLM720944 WVI720936:WVI720944 O786472:O786480 IW786472:IW786480 SS786472:SS786480 ACO786472:ACO786480 AMK786472:AMK786480 AWG786472:AWG786480 BGC786472:BGC786480 BPY786472:BPY786480 BZU786472:BZU786480 CJQ786472:CJQ786480 CTM786472:CTM786480 DDI786472:DDI786480 DNE786472:DNE786480 DXA786472:DXA786480 EGW786472:EGW786480 EQS786472:EQS786480 FAO786472:FAO786480 FKK786472:FKK786480 FUG786472:FUG786480 GEC786472:GEC786480 GNY786472:GNY786480 GXU786472:GXU786480 HHQ786472:HHQ786480 HRM786472:HRM786480 IBI786472:IBI786480 ILE786472:ILE786480 IVA786472:IVA786480 JEW786472:JEW786480 JOS786472:JOS786480 JYO786472:JYO786480 KIK786472:KIK786480 KSG786472:KSG786480 LCC786472:LCC786480 LLY786472:LLY786480 LVU786472:LVU786480 MFQ786472:MFQ786480 MPM786472:MPM786480 MZI786472:MZI786480 NJE786472:NJE786480 NTA786472:NTA786480 OCW786472:OCW786480 OMS786472:OMS786480 OWO786472:OWO786480 PGK786472:PGK786480 PQG786472:PQG786480 QAC786472:QAC786480 QJY786472:QJY786480 QTU786472:QTU786480 RDQ786472:RDQ786480 RNM786472:RNM786480 RXI786472:RXI786480 SHE786472:SHE786480 SRA786472:SRA786480 TAW786472:TAW786480 TKS786472:TKS786480 TUO786472:TUO786480 UEK786472:UEK786480 UOG786472:UOG786480 UYC786472:UYC786480 VHY786472:VHY786480 VRU786472:VRU786480 WBQ786472:WBQ786480 WLM786472:WLM786480 WVI786472:WVI786480 O852008:O852016 IW852008:IW852016 SS852008:SS852016 ACO852008:ACO852016 AMK852008:AMK852016 AWG852008:AWG852016 BGC852008:BGC852016 BPY852008:BPY852016 BZU852008:BZU852016 CJQ852008:CJQ852016 CTM852008:CTM852016 DDI852008:DDI852016 DNE852008:DNE852016 DXA852008:DXA852016 EGW852008:EGW852016 EQS852008:EQS852016 FAO852008:FAO852016 FKK852008:FKK852016 FUG852008:FUG852016 GEC852008:GEC852016 GNY852008:GNY852016 GXU852008:GXU852016 HHQ852008:HHQ852016 HRM852008:HRM852016 IBI852008:IBI852016 ILE852008:ILE852016 IVA852008:IVA852016 JEW852008:JEW852016 JOS852008:JOS852016 JYO852008:JYO852016 KIK852008:KIK852016 KSG852008:KSG852016 LCC852008:LCC852016 LLY852008:LLY852016 LVU852008:LVU852016 MFQ852008:MFQ852016 MPM852008:MPM852016 MZI852008:MZI852016 NJE852008:NJE852016 NTA852008:NTA852016 OCW852008:OCW852016 OMS852008:OMS852016 OWO852008:OWO852016 PGK852008:PGK852016 PQG852008:PQG852016 QAC852008:QAC852016 QJY852008:QJY852016 QTU852008:QTU852016 RDQ852008:RDQ852016 RNM852008:RNM852016 RXI852008:RXI852016 SHE852008:SHE852016 SRA852008:SRA852016 TAW852008:TAW852016 TKS852008:TKS852016 TUO852008:TUO852016 UEK852008:UEK852016 UOG852008:UOG852016 UYC852008:UYC852016 VHY852008:VHY852016 VRU852008:VRU852016 WBQ852008:WBQ852016 WLM852008:WLM852016 WVI852008:WVI852016 O917544:O917552 IW917544:IW917552 SS917544:SS917552 ACO917544:ACO917552 AMK917544:AMK917552 AWG917544:AWG917552 BGC917544:BGC917552 BPY917544:BPY917552 BZU917544:BZU917552 CJQ917544:CJQ917552 CTM917544:CTM917552 DDI917544:DDI917552 DNE917544:DNE917552 DXA917544:DXA917552 EGW917544:EGW917552 EQS917544:EQS917552 FAO917544:FAO917552 FKK917544:FKK917552 FUG917544:FUG917552 GEC917544:GEC917552 GNY917544:GNY917552 GXU917544:GXU917552 HHQ917544:HHQ917552 HRM917544:HRM917552 IBI917544:IBI917552 ILE917544:ILE917552 IVA917544:IVA917552 JEW917544:JEW917552 JOS917544:JOS917552 JYO917544:JYO917552 KIK917544:KIK917552 KSG917544:KSG917552 LCC917544:LCC917552 LLY917544:LLY917552 LVU917544:LVU917552 MFQ917544:MFQ917552 MPM917544:MPM917552 MZI917544:MZI917552 NJE917544:NJE917552 NTA917544:NTA917552 OCW917544:OCW917552 OMS917544:OMS917552 OWO917544:OWO917552 PGK917544:PGK917552 PQG917544:PQG917552 QAC917544:QAC917552 QJY917544:QJY917552 QTU917544:QTU917552 RDQ917544:RDQ917552 RNM917544:RNM917552 RXI917544:RXI917552 SHE917544:SHE917552 SRA917544:SRA917552 TAW917544:TAW917552 TKS917544:TKS917552 TUO917544:TUO917552 UEK917544:UEK917552 UOG917544:UOG917552 UYC917544:UYC917552 VHY917544:VHY917552 VRU917544:VRU917552 WBQ917544:WBQ917552 WLM917544:WLM917552 WVI917544:WVI917552 O983080:O983088 IW983080:IW983088 SS983080:SS983088 ACO983080:ACO983088 AMK983080:AMK983088 AWG983080:AWG983088 BGC983080:BGC983088 BPY983080:BPY983088 BZU983080:BZU983088 CJQ983080:CJQ983088 CTM983080:CTM983088 DDI983080:DDI983088 DNE983080:DNE983088 DXA983080:DXA983088 EGW983080:EGW983088 EQS983080:EQS983088 FAO983080:FAO983088 FKK983080:FKK983088 FUG983080:FUG983088 GEC983080:GEC983088 GNY983080:GNY983088 GXU983080:GXU983088 HHQ983080:HHQ983088 HRM983080:HRM983088 IBI983080:IBI983088 ILE983080:ILE983088 IVA983080:IVA983088 JEW983080:JEW983088 JOS983080:JOS983088 JYO983080:JYO983088 KIK983080:KIK983088 KSG983080:KSG983088 LCC983080:LCC983088 LLY983080:LLY983088 LVU983080:LVU983088 MFQ983080:MFQ983088 MPM983080:MPM983088 MZI983080:MZI983088 NJE983080:NJE983088 NTA983080:NTA983088 OCW983080:OCW983088 OMS983080:OMS983088 OWO983080:OWO983088 PGK983080:PGK983088 PQG983080:PQG983088 QAC983080:QAC983088 QJY983080:QJY983088 QTU983080:QTU983088 RDQ983080:RDQ983088 RNM983080:RNM983088 RXI983080:RXI983088 SHE983080:SHE983088 SRA983080:SRA983088 TAW983080:TAW983088 TKS983080:TKS983088 TUO983080:TUO983088 UEK983080:UEK983088 UOG983080:UOG983088 UYC983080:UYC983088 VHY983080:VHY983088 VRU983080:VRU983088 WBQ983080:WBQ983088 WLM983080:WLM983088 P40:P48"/>
    <dataValidation allowBlank="1" showErrorMessage="1" prompt="La meta se define mensualmente de acuerdo con las solicitudes recibidas" sqref="WWG983121 JU81 TQ81 ADM81 ANI81 AXE81 BHA81 BQW81 CAS81 CKO81 CUK81 DEG81 DOC81 DXY81 EHU81 ERQ81 FBM81 FLI81 FVE81 GFA81 GOW81 GYS81 HIO81 HSK81 ICG81 IMC81 IVY81 JFU81 JPQ81 JZM81 KJI81 KTE81 LDA81 LMW81 LWS81 MGO81 MQK81 NAG81 NKC81 NTY81 ODU81 ONQ81 OXM81 PHI81 PRE81 QBA81 QKW81 QUS81 REO81 ROK81 RYG81 SIC81 SRY81 TBU81 TLQ81 TVM81 UFI81 UPE81 UZA81 VIW81 VSS81 WCO81 WMK81 WWG81 AM65617 JU65617 TQ65617 ADM65617 ANI65617 AXE65617 BHA65617 BQW65617 CAS65617 CKO65617 CUK65617 DEG65617 DOC65617 DXY65617 EHU65617 ERQ65617 FBM65617 FLI65617 FVE65617 GFA65617 GOW65617 GYS65617 HIO65617 HSK65617 ICG65617 IMC65617 IVY65617 JFU65617 JPQ65617 JZM65617 KJI65617 KTE65617 LDA65617 LMW65617 LWS65617 MGO65617 MQK65617 NAG65617 NKC65617 NTY65617 ODU65617 ONQ65617 OXM65617 PHI65617 PRE65617 QBA65617 QKW65617 QUS65617 REO65617 ROK65617 RYG65617 SIC65617 SRY65617 TBU65617 TLQ65617 TVM65617 UFI65617 UPE65617 UZA65617 VIW65617 VSS65617 WCO65617 WMK65617 WWG65617 AM131153 JU131153 TQ131153 ADM131153 ANI131153 AXE131153 BHA131153 BQW131153 CAS131153 CKO131153 CUK131153 DEG131153 DOC131153 DXY131153 EHU131153 ERQ131153 FBM131153 FLI131153 FVE131153 GFA131153 GOW131153 GYS131153 HIO131153 HSK131153 ICG131153 IMC131153 IVY131153 JFU131153 JPQ131153 JZM131153 KJI131153 KTE131153 LDA131153 LMW131153 LWS131153 MGO131153 MQK131153 NAG131153 NKC131153 NTY131153 ODU131153 ONQ131153 OXM131153 PHI131153 PRE131153 QBA131153 QKW131153 QUS131153 REO131153 ROK131153 RYG131153 SIC131153 SRY131153 TBU131153 TLQ131153 TVM131153 UFI131153 UPE131153 UZA131153 VIW131153 VSS131153 WCO131153 WMK131153 WWG131153 AM196689 JU196689 TQ196689 ADM196689 ANI196689 AXE196689 BHA196689 BQW196689 CAS196689 CKO196689 CUK196689 DEG196689 DOC196689 DXY196689 EHU196689 ERQ196689 FBM196689 FLI196689 FVE196689 GFA196689 GOW196689 GYS196689 HIO196689 HSK196689 ICG196689 IMC196689 IVY196689 JFU196689 JPQ196689 JZM196689 KJI196689 KTE196689 LDA196689 LMW196689 LWS196689 MGO196689 MQK196689 NAG196689 NKC196689 NTY196689 ODU196689 ONQ196689 OXM196689 PHI196689 PRE196689 QBA196689 QKW196689 QUS196689 REO196689 ROK196689 RYG196689 SIC196689 SRY196689 TBU196689 TLQ196689 TVM196689 UFI196689 UPE196689 UZA196689 VIW196689 VSS196689 WCO196689 WMK196689 WWG196689 AM262225 JU262225 TQ262225 ADM262225 ANI262225 AXE262225 BHA262225 BQW262225 CAS262225 CKO262225 CUK262225 DEG262225 DOC262225 DXY262225 EHU262225 ERQ262225 FBM262225 FLI262225 FVE262225 GFA262225 GOW262225 GYS262225 HIO262225 HSK262225 ICG262225 IMC262225 IVY262225 JFU262225 JPQ262225 JZM262225 KJI262225 KTE262225 LDA262225 LMW262225 LWS262225 MGO262225 MQK262225 NAG262225 NKC262225 NTY262225 ODU262225 ONQ262225 OXM262225 PHI262225 PRE262225 QBA262225 QKW262225 QUS262225 REO262225 ROK262225 RYG262225 SIC262225 SRY262225 TBU262225 TLQ262225 TVM262225 UFI262225 UPE262225 UZA262225 VIW262225 VSS262225 WCO262225 WMK262225 WWG262225 AM327761 JU327761 TQ327761 ADM327761 ANI327761 AXE327761 BHA327761 BQW327761 CAS327761 CKO327761 CUK327761 DEG327761 DOC327761 DXY327761 EHU327761 ERQ327761 FBM327761 FLI327761 FVE327761 GFA327761 GOW327761 GYS327761 HIO327761 HSK327761 ICG327761 IMC327761 IVY327761 JFU327761 JPQ327761 JZM327761 KJI327761 KTE327761 LDA327761 LMW327761 LWS327761 MGO327761 MQK327761 NAG327761 NKC327761 NTY327761 ODU327761 ONQ327761 OXM327761 PHI327761 PRE327761 QBA327761 QKW327761 QUS327761 REO327761 ROK327761 RYG327761 SIC327761 SRY327761 TBU327761 TLQ327761 TVM327761 UFI327761 UPE327761 UZA327761 VIW327761 VSS327761 WCO327761 WMK327761 WWG327761 AM393297 JU393297 TQ393297 ADM393297 ANI393297 AXE393297 BHA393297 BQW393297 CAS393297 CKO393297 CUK393297 DEG393297 DOC393297 DXY393297 EHU393297 ERQ393297 FBM393297 FLI393297 FVE393297 GFA393297 GOW393297 GYS393297 HIO393297 HSK393297 ICG393297 IMC393297 IVY393297 JFU393297 JPQ393297 JZM393297 KJI393297 KTE393297 LDA393297 LMW393297 LWS393297 MGO393297 MQK393297 NAG393297 NKC393297 NTY393297 ODU393297 ONQ393297 OXM393297 PHI393297 PRE393297 QBA393297 QKW393297 QUS393297 REO393297 ROK393297 RYG393297 SIC393297 SRY393297 TBU393297 TLQ393297 TVM393297 UFI393297 UPE393297 UZA393297 VIW393297 VSS393297 WCO393297 WMK393297 WWG393297 AM458833 JU458833 TQ458833 ADM458833 ANI458833 AXE458833 BHA458833 BQW458833 CAS458833 CKO458833 CUK458833 DEG458833 DOC458833 DXY458833 EHU458833 ERQ458833 FBM458833 FLI458833 FVE458833 GFA458833 GOW458833 GYS458833 HIO458833 HSK458833 ICG458833 IMC458833 IVY458833 JFU458833 JPQ458833 JZM458833 KJI458833 KTE458833 LDA458833 LMW458833 LWS458833 MGO458833 MQK458833 NAG458833 NKC458833 NTY458833 ODU458833 ONQ458833 OXM458833 PHI458833 PRE458833 QBA458833 QKW458833 QUS458833 REO458833 ROK458833 RYG458833 SIC458833 SRY458833 TBU458833 TLQ458833 TVM458833 UFI458833 UPE458833 UZA458833 VIW458833 VSS458833 WCO458833 WMK458833 WWG458833 AM524369 JU524369 TQ524369 ADM524369 ANI524369 AXE524369 BHA524369 BQW524369 CAS524369 CKO524369 CUK524369 DEG524369 DOC524369 DXY524369 EHU524369 ERQ524369 FBM524369 FLI524369 FVE524369 GFA524369 GOW524369 GYS524369 HIO524369 HSK524369 ICG524369 IMC524369 IVY524369 JFU524369 JPQ524369 JZM524369 KJI524369 KTE524369 LDA524369 LMW524369 LWS524369 MGO524369 MQK524369 NAG524369 NKC524369 NTY524369 ODU524369 ONQ524369 OXM524369 PHI524369 PRE524369 QBA524369 QKW524369 QUS524369 REO524369 ROK524369 RYG524369 SIC524369 SRY524369 TBU524369 TLQ524369 TVM524369 UFI524369 UPE524369 UZA524369 VIW524369 VSS524369 WCO524369 WMK524369 WWG524369 AM589905 JU589905 TQ589905 ADM589905 ANI589905 AXE589905 BHA589905 BQW589905 CAS589905 CKO589905 CUK589905 DEG589905 DOC589905 DXY589905 EHU589905 ERQ589905 FBM589905 FLI589905 FVE589905 GFA589905 GOW589905 GYS589905 HIO589905 HSK589905 ICG589905 IMC589905 IVY589905 JFU589905 JPQ589905 JZM589905 KJI589905 KTE589905 LDA589905 LMW589905 LWS589905 MGO589905 MQK589905 NAG589905 NKC589905 NTY589905 ODU589905 ONQ589905 OXM589905 PHI589905 PRE589905 QBA589905 QKW589905 QUS589905 REO589905 ROK589905 RYG589905 SIC589905 SRY589905 TBU589905 TLQ589905 TVM589905 UFI589905 UPE589905 UZA589905 VIW589905 VSS589905 WCO589905 WMK589905 WWG589905 AM655441 JU655441 TQ655441 ADM655441 ANI655441 AXE655441 BHA655441 BQW655441 CAS655441 CKO655441 CUK655441 DEG655441 DOC655441 DXY655441 EHU655441 ERQ655441 FBM655441 FLI655441 FVE655441 GFA655441 GOW655441 GYS655441 HIO655441 HSK655441 ICG655441 IMC655441 IVY655441 JFU655441 JPQ655441 JZM655441 KJI655441 KTE655441 LDA655441 LMW655441 LWS655441 MGO655441 MQK655441 NAG655441 NKC655441 NTY655441 ODU655441 ONQ655441 OXM655441 PHI655441 PRE655441 QBA655441 QKW655441 QUS655441 REO655441 ROK655441 RYG655441 SIC655441 SRY655441 TBU655441 TLQ655441 TVM655441 UFI655441 UPE655441 UZA655441 VIW655441 VSS655441 WCO655441 WMK655441 WWG655441 AM720977 JU720977 TQ720977 ADM720977 ANI720977 AXE720977 BHA720977 BQW720977 CAS720977 CKO720977 CUK720977 DEG720977 DOC720977 DXY720977 EHU720977 ERQ720977 FBM720977 FLI720977 FVE720977 GFA720977 GOW720977 GYS720977 HIO720977 HSK720977 ICG720977 IMC720977 IVY720977 JFU720977 JPQ720977 JZM720977 KJI720977 KTE720977 LDA720977 LMW720977 LWS720977 MGO720977 MQK720977 NAG720977 NKC720977 NTY720977 ODU720977 ONQ720977 OXM720977 PHI720977 PRE720977 QBA720977 QKW720977 QUS720977 REO720977 ROK720977 RYG720977 SIC720977 SRY720977 TBU720977 TLQ720977 TVM720977 UFI720977 UPE720977 UZA720977 VIW720977 VSS720977 WCO720977 WMK720977 WWG720977 AM786513 JU786513 TQ786513 ADM786513 ANI786513 AXE786513 BHA786513 BQW786513 CAS786513 CKO786513 CUK786513 DEG786513 DOC786513 DXY786513 EHU786513 ERQ786513 FBM786513 FLI786513 FVE786513 GFA786513 GOW786513 GYS786513 HIO786513 HSK786513 ICG786513 IMC786513 IVY786513 JFU786513 JPQ786513 JZM786513 KJI786513 KTE786513 LDA786513 LMW786513 LWS786513 MGO786513 MQK786513 NAG786513 NKC786513 NTY786513 ODU786513 ONQ786513 OXM786513 PHI786513 PRE786513 QBA786513 QKW786513 QUS786513 REO786513 ROK786513 RYG786513 SIC786513 SRY786513 TBU786513 TLQ786513 TVM786513 UFI786513 UPE786513 UZA786513 VIW786513 VSS786513 WCO786513 WMK786513 WWG786513 AM852049 JU852049 TQ852049 ADM852049 ANI852049 AXE852049 BHA852049 BQW852049 CAS852049 CKO852049 CUK852049 DEG852049 DOC852049 DXY852049 EHU852049 ERQ852049 FBM852049 FLI852049 FVE852049 GFA852049 GOW852049 GYS852049 HIO852049 HSK852049 ICG852049 IMC852049 IVY852049 JFU852049 JPQ852049 JZM852049 KJI852049 KTE852049 LDA852049 LMW852049 LWS852049 MGO852049 MQK852049 NAG852049 NKC852049 NTY852049 ODU852049 ONQ852049 OXM852049 PHI852049 PRE852049 QBA852049 QKW852049 QUS852049 REO852049 ROK852049 RYG852049 SIC852049 SRY852049 TBU852049 TLQ852049 TVM852049 UFI852049 UPE852049 UZA852049 VIW852049 VSS852049 WCO852049 WMK852049 WWG852049 AM917585 JU917585 TQ917585 ADM917585 ANI917585 AXE917585 BHA917585 BQW917585 CAS917585 CKO917585 CUK917585 DEG917585 DOC917585 DXY917585 EHU917585 ERQ917585 FBM917585 FLI917585 FVE917585 GFA917585 GOW917585 GYS917585 HIO917585 HSK917585 ICG917585 IMC917585 IVY917585 JFU917585 JPQ917585 JZM917585 KJI917585 KTE917585 LDA917585 LMW917585 LWS917585 MGO917585 MQK917585 NAG917585 NKC917585 NTY917585 ODU917585 ONQ917585 OXM917585 PHI917585 PRE917585 QBA917585 QKW917585 QUS917585 REO917585 ROK917585 RYG917585 SIC917585 SRY917585 TBU917585 TLQ917585 TVM917585 UFI917585 UPE917585 UZA917585 VIW917585 VSS917585 WCO917585 WMK917585 WWG917585 AM983121 JU983121 TQ983121 ADM983121 ANI983121 AXE983121 BHA983121 BQW983121 CAS983121 CKO983121 CUK983121 DEG983121 DOC983121 DXY983121 EHU983121 ERQ983121 FBM983121 FLI983121 FVE983121 GFA983121 GOW983121 GYS983121 HIO983121 HSK983121 ICG983121 IMC983121 IVY983121 JFU983121 JPQ983121 JZM983121 KJI983121 KTE983121 LDA983121 LMW983121 LWS983121 MGO983121 MQK983121 NAG983121 NKC983121 NTY983121 ODU983121 ONQ983121 OXM983121 PHI983121 PRE983121 QBA983121 QKW983121 QUS983121 REO983121 ROK983121 RYG983121 SIC983121 SRY983121 TBU983121 TLQ983121 TVM983121 UFI983121 UPE983121 UZA983121 VIW983121 VSS983121 WCO983121 WMK983121 AM111:AW111"/>
    <dataValidation allowBlank="1" showErrorMessage="1" prompt="Dado que la Delegada de Tránsito no tuvo reportó información para la vigencia 2015, se asume tiempo promedio más alto entre las Delegadas de Puertos y Concesiones para poder medir la reducción del tiempo promedio de atención de PQRs en esta vigencia" sqref="WVI983133 IW93 SS93 ACO93 AMK93 AWG93 BGC93 BPY93 BZU93 CJQ93 CTM93 DDI93 DNE93 DXA93 EGW93 EQS93 FAO93 FKK93 FUG93 GEC93 GNY93 GXU93 HHQ93 HRM93 IBI93 ILE93 IVA93 JEW93 JOS93 JYO93 KIK93 KSG93 LCC93 LLY93 LVU93 MFQ93 MPM93 MZI93 NJE93 NTA93 OCW93 OMS93 OWO93 PGK93 PQG93 QAC93 QJY93 QTU93 RDQ93 RNM93 RXI93 SHE93 SRA93 TAW93 TKS93 TUO93 UEK93 UOG93 UYC93 VHY93 VRU93 WBQ93 WLM93 WVI93 O65629 IW65629 SS65629 ACO65629 AMK65629 AWG65629 BGC65629 BPY65629 BZU65629 CJQ65629 CTM65629 DDI65629 DNE65629 DXA65629 EGW65629 EQS65629 FAO65629 FKK65629 FUG65629 GEC65629 GNY65629 GXU65629 HHQ65629 HRM65629 IBI65629 ILE65629 IVA65629 JEW65629 JOS65629 JYO65629 KIK65629 KSG65629 LCC65629 LLY65629 LVU65629 MFQ65629 MPM65629 MZI65629 NJE65629 NTA65629 OCW65629 OMS65629 OWO65629 PGK65629 PQG65629 QAC65629 QJY65629 QTU65629 RDQ65629 RNM65629 RXI65629 SHE65629 SRA65629 TAW65629 TKS65629 TUO65629 UEK65629 UOG65629 UYC65629 VHY65629 VRU65629 WBQ65629 WLM65629 WVI65629 O131165 IW131165 SS131165 ACO131165 AMK131165 AWG131165 BGC131165 BPY131165 BZU131165 CJQ131165 CTM131165 DDI131165 DNE131165 DXA131165 EGW131165 EQS131165 FAO131165 FKK131165 FUG131165 GEC131165 GNY131165 GXU131165 HHQ131165 HRM131165 IBI131165 ILE131165 IVA131165 JEW131165 JOS131165 JYO131165 KIK131165 KSG131165 LCC131165 LLY131165 LVU131165 MFQ131165 MPM131165 MZI131165 NJE131165 NTA131165 OCW131165 OMS131165 OWO131165 PGK131165 PQG131165 QAC131165 QJY131165 QTU131165 RDQ131165 RNM131165 RXI131165 SHE131165 SRA131165 TAW131165 TKS131165 TUO131165 UEK131165 UOG131165 UYC131165 VHY131165 VRU131165 WBQ131165 WLM131165 WVI131165 O196701 IW196701 SS196701 ACO196701 AMK196701 AWG196701 BGC196701 BPY196701 BZU196701 CJQ196701 CTM196701 DDI196701 DNE196701 DXA196701 EGW196701 EQS196701 FAO196701 FKK196701 FUG196701 GEC196701 GNY196701 GXU196701 HHQ196701 HRM196701 IBI196701 ILE196701 IVA196701 JEW196701 JOS196701 JYO196701 KIK196701 KSG196701 LCC196701 LLY196701 LVU196701 MFQ196701 MPM196701 MZI196701 NJE196701 NTA196701 OCW196701 OMS196701 OWO196701 PGK196701 PQG196701 QAC196701 QJY196701 QTU196701 RDQ196701 RNM196701 RXI196701 SHE196701 SRA196701 TAW196701 TKS196701 TUO196701 UEK196701 UOG196701 UYC196701 VHY196701 VRU196701 WBQ196701 WLM196701 WVI196701 O262237 IW262237 SS262237 ACO262237 AMK262237 AWG262237 BGC262237 BPY262237 BZU262237 CJQ262237 CTM262237 DDI262237 DNE262237 DXA262237 EGW262237 EQS262237 FAO262237 FKK262237 FUG262237 GEC262237 GNY262237 GXU262237 HHQ262237 HRM262237 IBI262237 ILE262237 IVA262237 JEW262237 JOS262237 JYO262237 KIK262237 KSG262237 LCC262237 LLY262237 LVU262237 MFQ262237 MPM262237 MZI262237 NJE262237 NTA262237 OCW262237 OMS262237 OWO262237 PGK262237 PQG262237 QAC262237 QJY262237 QTU262237 RDQ262237 RNM262237 RXI262237 SHE262237 SRA262237 TAW262237 TKS262237 TUO262237 UEK262237 UOG262237 UYC262237 VHY262237 VRU262237 WBQ262237 WLM262237 WVI262237 O327773 IW327773 SS327773 ACO327773 AMK327773 AWG327773 BGC327773 BPY327773 BZU327773 CJQ327773 CTM327773 DDI327773 DNE327773 DXA327773 EGW327773 EQS327773 FAO327773 FKK327773 FUG327773 GEC327773 GNY327773 GXU327773 HHQ327773 HRM327773 IBI327773 ILE327773 IVA327773 JEW327773 JOS327773 JYO327773 KIK327773 KSG327773 LCC327773 LLY327773 LVU327773 MFQ327773 MPM327773 MZI327773 NJE327773 NTA327773 OCW327773 OMS327773 OWO327773 PGK327773 PQG327773 QAC327773 QJY327773 QTU327773 RDQ327773 RNM327773 RXI327773 SHE327773 SRA327773 TAW327773 TKS327773 TUO327773 UEK327773 UOG327773 UYC327773 VHY327773 VRU327773 WBQ327773 WLM327773 WVI327773 O393309 IW393309 SS393309 ACO393309 AMK393309 AWG393309 BGC393309 BPY393309 BZU393309 CJQ393309 CTM393309 DDI393309 DNE393309 DXA393309 EGW393309 EQS393309 FAO393309 FKK393309 FUG393309 GEC393309 GNY393309 GXU393309 HHQ393309 HRM393309 IBI393309 ILE393309 IVA393309 JEW393309 JOS393309 JYO393309 KIK393309 KSG393309 LCC393309 LLY393309 LVU393309 MFQ393309 MPM393309 MZI393309 NJE393309 NTA393309 OCW393309 OMS393309 OWO393309 PGK393309 PQG393309 QAC393309 QJY393309 QTU393309 RDQ393309 RNM393309 RXI393309 SHE393309 SRA393309 TAW393309 TKS393309 TUO393309 UEK393309 UOG393309 UYC393309 VHY393309 VRU393309 WBQ393309 WLM393309 WVI393309 O458845 IW458845 SS458845 ACO458845 AMK458845 AWG458845 BGC458845 BPY458845 BZU458845 CJQ458845 CTM458845 DDI458845 DNE458845 DXA458845 EGW458845 EQS458845 FAO458845 FKK458845 FUG458845 GEC458845 GNY458845 GXU458845 HHQ458845 HRM458845 IBI458845 ILE458845 IVA458845 JEW458845 JOS458845 JYO458845 KIK458845 KSG458845 LCC458845 LLY458845 LVU458845 MFQ458845 MPM458845 MZI458845 NJE458845 NTA458845 OCW458845 OMS458845 OWO458845 PGK458845 PQG458845 QAC458845 QJY458845 QTU458845 RDQ458845 RNM458845 RXI458845 SHE458845 SRA458845 TAW458845 TKS458845 TUO458845 UEK458845 UOG458845 UYC458845 VHY458845 VRU458845 WBQ458845 WLM458845 WVI458845 O524381 IW524381 SS524381 ACO524381 AMK524381 AWG524381 BGC524381 BPY524381 BZU524381 CJQ524381 CTM524381 DDI524381 DNE524381 DXA524381 EGW524381 EQS524381 FAO524381 FKK524381 FUG524381 GEC524381 GNY524381 GXU524381 HHQ524381 HRM524381 IBI524381 ILE524381 IVA524381 JEW524381 JOS524381 JYO524381 KIK524381 KSG524381 LCC524381 LLY524381 LVU524381 MFQ524381 MPM524381 MZI524381 NJE524381 NTA524381 OCW524381 OMS524381 OWO524381 PGK524381 PQG524381 QAC524381 QJY524381 QTU524381 RDQ524381 RNM524381 RXI524381 SHE524381 SRA524381 TAW524381 TKS524381 TUO524381 UEK524381 UOG524381 UYC524381 VHY524381 VRU524381 WBQ524381 WLM524381 WVI524381 O589917 IW589917 SS589917 ACO589917 AMK589917 AWG589917 BGC589917 BPY589917 BZU589917 CJQ589917 CTM589917 DDI589917 DNE589917 DXA589917 EGW589917 EQS589917 FAO589917 FKK589917 FUG589917 GEC589917 GNY589917 GXU589917 HHQ589917 HRM589917 IBI589917 ILE589917 IVA589917 JEW589917 JOS589917 JYO589917 KIK589917 KSG589917 LCC589917 LLY589917 LVU589917 MFQ589917 MPM589917 MZI589917 NJE589917 NTA589917 OCW589917 OMS589917 OWO589917 PGK589917 PQG589917 QAC589917 QJY589917 QTU589917 RDQ589917 RNM589917 RXI589917 SHE589917 SRA589917 TAW589917 TKS589917 TUO589917 UEK589917 UOG589917 UYC589917 VHY589917 VRU589917 WBQ589917 WLM589917 WVI589917 O655453 IW655453 SS655453 ACO655453 AMK655453 AWG655453 BGC655453 BPY655453 BZU655453 CJQ655453 CTM655453 DDI655453 DNE655453 DXA655453 EGW655453 EQS655453 FAO655453 FKK655453 FUG655453 GEC655453 GNY655453 GXU655453 HHQ655453 HRM655453 IBI655453 ILE655453 IVA655453 JEW655453 JOS655453 JYO655453 KIK655453 KSG655453 LCC655453 LLY655453 LVU655453 MFQ655453 MPM655453 MZI655453 NJE655453 NTA655453 OCW655453 OMS655453 OWO655453 PGK655453 PQG655453 QAC655453 QJY655453 QTU655453 RDQ655453 RNM655453 RXI655453 SHE655453 SRA655453 TAW655453 TKS655453 TUO655453 UEK655453 UOG655453 UYC655453 VHY655453 VRU655453 WBQ655453 WLM655453 WVI655453 O720989 IW720989 SS720989 ACO720989 AMK720989 AWG720989 BGC720989 BPY720989 BZU720989 CJQ720989 CTM720989 DDI720989 DNE720989 DXA720989 EGW720989 EQS720989 FAO720989 FKK720989 FUG720989 GEC720989 GNY720989 GXU720989 HHQ720989 HRM720989 IBI720989 ILE720989 IVA720989 JEW720989 JOS720989 JYO720989 KIK720989 KSG720989 LCC720989 LLY720989 LVU720989 MFQ720989 MPM720989 MZI720989 NJE720989 NTA720989 OCW720989 OMS720989 OWO720989 PGK720989 PQG720989 QAC720989 QJY720989 QTU720989 RDQ720989 RNM720989 RXI720989 SHE720989 SRA720989 TAW720989 TKS720989 TUO720989 UEK720989 UOG720989 UYC720989 VHY720989 VRU720989 WBQ720989 WLM720989 WVI720989 O786525 IW786525 SS786525 ACO786525 AMK786525 AWG786525 BGC786525 BPY786525 BZU786525 CJQ786525 CTM786525 DDI786525 DNE786525 DXA786525 EGW786525 EQS786525 FAO786525 FKK786525 FUG786525 GEC786525 GNY786525 GXU786525 HHQ786525 HRM786525 IBI786525 ILE786525 IVA786525 JEW786525 JOS786525 JYO786525 KIK786525 KSG786525 LCC786525 LLY786525 LVU786525 MFQ786525 MPM786525 MZI786525 NJE786525 NTA786525 OCW786525 OMS786525 OWO786525 PGK786525 PQG786525 QAC786525 QJY786525 QTU786525 RDQ786525 RNM786525 RXI786525 SHE786525 SRA786525 TAW786525 TKS786525 TUO786525 UEK786525 UOG786525 UYC786525 VHY786525 VRU786525 WBQ786525 WLM786525 WVI786525 O852061 IW852061 SS852061 ACO852061 AMK852061 AWG852061 BGC852061 BPY852061 BZU852061 CJQ852061 CTM852061 DDI852061 DNE852061 DXA852061 EGW852061 EQS852061 FAO852061 FKK852061 FUG852061 GEC852061 GNY852061 GXU852061 HHQ852061 HRM852061 IBI852061 ILE852061 IVA852061 JEW852061 JOS852061 JYO852061 KIK852061 KSG852061 LCC852061 LLY852061 LVU852061 MFQ852061 MPM852061 MZI852061 NJE852061 NTA852061 OCW852061 OMS852061 OWO852061 PGK852061 PQG852061 QAC852061 QJY852061 QTU852061 RDQ852061 RNM852061 RXI852061 SHE852061 SRA852061 TAW852061 TKS852061 TUO852061 UEK852061 UOG852061 UYC852061 VHY852061 VRU852061 WBQ852061 WLM852061 WVI852061 O917597 IW917597 SS917597 ACO917597 AMK917597 AWG917597 BGC917597 BPY917597 BZU917597 CJQ917597 CTM917597 DDI917597 DNE917597 DXA917597 EGW917597 EQS917597 FAO917597 FKK917597 FUG917597 GEC917597 GNY917597 GXU917597 HHQ917597 HRM917597 IBI917597 ILE917597 IVA917597 JEW917597 JOS917597 JYO917597 KIK917597 KSG917597 LCC917597 LLY917597 LVU917597 MFQ917597 MPM917597 MZI917597 NJE917597 NTA917597 OCW917597 OMS917597 OWO917597 PGK917597 PQG917597 QAC917597 QJY917597 QTU917597 RDQ917597 RNM917597 RXI917597 SHE917597 SRA917597 TAW917597 TKS917597 TUO917597 UEK917597 UOG917597 UYC917597 VHY917597 VRU917597 WBQ917597 WLM917597 WVI917597 O983133 IW983133 SS983133 ACO983133 AMK983133 AWG983133 BGC983133 BPY983133 BZU983133 CJQ983133 CTM983133 DDI983133 DNE983133 DXA983133 EGW983133 EQS983133 FAO983133 FKK983133 FUG983133 GEC983133 GNY983133 GXU983133 HHQ983133 HRM983133 IBI983133 ILE983133 IVA983133 JEW983133 JOS983133 JYO983133 KIK983133 KSG983133 LCC983133 LLY983133 LVU983133 MFQ983133 MPM983133 MZI983133 NJE983133 NTA983133 OCW983133 OMS983133 OWO983133 PGK983133 PQG983133 QAC983133 QJY983133 QTU983133 RDQ983133 RNM983133 RXI983133 SHE983133 SRA983133 TAW983133 TKS983133 TUO983133 UEK983133 UOG983133 UYC983133 VHY983133 VRU983133 WBQ983133 WLM983133 P124"/>
    <dataValidation allowBlank="1" showErrorMessage="1" prompt="El 16 de Febrero se realizó reunión con algunos funcionarios de la Delegada y se dió a aconocer el Plan Estretégico y el Plan Operativo. Posteriormente se socializó a todos los funcionarios" sqref="WVU983081 JI41 TE41 ADA41 AMW41 AWS41 BGO41 BQK41 CAG41 CKC41 CTY41 DDU41 DNQ41 DXM41 EHI41 ERE41 FBA41 FKW41 FUS41 GEO41 GOK41 GYG41 HIC41 HRY41 IBU41 ILQ41 IVM41 JFI41 JPE41 JZA41 KIW41 KSS41 LCO41 LMK41 LWG41 MGC41 MPY41 MZU41 NJQ41 NTM41 ODI41 ONE41 OXA41 PGW41 PQS41 QAO41 QKK41 QUG41 REC41 RNY41 RXU41 SHQ41 SRM41 TBI41 TLE41 TVA41 UEW41 UOS41 UYO41 VIK41 VSG41 WCC41 WLY41 WVU41 AA65577 JI65577 TE65577 ADA65577 AMW65577 AWS65577 BGO65577 BQK65577 CAG65577 CKC65577 CTY65577 DDU65577 DNQ65577 DXM65577 EHI65577 ERE65577 FBA65577 FKW65577 FUS65577 GEO65577 GOK65577 GYG65577 HIC65577 HRY65577 IBU65577 ILQ65577 IVM65577 JFI65577 JPE65577 JZA65577 KIW65577 KSS65577 LCO65577 LMK65577 LWG65577 MGC65577 MPY65577 MZU65577 NJQ65577 NTM65577 ODI65577 ONE65577 OXA65577 PGW65577 PQS65577 QAO65577 QKK65577 QUG65577 REC65577 RNY65577 RXU65577 SHQ65577 SRM65577 TBI65577 TLE65577 TVA65577 UEW65577 UOS65577 UYO65577 VIK65577 VSG65577 WCC65577 WLY65577 WVU65577 AA131113 JI131113 TE131113 ADA131113 AMW131113 AWS131113 BGO131113 BQK131113 CAG131113 CKC131113 CTY131113 DDU131113 DNQ131113 DXM131113 EHI131113 ERE131113 FBA131113 FKW131113 FUS131113 GEO131113 GOK131113 GYG131113 HIC131113 HRY131113 IBU131113 ILQ131113 IVM131113 JFI131113 JPE131113 JZA131113 KIW131113 KSS131113 LCO131113 LMK131113 LWG131113 MGC131113 MPY131113 MZU131113 NJQ131113 NTM131113 ODI131113 ONE131113 OXA131113 PGW131113 PQS131113 QAO131113 QKK131113 QUG131113 REC131113 RNY131113 RXU131113 SHQ131113 SRM131113 TBI131113 TLE131113 TVA131113 UEW131113 UOS131113 UYO131113 VIK131113 VSG131113 WCC131113 WLY131113 WVU131113 AA196649 JI196649 TE196649 ADA196649 AMW196649 AWS196649 BGO196649 BQK196649 CAG196649 CKC196649 CTY196649 DDU196649 DNQ196649 DXM196649 EHI196649 ERE196649 FBA196649 FKW196649 FUS196649 GEO196649 GOK196649 GYG196649 HIC196649 HRY196649 IBU196649 ILQ196649 IVM196649 JFI196649 JPE196649 JZA196649 KIW196649 KSS196649 LCO196649 LMK196649 LWG196649 MGC196649 MPY196649 MZU196649 NJQ196649 NTM196649 ODI196649 ONE196649 OXA196649 PGW196649 PQS196649 QAO196649 QKK196649 QUG196649 REC196649 RNY196649 RXU196649 SHQ196649 SRM196649 TBI196649 TLE196649 TVA196649 UEW196649 UOS196649 UYO196649 VIK196649 VSG196649 WCC196649 WLY196649 WVU196649 AA262185 JI262185 TE262185 ADA262185 AMW262185 AWS262185 BGO262185 BQK262185 CAG262185 CKC262185 CTY262185 DDU262185 DNQ262185 DXM262185 EHI262185 ERE262185 FBA262185 FKW262185 FUS262185 GEO262185 GOK262185 GYG262185 HIC262185 HRY262185 IBU262185 ILQ262185 IVM262185 JFI262185 JPE262185 JZA262185 KIW262185 KSS262185 LCO262185 LMK262185 LWG262185 MGC262185 MPY262185 MZU262185 NJQ262185 NTM262185 ODI262185 ONE262185 OXA262185 PGW262185 PQS262185 QAO262185 QKK262185 QUG262185 REC262185 RNY262185 RXU262185 SHQ262185 SRM262185 TBI262185 TLE262185 TVA262185 UEW262185 UOS262185 UYO262185 VIK262185 VSG262185 WCC262185 WLY262185 WVU262185 AA327721 JI327721 TE327721 ADA327721 AMW327721 AWS327721 BGO327721 BQK327721 CAG327721 CKC327721 CTY327721 DDU327721 DNQ327721 DXM327721 EHI327721 ERE327721 FBA327721 FKW327721 FUS327721 GEO327721 GOK327721 GYG327721 HIC327721 HRY327721 IBU327721 ILQ327721 IVM327721 JFI327721 JPE327721 JZA327721 KIW327721 KSS327721 LCO327721 LMK327721 LWG327721 MGC327721 MPY327721 MZU327721 NJQ327721 NTM327721 ODI327721 ONE327721 OXA327721 PGW327721 PQS327721 QAO327721 QKK327721 QUG327721 REC327721 RNY327721 RXU327721 SHQ327721 SRM327721 TBI327721 TLE327721 TVA327721 UEW327721 UOS327721 UYO327721 VIK327721 VSG327721 WCC327721 WLY327721 WVU327721 AA393257 JI393257 TE393257 ADA393257 AMW393257 AWS393257 BGO393257 BQK393257 CAG393257 CKC393257 CTY393257 DDU393257 DNQ393257 DXM393257 EHI393257 ERE393257 FBA393257 FKW393257 FUS393257 GEO393257 GOK393257 GYG393257 HIC393257 HRY393257 IBU393257 ILQ393257 IVM393257 JFI393257 JPE393257 JZA393257 KIW393257 KSS393257 LCO393257 LMK393257 LWG393257 MGC393257 MPY393257 MZU393257 NJQ393257 NTM393257 ODI393257 ONE393257 OXA393257 PGW393257 PQS393257 QAO393257 QKK393257 QUG393257 REC393257 RNY393257 RXU393257 SHQ393257 SRM393257 TBI393257 TLE393257 TVA393257 UEW393257 UOS393257 UYO393257 VIK393257 VSG393257 WCC393257 WLY393257 WVU393257 AA458793 JI458793 TE458793 ADA458793 AMW458793 AWS458793 BGO458793 BQK458793 CAG458793 CKC458793 CTY458793 DDU458793 DNQ458793 DXM458793 EHI458793 ERE458793 FBA458793 FKW458793 FUS458793 GEO458793 GOK458793 GYG458793 HIC458793 HRY458793 IBU458793 ILQ458793 IVM458793 JFI458793 JPE458793 JZA458793 KIW458793 KSS458793 LCO458793 LMK458793 LWG458793 MGC458793 MPY458793 MZU458793 NJQ458793 NTM458793 ODI458793 ONE458793 OXA458793 PGW458793 PQS458793 QAO458793 QKK458793 QUG458793 REC458793 RNY458793 RXU458793 SHQ458793 SRM458793 TBI458793 TLE458793 TVA458793 UEW458793 UOS458793 UYO458793 VIK458793 VSG458793 WCC458793 WLY458793 WVU458793 AA524329 JI524329 TE524329 ADA524329 AMW524329 AWS524329 BGO524329 BQK524329 CAG524329 CKC524329 CTY524329 DDU524329 DNQ524329 DXM524329 EHI524329 ERE524329 FBA524329 FKW524329 FUS524329 GEO524329 GOK524329 GYG524329 HIC524329 HRY524329 IBU524329 ILQ524329 IVM524329 JFI524329 JPE524329 JZA524329 KIW524329 KSS524329 LCO524329 LMK524329 LWG524329 MGC524329 MPY524329 MZU524329 NJQ524329 NTM524329 ODI524329 ONE524329 OXA524329 PGW524329 PQS524329 QAO524329 QKK524329 QUG524329 REC524329 RNY524329 RXU524329 SHQ524329 SRM524329 TBI524329 TLE524329 TVA524329 UEW524329 UOS524329 UYO524329 VIK524329 VSG524329 WCC524329 WLY524329 WVU524329 AA589865 JI589865 TE589865 ADA589865 AMW589865 AWS589865 BGO589865 BQK589865 CAG589865 CKC589865 CTY589865 DDU589865 DNQ589865 DXM589865 EHI589865 ERE589865 FBA589865 FKW589865 FUS589865 GEO589865 GOK589865 GYG589865 HIC589865 HRY589865 IBU589865 ILQ589865 IVM589865 JFI589865 JPE589865 JZA589865 KIW589865 KSS589865 LCO589865 LMK589865 LWG589865 MGC589865 MPY589865 MZU589865 NJQ589865 NTM589865 ODI589865 ONE589865 OXA589865 PGW589865 PQS589865 QAO589865 QKK589865 QUG589865 REC589865 RNY589865 RXU589865 SHQ589865 SRM589865 TBI589865 TLE589865 TVA589865 UEW589865 UOS589865 UYO589865 VIK589865 VSG589865 WCC589865 WLY589865 WVU589865 AA655401 JI655401 TE655401 ADA655401 AMW655401 AWS655401 BGO655401 BQK655401 CAG655401 CKC655401 CTY655401 DDU655401 DNQ655401 DXM655401 EHI655401 ERE655401 FBA655401 FKW655401 FUS655401 GEO655401 GOK655401 GYG655401 HIC655401 HRY655401 IBU655401 ILQ655401 IVM655401 JFI655401 JPE655401 JZA655401 KIW655401 KSS655401 LCO655401 LMK655401 LWG655401 MGC655401 MPY655401 MZU655401 NJQ655401 NTM655401 ODI655401 ONE655401 OXA655401 PGW655401 PQS655401 QAO655401 QKK655401 QUG655401 REC655401 RNY655401 RXU655401 SHQ655401 SRM655401 TBI655401 TLE655401 TVA655401 UEW655401 UOS655401 UYO655401 VIK655401 VSG655401 WCC655401 WLY655401 WVU655401 AA720937 JI720937 TE720937 ADA720937 AMW720937 AWS720937 BGO720937 BQK720937 CAG720937 CKC720937 CTY720937 DDU720937 DNQ720937 DXM720937 EHI720937 ERE720937 FBA720937 FKW720937 FUS720937 GEO720937 GOK720937 GYG720937 HIC720937 HRY720937 IBU720937 ILQ720937 IVM720937 JFI720937 JPE720937 JZA720937 KIW720937 KSS720937 LCO720937 LMK720937 LWG720937 MGC720937 MPY720937 MZU720937 NJQ720937 NTM720937 ODI720937 ONE720937 OXA720937 PGW720937 PQS720937 QAO720937 QKK720937 QUG720937 REC720937 RNY720937 RXU720937 SHQ720937 SRM720937 TBI720937 TLE720937 TVA720937 UEW720937 UOS720937 UYO720937 VIK720937 VSG720937 WCC720937 WLY720937 WVU720937 AA786473 JI786473 TE786473 ADA786473 AMW786473 AWS786473 BGO786473 BQK786473 CAG786473 CKC786473 CTY786473 DDU786473 DNQ786473 DXM786473 EHI786473 ERE786473 FBA786473 FKW786473 FUS786473 GEO786473 GOK786473 GYG786473 HIC786473 HRY786473 IBU786473 ILQ786473 IVM786473 JFI786473 JPE786473 JZA786473 KIW786473 KSS786473 LCO786473 LMK786473 LWG786473 MGC786473 MPY786473 MZU786473 NJQ786473 NTM786473 ODI786473 ONE786473 OXA786473 PGW786473 PQS786473 QAO786473 QKK786473 QUG786473 REC786473 RNY786473 RXU786473 SHQ786473 SRM786473 TBI786473 TLE786473 TVA786473 UEW786473 UOS786473 UYO786473 VIK786473 VSG786473 WCC786473 WLY786473 WVU786473 AA852009 JI852009 TE852009 ADA852009 AMW852009 AWS852009 BGO852009 BQK852009 CAG852009 CKC852009 CTY852009 DDU852009 DNQ852009 DXM852009 EHI852009 ERE852009 FBA852009 FKW852009 FUS852009 GEO852009 GOK852009 GYG852009 HIC852009 HRY852009 IBU852009 ILQ852009 IVM852009 JFI852009 JPE852009 JZA852009 KIW852009 KSS852009 LCO852009 LMK852009 LWG852009 MGC852009 MPY852009 MZU852009 NJQ852009 NTM852009 ODI852009 ONE852009 OXA852009 PGW852009 PQS852009 QAO852009 QKK852009 QUG852009 REC852009 RNY852009 RXU852009 SHQ852009 SRM852009 TBI852009 TLE852009 TVA852009 UEW852009 UOS852009 UYO852009 VIK852009 VSG852009 WCC852009 WLY852009 WVU852009 AA917545 JI917545 TE917545 ADA917545 AMW917545 AWS917545 BGO917545 BQK917545 CAG917545 CKC917545 CTY917545 DDU917545 DNQ917545 DXM917545 EHI917545 ERE917545 FBA917545 FKW917545 FUS917545 GEO917545 GOK917545 GYG917545 HIC917545 HRY917545 IBU917545 ILQ917545 IVM917545 JFI917545 JPE917545 JZA917545 KIW917545 KSS917545 LCO917545 LMK917545 LWG917545 MGC917545 MPY917545 MZU917545 NJQ917545 NTM917545 ODI917545 ONE917545 OXA917545 PGW917545 PQS917545 QAO917545 QKK917545 QUG917545 REC917545 RNY917545 RXU917545 SHQ917545 SRM917545 TBI917545 TLE917545 TVA917545 UEW917545 UOS917545 UYO917545 VIK917545 VSG917545 WCC917545 WLY917545 WVU917545 AA983081 JI983081 TE983081 ADA983081 AMW983081 AWS983081 BGO983081 BQK983081 CAG983081 CKC983081 CTY983081 DDU983081 DNQ983081 DXM983081 EHI983081 ERE983081 FBA983081 FKW983081 FUS983081 GEO983081 GOK983081 GYG983081 HIC983081 HRY983081 IBU983081 ILQ983081 IVM983081 JFI983081 JPE983081 JZA983081 KIW983081 KSS983081 LCO983081 LMK983081 LWG983081 MGC983081 MPY983081 MZU983081 NJQ983081 NTM983081 ODI983081 ONE983081 OXA983081 PGW983081 PQS983081 QAO983081 QKK983081 QUG983081 REC983081 RNY983081 RXU983081 SHQ983081 SRM983081 TBI983081 TLE983081 TVA983081 UEW983081 UOS983081 UYO983081 VIK983081 VSG983081 WCC983081 WLY983081 AB41"/>
    <dataValidation allowBlank="1" showErrorMessage="1" prompt="Se actualiza con base en Fichas de indicadores realizadas durante gestión de Nancy Rivera" sqref="VHZ983135:VIC983135 IX103:JA103 ST103:SW103 ACP103:ACS103 AML103:AMO103 AWH103:AWK103 BGD103:BGG103 BPZ103:BQC103 BZV103:BZY103 CJR103:CJU103 CTN103:CTQ103 DDJ103:DDM103 DNF103:DNI103 DXB103:DXE103 EGX103:EHA103 EQT103:EQW103 FAP103:FAS103 FKL103:FKO103 FUH103:FUK103 GED103:GEG103 GNZ103:GOC103 GXV103:GXY103 HHR103:HHU103 HRN103:HRQ103 IBJ103:IBM103 ILF103:ILI103 IVB103:IVE103 JEX103:JFA103 JOT103:JOW103 JYP103:JYS103 KIL103:KIO103 KSH103:KSK103 LCD103:LCG103 LLZ103:LMC103 LVV103:LVY103 MFR103:MFU103 MPN103:MPQ103 MZJ103:MZM103 NJF103:NJI103 NTB103:NTE103 OCX103:ODA103 OMT103:OMW103 OWP103:OWS103 PGL103:PGO103 PQH103:PQK103 QAD103:QAG103 QJZ103:QKC103 QTV103:QTY103 RDR103:RDU103 RNN103:RNQ103 RXJ103:RXM103 SHF103:SHI103 SRB103:SRE103 TAX103:TBA103 TKT103:TKW103 TUP103:TUS103 UEL103:UEO103 UOH103:UOK103 UYD103:UYG103 VHZ103:VIC103 VRV103:VRY103 WBR103:WBU103 WLN103:WLQ103 WVJ103:WVM103 P65639:S65639 IX65639:JA65639 ST65639:SW65639 ACP65639:ACS65639 AML65639:AMO65639 AWH65639:AWK65639 BGD65639:BGG65639 BPZ65639:BQC65639 BZV65639:BZY65639 CJR65639:CJU65639 CTN65639:CTQ65639 DDJ65639:DDM65639 DNF65639:DNI65639 DXB65639:DXE65639 EGX65639:EHA65639 EQT65639:EQW65639 FAP65639:FAS65639 FKL65639:FKO65639 FUH65639:FUK65639 GED65639:GEG65639 GNZ65639:GOC65639 GXV65639:GXY65639 HHR65639:HHU65639 HRN65639:HRQ65639 IBJ65639:IBM65639 ILF65639:ILI65639 IVB65639:IVE65639 JEX65639:JFA65639 JOT65639:JOW65639 JYP65639:JYS65639 KIL65639:KIO65639 KSH65639:KSK65639 LCD65639:LCG65639 LLZ65639:LMC65639 LVV65639:LVY65639 MFR65639:MFU65639 MPN65639:MPQ65639 MZJ65639:MZM65639 NJF65639:NJI65639 NTB65639:NTE65639 OCX65639:ODA65639 OMT65639:OMW65639 OWP65639:OWS65639 PGL65639:PGO65639 PQH65639:PQK65639 QAD65639:QAG65639 QJZ65639:QKC65639 QTV65639:QTY65639 RDR65639:RDU65639 RNN65639:RNQ65639 RXJ65639:RXM65639 SHF65639:SHI65639 SRB65639:SRE65639 TAX65639:TBA65639 TKT65639:TKW65639 TUP65639:TUS65639 UEL65639:UEO65639 UOH65639:UOK65639 UYD65639:UYG65639 VHZ65639:VIC65639 VRV65639:VRY65639 WBR65639:WBU65639 WLN65639:WLQ65639 WVJ65639:WVM65639 P131175:S131175 IX131175:JA131175 ST131175:SW131175 ACP131175:ACS131175 AML131175:AMO131175 AWH131175:AWK131175 BGD131175:BGG131175 BPZ131175:BQC131175 BZV131175:BZY131175 CJR131175:CJU131175 CTN131175:CTQ131175 DDJ131175:DDM131175 DNF131175:DNI131175 DXB131175:DXE131175 EGX131175:EHA131175 EQT131175:EQW131175 FAP131175:FAS131175 FKL131175:FKO131175 FUH131175:FUK131175 GED131175:GEG131175 GNZ131175:GOC131175 GXV131175:GXY131175 HHR131175:HHU131175 HRN131175:HRQ131175 IBJ131175:IBM131175 ILF131175:ILI131175 IVB131175:IVE131175 JEX131175:JFA131175 JOT131175:JOW131175 JYP131175:JYS131175 KIL131175:KIO131175 KSH131175:KSK131175 LCD131175:LCG131175 LLZ131175:LMC131175 LVV131175:LVY131175 MFR131175:MFU131175 MPN131175:MPQ131175 MZJ131175:MZM131175 NJF131175:NJI131175 NTB131175:NTE131175 OCX131175:ODA131175 OMT131175:OMW131175 OWP131175:OWS131175 PGL131175:PGO131175 PQH131175:PQK131175 QAD131175:QAG131175 QJZ131175:QKC131175 QTV131175:QTY131175 RDR131175:RDU131175 RNN131175:RNQ131175 RXJ131175:RXM131175 SHF131175:SHI131175 SRB131175:SRE131175 TAX131175:TBA131175 TKT131175:TKW131175 TUP131175:TUS131175 UEL131175:UEO131175 UOH131175:UOK131175 UYD131175:UYG131175 VHZ131175:VIC131175 VRV131175:VRY131175 WBR131175:WBU131175 WLN131175:WLQ131175 WVJ131175:WVM131175 P196711:S196711 IX196711:JA196711 ST196711:SW196711 ACP196711:ACS196711 AML196711:AMO196711 AWH196711:AWK196711 BGD196711:BGG196711 BPZ196711:BQC196711 BZV196711:BZY196711 CJR196711:CJU196711 CTN196711:CTQ196711 DDJ196711:DDM196711 DNF196711:DNI196711 DXB196711:DXE196711 EGX196711:EHA196711 EQT196711:EQW196711 FAP196711:FAS196711 FKL196711:FKO196711 FUH196711:FUK196711 GED196711:GEG196711 GNZ196711:GOC196711 GXV196711:GXY196711 HHR196711:HHU196711 HRN196711:HRQ196711 IBJ196711:IBM196711 ILF196711:ILI196711 IVB196711:IVE196711 JEX196711:JFA196711 JOT196711:JOW196711 JYP196711:JYS196711 KIL196711:KIO196711 KSH196711:KSK196711 LCD196711:LCG196711 LLZ196711:LMC196711 LVV196711:LVY196711 MFR196711:MFU196711 MPN196711:MPQ196711 MZJ196711:MZM196711 NJF196711:NJI196711 NTB196711:NTE196711 OCX196711:ODA196711 OMT196711:OMW196711 OWP196711:OWS196711 PGL196711:PGO196711 PQH196711:PQK196711 QAD196711:QAG196711 QJZ196711:QKC196711 QTV196711:QTY196711 RDR196711:RDU196711 RNN196711:RNQ196711 RXJ196711:RXM196711 SHF196711:SHI196711 SRB196711:SRE196711 TAX196711:TBA196711 TKT196711:TKW196711 TUP196711:TUS196711 UEL196711:UEO196711 UOH196711:UOK196711 UYD196711:UYG196711 VHZ196711:VIC196711 VRV196711:VRY196711 WBR196711:WBU196711 WLN196711:WLQ196711 WVJ196711:WVM196711 P262247:S262247 IX262247:JA262247 ST262247:SW262247 ACP262247:ACS262247 AML262247:AMO262247 AWH262247:AWK262247 BGD262247:BGG262247 BPZ262247:BQC262247 BZV262247:BZY262247 CJR262247:CJU262247 CTN262247:CTQ262247 DDJ262247:DDM262247 DNF262247:DNI262247 DXB262247:DXE262247 EGX262247:EHA262247 EQT262247:EQW262247 FAP262247:FAS262247 FKL262247:FKO262247 FUH262247:FUK262247 GED262247:GEG262247 GNZ262247:GOC262247 GXV262247:GXY262247 HHR262247:HHU262247 HRN262247:HRQ262247 IBJ262247:IBM262247 ILF262247:ILI262247 IVB262247:IVE262247 JEX262247:JFA262247 JOT262247:JOW262247 JYP262247:JYS262247 KIL262247:KIO262247 KSH262247:KSK262247 LCD262247:LCG262247 LLZ262247:LMC262247 LVV262247:LVY262247 MFR262247:MFU262247 MPN262247:MPQ262247 MZJ262247:MZM262247 NJF262247:NJI262247 NTB262247:NTE262247 OCX262247:ODA262247 OMT262247:OMW262247 OWP262247:OWS262247 PGL262247:PGO262247 PQH262247:PQK262247 QAD262247:QAG262247 QJZ262247:QKC262247 QTV262247:QTY262247 RDR262247:RDU262247 RNN262247:RNQ262247 RXJ262247:RXM262247 SHF262247:SHI262247 SRB262247:SRE262247 TAX262247:TBA262247 TKT262247:TKW262247 TUP262247:TUS262247 UEL262247:UEO262247 UOH262247:UOK262247 UYD262247:UYG262247 VHZ262247:VIC262247 VRV262247:VRY262247 WBR262247:WBU262247 WLN262247:WLQ262247 WVJ262247:WVM262247 P327783:S327783 IX327783:JA327783 ST327783:SW327783 ACP327783:ACS327783 AML327783:AMO327783 AWH327783:AWK327783 BGD327783:BGG327783 BPZ327783:BQC327783 BZV327783:BZY327783 CJR327783:CJU327783 CTN327783:CTQ327783 DDJ327783:DDM327783 DNF327783:DNI327783 DXB327783:DXE327783 EGX327783:EHA327783 EQT327783:EQW327783 FAP327783:FAS327783 FKL327783:FKO327783 FUH327783:FUK327783 GED327783:GEG327783 GNZ327783:GOC327783 GXV327783:GXY327783 HHR327783:HHU327783 HRN327783:HRQ327783 IBJ327783:IBM327783 ILF327783:ILI327783 IVB327783:IVE327783 JEX327783:JFA327783 JOT327783:JOW327783 JYP327783:JYS327783 KIL327783:KIO327783 KSH327783:KSK327783 LCD327783:LCG327783 LLZ327783:LMC327783 LVV327783:LVY327783 MFR327783:MFU327783 MPN327783:MPQ327783 MZJ327783:MZM327783 NJF327783:NJI327783 NTB327783:NTE327783 OCX327783:ODA327783 OMT327783:OMW327783 OWP327783:OWS327783 PGL327783:PGO327783 PQH327783:PQK327783 QAD327783:QAG327783 QJZ327783:QKC327783 QTV327783:QTY327783 RDR327783:RDU327783 RNN327783:RNQ327783 RXJ327783:RXM327783 SHF327783:SHI327783 SRB327783:SRE327783 TAX327783:TBA327783 TKT327783:TKW327783 TUP327783:TUS327783 UEL327783:UEO327783 UOH327783:UOK327783 UYD327783:UYG327783 VHZ327783:VIC327783 VRV327783:VRY327783 WBR327783:WBU327783 WLN327783:WLQ327783 WVJ327783:WVM327783 P393319:S393319 IX393319:JA393319 ST393319:SW393319 ACP393319:ACS393319 AML393319:AMO393319 AWH393319:AWK393319 BGD393319:BGG393319 BPZ393319:BQC393319 BZV393319:BZY393319 CJR393319:CJU393319 CTN393319:CTQ393319 DDJ393319:DDM393319 DNF393319:DNI393319 DXB393319:DXE393319 EGX393319:EHA393319 EQT393319:EQW393319 FAP393319:FAS393319 FKL393319:FKO393319 FUH393319:FUK393319 GED393319:GEG393319 GNZ393319:GOC393319 GXV393319:GXY393319 HHR393319:HHU393319 HRN393319:HRQ393319 IBJ393319:IBM393319 ILF393319:ILI393319 IVB393319:IVE393319 JEX393319:JFA393319 JOT393319:JOW393319 JYP393319:JYS393319 KIL393319:KIO393319 KSH393319:KSK393319 LCD393319:LCG393319 LLZ393319:LMC393319 LVV393319:LVY393319 MFR393319:MFU393319 MPN393319:MPQ393319 MZJ393319:MZM393319 NJF393319:NJI393319 NTB393319:NTE393319 OCX393319:ODA393319 OMT393319:OMW393319 OWP393319:OWS393319 PGL393319:PGO393319 PQH393319:PQK393319 QAD393319:QAG393319 QJZ393319:QKC393319 QTV393319:QTY393319 RDR393319:RDU393319 RNN393319:RNQ393319 RXJ393319:RXM393319 SHF393319:SHI393319 SRB393319:SRE393319 TAX393319:TBA393319 TKT393319:TKW393319 TUP393319:TUS393319 UEL393319:UEO393319 UOH393319:UOK393319 UYD393319:UYG393319 VHZ393319:VIC393319 VRV393319:VRY393319 WBR393319:WBU393319 WLN393319:WLQ393319 WVJ393319:WVM393319 P458855:S458855 IX458855:JA458855 ST458855:SW458855 ACP458855:ACS458855 AML458855:AMO458855 AWH458855:AWK458855 BGD458855:BGG458855 BPZ458855:BQC458855 BZV458855:BZY458855 CJR458855:CJU458855 CTN458855:CTQ458855 DDJ458855:DDM458855 DNF458855:DNI458855 DXB458855:DXE458855 EGX458855:EHA458855 EQT458855:EQW458855 FAP458855:FAS458855 FKL458855:FKO458855 FUH458855:FUK458855 GED458855:GEG458855 GNZ458855:GOC458855 GXV458855:GXY458855 HHR458855:HHU458855 HRN458855:HRQ458855 IBJ458855:IBM458855 ILF458855:ILI458855 IVB458855:IVE458855 JEX458855:JFA458855 JOT458855:JOW458855 JYP458855:JYS458855 KIL458855:KIO458855 KSH458855:KSK458855 LCD458855:LCG458855 LLZ458855:LMC458855 LVV458855:LVY458855 MFR458855:MFU458855 MPN458855:MPQ458855 MZJ458855:MZM458855 NJF458855:NJI458855 NTB458855:NTE458855 OCX458855:ODA458855 OMT458855:OMW458855 OWP458855:OWS458855 PGL458855:PGO458855 PQH458855:PQK458855 QAD458855:QAG458855 QJZ458855:QKC458855 QTV458855:QTY458855 RDR458855:RDU458855 RNN458855:RNQ458855 RXJ458855:RXM458855 SHF458855:SHI458855 SRB458855:SRE458855 TAX458855:TBA458855 TKT458855:TKW458855 TUP458855:TUS458855 UEL458855:UEO458855 UOH458855:UOK458855 UYD458855:UYG458855 VHZ458855:VIC458855 VRV458855:VRY458855 WBR458855:WBU458855 WLN458855:WLQ458855 WVJ458855:WVM458855 P524391:S524391 IX524391:JA524391 ST524391:SW524391 ACP524391:ACS524391 AML524391:AMO524391 AWH524391:AWK524391 BGD524391:BGG524391 BPZ524391:BQC524391 BZV524391:BZY524391 CJR524391:CJU524391 CTN524391:CTQ524391 DDJ524391:DDM524391 DNF524391:DNI524391 DXB524391:DXE524391 EGX524391:EHA524391 EQT524391:EQW524391 FAP524391:FAS524391 FKL524391:FKO524391 FUH524391:FUK524391 GED524391:GEG524391 GNZ524391:GOC524391 GXV524391:GXY524391 HHR524391:HHU524391 HRN524391:HRQ524391 IBJ524391:IBM524391 ILF524391:ILI524391 IVB524391:IVE524391 JEX524391:JFA524391 JOT524391:JOW524391 JYP524391:JYS524391 KIL524391:KIO524391 KSH524391:KSK524391 LCD524391:LCG524391 LLZ524391:LMC524391 LVV524391:LVY524391 MFR524391:MFU524391 MPN524391:MPQ524391 MZJ524391:MZM524391 NJF524391:NJI524391 NTB524391:NTE524391 OCX524391:ODA524391 OMT524391:OMW524391 OWP524391:OWS524391 PGL524391:PGO524391 PQH524391:PQK524391 QAD524391:QAG524391 QJZ524391:QKC524391 QTV524391:QTY524391 RDR524391:RDU524391 RNN524391:RNQ524391 RXJ524391:RXM524391 SHF524391:SHI524391 SRB524391:SRE524391 TAX524391:TBA524391 TKT524391:TKW524391 TUP524391:TUS524391 UEL524391:UEO524391 UOH524391:UOK524391 UYD524391:UYG524391 VHZ524391:VIC524391 VRV524391:VRY524391 WBR524391:WBU524391 WLN524391:WLQ524391 WVJ524391:WVM524391 P589927:S589927 IX589927:JA589927 ST589927:SW589927 ACP589927:ACS589927 AML589927:AMO589927 AWH589927:AWK589927 BGD589927:BGG589927 BPZ589927:BQC589927 BZV589927:BZY589927 CJR589927:CJU589927 CTN589927:CTQ589927 DDJ589927:DDM589927 DNF589927:DNI589927 DXB589927:DXE589927 EGX589927:EHA589927 EQT589927:EQW589927 FAP589927:FAS589927 FKL589927:FKO589927 FUH589927:FUK589927 GED589927:GEG589927 GNZ589927:GOC589927 GXV589927:GXY589927 HHR589927:HHU589927 HRN589927:HRQ589927 IBJ589927:IBM589927 ILF589927:ILI589927 IVB589927:IVE589927 JEX589927:JFA589927 JOT589927:JOW589927 JYP589927:JYS589927 KIL589927:KIO589927 KSH589927:KSK589927 LCD589927:LCG589927 LLZ589927:LMC589927 LVV589927:LVY589927 MFR589927:MFU589927 MPN589927:MPQ589927 MZJ589927:MZM589927 NJF589927:NJI589927 NTB589927:NTE589927 OCX589927:ODA589927 OMT589927:OMW589927 OWP589927:OWS589927 PGL589927:PGO589927 PQH589927:PQK589927 QAD589927:QAG589927 QJZ589927:QKC589927 QTV589927:QTY589927 RDR589927:RDU589927 RNN589927:RNQ589927 RXJ589927:RXM589927 SHF589927:SHI589927 SRB589927:SRE589927 TAX589927:TBA589927 TKT589927:TKW589927 TUP589927:TUS589927 UEL589927:UEO589927 UOH589927:UOK589927 UYD589927:UYG589927 VHZ589927:VIC589927 VRV589927:VRY589927 WBR589927:WBU589927 WLN589927:WLQ589927 WVJ589927:WVM589927 P655463:S655463 IX655463:JA655463 ST655463:SW655463 ACP655463:ACS655463 AML655463:AMO655463 AWH655463:AWK655463 BGD655463:BGG655463 BPZ655463:BQC655463 BZV655463:BZY655463 CJR655463:CJU655463 CTN655463:CTQ655463 DDJ655463:DDM655463 DNF655463:DNI655463 DXB655463:DXE655463 EGX655463:EHA655463 EQT655463:EQW655463 FAP655463:FAS655463 FKL655463:FKO655463 FUH655463:FUK655463 GED655463:GEG655463 GNZ655463:GOC655463 GXV655463:GXY655463 HHR655463:HHU655463 HRN655463:HRQ655463 IBJ655463:IBM655463 ILF655463:ILI655463 IVB655463:IVE655463 JEX655463:JFA655463 JOT655463:JOW655463 JYP655463:JYS655463 KIL655463:KIO655463 KSH655463:KSK655463 LCD655463:LCG655463 LLZ655463:LMC655463 LVV655463:LVY655463 MFR655463:MFU655463 MPN655463:MPQ655463 MZJ655463:MZM655463 NJF655463:NJI655463 NTB655463:NTE655463 OCX655463:ODA655463 OMT655463:OMW655463 OWP655463:OWS655463 PGL655463:PGO655463 PQH655463:PQK655463 QAD655463:QAG655463 QJZ655463:QKC655463 QTV655463:QTY655463 RDR655463:RDU655463 RNN655463:RNQ655463 RXJ655463:RXM655463 SHF655463:SHI655463 SRB655463:SRE655463 TAX655463:TBA655463 TKT655463:TKW655463 TUP655463:TUS655463 UEL655463:UEO655463 UOH655463:UOK655463 UYD655463:UYG655463 VHZ655463:VIC655463 VRV655463:VRY655463 WBR655463:WBU655463 WLN655463:WLQ655463 WVJ655463:WVM655463 P720999:S720999 IX720999:JA720999 ST720999:SW720999 ACP720999:ACS720999 AML720999:AMO720999 AWH720999:AWK720999 BGD720999:BGG720999 BPZ720999:BQC720999 BZV720999:BZY720999 CJR720999:CJU720999 CTN720999:CTQ720999 DDJ720999:DDM720999 DNF720999:DNI720999 DXB720999:DXE720999 EGX720999:EHA720999 EQT720999:EQW720999 FAP720999:FAS720999 FKL720999:FKO720999 FUH720999:FUK720999 GED720999:GEG720999 GNZ720999:GOC720999 GXV720999:GXY720999 HHR720999:HHU720999 HRN720999:HRQ720999 IBJ720999:IBM720999 ILF720999:ILI720999 IVB720999:IVE720999 JEX720999:JFA720999 JOT720999:JOW720999 JYP720999:JYS720999 KIL720999:KIO720999 KSH720999:KSK720999 LCD720999:LCG720999 LLZ720999:LMC720999 LVV720999:LVY720999 MFR720999:MFU720999 MPN720999:MPQ720999 MZJ720999:MZM720999 NJF720999:NJI720999 NTB720999:NTE720999 OCX720999:ODA720999 OMT720999:OMW720999 OWP720999:OWS720999 PGL720999:PGO720999 PQH720999:PQK720999 QAD720999:QAG720999 QJZ720999:QKC720999 QTV720999:QTY720999 RDR720999:RDU720999 RNN720999:RNQ720999 RXJ720999:RXM720999 SHF720999:SHI720999 SRB720999:SRE720999 TAX720999:TBA720999 TKT720999:TKW720999 TUP720999:TUS720999 UEL720999:UEO720999 UOH720999:UOK720999 UYD720999:UYG720999 VHZ720999:VIC720999 VRV720999:VRY720999 WBR720999:WBU720999 WLN720999:WLQ720999 WVJ720999:WVM720999 P786535:S786535 IX786535:JA786535 ST786535:SW786535 ACP786535:ACS786535 AML786535:AMO786535 AWH786535:AWK786535 BGD786535:BGG786535 BPZ786535:BQC786535 BZV786535:BZY786535 CJR786535:CJU786535 CTN786535:CTQ786535 DDJ786535:DDM786535 DNF786535:DNI786535 DXB786535:DXE786535 EGX786535:EHA786535 EQT786535:EQW786535 FAP786535:FAS786535 FKL786535:FKO786535 FUH786535:FUK786535 GED786535:GEG786535 GNZ786535:GOC786535 GXV786535:GXY786535 HHR786535:HHU786535 HRN786535:HRQ786535 IBJ786535:IBM786535 ILF786535:ILI786535 IVB786535:IVE786535 JEX786535:JFA786535 JOT786535:JOW786535 JYP786535:JYS786535 KIL786535:KIO786535 KSH786535:KSK786535 LCD786535:LCG786535 LLZ786535:LMC786535 LVV786535:LVY786535 MFR786535:MFU786535 MPN786535:MPQ786535 MZJ786535:MZM786535 NJF786535:NJI786535 NTB786535:NTE786535 OCX786535:ODA786535 OMT786535:OMW786535 OWP786535:OWS786535 PGL786535:PGO786535 PQH786535:PQK786535 QAD786535:QAG786535 QJZ786535:QKC786535 QTV786535:QTY786535 RDR786535:RDU786535 RNN786535:RNQ786535 RXJ786535:RXM786535 SHF786535:SHI786535 SRB786535:SRE786535 TAX786535:TBA786535 TKT786535:TKW786535 TUP786535:TUS786535 UEL786535:UEO786535 UOH786535:UOK786535 UYD786535:UYG786535 VHZ786535:VIC786535 VRV786535:VRY786535 WBR786535:WBU786535 WLN786535:WLQ786535 WVJ786535:WVM786535 P852071:S852071 IX852071:JA852071 ST852071:SW852071 ACP852071:ACS852071 AML852071:AMO852071 AWH852071:AWK852071 BGD852071:BGG852071 BPZ852071:BQC852071 BZV852071:BZY852071 CJR852071:CJU852071 CTN852071:CTQ852071 DDJ852071:DDM852071 DNF852071:DNI852071 DXB852071:DXE852071 EGX852071:EHA852071 EQT852071:EQW852071 FAP852071:FAS852071 FKL852071:FKO852071 FUH852071:FUK852071 GED852071:GEG852071 GNZ852071:GOC852071 GXV852071:GXY852071 HHR852071:HHU852071 HRN852071:HRQ852071 IBJ852071:IBM852071 ILF852071:ILI852071 IVB852071:IVE852071 JEX852071:JFA852071 JOT852071:JOW852071 JYP852071:JYS852071 KIL852071:KIO852071 KSH852071:KSK852071 LCD852071:LCG852071 LLZ852071:LMC852071 LVV852071:LVY852071 MFR852071:MFU852071 MPN852071:MPQ852071 MZJ852071:MZM852071 NJF852071:NJI852071 NTB852071:NTE852071 OCX852071:ODA852071 OMT852071:OMW852071 OWP852071:OWS852071 PGL852071:PGO852071 PQH852071:PQK852071 QAD852071:QAG852071 QJZ852071:QKC852071 QTV852071:QTY852071 RDR852071:RDU852071 RNN852071:RNQ852071 RXJ852071:RXM852071 SHF852071:SHI852071 SRB852071:SRE852071 TAX852071:TBA852071 TKT852071:TKW852071 TUP852071:TUS852071 UEL852071:UEO852071 UOH852071:UOK852071 UYD852071:UYG852071 VHZ852071:VIC852071 VRV852071:VRY852071 WBR852071:WBU852071 WLN852071:WLQ852071 WVJ852071:WVM852071 P917607:S917607 IX917607:JA917607 ST917607:SW917607 ACP917607:ACS917607 AML917607:AMO917607 AWH917607:AWK917607 BGD917607:BGG917607 BPZ917607:BQC917607 BZV917607:BZY917607 CJR917607:CJU917607 CTN917607:CTQ917607 DDJ917607:DDM917607 DNF917607:DNI917607 DXB917607:DXE917607 EGX917607:EHA917607 EQT917607:EQW917607 FAP917607:FAS917607 FKL917607:FKO917607 FUH917607:FUK917607 GED917607:GEG917607 GNZ917607:GOC917607 GXV917607:GXY917607 HHR917607:HHU917607 HRN917607:HRQ917607 IBJ917607:IBM917607 ILF917607:ILI917607 IVB917607:IVE917607 JEX917607:JFA917607 JOT917607:JOW917607 JYP917607:JYS917607 KIL917607:KIO917607 KSH917607:KSK917607 LCD917607:LCG917607 LLZ917607:LMC917607 LVV917607:LVY917607 MFR917607:MFU917607 MPN917607:MPQ917607 MZJ917607:MZM917607 NJF917607:NJI917607 NTB917607:NTE917607 OCX917607:ODA917607 OMT917607:OMW917607 OWP917607:OWS917607 PGL917607:PGO917607 PQH917607:PQK917607 QAD917607:QAG917607 QJZ917607:QKC917607 QTV917607:QTY917607 RDR917607:RDU917607 RNN917607:RNQ917607 RXJ917607:RXM917607 SHF917607:SHI917607 SRB917607:SRE917607 TAX917607:TBA917607 TKT917607:TKW917607 TUP917607:TUS917607 UEL917607:UEO917607 UOH917607:UOK917607 UYD917607:UYG917607 VHZ917607:VIC917607 VRV917607:VRY917607 WBR917607:WBU917607 WLN917607:WLQ917607 WVJ917607:WVM917607 P983143:S983143 IX983143:JA983143 ST983143:SW983143 ACP983143:ACS983143 AML983143:AMO983143 AWH983143:AWK983143 BGD983143:BGG983143 BPZ983143:BQC983143 BZV983143:BZY983143 CJR983143:CJU983143 CTN983143:CTQ983143 DDJ983143:DDM983143 DNF983143:DNI983143 DXB983143:DXE983143 EGX983143:EHA983143 EQT983143:EQW983143 FAP983143:FAS983143 FKL983143:FKO983143 FUH983143:FUK983143 GED983143:GEG983143 GNZ983143:GOC983143 GXV983143:GXY983143 HHR983143:HHU983143 HRN983143:HRQ983143 IBJ983143:IBM983143 ILF983143:ILI983143 IVB983143:IVE983143 JEX983143:JFA983143 JOT983143:JOW983143 JYP983143:JYS983143 KIL983143:KIO983143 KSH983143:KSK983143 LCD983143:LCG983143 LLZ983143:LMC983143 LVV983143:LVY983143 MFR983143:MFU983143 MPN983143:MPQ983143 MZJ983143:MZM983143 NJF983143:NJI983143 NTB983143:NTE983143 OCX983143:ODA983143 OMT983143:OMW983143 OWP983143:OWS983143 PGL983143:PGO983143 PQH983143:PQK983143 QAD983143:QAG983143 QJZ983143:QKC983143 QTV983143:QTY983143 RDR983143:RDU983143 RNN983143:RNQ983143 RXJ983143:RXM983143 SHF983143:SHI983143 SRB983143:SRE983143 TAX983143:TBA983143 TKT983143:TKW983143 TUP983143:TUS983143 UEL983143:UEO983143 UOH983143:UOK983143 UYD983143:UYG983143 VHZ983143:VIC983143 VRV983143:VRY983143 WBR983143:WBU983143 WLN983143:WLQ983143 WVJ983143:WVM983143 VRV983135:VRY983135 IX105:JA105 ST105:SW105 ACP105:ACS105 AML105:AMO105 AWH105:AWK105 BGD105:BGG105 BPZ105:BQC105 BZV105:BZY105 CJR105:CJU105 CTN105:CTQ105 DDJ105:DDM105 DNF105:DNI105 DXB105:DXE105 EGX105:EHA105 EQT105:EQW105 FAP105:FAS105 FKL105:FKO105 FUH105:FUK105 GED105:GEG105 GNZ105:GOC105 GXV105:GXY105 HHR105:HHU105 HRN105:HRQ105 IBJ105:IBM105 ILF105:ILI105 IVB105:IVE105 JEX105:JFA105 JOT105:JOW105 JYP105:JYS105 KIL105:KIO105 KSH105:KSK105 LCD105:LCG105 LLZ105:LMC105 LVV105:LVY105 MFR105:MFU105 MPN105:MPQ105 MZJ105:MZM105 NJF105:NJI105 NTB105:NTE105 OCX105:ODA105 OMT105:OMW105 OWP105:OWS105 PGL105:PGO105 PQH105:PQK105 QAD105:QAG105 QJZ105:QKC105 QTV105:QTY105 RDR105:RDU105 RNN105:RNQ105 RXJ105:RXM105 SHF105:SHI105 SRB105:SRE105 TAX105:TBA105 TKT105:TKW105 TUP105:TUS105 UEL105:UEO105 UOH105:UOK105 UYD105:UYG105 VHZ105:VIC105 VRV105:VRY105 WBR105:WBU105 WLN105:WLQ105 WVJ105:WVM105 P65641:S65641 IX65641:JA65641 ST65641:SW65641 ACP65641:ACS65641 AML65641:AMO65641 AWH65641:AWK65641 BGD65641:BGG65641 BPZ65641:BQC65641 BZV65641:BZY65641 CJR65641:CJU65641 CTN65641:CTQ65641 DDJ65641:DDM65641 DNF65641:DNI65641 DXB65641:DXE65641 EGX65641:EHA65641 EQT65641:EQW65641 FAP65641:FAS65641 FKL65641:FKO65641 FUH65641:FUK65641 GED65641:GEG65641 GNZ65641:GOC65641 GXV65641:GXY65641 HHR65641:HHU65641 HRN65641:HRQ65641 IBJ65641:IBM65641 ILF65641:ILI65641 IVB65641:IVE65641 JEX65641:JFA65641 JOT65641:JOW65641 JYP65641:JYS65641 KIL65641:KIO65641 KSH65641:KSK65641 LCD65641:LCG65641 LLZ65641:LMC65641 LVV65641:LVY65641 MFR65641:MFU65641 MPN65641:MPQ65641 MZJ65641:MZM65641 NJF65641:NJI65641 NTB65641:NTE65641 OCX65641:ODA65641 OMT65641:OMW65641 OWP65641:OWS65641 PGL65641:PGO65641 PQH65641:PQK65641 QAD65641:QAG65641 QJZ65641:QKC65641 QTV65641:QTY65641 RDR65641:RDU65641 RNN65641:RNQ65641 RXJ65641:RXM65641 SHF65641:SHI65641 SRB65641:SRE65641 TAX65641:TBA65641 TKT65641:TKW65641 TUP65641:TUS65641 UEL65641:UEO65641 UOH65641:UOK65641 UYD65641:UYG65641 VHZ65641:VIC65641 VRV65641:VRY65641 WBR65641:WBU65641 WLN65641:WLQ65641 WVJ65641:WVM65641 P131177:S131177 IX131177:JA131177 ST131177:SW131177 ACP131177:ACS131177 AML131177:AMO131177 AWH131177:AWK131177 BGD131177:BGG131177 BPZ131177:BQC131177 BZV131177:BZY131177 CJR131177:CJU131177 CTN131177:CTQ131177 DDJ131177:DDM131177 DNF131177:DNI131177 DXB131177:DXE131177 EGX131177:EHA131177 EQT131177:EQW131177 FAP131177:FAS131177 FKL131177:FKO131177 FUH131177:FUK131177 GED131177:GEG131177 GNZ131177:GOC131177 GXV131177:GXY131177 HHR131177:HHU131177 HRN131177:HRQ131177 IBJ131177:IBM131177 ILF131177:ILI131177 IVB131177:IVE131177 JEX131177:JFA131177 JOT131177:JOW131177 JYP131177:JYS131177 KIL131177:KIO131177 KSH131177:KSK131177 LCD131177:LCG131177 LLZ131177:LMC131177 LVV131177:LVY131177 MFR131177:MFU131177 MPN131177:MPQ131177 MZJ131177:MZM131177 NJF131177:NJI131177 NTB131177:NTE131177 OCX131177:ODA131177 OMT131177:OMW131177 OWP131177:OWS131177 PGL131177:PGO131177 PQH131177:PQK131177 QAD131177:QAG131177 QJZ131177:QKC131177 QTV131177:QTY131177 RDR131177:RDU131177 RNN131177:RNQ131177 RXJ131177:RXM131177 SHF131177:SHI131177 SRB131177:SRE131177 TAX131177:TBA131177 TKT131177:TKW131177 TUP131177:TUS131177 UEL131177:UEO131177 UOH131177:UOK131177 UYD131177:UYG131177 VHZ131177:VIC131177 VRV131177:VRY131177 WBR131177:WBU131177 WLN131177:WLQ131177 WVJ131177:WVM131177 P196713:S196713 IX196713:JA196713 ST196713:SW196713 ACP196713:ACS196713 AML196713:AMO196713 AWH196713:AWK196713 BGD196713:BGG196713 BPZ196713:BQC196713 BZV196713:BZY196713 CJR196713:CJU196713 CTN196713:CTQ196713 DDJ196713:DDM196713 DNF196713:DNI196713 DXB196713:DXE196713 EGX196713:EHA196713 EQT196713:EQW196713 FAP196713:FAS196713 FKL196713:FKO196713 FUH196713:FUK196713 GED196713:GEG196713 GNZ196713:GOC196713 GXV196713:GXY196713 HHR196713:HHU196713 HRN196713:HRQ196713 IBJ196713:IBM196713 ILF196713:ILI196713 IVB196713:IVE196713 JEX196713:JFA196713 JOT196713:JOW196713 JYP196713:JYS196713 KIL196713:KIO196713 KSH196713:KSK196713 LCD196713:LCG196713 LLZ196713:LMC196713 LVV196713:LVY196713 MFR196713:MFU196713 MPN196713:MPQ196713 MZJ196713:MZM196713 NJF196713:NJI196713 NTB196713:NTE196713 OCX196713:ODA196713 OMT196713:OMW196713 OWP196713:OWS196713 PGL196713:PGO196713 PQH196713:PQK196713 QAD196713:QAG196713 QJZ196713:QKC196713 QTV196713:QTY196713 RDR196713:RDU196713 RNN196713:RNQ196713 RXJ196713:RXM196713 SHF196713:SHI196713 SRB196713:SRE196713 TAX196713:TBA196713 TKT196713:TKW196713 TUP196713:TUS196713 UEL196713:UEO196713 UOH196713:UOK196713 UYD196713:UYG196713 VHZ196713:VIC196713 VRV196713:VRY196713 WBR196713:WBU196713 WLN196713:WLQ196713 WVJ196713:WVM196713 P262249:S262249 IX262249:JA262249 ST262249:SW262249 ACP262249:ACS262249 AML262249:AMO262249 AWH262249:AWK262249 BGD262249:BGG262249 BPZ262249:BQC262249 BZV262249:BZY262249 CJR262249:CJU262249 CTN262249:CTQ262249 DDJ262249:DDM262249 DNF262249:DNI262249 DXB262249:DXE262249 EGX262249:EHA262249 EQT262249:EQW262249 FAP262249:FAS262249 FKL262249:FKO262249 FUH262249:FUK262249 GED262249:GEG262249 GNZ262249:GOC262249 GXV262249:GXY262249 HHR262249:HHU262249 HRN262249:HRQ262249 IBJ262249:IBM262249 ILF262249:ILI262249 IVB262249:IVE262249 JEX262249:JFA262249 JOT262249:JOW262249 JYP262249:JYS262249 KIL262249:KIO262249 KSH262249:KSK262249 LCD262249:LCG262249 LLZ262249:LMC262249 LVV262249:LVY262249 MFR262249:MFU262249 MPN262249:MPQ262249 MZJ262249:MZM262249 NJF262249:NJI262249 NTB262249:NTE262249 OCX262249:ODA262249 OMT262249:OMW262249 OWP262249:OWS262249 PGL262249:PGO262249 PQH262249:PQK262249 QAD262249:QAG262249 QJZ262249:QKC262249 QTV262249:QTY262249 RDR262249:RDU262249 RNN262249:RNQ262249 RXJ262249:RXM262249 SHF262249:SHI262249 SRB262249:SRE262249 TAX262249:TBA262249 TKT262249:TKW262249 TUP262249:TUS262249 UEL262249:UEO262249 UOH262249:UOK262249 UYD262249:UYG262249 VHZ262249:VIC262249 VRV262249:VRY262249 WBR262249:WBU262249 WLN262249:WLQ262249 WVJ262249:WVM262249 P327785:S327785 IX327785:JA327785 ST327785:SW327785 ACP327785:ACS327785 AML327785:AMO327785 AWH327785:AWK327785 BGD327785:BGG327785 BPZ327785:BQC327785 BZV327785:BZY327785 CJR327785:CJU327785 CTN327785:CTQ327785 DDJ327785:DDM327785 DNF327785:DNI327785 DXB327785:DXE327785 EGX327785:EHA327785 EQT327785:EQW327785 FAP327785:FAS327785 FKL327785:FKO327785 FUH327785:FUK327785 GED327785:GEG327785 GNZ327785:GOC327785 GXV327785:GXY327785 HHR327785:HHU327785 HRN327785:HRQ327785 IBJ327785:IBM327785 ILF327785:ILI327785 IVB327785:IVE327785 JEX327785:JFA327785 JOT327785:JOW327785 JYP327785:JYS327785 KIL327785:KIO327785 KSH327785:KSK327785 LCD327785:LCG327785 LLZ327785:LMC327785 LVV327785:LVY327785 MFR327785:MFU327785 MPN327785:MPQ327785 MZJ327785:MZM327785 NJF327785:NJI327785 NTB327785:NTE327785 OCX327785:ODA327785 OMT327785:OMW327785 OWP327785:OWS327785 PGL327785:PGO327785 PQH327785:PQK327785 QAD327785:QAG327785 QJZ327785:QKC327785 QTV327785:QTY327785 RDR327785:RDU327785 RNN327785:RNQ327785 RXJ327785:RXM327785 SHF327785:SHI327785 SRB327785:SRE327785 TAX327785:TBA327785 TKT327785:TKW327785 TUP327785:TUS327785 UEL327785:UEO327785 UOH327785:UOK327785 UYD327785:UYG327785 VHZ327785:VIC327785 VRV327785:VRY327785 WBR327785:WBU327785 WLN327785:WLQ327785 WVJ327785:WVM327785 P393321:S393321 IX393321:JA393321 ST393321:SW393321 ACP393321:ACS393321 AML393321:AMO393321 AWH393321:AWK393321 BGD393321:BGG393321 BPZ393321:BQC393321 BZV393321:BZY393321 CJR393321:CJU393321 CTN393321:CTQ393321 DDJ393321:DDM393321 DNF393321:DNI393321 DXB393321:DXE393321 EGX393321:EHA393321 EQT393321:EQW393321 FAP393321:FAS393321 FKL393321:FKO393321 FUH393321:FUK393321 GED393321:GEG393321 GNZ393321:GOC393321 GXV393321:GXY393321 HHR393321:HHU393321 HRN393321:HRQ393321 IBJ393321:IBM393321 ILF393321:ILI393321 IVB393321:IVE393321 JEX393321:JFA393321 JOT393321:JOW393321 JYP393321:JYS393321 KIL393321:KIO393321 KSH393321:KSK393321 LCD393321:LCG393321 LLZ393321:LMC393321 LVV393321:LVY393321 MFR393321:MFU393321 MPN393321:MPQ393321 MZJ393321:MZM393321 NJF393321:NJI393321 NTB393321:NTE393321 OCX393321:ODA393321 OMT393321:OMW393321 OWP393321:OWS393321 PGL393321:PGO393321 PQH393321:PQK393321 QAD393321:QAG393321 QJZ393321:QKC393321 QTV393321:QTY393321 RDR393321:RDU393321 RNN393321:RNQ393321 RXJ393321:RXM393321 SHF393321:SHI393321 SRB393321:SRE393321 TAX393321:TBA393321 TKT393321:TKW393321 TUP393321:TUS393321 UEL393321:UEO393321 UOH393321:UOK393321 UYD393321:UYG393321 VHZ393321:VIC393321 VRV393321:VRY393321 WBR393321:WBU393321 WLN393321:WLQ393321 WVJ393321:WVM393321 P458857:S458857 IX458857:JA458857 ST458857:SW458857 ACP458857:ACS458857 AML458857:AMO458857 AWH458857:AWK458857 BGD458857:BGG458857 BPZ458857:BQC458857 BZV458857:BZY458857 CJR458857:CJU458857 CTN458857:CTQ458857 DDJ458857:DDM458857 DNF458857:DNI458857 DXB458857:DXE458857 EGX458857:EHA458857 EQT458857:EQW458857 FAP458857:FAS458857 FKL458857:FKO458857 FUH458857:FUK458857 GED458857:GEG458857 GNZ458857:GOC458857 GXV458857:GXY458857 HHR458857:HHU458857 HRN458857:HRQ458857 IBJ458857:IBM458857 ILF458857:ILI458857 IVB458857:IVE458857 JEX458857:JFA458857 JOT458857:JOW458857 JYP458857:JYS458857 KIL458857:KIO458857 KSH458857:KSK458857 LCD458857:LCG458857 LLZ458857:LMC458857 LVV458857:LVY458857 MFR458857:MFU458857 MPN458857:MPQ458857 MZJ458857:MZM458857 NJF458857:NJI458857 NTB458857:NTE458857 OCX458857:ODA458857 OMT458857:OMW458857 OWP458857:OWS458857 PGL458857:PGO458857 PQH458857:PQK458857 QAD458857:QAG458857 QJZ458857:QKC458857 QTV458857:QTY458857 RDR458857:RDU458857 RNN458857:RNQ458857 RXJ458857:RXM458857 SHF458857:SHI458857 SRB458857:SRE458857 TAX458857:TBA458857 TKT458857:TKW458857 TUP458857:TUS458857 UEL458857:UEO458857 UOH458857:UOK458857 UYD458857:UYG458857 VHZ458857:VIC458857 VRV458857:VRY458857 WBR458857:WBU458857 WLN458857:WLQ458857 WVJ458857:WVM458857 P524393:S524393 IX524393:JA524393 ST524393:SW524393 ACP524393:ACS524393 AML524393:AMO524393 AWH524393:AWK524393 BGD524393:BGG524393 BPZ524393:BQC524393 BZV524393:BZY524393 CJR524393:CJU524393 CTN524393:CTQ524393 DDJ524393:DDM524393 DNF524393:DNI524393 DXB524393:DXE524393 EGX524393:EHA524393 EQT524393:EQW524393 FAP524393:FAS524393 FKL524393:FKO524393 FUH524393:FUK524393 GED524393:GEG524393 GNZ524393:GOC524393 GXV524393:GXY524393 HHR524393:HHU524393 HRN524393:HRQ524393 IBJ524393:IBM524393 ILF524393:ILI524393 IVB524393:IVE524393 JEX524393:JFA524393 JOT524393:JOW524393 JYP524393:JYS524393 KIL524393:KIO524393 KSH524393:KSK524393 LCD524393:LCG524393 LLZ524393:LMC524393 LVV524393:LVY524393 MFR524393:MFU524393 MPN524393:MPQ524393 MZJ524393:MZM524393 NJF524393:NJI524393 NTB524393:NTE524393 OCX524393:ODA524393 OMT524393:OMW524393 OWP524393:OWS524393 PGL524393:PGO524393 PQH524393:PQK524393 QAD524393:QAG524393 QJZ524393:QKC524393 QTV524393:QTY524393 RDR524393:RDU524393 RNN524393:RNQ524393 RXJ524393:RXM524393 SHF524393:SHI524393 SRB524393:SRE524393 TAX524393:TBA524393 TKT524393:TKW524393 TUP524393:TUS524393 UEL524393:UEO524393 UOH524393:UOK524393 UYD524393:UYG524393 VHZ524393:VIC524393 VRV524393:VRY524393 WBR524393:WBU524393 WLN524393:WLQ524393 WVJ524393:WVM524393 P589929:S589929 IX589929:JA589929 ST589929:SW589929 ACP589929:ACS589929 AML589929:AMO589929 AWH589929:AWK589929 BGD589929:BGG589929 BPZ589929:BQC589929 BZV589929:BZY589929 CJR589929:CJU589929 CTN589929:CTQ589929 DDJ589929:DDM589929 DNF589929:DNI589929 DXB589929:DXE589929 EGX589929:EHA589929 EQT589929:EQW589929 FAP589929:FAS589929 FKL589929:FKO589929 FUH589929:FUK589929 GED589929:GEG589929 GNZ589929:GOC589929 GXV589929:GXY589929 HHR589929:HHU589929 HRN589929:HRQ589929 IBJ589929:IBM589929 ILF589929:ILI589929 IVB589929:IVE589929 JEX589929:JFA589929 JOT589929:JOW589929 JYP589929:JYS589929 KIL589929:KIO589929 KSH589929:KSK589929 LCD589929:LCG589929 LLZ589929:LMC589929 LVV589929:LVY589929 MFR589929:MFU589929 MPN589929:MPQ589929 MZJ589929:MZM589929 NJF589929:NJI589929 NTB589929:NTE589929 OCX589929:ODA589929 OMT589929:OMW589929 OWP589929:OWS589929 PGL589929:PGO589929 PQH589929:PQK589929 QAD589929:QAG589929 QJZ589929:QKC589929 QTV589929:QTY589929 RDR589929:RDU589929 RNN589929:RNQ589929 RXJ589929:RXM589929 SHF589929:SHI589929 SRB589929:SRE589929 TAX589929:TBA589929 TKT589929:TKW589929 TUP589929:TUS589929 UEL589929:UEO589929 UOH589929:UOK589929 UYD589929:UYG589929 VHZ589929:VIC589929 VRV589929:VRY589929 WBR589929:WBU589929 WLN589929:WLQ589929 WVJ589929:WVM589929 P655465:S655465 IX655465:JA655465 ST655465:SW655465 ACP655465:ACS655465 AML655465:AMO655465 AWH655465:AWK655465 BGD655465:BGG655465 BPZ655465:BQC655465 BZV655465:BZY655465 CJR655465:CJU655465 CTN655465:CTQ655465 DDJ655465:DDM655465 DNF655465:DNI655465 DXB655465:DXE655465 EGX655465:EHA655465 EQT655465:EQW655465 FAP655465:FAS655465 FKL655465:FKO655465 FUH655465:FUK655465 GED655465:GEG655465 GNZ655465:GOC655465 GXV655465:GXY655465 HHR655465:HHU655465 HRN655465:HRQ655465 IBJ655465:IBM655465 ILF655465:ILI655465 IVB655465:IVE655465 JEX655465:JFA655465 JOT655465:JOW655465 JYP655465:JYS655465 KIL655465:KIO655465 KSH655465:KSK655465 LCD655465:LCG655465 LLZ655465:LMC655465 LVV655465:LVY655465 MFR655465:MFU655465 MPN655465:MPQ655465 MZJ655465:MZM655465 NJF655465:NJI655465 NTB655465:NTE655465 OCX655465:ODA655465 OMT655465:OMW655465 OWP655465:OWS655465 PGL655465:PGO655465 PQH655465:PQK655465 QAD655465:QAG655465 QJZ655465:QKC655465 QTV655465:QTY655465 RDR655465:RDU655465 RNN655465:RNQ655465 RXJ655465:RXM655465 SHF655465:SHI655465 SRB655465:SRE655465 TAX655465:TBA655465 TKT655465:TKW655465 TUP655465:TUS655465 UEL655465:UEO655465 UOH655465:UOK655465 UYD655465:UYG655465 VHZ655465:VIC655465 VRV655465:VRY655465 WBR655465:WBU655465 WLN655465:WLQ655465 WVJ655465:WVM655465 P721001:S721001 IX721001:JA721001 ST721001:SW721001 ACP721001:ACS721001 AML721001:AMO721001 AWH721001:AWK721001 BGD721001:BGG721001 BPZ721001:BQC721001 BZV721001:BZY721001 CJR721001:CJU721001 CTN721001:CTQ721001 DDJ721001:DDM721001 DNF721001:DNI721001 DXB721001:DXE721001 EGX721001:EHA721001 EQT721001:EQW721001 FAP721001:FAS721001 FKL721001:FKO721001 FUH721001:FUK721001 GED721001:GEG721001 GNZ721001:GOC721001 GXV721001:GXY721001 HHR721001:HHU721001 HRN721001:HRQ721001 IBJ721001:IBM721001 ILF721001:ILI721001 IVB721001:IVE721001 JEX721001:JFA721001 JOT721001:JOW721001 JYP721001:JYS721001 KIL721001:KIO721001 KSH721001:KSK721001 LCD721001:LCG721001 LLZ721001:LMC721001 LVV721001:LVY721001 MFR721001:MFU721001 MPN721001:MPQ721001 MZJ721001:MZM721001 NJF721001:NJI721001 NTB721001:NTE721001 OCX721001:ODA721001 OMT721001:OMW721001 OWP721001:OWS721001 PGL721001:PGO721001 PQH721001:PQK721001 QAD721001:QAG721001 QJZ721001:QKC721001 QTV721001:QTY721001 RDR721001:RDU721001 RNN721001:RNQ721001 RXJ721001:RXM721001 SHF721001:SHI721001 SRB721001:SRE721001 TAX721001:TBA721001 TKT721001:TKW721001 TUP721001:TUS721001 UEL721001:UEO721001 UOH721001:UOK721001 UYD721001:UYG721001 VHZ721001:VIC721001 VRV721001:VRY721001 WBR721001:WBU721001 WLN721001:WLQ721001 WVJ721001:WVM721001 P786537:S786537 IX786537:JA786537 ST786537:SW786537 ACP786537:ACS786537 AML786537:AMO786537 AWH786537:AWK786537 BGD786537:BGG786537 BPZ786537:BQC786537 BZV786537:BZY786537 CJR786537:CJU786537 CTN786537:CTQ786537 DDJ786537:DDM786537 DNF786537:DNI786537 DXB786537:DXE786537 EGX786537:EHA786537 EQT786537:EQW786537 FAP786537:FAS786537 FKL786537:FKO786537 FUH786537:FUK786537 GED786537:GEG786537 GNZ786537:GOC786537 GXV786537:GXY786537 HHR786537:HHU786537 HRN786537:HRQ786537 IBJ786537:IBM786537 ILF786537:ILI786537 IVB786537:IVE786537 JEX786537:JFA786537 JOT786537:JOW786537 JYP786537:JYS786537 KIL786537:KIO786537 KSH786537:KSK786537 LCD786537:LCG786537 LLZ786537:LMC786537 LVV786537:LVY786537 MFR786537:MFU786537 MPN786537:MPQ786537 MZJ786537:MZM786537 NJF786537:NJI786537 NTB786537:NTE786537 OCX786537:ODA786537 OMT786537:OMW786537 OWP786537:OWS786537 PGL786537:PGO786537 PQH786537:PQK786537 QAD786537:QAG786537 QJZ786537:QKC786537 QTV786537:QTY786537 RDR786537:RDU786537 RNN786537:RNQ786537 RXJ786537:RXM786537 SHF786537:SHI786537 SRB786537:SRE786537 TAX786537:TBA786537 TKT786537:TKW786537 TUP786537:TUS786537 UEL786537:UEO786537 UOH786537:UOK786537 UYD786537:UYG786537 VHZ786537:VIC786537 VRV786537:VRY786537 WBR786537:WBU786537 WLN786537:WLQ786537 WVJ786537:WVM786537 P852073:S852073 IX852073:JA852073 ST852073:SW852073 ACP852073:ACS852073 AML852073:AMO852073 AWH852073:AWK852073 BGD852073:BGG852073 BPZ852073:BQC852073 BZV852073:BZY852073 CJR852073:CJU852073 CTN852073:CTQ852073 DDJ852073:DDM852073 DNF852073:DNI852073 DXB852073:DXE852073 EGX852073:EHA852073 EQT852073:EQW852073 FAP852073:FAS852073 FKL852073:FKO852073 FUH852073:FUK852073 GED852073:GEG852073 GNZ852073:GOC852073 GXV852073:GXY852073 HHR852073:HHU852073 HRN852073:HRQ852073 IBJ852073:IBM852073 ILF852073:ILI852073 IVB852073:IVE852073 JEX852073:JFA852073 JOT852073:JOW852073 JYP852073:JYS852073 KIL852073:KIO852073 KSH852073:KSK852073 LCD852073:LCG852073 LLZ852073:LMC852073 LVV852073:LVY852073 MFR852073:MFU852073 MPN852073:MPQ852073 MZJ852073:MZM852073 NJF852073:NJI852073 NTB852073:NTE852073 OCX852073:ODA852073 OMT852073:OMW852073 OWP852073:OWS852073 PGL852073:PGO852073 PQH852073:PQK852073 QAD852073:QAG852073 QJZ852073:QKC852073 QTV852073:QTY852073 RDR852073:RDU852073 RNN852073:RNQ852073 RXJ852073:RXM852073 SHF852073:SHI852073 SRB852073:SRE852073 TAX852073:TBA852073 TKT852073:TKW852073 TUP852073:TUS852073 UEL852073:UEO852073 UOH852073:UOK852073 UYD852073:UYG852073 VHZ852073:VIC852073 VRV852073:VRY852073 WBR852073:WBU852073 WLN852073:WLQ852073 WVJ852073:WVM852073 P917609:S917609 IX917609:JA917609 ST917609:SW917609 ACP917609:ACS917609 AML917609:AMO917609 AWH917609:AWK917609 BGD917609:BGG917609 BPZ917609:BQC917609 BZV917609:BZY917609 CJR917609:CJU917609 CTN917609:CTQ917609 DDJ917609:DDM917609 DNF917609:DNI917609 DXB917609:DXE917609 EGX917609:EHA917609 EQT917609:EQW917609 FAP917609:FAS917609 FKL917609:FKO917609 FUH917609:FUK917609 GED917609:GEG917609 GNZ917609:GOC917609 GXV917609:GXY917609 HHR917609:HHU917609 HRN917609:HRQ917609 IBJ917609:IBM917609 ILF917609:ILI917609 IVB917609:IVE917609 JEX917609:JFA917609 JOT917609:JOW917609 JYP917609:JYS917609 KIL917609:KIO917609 KSH917609:KSK917609 LCD917609:LCG917609 LLZ917609:LMC917609 LVV917609:LVY917609 MFR917609:MFU917609 MPN917609:MPQ917609 MZJ917609:MZM917609 NJF917609:NJI917609 NTB917609:NTE917609 OCX917609:ODA917609 OMT917609:OMW917609 OWP917609:OWS917609 PGL917609:PGO917609 PQH917609:PQK917609 QAD917609:QAG917609 QJZ917609:QKC917609 QTV917609:QTY917609 RDR917609:RDU917609 RNN917609:RNQ917609 RXJ917609:RXM917609 SHF917609:SHI917609 SRB917609:SRE917609 TAX917609:TBA917609 TKT917609:TKW917609 TUP917609:TUS917609 UEL917609:UEO917609 UOH917609:UOK917609 UYD917609:UYG917609 VHZ917609:VIC917609 VRV917609:VRY917609 WBR917609:WBU917609 WLN917609:WLQ917609 WVJ917609:WVM917609 P983145:S983145 IX983145:JA983145 ST983145:SW983145 ACP983145:ACS983145 AML983145:AMO983145 AWH983145:AWK983145 BGD983145:BGG983145 BPZ983145:BQC983145 BZV983145:BZY983145 CJR983145:CJU983145 CTN983145:CTQ983145 DDJ983145:DDM983145 DNF983145:DNI983145 DXB983145:DXE983145 EGX983145:EHA983145 EQT983145:EQW983145 FAP983145:FAS983145 FKL983145:FKO983145 FUH983145:FUK983145 GED983145:GEG983145 GNZ983145:GOC983145 GXV983145:GXY983145 HHR983145:HHU983145 HRN983145:HRQ983145 IBJ983145:IBM983145 ILF983145:ILI983145 IVB983145:IVE983145 JEX983145:JFA983145 JOT983145:JOW983145 JYP983145:JYS983145 KIL983145:KIO983145 KSH983145:KSK983145 LCD983145:LCG983145 LLZ983145:LMC983145 LVV983145:LVY983145 MFR983145:MFU983145 MPN983145:MPQ983145 MZJ983145:MZM983145 NJF983145:NJI983145 NTB983145:NTE983145 OCX983145:ODA983145 OMT983145:OMW983145 OWP983145:OWS983145 PGL983145:PGO983145 PQH983145:PQK983145 QAD983145:QAG983145 QJZ983145:QKC983145 QTV983145:QTY983145 RDR983145:RDU983145 RNN983145:RNQ983145 RXJ983145:RXM983145 SHF983145:SHI983145 SRB983145:SRE983145 TAX983145:TBA983145 TKT983145:TKW983145 TUP983145:TUS983145 UEL983145:UEO983145 UOH983145:UOK983145 UYD983145:UYG983145 VHZ983145:VIC983145 VRV983145:VRY983145 WBR983145:WBU983145 WLN983145:WLQ983145 WVJ983145:WVM983145 WBR983135:WBU983135 IX107:JA107 ST107:SW107 ACP107:ACS107 AML107:AMO107 AWH107:AWK107 BGD107:BGG107 BPZ107:BQC107 BZV107:BZY107 CJR107:CJU107 CTN107:CTQ107 DDJ107:DDM107 DNF107:DNI107 DXB107:DXE107 EGX107:EHA107 EQT107:EQW107 FAP107:FAS107 FKL107:FKO107 FUH107:FUK107 GED107:GEG107 GNZ107:GOC107 GXV107:GXY107 HHR107:HHU107 HRN107:HRQ107 IBJ107:IBM107 ILF107:ILI107 IVB107:IVE107 JEX107:JFA107 JOT107:JOW107 JYP107:JYS107 KIL107:KIO107 KSH107:KSK107 LCD107:LCG107 LLZ107:LMC107 LVV107:LVY107 MFR107:MFU107 MPN107:MPQ107 MZJ107:MZM107 NJF107:NJI107 NTB107:NTE107 OCX107:ODA107 OMT107:OMW107 OWP107:OWS107 PGL107:PGO107 PQH107:PQK107 QAD107:QAG107 QJZ107:QKC107 QTV107:QTY107 RDR107:RDU107 RNN107:RNQ107 RXJ107:RXM107 SHF107:SHI107 SRB107:SRE107 TAX107:TBA107 TKT107:TKW107 TUP107:TUS107 UEL107:UEO107 UOH107:UOK107 UYD107:UYG107 VHZ107:VIC107 VRV107:VRY107 WBR107:WBU107 WLN107:WLQ107 WVJ107:WVM107 P65643:S65643 IX65643:JA65643 ST65643:SW65643 ACP65643:ACS65643 AML65643:AMO65643 AWH65643:AWK65643 BGD65643:BGG65643 BPZ65643:BQC65643 BZV65643:BZY65643 CJR65643:CJU65643 CTN65643:CTQ65643 DDJ65643:DDM65643 DNF65643:DNI65643 DXB65643:DXE65643 EGX65643:EHA65643 EQT65643:EQW65643 FAP65643:FAS65643 FKL65643:FKO65643 FUH65643:FUK65643 GED65643:GEG65643 GNZ65643:GOC65643 GXV65643:GXY65643 HHR65643:HHU65643 HRN65643:HRQ65643 IBJ65643:IBM65643 ILF65643:ILI65643 IVB65643:IVE65643 JEX65643:JFA65643 JOT65643:JOW65643 JYP65643:JYS65643 KIL65643:KIO65643 KSH65643:KSK65643 LCD65643:LCG65643 LLZ65643:LMC65643 LVV65643:LVY65643 MFR65643:MFU65643 MPN65643:MPQ65643 MZJ65643:MZM65643 NJF65643:NJI65643 NTB65643:NTE65643 OCX65643:ODA65643 OMT65643:OMW65643 OWP65643:OWS65643 PGL65643:PGO65643 PQH65643:PQK65643 QAD65643:QAG65643 QJZ65643:QKC65643 QTV65643:QTY65643 RDR65643:RDU65643 RNN65643:RNQ65643 RXJ65643:RXM65643 SHF65643:SHI65643 SRB65643:SRE65643 TAX65643:TBA65643 TKT65643:TKW65643 TUP65643:TUS65643 UEL65643:UEO65643 UOH65643:UOK65643 UYD65643:UYG65643 VHZ65643:VIC65643 VRV65643:VRY65643 WBR65643:WBU65643 WLN65643:WLQ65643 WVJ65643:WVM65643 P131179:S131179 IX131179:JA131179 ST131179:SW131179 ACP131179:ACS131179 AML131179:AMO131179 AWH131179:AWK131179 BGD131179:BGG131179 BPZ131179:BQC131179 BZV131179:BZY131179 CJR131179:CJU131179 CTN131179:CTQ131179 DDJ131179:DDM131179 DNF131179:DNI131179 DXB131179:DXE131179 EGX131179:EHA131179 EQT131179:EQW131179 FAP131179:FAS131179 FKL131179:FKO131179 FUH131179:FUK131179 GED131179:GEG131179 GNZ131179:GOC131179 GXV131179:GXY131179 HHR131179:HHU131179 HRN131179:HRQ131179 IBJ131179:IBM131179 ILF131179:ILI131179 IVB131179:IVE131179 JEX131179:JFA131179 JOT131179:JOW131179 JYP131179:JYS131179 KIL131179:KIO131179 KSH131179:KSK131179 LCD131179:LCG131179 LLZ131179:LMC131179 LVV131179:LVY131179 MFR131179:MFU131179 MPN131179:MPQ131179 MZJ131179:MZM131179 NJF131179:NJI131179 NTB131179:NTE131179 OCX131179:ODA131179 OMT131179:OMW131179 OWP131179:OWS131179 PGL131179:PGO131179 PQH131179:PQK131179 QAD131179:QAG131179 QJZ131179:QKC131179 QTV131179:QTY131179 RDR131179:RDU131179 RNN131179:RNQ131179 RXJ131179:RXM131179 SHF131179:SHI131179 SRB131179:SRE131179 TAX131179:TBA131179 TKT131179:TKW131179 TUP131179:TUS131179 UEL131179:UEO131179 UOH131179:UOK131179 UYD131179:UYG131179 VHZ131179:VIC131179 VRV131179:VRY131179 WBR131179:WBU131179 WLN131179:WLQ131179 WVJ131179:WVM131179 P196715:S196715 IX196715:JA196715 ST196715:SW196715 ACP196715:ACS196715 AML196715:AMO196715 AWH196715:AWK196715 BGD196715:BGG196715 BPZ196715:BQC196715 BZV196715:BZY196715 CJR196715:CJU196715 CTN196715:CTQ196715 DDJ196715:DDM196715 DNF196715:DNI196715 DXB196715:DXE196715 EGX196715:EHA196715 EQT196715:EQW196715 FAP196715:FAS196715 FKL196715:FKO196715 FUH196715:FUK196715 GED196715:GEG196715 GNZ196715:GOC196715 GXV196715:GXY196715 HHR196715:HHU196715 HRN196715:HRQ196715 IBJ196715:IBM196715 ILF196715:ILI196715 IVB196715:IVE196715 JEX196715:JFA196715 JOT196715:JOW196715 JYP196715:JYS196715 KIL196715:KIO196715 KSH196715:KSK196715 LCD196715:LCG196715 LLZ196715:LMC196715 LVV196715:LVY196715 MFR196715:MFU196715 MPN196715:MPQ196715 MZJ196715:MZM196715 NJF196715:NJI196715 NTB196715:NTE196715 OCX196715:ODA196715 OMT196715:OMW196715 OWP196715:OWS196715 PGL196715:PGO196715 PQH196715:PQK196715 QAD196715:QAG196715 QJZ196715:QKC196715 QTV196715:QTY196715 RDR196715:RDU196715 RNN196715:RNQ196715 RXJ196715:RXM196715 SHF196715:SHI196715 SRB196715:SRE196715 TAX196715:TBA196715 TKT196715:TKW196715 TUP196715:TUS196715 UEL196715:UEO196715 UOH196715:UOK196715 UYD196715:UYG196715 VHZ196715:VIC196715 VRV196715:VRY196715 WBR196715:WBU196715 WLN196715:WLQ196715 WVJ196715:WVM196715 P262251:S262251 IX262251:JA262251 ST262251:SW262251 ACP262251:ACS262251 AML262251:AMO262251 AWH262251:AWK262251 BGD262251:BGG262251 BPZ262251:BQC262251 BZV262251:BZY262251 CJR262251:CJU262251 CTN262251:CTQ262251 DDJ262251:DDM262251 DNF262251:DNI262251 DXB262251:DXE262251 EGX262251:EHA262251 EQT262251:EQW262251 FAP262251:FAS262251 FKL262251:FKO262251 FUH262251:FUK262251 GED262251:GEG262251 GNZ262251:GOC262251 GXV262251:GXY262251 HHR262251:HHU262251 HRN262251:HRQ262251 IBJ262251:IBM262251 ILF262251:ILI262251 IVB262251:IVE262251 JEX262251:JFA262251 JOT262251:JOW262251 JYP262251:JYS262251 KIL262251:KIO262251 KSH262251:KSK262251 LCD262251:LCG262251 LLZ262251:LMC262251 LVV262251:LVY262251 MFR262251:MFU262251 MPN262251:MPQ262251 MZJ262251:MZM262251 NJF262251:NJI262251 NTB262251:NTE262251 OCX262251:ODA262251 OMT262251:OMW262251 OWP262251:OWS262251 PGL262251:PGO262251 PQH262251:PQK262251 QAD262251:QAG262251 QJZ262251:QKC262251 QTV262251:QTY262251 RDR262251:RDU262251 RNN262251:RNQ262251 RXJ262251:RXM262251 SHF262251:SHI262251 SRB262251:SRE262251 TAX262251:TBA262251 TKT262251:TKW262251 TUP262251:TUS262251 UEL262251:UEO262251 UOH262251:UOK262251 UYD262251:UYG262251 VHZ262251:VIC262251 VRV262251:VRY262251 WBR262251:WBU262251 WLN262251:WLQ262251 WVJ262251:WVM262251 P327787:S327787 IX327787:JA327787 ST327787:SW327787 ACP327787:ACS327787 AML327787:AMO327787 AWH327787:AWK327787 BGD327787:BGG327787 BPZ327787:BQC327787 BZV327787:BZY327787 CJR327787:CJU327787 CTN327787:CTQ327787 DDJ327787:DDM327787 DNF327787:DNI327787 DXB327787:DXE327787 EGX327787:EHA327787 EQT327787:EQW327787 FAP327787:FAS327787 FKL327787:FKO327787 FUH327787:FUK327787 GED327787:GEG327787 GNZ327787:GOC327787 GXV327787:GXY327787 HHR327787:HHU327787 HRN327787:HRQ327787 IBJ327787:IBM327787 ILF327787:ILI327787 IVB327787:IVE327787 JEX327787:JFA327787 JOT327787:JOW327787 JYP327787:JYS327787 KIL327787:KIO327787 KSH327787:KSK327787 LCD327787:LCG327787 LLZ327787:LMC327787 LVV327787:LVY327787 MFR327787:MFU327787 MPN327787:MPQ327787 MZJ327787:MZM327787 NJF327787:NJI327787 NTB327787:NTE327787 OCX327787:ODA327787 OMT327787:OMW327787 OWP327787:OWS327787 PGL327787:PGO327787 PQH327787:PQK327787 QAD327787:QAG327787 QJZ327787:QKC327787 QTV327787:QTY327787 RDR327787:RDU327787 RNN327787:RNQ327787 RXJ327787:RXM327787 SHF327787:SHI327787 SRB327787:SRE327787 TAX327787:TBA327787 TKT327787:TKW327787 TUP327787:TUS327787 UEL327787:UEO327787 UOH327787:UOK327787 UYD327787:UYG327787 VHZ327787:VIC327787 VRV327787:VRY327787 WBR327787:WBU327787 WLN327787:WLQ327787 WVJ327787:WVM327787 P393323:S393323 IX393323:JA393323 ST393323:SW393323 ACP393323:ACS393323 AML393323:AMO393323 AWH393323:AWK393323 BGD393323:BGG393323 BPZ393323:BQC393323 BZV393323:BZY393323 CJR393323:CJU393323 CTN393323:CTQ393323 DDJ393323:DDM393323 DNF393323:DNI393323 DXB393323:DXE393323 EGX393323:EHA393323 EQT393323:EQW393323 FAP393323:FAS393323 FKL393323:FKO393323 FUH393323:FUK393323 GED393323:GEG393323 GNZ393323:GOC393323 GXV393323:GXY393323 HHR393323:HHU393323 HRN393323:HRQ393323 IBJ393323:IBM393323 ILF393323:ILI393323 IVB393323:IVE393323 JEX393323:JFA393323 JOT393323:JOW393323 JYP393323:JYS393323 KIL393323:KIO393323 KSH393323:KSK393323 LCD393323:LCG393323 LLZ393323:LMC393323 LVV393323:LVY393323 MFR393323:MFU393323 MPN393323:MPQ393323 MZJ393323:MZM393323 NJF393323:NJI393323 NTB393323:NTE393323 OCX393323:ODA393323 OMT393323:OMW393323 OWP393323:OWS393323 PGL393323:PGO393323 PQH393323:PQK393323 QAD393323:QAG393323 QJZ393323:QKC393323 QTV393323:QTY393323 RDR393323:RDU393323 RNN393323:RNQ393323 RXJ393323:RXM393323 SHF393323:SHI393323 SRB393323:SRE393323 TAX393323:TBA393323 TKT393323:TKW393323 TUP393323:TUS393323 UEL393323:UEO393323 UOH393323:UOK393323 UYD393323:UYG393323 VHZ393323:VIC393323 VRV393323:VRY393323 WBR393323:WBU393323 WLN393323:WLQ393323 WVJ393323:WVM393323 P458859:S458859 IX458859:JA458859 ST458859:SW458859 ACP458859:ACS458859 AML458859:AMO458859 AWH458859:AWK458859 BGD458859:BGG458859 BPZ458859:BQC458859 BZV458859:BZY458859 CJR458859:CJU458859 CTN458859:CTQ458859 DDJ458859:DDM458859 DNF458859:DNI458859 DXB458859:DXE458859 EGX458859:EHA458859 EQT458859:EQW458859 FAP458859:FAS458859 FKL458859:FKO458859 FUH458859:FUK458859 GED458859:GEG458859 GNZ458859:GOC458859 GXV458859:GXY458859 HHR458859:HHU458859 HRN458859:HRQ458859 IBJ458859:IBM458859 ILF458859:ILI458859 IVB458859:IVE458859 JEX458859:JFA458859 JOT458859:JOW458859 JYP458859:JYS458859 KIL458859:KIO458859 KSH458859:KSK458859 LCD458859:LCG458859 LLZ458859:LMC458859 LVV458859:LVY458859 MFR458859:MFU458859 MPN458859:MPQ458859 MZJ458859:MZM458859 NJF458859:NJI458859 NTB458859:NTE458859 OCX458859:ODA458859 OMT458859:OMW458859 OWP458859:OWS458859 PGL458859:PGO458859 PQH458859:PQK458859 QAD458859:QAG458859 QJZ458859:QKC458859 QTV458859:QTY458859 RDR458859:RDU458859 RNN458859:RNQ458859 RXJ458859:RXM458859 SHF458859:SHI458859 SRB458859:SRE458859 TAX458859:TBA458859 TKT458859:TKW458859 TUP458859:TUS458859 UEL458859:UEO458859 UOH458859:UOK458859 UYD458859:UYG458859 VHZ458859:VIC458859 VRV458859:VRY458859 WBR458859:WBU458859 WLN458859:WLQ458859 WVJ458859:WVM458859 P524395:S524395 IX524395:JA524395 ST524395:SW524395 ACP524395:ACS524395 AML524395:AMO524395 AWH524395:AWK524395 BGD524395:BGG524395 BPZ524395:BQC524395 BZV524395:BZY524395 CJR524395:CJU524395 CTN524395:CTQ524395 DDJ524395:DDM524395 DNF524395:DNI524395 DXB524395:DXE524395 EGX524395:EHA524395 EQT524395:EQW524395 FAP524395:FAS524395 FKL524395:FKO524395 FUH524395:FUK524395 GED524395:GEG524395 GNZ524395:GOC524395 GXV524395:GXY524395 HHR524395:HHU524395 HRN524395:HRQ524395 IBJ524395:IBM524395 ILF524395:ILI524395 IVB524395:IVE524395 JEX524395:JFA524395 JOT524395:JOW524395 JYP524395:JYS524395 KIL524395:KIO524395 KSH524395:KSK524395 LCD524395:LCG524395 LLZ524395:LMC524395 LVV524395:LVY524395 MFR524395:MFU524395 MPN524395:MPQ524395 MZJ524395:MZM524395 NJF524395:NJI524395 NTB524395:NTE524395 OCX524395:ODA524395 OMT524395:OMW524395 OWP524395:OWS524395 PGL524395:PGO524395 PQH524395:PQK524395 QAD524395:QAG524395 QJZ524395:QKC524395 QTV524395:QTY524395 RDR524395:RDU524395 RNN524395:RNQ524395 RXJ524395:RXM524395 SHF524395:SHI524395 SRB524395:SRE524395 TAX524395:TBA524395 TKT524395:TKW524395 TUP524395:TUS524395 UEL524395:UEO524395 UOH524395:UOK524395 UYD524395:UYG524395 VHZ524395:VIC524395 VRV524395:VRY524395 WBR524395:WBU524395 WLN524395:WLQ524395 WVJ524395:WVM524395 P589931:S589931 IX589931:JA589931 ST589931:SW589931 ACP589931:ACS589931 AML589931:AMO589931 AWH589931:AWK589931 BGD589931:BGG589931 BPZ589931:BQC589931 BZV589931:BZY589931 CJR589931:CJU589931 CTN589931:CTQ589931 DDJ589931:DDM589931 DNF589931:DNI589931 DXB589931:DXE589931 EGX589931:EHA589931 EQT589931:EQW589931 FAP589931:FAS589931 FKL589931:FKO589931 FUH589931:FUK589931 GED589931:GEG589931 GNZ589931:GOC589931 GXV589931:GXY589931 HHR589931:HHU589931 HRN589931:HRQ589931 IBJ589931:IBM589931 ILF589931:ILI589931 IVB589931:IVE589931 JEX589931:JFA589931 JOT589931:JOW589931 JYP589931:JYS589931 KIL589931:KIO589931 KSH589931:KSK589931 LCD589931:LCG589931 LLZ589931:LMC589931 LVV589931:LVY589931 MFR589931:MFU589931 MPN589931:MPQ589931 MZJ589931:MZM589931 NJF589931:NJI589931 NTB589931:NTE589931 OCX589931:ODA589931 OMT589931:OMW589931 OWP589931:OWS589931 PGL589931:PGO589931 PQH589931:PQK589931 QAD589931:QAG589931 QJZ589931:QKC589931 QTV589931:QTY589931 RDR589931:RDU589931 RNN589931:RNQ589931 RXJ589931:RXM589931 SHF589931:SHI589931 SRB589931:SRE589931 TAX589931:TBA589931 TKT589931:TKW589931 TUP589931:TUS589931 UEL589931:UEO589931 UOH589931:UOK589931 UYD589931:UYG589931 VHZ589931:VIC589931 VRV589931:VRY589931 WBR589931:WBU589931 WLN589931:WLQ589931 WVJ589931:WVM589931 P655467:S655467 IX655467:JA655467 ST655467:SW655467 ACP655467:ACS655467 AML655467:AMO655467 AWH655467:AWK655467 BGD655467:BGG655467 BPZ655467:BQC655467 BZV655467:BZY655467 CJR655467:CJU655467 CTN655467:CTQ655467 DDJ655467:DDM655467 DNF655467:DNI655467 DXB655467:DXE655467 EGX655467:EHA655467 EQT655467:EQW655467 FAP655467:FAS655467 FKL655467:FKO655467 FUH655467:FUK655467 GED655467:GEG655467 GNZ655467:GOC655467 GXV655467:GXY655467 HHR655467:HHU655467 HRN655467:HRQ655467 IBJ655467:IBM655467 ILF655467:ILI655467 IVB655467:IVE655467 JEX655467:JFA655467 JOT655467:JOW655467 JYP655467:JYS655467 KIL655467:KIO655467 KSH655467:KSK655467 LCD655467:LCG655467 LLZ655467:LMC655467 LVV655467:LVY655467 MFR655467:MFU655467 MPN655467:MPQ655467 MZJ655467:MZM655467 NJF655467:NJI655467 NTB655467:NTE655467 OCX655467:ODA655467 OMT655467:OMW655467 OWP655467:OWS655467 PGL655467:PGO655467 PQH655467:PQK655467 QAD655467:QAG655467 QJZ655467:QKC655467 QTV655467:QTY655467 RDR655467:RDU655467 RNN655467:RNQ655467 RXJ655467:RXM655467 SHF655467:SHI655467 SRB655467:SRE655467 TAX655467:TBA655467 TKT655467:TKW655467 TUP655467:TUS655467 UEL655467:UEO655467 UOH655467:UOK655467 UYD655467:UYG655467 VHZ655467:VIC655467 VRV655467:VRY655467 WBR655467:WBU655467 WLN655467:WLQ655467 WVJ655467:WVM655467 P721003:S721003 IX721003:JA721003 ST721003:SW721003 ACP721003:ACS721003 AML721003:AMO721003 AWH721003:AWK721003 BGD721003:BGG721003 BPZ721003:BQC721003 BZV721003:BZY721003 CJR721003:CJU721003 CTN721003:CTQ721003 DDJ721003:DDM721003 DNF721003:DNI721003 DXB721003:DXE721003 EGX721003:EHA721003 EQT721003:EQW721003 FAP721003:FAS721003 FKL721003:FKO721003 FUH721003:FUK721003 GED721003:GEG721003 GNZ721003:GOC721003 GXV721003:GXY721003 HHR721003:HHU721003 HRN721003:HRQ721003 IBJ721003:IBM721003 ILF721003:ILI721003 IVB721003:IVE721003 JEX721003:JFA721003 JOT721003:JOW721003 JYP721003:JYS721003 KIL721003:KIO721003 KSH721003:KSK721003 LCD721003:LCG721003 LLZ721003:LMC721003 LVV721003:LVY721003 MFR721003:MFU721003 MPN721003:MPQ721003 MZJ721003:MZM721003 NJF721003:NJI721003 NTB721003:NTE721003 OCX721003:ODA721003 OMT721003:OMW721003 OWP721003:OWS721003 PGL721003:PGO721003 PQH721003:PQK721003 QAD721003:QAG721003 QJZ721003:QKC721003 QTV721003:QTY721003 RDR721003:RDU721003 RNN721003:RNQ721003 RXJ721003:RXM721003 SHF721003:SHI721003 SRB721003:SRE721003 TAX721003:TBA721003 TKT721003:TKW721003 TUP721003:TUS721003 UEL721003:UEO721003 UOH721003:UOK721003 UYD721003:UYG721003 VHZ721003:VIC721003 VRV721003:VRY721003 WBR721003:WBU721003 WLN721003:WLQ721003 WVJ721003:WVM721003 P786539:S786539 IX786539:JA786539 ST786539:SW786539 ACP786539:ACS786539 AML786539:AMO786539 AWH786539:AWK786539 BGD786539:BGG786539 BPZ786539:BQC786539 BZV786539:BZY786539 CJR786539:CJU786539 CTN786539:CTQ786539 DDJ786539:DDM786539 DNF786539:DNI786539 DXB786539:DXE786539 EGX786539:EHA786539 EQT786539:EQW786539 FAP786539:FAS786539 FKL786539:FKO786539 FUH786539:FUK786539 GED786539:GEG786539 GNZ786539:GOC786539 GXV786539:GXY786539 HHR786539:HHU786539 HRN786539:HRQ786539 IBJ786539:IBM786539 ILF786539:ILI786539 IVB786539:IVE786539 JEX786539:JFA786539 JOT786539:JOW786539 JYP786539:JYS786539 KIL786539:KIO786539 KSH786539:KSK786539 LCD786539:LCG786539 LLZ786539:LMC786539 LVV786539:LVY786539 MFR786539:MFU786539 MPN786539:MPQ786539 MZJ786539:MZM786539 NJF786539:NJI786539 NTB786539:NTE786539 OCX786539:ODA786539 OMT786539:OMW786539 OWP786539:OWS786539 PGL786539:PGO786539 PQH786539:PQK786539 QAD786539:QAG786539 QJZ786539:QKC786539 QTV786539:QTY786539 RDR786539:RDU786539 RNN786539:RNQ786539 RXJ786539:RXM786539 SHF786539:SHI786539 SRB786539:SRE786539 TAX786539:TBA786539 TKT786539:TKW786539 TUP786539:TUS786539 UEL786539:UEO786539 UOH786539:UOK786539 UYD786539:UYG786539 VHZ786539:VIC786539 VRV786539:VRY786539 WBR786539:WBU786539 WLN786539:WLQ786539 WVJ786539:WVM786539 P852075:S852075 IX852075:JA852075 ST852075:SW852075 ACP852075:ACS852075 AML852075:AMO852075 AWH852075:AWK852075 BGD852075:BGG852075 BPZ852075:BQC852075 BZV852075:BZY852075 CJR852075:CJU852075 CTN852075:CTQ852075 DDJ852075:DDM852075 DNF852075:DNI852075 DXB852075:DXE852075 EGX852075:EHA852075 EQT852075:EQW852075 FAP852075:FAS852075 FKL852075:FKO852075 FUH852075:FUK852075 GED852075:GEG852075 GNZ852075:GOC852075 GXV852075:GXY852075 HHR852075:HHU852075 HRN852075:HRQ852075 IBJ852075:IBM852075 ILF852075:ILI852075 IVB852075:IVE852075 JEX852075:JFA852075 JOT852075:JOW852075 JYP852075:JYS852075 KIL852075:KIO852075 KSH852075:KSK852075 LCD852075:LCG852075 LLZ852075:LMC852075 LVV852075:LVY852075 MFR852075:MFU852075 MPN852075:MPQ852075 MZJ852075:MZM852075 NJF852075:NJI852075 NTB852075:NTE852075 OCX852075:ODA852075 OMT852075:OMW852075 OWP852075:OWS852075 PGL852075:PGO852075 PQH852075:PQK852075 QAD852075:QAG852075 QJZ852075:QKC852075 QTV852075:QTY852075 RDR852075:RDU852075 RNN852075:RNQ852075 RXJ852075:RXM852075 SHF852075:SHI852075 SRB852075:SRE852075 TAX852075:TBA852075 TKT852075:TKW852075 TUP852075:TUS852075 UEL852075:UEO852075 UOH852075:UOK852075 UYD852075:UYG852075 VHZ852075:VIC852075 VRV852075:VRY852075 WBR852075:WBU852075 WLN852075:WLQ852075 WVJ852075:WVM852075 P917611:S917611 IX917611:JA917611 ST917611:SW917611 ACP917611:ACS917611 AML917611:AMO917611 AWH917611:AWK917611 BGD917611:BGG917611 BPZ917611:BQC917611 BZV917611:BZY917611 CJR917611:CJU917611 CTN917611:CTQ917611 DDJ917611:DDM917611 DNF917611:DNI917611 DXB917611:DXE917611 EGX917611:EHA917611 EQT917611:EQW917611 FAP917611:FAS917611 FKL917611:FKO917611 FUH917611:FUK917611 GED917611:GEG917611 GNZ917611:GOC917611 GXV917611:GXY917611 HHR917611:HHU917611 HRN917611:HRQ917611 IBJ917611:IBM917611 ILF917611:ILI917611 IVB917611:IVE917611 JEX917611:JFA917611 JOT917611:JOW917611 JYP917611:JYS917611 KIL917611:KIO917611 KSH917611:KSK917611 LCD917611:LCG917611 LLZ917611:LMC917611 LVV917611:LVY917611 MFR917611:MFU917611 MPN917611:MPQ917611 MZJ917611:MZM917611 NJF917611:NJI917611 NTB917611:NTE917611 OCX917611:ODA917611 OMT917611:OMW917611 OWP917611:OWS917611 PGL917611:PGO917611 PQH917611:PQK917611 QAD917611:QAG917611 QJZ917611:QKC917611 QTV917611:QTY917611 RDR917611:RDU917611 RNN917611:RNQ917611 RXJ917611:RXM917611 SHF917611:SHI917611 SRB917611:SRE917611 TAX917611:TBA917611 TKT917611:TKW917611 TUP917611:TUS917611 UEL917611:UEO917611 UOH917611:UOK917611 UYD917611:UYG917611 VHZ917611:VIC917611 VRV917611:VRY917611 WBR917611:WBU917611 WLN917611:WLQ917611 WVJ917611:WVM917611 P983147:S983147 IX983147:JA983147 ST983147:SW983147 ACP983147:ACS983147 AML983147:AMO983147 AWH983147:AWK983147 BGD983147:BGG983147 BPZ983147:BQC983147 BZV983147:BZY983147 CJR983147:CJU983147 CTN983147:CTQ983147 DDJ983147:DDM983147 DNF983147:DNI983147 DXB983147:DXE983147 EGX983147:EHA983147 EQT983147:EQW983147 FAP983147:FAS983147 FKL983147:FKO983147 FUH983147:FUK983147 GED983147:GEG983147 GNZ983147:GOC983147 GXV983147:GXY983147 HHR983147:HHU983147 HRN983147:HRQ983147 IBJ983147:IBM983147 ILF983147:ILI983147 IVB983147:IVE983147 JEX983147:JFA983147 JOT983147:JOW983147 JYP983147:JYS983147 KIL983147:KIO983147 KSH983147:KSK983147 LCD983147:LCG983147 LLZ983147:LMC983147 LVV983147:LVY983147 MFR983147:MFU983147 MPN983147:MPQ983147 MZJ983147:MZM983147 NJF983147:NJI983147 NTB983147:NTE983147 OCX983147:ODA983147 OMT983147:OMW983147 OWP983147:OWS983147 PGL983147:PGO983147 PQH983147:PQK983147 QAD983147:QAG983147 QJZ983147:QKC983147 QTV983147:QTY983147 RDR983147:RDU983147 RNN983147:RNQ983147 RXJ983147:RXM983147 SHF983147:SHI983147 SRB983147:SRE983147 TAX983147:TBA983147 TKT983147:TKW983147 TUP983147:TUS983147 UEL983147:UEO983147 UOH983147:UOK983147 UYD983147:UYG983147 VHZ983147:VIC983147 VRV983147:VRY983147 WBR983147:WBU983147 WLN983147:WLQ983147 WVJ983147:WVM983147 WLN983135:WLQ983135 IY77:JA79 SU77:SW79 ACQ77:ACS79 AMM77:AMO79 AWI77:AWK79 BGE77:BGG79 BQA77:BQC79 BZW77:BZY79 CJS77:CJU79 CTO77:CTQ79 DDK77:DDM79 DNG77:DNI79 DXC77:DXE79 EGY77:EHA79 EQU77:EQW79 FAQ77:FAS79 FKM77:FKO79 FUI77:FUK79 GEE77:GEG79 GOA77:GOC79 GXW77:GXY79 HHS77:HHU79 HRO77:HRQ79 IBK77:IBM79 ILG77:ILI79 IVC77:IVE79 JEY77:JFA79 JOU77:JOW79 JYQ77:JYS79 KIM77:KIO79 KSI77:KSK79 LCE77:LCG79 LMA77:LMC79 LVW77:LVY79 MFS77:MFU79 MPO77:MPQ79 MZK77:MZM79 NJG77:NJI79 NTC77:NTE79 OCY77:ODA79 OMU77:OMW79 OWQ77:OWS79 PGM77:PGO79 PQI77:PQK79 QAE77:QAG79 QKA77:QKC79 QTW77:QTY79 RDS77:RDU79 RNO77:RNQ79 RXK77:RXM79 SHG77:SHI79 SRC77:SRE79 TAY77:TBA79 TKU77:TKW79 TUQ77:TUS79 UEM77:UEO79 UOI77:UOK79 UYE77:UYG79 VIA77:VIC79 VRW77:VRY79 WBS77:WBU79 WLO77:WLQ79 WVK77:WVM79 Q65613:S65615 IY65613:JA65615 SU65613:SW65615 ACQ65613:ACS65615 AMM65613:AMO65615 AWI65613:AWK65615 BGE65613:BGG65615 BQA65613:BQC65615 BZW65613:BZY65615 CJS65613:CJU65615 CTO65613:CTQ65615 DDK65613:DDM65615 DNG65613:DNI65615 DXC65613:DXE65615 EGY65613:EHA65615 EQU65613:EQW65615 FAQ65613:FAS65615 FKM65613:FKO65615 FUI65613:FUK65615 GEE65613:GEG65615 GOA65613:GOC65615 GXW65613:GXY65615 HHS65613:HHU65615 HRO65613:HRQ65615 IBK65613:IBM65615 ILG65613:ILI65615 IVC65613:IVE65615 JEY65613:JFA65615 JOU65613:JOW65615 JYQ65613:JYS65615 KIM65613:KIO65615 KSI65613:KSK65615 LCE65613:LCG65615 LMA65613:LMC65615 LVW65613:LVY65615 MFS65613:MFU65615 MPO65613:MPQ65615 MZK65613:MZM65615 NJG65613:NJI65615 NTC65613:NTE65615 OCY65613:ODA65615 OMU65613:OMW65615 OWQ65613:OWS65615 PGM65613:PGO65615 PQI65613:PQK65615 QAE65613:QAG65615 QKA65613:QKC65615 QTW65613:QTY65615 RDS65613:RDU65615 RNO65613:RNQ65615 RXK65613:RXM65615 SHG65613:SHI65615 SRC65613:SRE65615 TAY65613:TBA65615 TKU65613:TKW65615 TUQ65613:TUS65615 UEM65613:UEO65615 UOI65613:UOK65615 UYE65613:UYG65615 VIA65613:VIC65615 VRW65613:VRY65615 WBS65613:WBU65615 WLO65613:WLQ65615 WVK65613:WVM65615 Q131149:S131151 IY131149:JA131151 SU131149:SW131151 ACQ131149:ACS131151 AMM131149:AMO131151 AWI131149:AWK131151 BGE131149:BGG131151 BQA131149:BQC131151 BZW131149:BZY131151 CJS131149:CJU131151 CTO131149:CTQ131151 DDK131149:DDM131151 DNG131149:DNI131151 DXC131149:DXE131151 EGY131149:EHA131151 EQU131149:EQW131151 FAQ131149:FAS131151 FKM131149:FKO131151 FUI131149:FUK131151 GEE131149:GEG131151 GOA131149:GOC131151 GXW131149:GXY131151 HHS131149:HHU131151 HRO131149:HRQ131151 IBK131149:IBM131151 ILG131149:ILI131151 IVC131149:IVE131151 JEY131149:JFA131151 JOU131149:JOW131151 JYQ131149:JYS131151 KIM131149:KIO131151 KSI131149:KSK131151 LCE131149:LCG131151 LMA131149:LMC131151 LVW131149:LVY131151 MFS131149:MFU131151 MPO131149:MPQ131151 MZK131149:MZM131151 NJG131149:NJI131151 NTC131149:NTE131151 OCY131149:ODA131151 OMU131149:OMW131151 OWQ131149:OWS131151 PGM131149:PGO131151 PQI131149:PQK131151 QAE131149:QAG131151 QKA131149:QKC131151 QTW131149:QTY131151 RDS131149:RDU131151 RNO131149:RNQ131151 RXK131149:RXM131151 SHG131149:SHI131151 SRC131149:SRE131151 TAY131149:TBA131151 TKU131149:TKW131151 TUQ131149:TUS131151 UEM131149:UEO131151 UOI131149:UOK131151 UYE131149:UYG131151 VIA131149:VIC131151 VRW131149:VRY131151 WBS131149:WBU131151 WLO131149:WLQ131151 WVK131149:WVM131151 Q196685:S196687 IY196685:JA196687 SU196685:SW196687 ACQ196685:ACS196687 AMM196685:AMO196687 AWI196685:AWK196687 BGE196685:BGG196687 BQA196685:BQC196687 BZW196685:BZY196687 CJS196685:CJU196687 CTO196685:CTQ196687 DDK196685:DDM196687 DNG196685:DNI196687 DXC196685:DXE196687 EGY196685:EHA196687 EQU196685:EQW196687 FAQ196685:FAS196687 FKM196685:FKO196687 FUI196685:FUK196687 GEE196685:GEG196687 GOA196685:GOC196687 GXW196685:GXY196687 HHS196685:HHU196687 HRO196685:HRQ196687 IBK196685:IBM196687 ILG196685:ILI196687 IVC196685:IVE196687 JEY196685:JFA196687 JOU196685:JOW196687 JYQ196685:JYS196687 KIM196685:KIO196687 KSI196685:KSK196687 LCE196685:LCG196687 LMA196685:LMC196687 LVW196685:LVY196687 MFS196685:MFU196687 MPO196685:MPQ196687 MZK196685:MZM196687 NJG196685:NJI196687 NTC196685:NTE196687 OCY196685:ODA196687 OMU196685:OMW196687 OWQ196685:OWS196687 PGM196685:PGO196687 PQI196685:PQK196687 QAE196685:QAG196687 QKA196685:QKC196687 QTW196685:QTY196687 RDS196685:RDU196687 RNO196685:RNQ196687 RXK196685:RXM196687 SHG196685:SHI196687 SRC196685:SRE196687 TAY196685:TBA196687 TKU196685:TKW196687 TUQ196685:TUS196687 UEM196685:UEO196687 UOI196685:UOK196687 UYE196685:UYG196687 VIA196685:VIC196687 VRW196685:VRY196687 WBS196685:WBU196687 WLO196685:WLQ196687 WVK196685:WVM196687 Q262221:S262223 IY262221:JA262223 SU262221:SW262223 ACQ262221:ACS262223 AMM262221:AMO262223 AWI262221:AWK262223 BGE262221:BGG262223 BQA262221:BQC262223 BZW262221:BZY262223 CJS262221:CJU262223 CTO262221:CTQ262223 DDK262221:DDM262223 DNG262221:DNI262223 DXC262221:DXE262223 EGY262221:EHA262223 EQU262221:EQW262223 FAQ262221:FAS262223 FKM262221:FKO262223 FUI262221:FUK262223 GEE262221:GEG262223 GOA262221:GOC262223 GXW262221:GXY262223 HHS262221:HHU262223 HRO262221:HRQ262223 IBK262221:IBM262223 ILG262221:ILI262223 IVC262221:IVE262223 JEY262221:JFA262223 JOU262221:JOW262223 JYQ262221:JYS262223 KIM262221:KIO262223 KSI262221:KSK262223 LCE262221:LCG262223 LMA262221:LMC262223 LVW262221:LVY262223 MFS262221:MFU262223 MPO262221:MPQ262223 MZK262221:MZM262223 NJG262221:NJI262223 NTC262221:NTE262223 OCY262221:ODA262223 OMU262221:OMW262223 OWQ262221:OWS262223 PGM262221:PGO262223 PQI262221:PQK262223 QAE262221:QAG262223 QKA262221:QKC262223 QTW262221:QTY262223 RDS262221:RDU262223 RNO262221:RNQ262223 RXK262221:RXM262223 SHG262221:SHI262223 SRC262221:SRE262223 TAY262221:TBA262223 TKU262221:TKW262223 TUQ262221:TUS262223 UEM262221:UEO262223 UOI262221:UOK262223 UYE262221:UYG262223 VIA262221:VIC262223 VRW262221:VRY262223 WBS262221:WBU262223 WLO262221:WLQ262223 WVK262221:WVM262223 Q327757:S327759 IY327757:JA327759 SU327757:SW327759 ACQ327757:ACS327759 AMM327757:AMO327759 AWI327757:AWK327759 BGE327757:BGG327759 BQA327757:BQC327759 BZW327757:BZY327759 CJS327757:CJU327759 CTO327757:CTQ327759 DDK327757:DDM327759 DNG327757:DNI327759 DXC327757:DXE327759 EGY327757:EHA327759 EQU327757:EQW327759 FAQ327757:FAS327759 FKM327757:FKO327759 FUI327757:FUK327759 GEE327757:GEG327759 GOA327757:GOC327759 GXW327757:GXY327759 HHS327757:HHU327759 HRO327757:HRQ327759 IBK327757:IBM327759 ILG327757:ILI327759 IVC327757:IVE327759 JEY327757:JFA327759 JOU327757:JOW327759 JYQ327757:JYS327759 KIM327757:KIO327759 KSI327757:KSK327759 LCE327757:LCG327759 LMA327757:LMC327759 LVW327757:LVY327759 MFS327757:MFU327759 MPO327757:MPQ327759 MZK327757:MZM327759 NJG327757:NJI327759 NTC327757:NTE327759 OCY327757:ODA327759 OMU327757:OMW327759 OWQ327757:OWS327759 PGM327757:PGO327759 PQI327757:PQK327759 QAE327757:QAG327759 QKA327757:QKC327759 QTW327757:QTY327759 RDS327757:RDU327759 RNO327757:RNQ327759 RXK327757:RXM327759 SHG327757:SHI327759 SRC327757:SRE327759 TAY327757:TBA327759 TKU327757:TKW327759 TUQ327757:TUS327759 UEM327757:UEO327759 UOI327757:UOK327759 UYE327757:UYG327759 VIA327757:VIC327759 VRW327757:VRY327759 WBS327757:WBU327759 WLO327757:WLQ327759 WVK327757:WVM327759 Q393293:S393295 IY393293:JA393295 SU393293:SW393295 ACQ393293:ACS393295 AMM393293:AMO393295 AWI393293:AWK393295 BGE393293:BGG393295 BQA393293:BQC393295 BZW393293:BZY393295 CJS393293:CJU393295 CTO393293:CTQ393295 DDK393293:DDM393295 DNG393293:DNI393295 DXC393293:DXE393295 EGY393293:EHA393295 EQU393293:EQW393295 FAQ393293:FAS393295 FKM393293:FKO393295 FUI393293:FUK393295 GEE393293:GEG393295 GOA393293:GOC393295 GXW393293:GXY393295 HHS393293:HHU393295 HRO393293:HRQ393295 IBK393293:IBM393295 ILG393293:ILI393295 IVC393293:IVE393295 JEY393293:JFA393295 JOU393293:JOW393295 JYQ393293:JYS393295 KIM393293:KIO393295 KSI393293:KSK393295 LCE393293:LCG393295 LMA393293:LMC393295 LVW393293:LVY393295 MFS393293:MFU393295 MPO393293:MPQ393295 MZK393293:MZM393295 NJG393293:NJI393295 NTC393293:NTE393295 OCY393293:ODA393295 OMU393293:OMW393295 OWQ393293:OWS393295 PGM393293:PGO393295 PQI393293:PQK393295 QAE393293:QAG393295 QKA393293:QKC393295 QTW393293:QTY393295 RDS393293:RDU393295 RNO393293:RNQ393295 RXK393293:RXM393295 SHG393293:SHI393295 SRC393293:SRE393295 TAY393293:TBA393295 TKU393293:TKW393295 TUQ393293:TUS393295 UEM393293:UEO393295 UOI393293:UOK393295 UYE393293:UYG393295 VIA393293:VIC393295 VRW393293:VRY393295 WBS393293:WBU393295 WLO393293:WLQ393295 WVK393293:WVM393295 Q458829:S458831 IY458829:JA458831 SU458829:SW458831 ACQ458829:ACS458831 AMM458829:AMO458831 AWI458829:AWK458831 BGE458829:BGG458831 BQA458829:BQC458831 BZW458829:BZY458831 CJS458829:CJU458831 CTO458829:CTQ458831 DDK458829:DDM458831 DNG458829:DNI458831 DXC458829:DXE458831 EGY458829:EHA458831 EQU458829:EQW458831 FAQ458829:FAS458831 FKM458829:FKO458831 FUI458829:FUK458831 GEE458829:GEG458831 GOA458829:GOC458831 GXW458829:GXY458831 HHS458829:HHU458831 HRO458829:HRQ458831 IBK458829:IBM458831 ILG458829:ILI458831 IVC458829:IVE458831 JEY458829:JFA458831 JOU458829:JOW458831 JYQ458829:JYS458831 KIM458829:KIO458831 KSI458829:KSK458831 LCE458829:LCG458831 LMA458829:LMC458831 LVW458829:LVY458831 MFS458829:MFU458831 MPO458829:MPQ458831 MZK458829:MZM458831 NJG458829:NJI458831 NTC458829:NTE458831 OCY458829:ODA458831 OMU458829:OMW458831 OWQ458829:OWS458831 PGM458829:PGO458831 PQI458829:PQK458831 QAE458829:QAG458831 QKA458829:QKC458831 QTW458829:QTY458831 RDS458829:RDU458831 RNO458829:RNQ458831 RXK458829:RXM458831 SHG458829:SHI458831 SRC458829:SRE458831 TAY458829:TBA458831 TKU458829:TKW458831 TUQ458829:TUS458831 UEM458829:UEO458831 UOI458829:UOK458831 UYE458829:UYG458831 VIA458829:VIC458831 VRW458829:VRY458831 WBS458829:WBU458831 WLO458829:WLQ458831 WVK458829:WVM458831 Q524365:S524367 IY524365:JA524367 SU524365:SW524367 ACQ524365:ACS524367 AMM524365:AMO524367 AWI524365:AWK524367 BGE524365:BGG524367 BQA524365:BQC524367 BZW524365:BZY524367 CJS524365:CJU524367 CTO524365:CTQ524367 DDK524365:DDM524367 DNG524365:DNI524367 DXC524365:DXE524367 EGY524365:EHA524367 EQU524365:EQW524367 FAQ524365:FAS524367 FKM524365:FKO524367 FUI524365:FUK524367 GEE524365:GEG524367 GOA524365:GOC524367 GXW524365:GXY524367 HHS524365:HHU524367 HRO524365:HRQ524367 IBK524365:IBM524367 ILG524365:ILI524367 IVC524365:IVE524367 JEY524365:JFA524367 JOU524365:JOW524367 JYQ524365:JYS524367 KIM524365:KIO524367 KSI524365:KSK524367 LCE524365:LCG524367 LMA524365:LMC524367 LVW524365:LVY524367 MFS524365:MFU524367 MPO524365:MPQ524367 MZK524365:MZM524367 NJG524365:NJI524367 NTC524365:NTE524367 OCY524365:ODA524367 OMU524365:OMW524367 OWQ524365:OWS524367 PGM524365:PGO524367 PQI524365:PQK524367 QAE524365:QAG524367 QKA524365:QKC524367 QTW524365:QTY524367 RDS524365:RDU524367 RNO524365:RNQ524367 RXK524365:RXM524367 SHG524365:SHI524367 SRC524365:SRE524367 TAY524365:TBA524367 TKU524365:TKW524367 TUQ524365:TUS524367 UEM524365:UEO524367 UOI524365:UOK524367 UYE524365:UYG524367 VIA524365:VIC524367 VRW524365:VRY524367 WBS524365:WBU524367 WLO524365:WLQ524367 WVK524365:WVM524367 Q589901:S589903 IY589901:JA589903 SU589901:SW589903 ACQ589901:ACS589903 AMM589901:AMO589903 AWI589901:AWK589903 BGE589901:BGG589903 BQA589901:BQC589903 BZW589901:BZY589903 CJS589901:CJU589903 CTO589901:CTQ589903 DDK589901:DDM589903 DNG589901:DNI589903 DXC589901:DXE589903 EGY589901:EHA589903 EQU589901:EQW589903 FAQ589901:FAS589903 FKM589901:FKO589903 FUI589901:FUK589903 GEE589901:GEG589903 GOA589901:GOC589903 GXW589901:GXY589903 HHS589901:HHU589903 HRO589901:HRQ589903 IBK589901:IBM589903 ILG589901:ILI589903 IVC589901:IVE589903 JEY589901:JFA589903 JOU589901:JOW589903 JYQ589901:JYS589903 KIM589901:KIO589903 KSI589901:KSK589903 LCE589901:LCG589903 LMA589901:LMC589903 LVW589901:LVY589903 MFS589901:MFU589903 MPO589901:MPQ589903 MZK589901:MZM589903 NJG589901:NJI589903 NTC589901:NTE589903 OCY589901:ODA589903 OMU589901:OMW589903 OWQ589901:OWS589903 PGM589901:PGO589903 PQI589901:PQK589903 QAE589901:QAG589903 QKA589901:QKC589903 QTW589901:QTY589903 RDS589901:RDU589903 RNO589901:RNQ589903 RXK589901:RXM589903 SHG589901:SHI589903 SRC589901:SRE589903 TAY589901:TBA589903 TKU589901:TKW589903 TUQ589901:TUS589903 UEM589901:UEO589903 UOI589901:UOK589903 UYE589901:UYG589903 VIA589901:VIC589903 VRW589901:VRY589903 WBS589901:WBU589903 WLO589901:WLQ589903 WVK589901:WVM589903 Q655437:S655439 IY655437:JA655439 SU655437:SW655439 ACQ655437:ACS655439 AMM655437:AMO655439 AWI655437:AWK655439 BGE655437:BGG655439 BQA655437:BQC655439 BZW655437:BZY655439 CJS655437:CJU655439 CTO655437:CTQ655439 DDK655437:DDM655439 DNG655437:DNI655439 DXC655437:DXE655439 EGY655437:EHA655439 EQU655437:EQW655439 FAQ655437:FAS655439 FKM655437:FKO655439 FUI655437:FUK655439 GEE655437:GEG655439 GOA655437:GOC655439 GXW655437:GXY655439 HHS655437:HHU655439 HRO655437:HRQ655439 IBK655437:IBM655439 ILG655437:ILI655439 IVC655437:IVE655439 JEY655437:JFA655439 JOU655437:JOW655439 JYQ655437:JYS655439 KIM655437:KIO655439 KSI655437:KSK655439 LCE655437:LCG655439 LMA655437:LMC655439 LVW655437:LVY655439 MFS655437:MFU655439 MPO655437:MPQ655439 MZK655437:MZM655439 NJG655437:NJI655439 NTC655437:NTE655439 OCY655437:ODA655439 OMU655437:OMW655439 OWQ655437:OWS655439 PGM655437:PGO655439 PQI655437:PQK655439 QAE655437:QAG655439 QKA655437:QKC655439 QTW655437:QTY655439 RDS655437:RDU655439 RNO655437:RNQ655439 RXK655437:RXM655439 SHG655437:SHI655439 SRC655437:SRE655439 TAY655437:TBA655439 TKU655437:TKW655439 TUQ655437:TUS655439 UEM655437:UEO655439 UOI655437:UOK655439 UYE655437:UYG655439 VIA655437:VIC655439 VRW655437:VRY655439 WBS655437:WBU655439 WLO655437:WLQ655439 WVK655437:WVM655439 Q720973:S720975 IY720973:JA720975 SU720973:SW720975 ACQ720973:ACS720975 AMM720973:AMO720975 AWI720973:AWK720975 BGE720973:BGG720975 BQA720973:BQC720975 BZW720973:BZY720975 CJS720973:CJU720975 CTO720973:CTQ720975 DDK720973:DDM720975 DNG720973:DNI720975 DXC720973:DXE720975 EGY720973:EHA720975 EQU720973:EQW720975 FAQ720973:FAS720975 FKM720973:FKO720975 FUI720973:FUK720975 GEE720973:GEG720975 GOA720973:GOC720975 GXW720973:GXY720975 HHS720973:HHU720975 HRO720973:HRQ720975 IBK720973:IBM720975 ILG720973:ILI720975 IVC720973:IVE720975 JEY720973:JFA720975 JOU720973:JOW720975 JYQ720973:JYS720975 KIM720973:KIO720975 KSI720973:KSK720975 LCE720973:LCG720975 LMA720973:LMC720975 LVW720973:LVY720975 MFS720973:MFU720975 MPO720973:MPQ720975 MZK720973:MZM720975 NJG720973:NJI720975 NTC720973:NTE720975 OCY720973:ODA720975 OMU720973:OMW720975 OWQ720973:OWS720975 PGM720973:PGO720975 PQI720973:PQK720975 QAE720973:QAG720975 QKA720973:QKC720975 QTW720973:QTY720975 RDS720973:RDU720975 RNO720973:RNQ720975 RXK720973:RXM720975 SHG720973:SHI720975 SRC720973:SRE720975 TAY720973:TBA720975 TKU720973:TKW720975 TUQ720973:TUS720975 UEM720973:UEO720975 UOI720973:UOK720975 UYE720973:UYG720975 VIA720973:VIC720975 VRW720973:VRY720975 WBS720973:WBU720975 WLO720973:WLQ720975 WVK720973:WVM720975 Q786509:S786511 IY786509:JA786511 SU786509:SW786511 ACQ786509:ACS786511 AMM786509:AMO786511 AWI786509:AWK786511 BGE786509:BGG786511 BQA786509:BQC786511 BZW786509:BZY786511 CJS786509:CJU786511 CTO786509:CTQ786511 DDK786509:DDM786511 DNG786509:DNI786511 DXC786509:DXE786511 EGY786509:EHA786511 EQU786509:EQW786511 FAQ786509:FAS786511 FKM786509:FKO786511 FUI786509:FUK786511 GEE786509:GEG786511 GOA786509:GOC786511 GXW786509:GXY786511 HHS786509:HHU786511 HRO786509:HRQ786511 IBK786509:IBM786511 ILG786509:ILI786511 IVC786509:IVE786511 JEY786509:JFA786511 JOU786509:JOW786511 JYQ786509:JYS786511 KIM786509:KIO786511 KSI786509:KSK786511 LCE786509:LCG786511 LMA786509:LMC786511 LVW786509:LVY786511 MFS786509:MFU786511 MPO786509:MPQ786511 MZK786509:MZM786511 NJG786509:NJI786511 NTC786509:NTE786511 OCY786509:ODA786511 OMU786509:OMW786511 OWQ786509:OWS786511 PGM786509:PGO786511 PQI786509:PQK786511 QAE786509:QAG786511 QKA786509:QKC786511 QTW786509:QTY786511 RDS786509:RDU786511 RNO786509:RNQ786511 RXK786509:RXM786511 SHG786509:SHI786511 SRC786509:SRE786511 TAY786509:TBA786511 TKU786509:TKW786511 TUQ786509:TUS786511 UEM786509:UEO786511 UOI786509:UOK786511 UYE786509:UYG786511 VIA786509:VIC786511 VRW786509:VRY786511 WBS786509:WBU786511 WLO786509:WLQ786511 WVK786509:WVM786511 Q852045:S852047 IY852045:JA852047 SU852045:SW852047 ACQ852045:ACS852047 AMM852045:AMO852047 AWI852045:AWK852047 BGE852045:BGG852047 BQA852045:BQC852047 BZW852045:BZY852047 CJS852045:CJU852047 CTO852045:CTQ852047 DDK852045:DDM852047 DNG852045:DNI852047 DXC852045:DXE852047 EGY852045:EHA852047 EQU852045:EQW852047 FAQ852045:FAS852047 FKM852045:FKO852047 FUI852045:FUK852047 GEE852045:GEG852047 GOA852045:GOC852047 GXW852045:GXY852047 HHS852045:HHU852047 HRO852045:HRQ852047 IBK852045:IBM852047 ILG852045:ILI852047 IVC852045:IVE852047 JEY852045:JFA852047 JOU852045:JOW852047 JYQ852045:JYS852047 KIM852045:KIO852047 KSI852045:KSK852047 LCE852045:LCG852047 LMA852045:LMC852047 LVW852045:LVY852047 MFS852045:MFU852047 MPO852045:MPQ852047 MZK852045:MZM852047 NJG852045:NJI852047 NTC852045:NTE852047 OCY852045:ODA852047 OMU852045:OMW852047 OWQ852045:OWS852047 PGM852045:PGO852047 PQI852045:PQK852047 QAE852045:QAG852047 QKA852045:QKC852047 QTW852045:QTY852047 RDS852045:RDU852047 RNO852045:RNQ852047 RXK852045:RXM852047 SHG852045:SHI852047 SRC852045:SRE852047 TAY852045:TBA852047 TKU852045:TKW852047 TUQ852045:TUS852047 UEM852045:UEO852047 UOI852045:UOK852047 UYE852045:UYG852047 VIA852045:VIC852047 VRW852045:VRY852047 WBS852045:WBU852047 WLO852045:WLQ852047 WVK852045:WVM852047 Q917581:S917583 IY917581:JA917583 SU917581:SW917583 ACQ917581:ACS917583 AMM917581:AMO917583 AWI917581:AWK917583 BGE917581:BGG917583 BQA917581:BQC917583 BZW917581:BZY917583 CJS917581:CJU917583 CTO917581:CTQ917583 DDK917581:DDM917583 DNG917581:DNI917583 DXC917581:DXE917583 EGY917581:EHA917583 EQU917581:EQW917583 FAQ917581:FAS917583 FKM917581:FKO917583 FUI917581:FUK917583 GEE917581:GEG917583 GOA917581:GOC917583 GXW917581:GXY917583 HHS917581:HHU917583 HRO917581:HRQ917583 IBK917581:IBM917583 ILG917581:ILI917583 IVC917581:IVE917583 JEY917581:JFA917583 JOU917581:JOW917583 JYQ917581:JYS917583 KIM917581:KIO917583 KSI917581:KSK917583 LCE917581:LCG917583 LMA917581:LMC917583 LVW917581:LVY917583 MFS917581:MFU917583 MPO917581:MPQ917583 MZK917581:MZM917583 NJG917581:NJI917583 NTC917581:NTE917583 OCY917581:ODA917583 OMU917581:OMW917583 OWQ917581:OWS917583 PGM917581:PGO917583 PQI917581:PQK917583 QAE917581:QAG917583 QKA917581:QKC917583 QTW917581:QTY917583 RDS917581:RDU917583 RNO917581:RNQ917583 RXK917581:RXM917583 SHG917581:SHI917583 SRC917581:SRE917583 TAY917581:TBA917583 TKU917581:TKW917583 TUQ917581:TUS917583 UEM917581:UEO917583 UOI917581:UOK917583 UYE917581:UYG917583 VIA917581:VIC917583 VRW917581:VRY917583 WBS917581:WBU917583 WLO917581:WLQ917583 WVK917581:WVM917583 Q983117:S983119 IY983117:JA983119 SU983117:SW983119 ACQ983117:ACS983119 AMM983117:AMO983119 AWI983117:AWK983119 BGE983117:BGG983119 BQA983117:BQC983119 BZW983117:BZY983119 CJS983117:CJU983119 CTO983117:CTQ983119 DDK983117:DDM983119 DNG983117:DNI983119 DXC983117:DXE983119 EGY983117:EHA983119 EQU983117:EQW983119 FAQ983117:FAS983119 FKM983117:FKO983119 FUI983117:FUK983119 GEE983117:GEG983119 GOA983117:GOC983119 GXW983117:GXY983119 HHS983117:HHU983119 HRO983117:HRQ983119 IBK983117:IBM983119 ILG983117:ILI983119 IVC983117:IVE983119 JEY983117:JFA983119 JOU983117:JOW983119 JYQ983117:JYS983119 KIM983117:KIO983119 KSI983117:KSK983119 LCE983117:LCG983119 LMA983117:LMC983119 LVW983117:LVY983119 MFS983117:MFU983119 MPO983117:MPQ983119 MZK983117:MZM983119 NJG983117:NJI983119 NTC983117:NTE983119 OCY983117:ODA983119 OMU983117:OMW983119 OWQ983117:OWS983119 PGM983117:PGO983119 PQI983117:PQK983119 QAE983117:QAG983119 QKA983117:QKC983119 QTW983117:QTY983119 RDS983117:RDU983119 RNO983117:RNQ983119 RXK983117:RXM983119 SHG983117:SHI983119 SRC983117:SRE983119 TAY983117:TBA983119 TKU983117:TKW983119 TUQ983117:TUS983119 UEM983117:UEO983119 UOI983117:UOK983119 UYE983117:UYG983119 VIA983117:VIC983119 VRW983117:VRY983119 WBS983117:WBU983119 WLO983117:WLQ983119 WVK983117:WVM983119 WVJ983135:WVM983135 IX95:JA95 ST95:SW95 ACP95:ACS95 AML95:AMO95 AWH95:AWK95 BGD95:BGG95 BPZ95:BQC95 BZV95:BZY95 CJR95:CJU95 CTN95:CTQ95 DDJ95:DDM95 DNF95:DNI95 DXB95:DXE95 EGX95:EHA95 EQT95:EQW95 FAP95:FAS95 FKL95:FKO95 FUH95:FUK95 GED95:GEG95 GNZ95:GOC95 GXV95:GXY95 HHR95:HHU95 HRN95:HRQ95 IBJ95:IBM95 ILF95:ILI95 IVB95:IVE95 JEX95:JFA95 JOT95:JOW95 JYP95:JYS95 KIL95:KIO95 KSH95:KSK95 LCD95:LCG95 LLZ95:LMC95 LVV95:LVY95 MFR95:MFU95 MPN95:MPQ95 MZJ95:MZM95 NJF95:NJI95 NTB95:NTE95 OCX95:ODA95 OMT95:OMW95 OWP95:OWS95 PGL95:PGO95 PQH95:PQK95 QAD95:QAG95 QJZ95:QKC95 QTV95:QTY95 RDR95:RDU95 RNN95:RNQ95 RXJ95:RXM95 SHF95:SHI95 SRB95:SRE95 TAX95:TBA95 TKT95:TKW95 TUP95:TUS95 UEL95:UEO95 UOH95:UOK95 UYD95:UYG95 VHZ95:VIC95 VRV95:VRY95 WBR95:WBU95 WLN95:WLQ95 WVJ95:WVM95 P65631:S65631 IX65631:JA65631 ST65631:SW65631 ACP65631:ACS65631 AML65631:AMO65631 AWH65631:AWK65631 BGD65631:BGG65631 BPZ65631:BQC65631 BZV65631:BZY65631 CJR65631:CJU65631 CTN65631:CTQ65631 DDJ65631:DDM65631 DNF65631:DNI65631 DXB65631:DXE65631 EGX65631:EHA65631 EQT65631:EQW65631 FAP65631:FAS65631 FKL65631:FKO65631 FUH65631:FUK65631 GED65631:GEG65631 GNZ65631:GOC65631 GXV65631:GXY65631 HHR65631:HHU65631 HRN65631:HRQ65631 IBJ65631:IBM65631 ILF65631:ILI65631 IVB65631:IVE65631 JEX65631:JFA65631 JOT65631:JOW65631 JYP65631:JYS65631 KIL65631:KIO65631 KSH65631:KSK65631 LCD65631:LCG65631 LLZ65631:LMC65631 LVV65631:LVY65631 MFR65631:MFU65631 MPN65631:MPQ65631 MZJ65631:MZM65631 NJF65631:NJI65631 NTB65631:NTE65631 OCX65631:ODA65631 OMT65631:OMW65631 OWP65631:OWS65631 PGL65631:PGO65631 PQH65631:PQK65631 QAD65631:QAG65631 QJZ65631:QKC65631 QTV65631:QTY65631 RDR65631:RDU65631 RNN65631:RNQ65631 RXJ65631:RXM65631 SHF65631:SHI65631 SRB65631:SRE65631 TAX65631:TBA65631 TKT65631:TKW65631 TUP65631:TUS65631 UEL65631:UEO65631 UOH65631:UOK65631 UYD65631:UYG65631 VHZ65631:VIC65631 VRV65631:VRY65631 WBR65631:WBU65631 WLN65631:WLQ65631 WVJ65631:WVM65631 P131167:S131167 IX131167:JA131167 ST131167:SW131167 ACP131167:ACS131167 AML131167:AMO131167 AWH131167:AWK131167 BGD131167:BGG131167 BPZ131167:BQC131167 BZV131167:BZY131167 CJR131167:CJU131167 CTN131167:CTQ131167 DDJ131167:DDM131167 DNF131167:DNI131167 DXB131167:DXE131167 EGX131167:EHA131167 EQT131167:EQW131167 FAP131167:FAS131167 FKL131167:FKO131167 FUH131167:FUK131167 GED131167:GEG131167 GNZ131167:GOC131167 GXV131167:GXY131167 HHR131167:HHU131167 HRN131167:HRQ131167 IBJ131167:IBM131167 ILF131167:ILI131167 IVB131167:IVE131167 JEX131167:JFA131167 JOT131167:JOW131167 JYP131167:JYS131167 KIL131167:KIO131167 KSH131167:KSK131167 LCD131167:LCG131167 LLZ131167:LMC131167 LVV131167:LVY131167 MFR131167:MFU131167 MPN131167:MPQ131167 MZJ131167:MZM131167 NJF131167:NJI131167 NTB131167:NTE131167 OCX131167:ODA131167 OMT131167:OMW131167 OWP131167:OWS131167 PGL131167:PGO131167 PQH131167:PQK131167 QAD131167:QAG131167 QJZ131167:QKC131167 QTV131167:QTY131167 RDR131167:RDU131167 RNN131167:RNQ131167 RXJ131167:RXM131167 SHF131167:SHI131167 SRB131167:SRE131167 TAX131167:TBA131167 TKT131167:TKW131167 TUP131167:TUS131167 UEL131167:UEO131167 UOH131167:UOK131167 UYD131167:UYG131167 VHZ131167:VIC131167 VRV131167:VRY131167 WBR131167:WBU131167 WLN131167:WLQ131167 WVJ131167:WVM131167 P196703:S196703 IX196703:JA196703 ST196703:SW196703 ACP196703:ACS196703 AML196703:AMO196703 AWH196703:AWK196703 BGD196703:BGG196703 BPZ196703:BQC196703 BZV196703:BZY196703 CJR196703:CJU196703 CTN196703:CTQ196703 DDJ196703:DDM196703 DNF196703:DNI196703 DXB196703:DXE196703 EGX196703:EHA196703 EQT196703:EQW196703 FAP196703:FAS196703 FKL196703:FKO196703 FUH196703:FUK196703 GED196703:GEG196703 GNZ196703:GOC196703 GXV196703:GXY196703 HHR196703:HHU196703 HRN196703:HRQ196703 IBJ196703:IBM196703 ILF196703:ILI196703 IVB196703:IVE196703 JEX196703:JFA196703 JOT196703:JOW196703 JYP196703:JYS196703 KIL196703:KIO196703 KSH196703:KSK196703 LCD196703:LCG196703 LLZ196703:LMC196703 LVV196703:LVY196703 MFR196703:MFU196703 MPN196703:MPQ196703 MZJ196703:MZM196703 NJF196703:NJI196703 NTB196703:NTE196703 OCX196703:ODA196703 OMT196703:OMW196703 OWP196703:OWS196703 PGL196703:PGO196703 PQH196703:PQK196703 QAD196703:QAG196703 QJZ196703:QKC196703 QTV196703:QTY196703 RDR196703:RDU196703 RNN196703:RNQ196703 RXJ196703:RXM196703 SHF196703:SHI196703 SRB196703:SRE196703 TAX196703:TBA196703 TKT196703:TKW196703 TUP196703:TUS196703 UEL196703:UEO196703 UOH196703:UOK196703 UYD196703:UYG196703 VHZ196703:VIC196703 VRV196703:VRY196703 WBR196703:WBU196703 WLN196703:WLQ196703 WVJ196703:WVM196703 P262239:S262239 IX262239:JA262239 ST262239:SW262239 ACP262239:ACS262239 AML262239:AMO262239 AWH262239:AWK262239 BGD262239:BGG262239 BPZ262239:BQC262239 BZV262239:BZY262239 CJR262239:CJU262239 CTN262239:CTQ262239 DDJ262239:DDM262239 DNF262239:DNI262239 DXB262239:DXE262239 EGX262239:EHA262239 EQT262239:EQW262239 FAP262239:FAS262239 FKL262239:FKO262239 FUH262239:FUK262239 GED262239:GEG262239 GNZ262239:GOC262239 GXV262239:GXY262239 HHR262239:HHU262239 HRN262239:HRQ262239 IBJ262239:IBM262239 ILF262239:ILI262239 IVB262239:IVE262239 JEX262239:JFA262239 JOT262239:JOW262239 JYP262239:JYS262239 KIL262239:KIO262239 KSH262239:KSK262239 LCD262239:LCG262239 LLZ262239:LMC262239 LVV262239:LVY262239 MFR262239:MFU262239 MPN262239:MPQ262239 MZJ262239:MZM262239 NJF262239:NJI262239 NTB262239:NTE262239 OCX262239:ODA262239 OMT262239:OMW262239 OWP262239:OWS262239 PGL262239:PGO262239 PQH262239:PQK262239 QAD262239:QAG262239 QJZ262239:QKC262239 QTV262239:QTY262239 RDR262239:RDU262239 RNN262239:RNQ262239 RXJ262239:RXM262239 SHF262239:SHI262239 SRB262239:SRE262239 TAX262239:TBA262239 TKT262239:TKW262239 TUP262239:TUS262239 UEL262239:UEO262239 UOH262239:UOK262239 UYD262239:UYG262239 VHZ262239:VIC262239 VRV262239:VRY262239 WBR262239:WBU262239 WLN262239:WLQ262239 WVJ262239:WVM262239 P327775:S327775 IX327775:JA327775 ST327775:SW327775 ACP327775:ACS327775 AML327775:AMO327775 AWH327775:AWK327775 BGD327775:BGG327775 BPZ327775:BQC327775 BZV327775:BZY327775 CJR327775:CJU327775 CTN327775:CTQ327775 DDJ327775:DDM327775 DNF327775:DNI327775 DXB327775:DXE327775 EGX327775:EHA327775 EQT327775:EQW327775 FAP327775:FAS327775 FKL327775:FKO327775 FUH327775:FUK327775 GED327775:GEG327775 GNZ327775:GOC327775 GXV327775:GXY327775 HHR327775:HHU327775 HRN327775:HRQ327775 IBJ327775:IBM327775 ILF327775:ILI327775 IVB327775:IVE327775 JEX327775:JFA327775 JOT327775:JOW327775 JYP327775:JYS327775 KIL327775:KIO327775 KSH327775:KSK327775 LCD327775:LCG327775 LLZ327775:LMC327775 LVV327775:LVY327775 MFR327775:MFU327775 MPN327775:MPQ327775 MZJ327775:MZM327775 NJF327775:NJI327775 NTB327775:NTE327775 OCX327775:ODA327775 OMT327775:OMW327775 OWP327775:OWS327775 PGL327775:PGO327775 PQH327775:PQK327775 QAD327775:QAG327775 QJZ327775:QKC327775 QTV327775:QTY327775 RDR327775:RDU327775 RNN327775:RNQ327775 RXJ327775:RXM327775 SHF327775:SHI327775 SRB327775:SRE327775 TAX327775:TBA327775 TKT327775:TKW327775 TUP327775:TUS327775 UEL327775:UEO327775 UOH327775:UOK327775 UYD327775:UYG327775 VHZ327775:VIC327775 VRV327775:VRY327775 WBR327775:WBU327775 WLN327775:WLQ327775 WVJ327775:WVM327775 P393311:S393311 IX393311:JA393311 ST393311:SW393311 ACP393311:ACS393311 AML393311:AMO393311 AWH393311:AWK393311 BGD393311:BGG393311 BPZ393311:BQC393311 BZV393311:BZY393311 CJR393311:CJU393311 CTN393311:CTQ393311 DDJ393311:DDM393311 DNF393311:DNI393311 DXB393311:DXE393311 EGX393311:EHA393311 EQT393311:EQW393311 FAP393311:FAS393311 FKL393311:FKO393311 FUH393311:FUK393311 GED393311:GEG393311 GNZ393311:GOC393311 GXV393311:GXY393311 HHR393311:HHU393311 HRN393311:HRQ393311 IBJ393311:IBM393311 ILF393311:ILI393311 IVB393311:IVE393311 JEX393311:JFA393311 JOT393311:JOW393311 JYP393311:JYS393311 KIL393311:KIO393311 KSH393311:KSK393311 LCD393311:LCG393311 LLZ393311:LMC393311 LVV393311:LVY393311 MFR393311:MFU393311 MPN393311:MPQ393311 MZJ393311:MZM393311 NJF393311:NJI393311 NTB393311:NTE393311 OCX393311:ODA393311 OMT393311:OMW393311 OWP393311:OWS393311 PGL393311:PGO393311 PQH393311:PQK393311 QAD393311:QAG393311 QJZ393311:QKC393311 QTV393311:QTY393311 RDR393311:RDU393311 RNN393311:RNQ393311 RXJ393311:RXM393311 SHF393311:SHI393311 SRB393311:SRE393311 TAX393311:TBA393311 TKT393311:TKW393311 TUP393311:TUS393311 UEL393311:UEO393311 UOH393311:UOK393311 UYD393311:UYG393311 VHZ393311:VIC393311 VRV393311:VRY393311 WBR393311:WBU393311 WLN393311:WLQ393311 WVJ393311:WVM393311 P458847:S458847 IX458847:JA458847 ST458847:SW458847 ACP458847:ACS458847 AML458847:AMO458847 AWH458847:AWK458847 BGD458847:BGG458847 BPZ458847:BQC458847 BZV458847:BZY458847 CJR458847:CJU458847 CTN458847:CTQ458847 DDJ458847:DDM458847 DNF458847:DNI458847 DXB458847:DXE458847 EGX458847:EHA458847 EQT458847:EQW458847 FAP458847:FAS458847 FKL458847:FKO458847 FUH458847:FUK458847 GED458847:GEG458847 GNZ458847:GOC458847 GXV458847:GXY458847 HHR458847:HHU458847 HRN458847:HRQ458847 IBJ458847:IBM458847 ILF458847:ILI458847 IVB458847:IVE458847 JEX458847:JFA458847 JOT458847:JOW458847 JYP458847:JYS458847 KIL458847:KIO458847 KSH458847:KSK458847 LCD458847:LCG458847 LLZ458847:LMC458847 LVV458847:LVY458847 MFR458847:MFU458847 MPN458847:MPQ458847 MZJ458847:MZM458847 NJF458847:NJI458847 NTB458847:NTE458847 OCX458847:ODA458847 OMT458847:OMW458847 OWP458847:OWS458847 PGL458847:PGO458847 PQH458847:PQK458847 QAD458847:QAG458847 QJZ458847:QKC458847 QTV458847:QTY458847 RDR458847:RDU458847 RNN458847:RNQ458847 RXJ458847:RXM458847 SHF458847:SHI458847 SRB458847:SRE458847 TAX458847:TBA458847 TKT458847:TKW458847 TUP458847:TUS458847 UEL458847:UEO458847 UOH458847:UOK458847 UYD458847:UYG458847 VHZ458847:VIC458847 VRV458847:VRY458847 WBR458847:WBU458847 WLN458847:WLQ458847 WVJ458847:WVM458847 P524383:S524383 IX524383:JA524383 ST524383:SW524383 ACP524383:ACS524383 AML524383:AMO524383 AWH524383:AWK524383 BGD524383:BGG524383 BPZ524383:BQC524383 BZV524383:BZY524383 CJR524383:CJU524383 CTN524383:CTQ524383 DDJ524383:DDM524383 DNF524383:DNI524383 DXB524383:DXE524383 EGX524383:EHA524383 EQT524383:EQW524383 FAP524383:FAS524383 FKL524383:FKO524383 FUH524383:FUK524383 GED524383:GEG524383 GNZ524383:GOC524383 GXV524383:GXY524383 HHR524383:HHU524383 HRN524383:HRQ524383 IBJ524383:IBM524383 ILF524383:ILI524383 IVB524383:IVE524383 JEX524383:JFA524383 JOT524383:JOW524383 JYP524383:JYS524383 KIL524383:KIO524383 KSH524383:KSK524383 LCD524383:LCG524383 LLZ524383:LMC524383 LVV524383:LVY524383 MFR524383:MFU524383 MPN524383:MPQ524383 MZJ524383:MZM524383 NJF524383:NJI524383 NTB524383:NTE524383 OCX524383:ODA524383 OMT524383:OMW524383 OWP524383:OWS524383 PGL524383:PGO524383 PQH524383:PQK524383 QAD524383:QAG524383 QJZ524383:QKC524383 QTV524383:QTY524383 RDR524383:RDU524383 RNN524383:RNQ524383 RXJ524383:RXM524383 SHF524383:SHI524383 SRB524383:SRE524383 TAX524383:TBA524383 TKT524383:TKW524383 TUP524383:TUS524383 UEL524383:UEO524383 UOH524383:UOK524383 UYD524383:UYG524383 VHZ524383:VIC524383 VRV524383:VRY524383 WBR524383:WBU524383 WLN524383:WLQ524383 WVJ524383:WVM524383 P589919:S589919 IX589919:JA589919 ST589919:SW589919 ACP589919:ACS589919 AML589919:AMO589919 AWH589919:AWK589919 BGD589919:BGG589919 BPZ589919:BQC589919 BZV589919:BZY589919 CJR589919:CJU589919 CTN589919:CTQ589919 DDJ589919:DDM589919 DNF589919:DNI589919 DXB589919:DXE589919 EGX589919:EHA589919 EQT589919:EQW589919 FAP589919:FAS589919 FKL589919:FKO589919 FUH589919:FUK589919 GED589919:GEG589919 GNZ589919:GOC589919 GXV589919:GXY589919 HHR589919:HHU589919 HRN589919:HRQ589919 IBJ589919:IBM589919 ILF589919:ILI589919 IVB589919:IVE589919 JEX589919:JFA589919 JOT589919:JOW589919 JYP589919:JYS589919 KIL589919:KIO589919 KSH589919:KSK589919 LCD589919:LCG589919 LLZ589919:LMC589919 LVV589919:LVY589919 MFR589919:MFU589919 MPN589919:MPQ589919 MZJ589919:MZM589919 NJF589919:NJI589919 NTB589919:NTE589919 OCX589919:ODA589919 OMT589919:OMW589919 OWP589919:OWS589919 PGL589919:PGO589919 PQH589919:PQK589919 QAD589919:QAG589919 QJZ589919:QKC589919 QTV589919:QTY589919 RDR589919:RDU589919 RNN589919:RNQ589919 RXJ589919:RXM589919 SHF589919:SHI589919 SRB589919:SRE589919 TAX589919:TBA589919 TKT589919:TKW589919 TUP589919:TUS589919 UEL589919:UEO589919 UOH589919:UOK589919 UYD589919:UYG589919 VHZ589919:VIC589919 VRV589919:VRY589919 WBR589919:WBU589919 WLN589919:WLQ589919 WVJ589919:WVM589919 P655455:S655455 IX655455:JA655455 ST655455:SW655455 ACP655455:ACS655455 AML655455:AMO655455 AWH655455:AWK655455 BGD655455:BGG655455 BPZ655455:BQC655455 BZV655455:BZY655455 CJR655455:CJU655455 CTN655455:CTQ655455 DDJ655455:DDM655455 DNF655455:DNI655455 DXB655455:DXE655455 EGX655455:EHA655455 EQT655455:EQW655455 FAP655455:FAS655455 FKL655455:FKO655455 FUH655455:FUK655455 GED655455:GEG655455 GNZ655455:GOC655455 GXV655455:GXY655455 HHR655455:HHU655455 HRN655455:HRQ655455 IBJ655455:IBM655455 ILF655455:ILI655455 IVB655455:IVE655455 JEX655455:JFA655455 JOT655455:JOW655455 JYP655455:JYS655455 KIL655455:KIO655455 KSH655455:KSK655455 LCD655455:LCG655455 LLZ655455:LMC655455 LVV655455:LVY655455 MFR655455:MFU655455 MPN655455:MPQ655455 MZJ655455:MZM655455 NJF655455:NJI655455 NTB655455:NTE655455 OCX655455:ODA655455 OMT655455:OMW655455 OWP655455:OWS655455 PGL655455:PGO655455 PQH655455:PQK655455 QAD655455:QAG655455 QJZ655455:QKC655455 QTV655455:QTY655455 RDR655455:RDU655455 RNN655455:RNQ655455 RXJ655455:RXM655455 SHF655455:SHI655455 SRB655455:SRE655455 TAX655455:TBA655455 TKT655455:TKW655455 TUP655455:TUS655455 UEL655455:UEO655455 UOH655455:UOK655455 UYD655455:UYG655455 VHZ655455:VIC655455 VRV655455:VRY655455 WBR655455:WBU655455 WLN655455:WLQ655455 WVJ655455:WVM655455 P720991:S720991 IX720991:JA720991 ST720991:SW720991 ACP720991:ACS720991 AML720991:AMO720991 AWH720991:AWK720991 BGD720991:BGG720991 BPZ720991:BQC720991 BZV720991:BZY720991 CJR720991:CJU720991 CTN720991:CTQ720991 DDJ720991:DDM720991 DNF720991:DNI720991 DXB720991:DXE720991 EGX720991:EHA720991 EQT720991:EQW720991 FAP720991:FAS720991 FKL720991:FKO720991 FUH720991:FUK720991 GED720991:GEG720991 GNZ720991:GOC720991 GXV720991:GXY720991 HHR720991:HHU720991 HRN720991:HRQ720991 IBJ720991:IBM720991 ILF720991:ILI720991 IVB720991:IVE720991 JEX720991:JFA720991 JOT720991:JOW720991 JYP720991:JYS720991 KIL720991:KIO720991 KSH720991:KSK720991 LCD720991:LCG720991 LLZ720991:LMC720991 LVV720991:LVY720991 MFR720991:MFU720991 MPN720991:MPQ720991 MZJ720991:MZM720991 NJF720991:NJI720991 NTB720991:NTE720991 OCX720991:ODA720991 OMT720991:OMW720991 OWP720991:OWS720991 PGL720991:PGO720991 PQH720991:PQK720991 QAD720991:QAG720991 QJZ720991:QKC720991 QTV720991:QTY720991 RDR720991:RDU720991 RNN720991:RNQ720991 RXJ720991:RXM720991 SHF720991:SHI720991 SRB720991:SRE720991 TAX720991:TBA720991 TKT720991:TKW720991 TUP720991:TUS720991 UEL720991:UEO720991 UOH720991:UOK720991 UYD720991:UYG720991 VHZ720991:VIC720991 VRV720991:VRY720991 WBR720991:WBU720991 WLN720991:WLQ720991 WVJ720991:WVM720991 P786527:S786527 IX786527:JA786527 ST786527:SW786527 ACP786527:ACS786527 AML786527:AMO786527 AWH786527:AWK786527 BGD786527:BGG786527 BPZ786527:BQC786527 BZV786527:BZY786527 CJR786527:CJU786527 CTN786527:CTQ786527 DDJ786527:DDM786527 DNF786527:DNI786527 DXB786527:DXE786527 EGX786527:EHA786527 EQT786527:EQW786527 FAP786527:FAS786527 FKL786527:FKO786527 FUH786527:FUK786527 GED786527:GEG786527 GNZ786527:GOC786527 GXV786527:GXY786527 HHR786527:HHU786527 HRN786527:HRQ786527 IBJ786527:IBM786527 ILF786527:ILI786527 IVB786527:IVE786527 JEX786527:JFA786527 JOT786527:JOW786527 JYP786527:JYS786527 KIL786527:KIO786527 KSH786527:KSK786527 LCD786527:LCG786527 LLZ786527:LMC786527 LVV786527:LVY786527 MFR786527:MFU786527 MPN786527:MPQ786527 MZJ786527:MZM786527 NJF786527:NJI786527 NTB786527:NTE786527 OCX786527:ODA786527 OMT786527:OMW786527 OWP786527:OWS786527 PGL786527:PGO786527 PQH786527:PQK786527 QAD786527:QAG786527 QJZ786527:QKC786527 QTV786527:QTY786527 RDR786527:RDU786527 RNN786527:RNQ786527 RXJ786527:RXM786527 SHF786527:SHI786527 SRB786527:SRE786527 TAX786527:TBA786527 TKT786527:TKW786527 TUP786527:TUS786527 UEL786527:UEO786527 UOH786527:UOK786527 UYD786527:UYG786527 VHZ786527:VIC786527 VRV786527:VRY786527 WBR786527:WBU786527 WLN786527:WLQ786527 WVJ786527:WVM786527 P852063:S852063 IX852063:JA852063 ST852063:SW852063 ACP852063:ACS852063 AML852063:AMO852063 AWH852063:AWK852063 BGD852063:BGG852063 BPZ852063:BQC852063 BZV852063:BZY852063 CJR852063:CJU852063 CTN852063:CTQ852063 DDJ852063:DDM852063 DNF852063:DNI852063 DXB852063:DXE852063 EGX852063:EHA852063 EQT852063:EQW852063 FAP852063:FAS852063 FKL852063:FKO852063 FUH852063:FUK852063 GED852063:GEG852063 GNZ852063:GOC852063 GXV852063:GXY852063 HHR852063:HHU852063 HRN852063:HRQ852063 IBJ852063:IBM852063 ILF852063:ILI852063 IVB852063:IVE852063 JEX852063:JFA852063 JOT852063:JOW852063 JYP852063:JYS852063 KIL852063:KIO852063 KSH852063:KSK852063 LCD852063:LCG852063 LLZ852063:LMC852063 LVV852063:LVY852063 MFR852063:MFU852063 MPN852063:MPQ852063 MZJ852063:MZM852063 NJF852063:NJI852063 NTB852063:NTE852063 OCX852063:ODA852063 OMT852063:OMW852063 OWP852063:OWS852063 PGL852063:PGO852063 PQH852063:PQK852063 QAD852063:QAG852063 QJZ852063:QKC852063 QTV852063:QTY852063 RDR852063:RDU852063 RNN852063:RNQ852063 RXJ852063:RXM852063 SHF852063:SHI852063 SRB852063:SRE852063 TAX852063:TBA852063 TKT852063:TKW852063 TUP852063:TUS852063 UEL852063:UEO852063 UOH852063:UOK852063 UYD852063:UYG852063 VHZ852063:VIC852063 VRV852063:VRY852063 WBR852063:WBU852063 WLN852063:WLQ852063 WVJ852063:WVM852063 P917599:S917599 IX917599:JA917599 ST917599:SW917599 ACP917599:ACS917599 AML917599:AMO917599 AWH917599:AWK917599 BGD917599:BGG917599 BPZ917599:BQC917599 BZV917599:BZY917599 CJR917599:CJU917599 CTN917599:CTQ917599 DDJ917599:DDM917599 DNF917599:DNI917599 DXB917599:DXE917599 EGX917599:EHA917599 EQT917599:EQW917599 FAP917599:FAS917599 FKL917599:FKO917599 FUH917599:FUK917599 GED917599:GEG917599 GNZ917599:GOC917599 GXV917599:GXY917599 HHR917599:HHU917599 HRN917599:HRQ917599 IBJ917599:IBM917599 ILF917599:ILI917599 IVB917599:IVE917599 JEX917599:JFA917599 JOT917599:JOW917599 JYP917599:JYS917599 KIL917599:KIO917599 KSH917599:KSK917599 LCD917599:LCG917599 LLZ917599:LMC917599 LVV917599:LVY917599 MFR917599:MFU917599 MPN917599:MPQ917599 MZJ917599:MZM917599 NJF917599:NJI917599 NTB917599:NTE917599 OCX917599:ODA917599 OMT917599:OMW917599 OWP917599:OWS917599 PGL917599:PGO917599 PQH917599:PQK917599 QAD917599:QAG917599 QJZ917599:QKC917599 QTV917599:QTY917599 RDR917599:RDU917599 RNN917599:RNQ917599 RXJ917599:RXM917599 SHF917599:SHI917599 SRB917599:SRE917599 TAX917599:TBA917599 TKT917599:TKW917599 TUP917599:TUS917599 UEL917599:UEO917599 UOH917599:UOK917599 UYD917599:UYG917599 VHZ917599:VIC917599 VRV917599:VRY917599 WBR917599:WBU917599 WLN917599:WLQ917599 WVJ917599:WVM917599 P983135:S983135 IX983135:JA983135 ST983135:SW983135 ACP983135:ACS983135 AML983135:AMO983135 AWH983135:AWK983135 BGD983135:BGG983135 BPZ983135:BQC983135 BZV983135:BZY983135 CJR983135:CJU983135 CTN983135:CTQ983135 DDJ983135:DDM983135 DNF983135:DNI983135 DXB983135:DXE983135 EGX983135:EHA983135 EQT983135:EQW983135 FAP983135:FAS983135 FKL983135:FKO983135 FUH983135:FUK983135 GED983135:GEG983135 GNZ983135:GOC983135 GXV983135:GXY983135 HHR983135:HHU983135 HRN983135:HRQ983135 IBJ983135:IBM983135 ILF983135:ILI983135 IVB983135:IVE983135 JEX983135:JFA983135 JOT983135:JOW983135 JYP983135:JYS983135 KIL983135:KIO983135 KSH983135:KSK983135 LCD983135:LCG983135 LLZ983135:LMC983135 LVV983135:LVY983135 MFR983135:MFU983135 MPN983135:MPQ983135 MZJ983135:MZM983135 NJF983135:NJI983135 NTB983135:NTE983135 OCX983135:ODA983135 OMT983135:OMW983135 OWP983135:OWS983135 PGL983135:PGO983135 PQH983135:PQK983135 QAD983135:QAG983135 QJZ983135:QKC983135 QTV983135:QTY983135 RDR983135:RDU983135 RNN983135:RNQ983135 RXJ983135:RXM983135 SHF983135:SHI983135 SRB983135:SRE983135 TAX983135:TBA983135 TKT983135:TKW983135 TUP983135:TUS983135 UEL983135:UEO983135 UOH983135:UOK983135 UYD983135:UYG983135 Q134:T134 R107:T107 R104:T104 R101:T101 Q126:T126 Q138:T138 Q136:T136"/>
    <dataValidation allowBlank="1" showErrorMessage="1" prompt="100 mesas en cada vigencia. Cada Delegada 33 mesas de trabajo" sqref="WVE983089:WVE983097 IS49:IS57 SO49:SO57 ACK49:ACK57 AMG49:AMG57 AWC49:AWC57 BFY49:BFY57 BPU49:BPU57 BZQ49:BZQ57 CJM49:CJM57 CTI49:CTI57 DDE49:DDE57 DNA49:DNA57 DWW49:DWW57 EGS49:EGS57 EQO49:EQO57 FAK49:FAK57 FKG49:FKG57 FUC49:FUC57 GDY49:GDY57 GNU49:GNU57 GXQ49:GXQ57 HHM49:HHM57 HRI49:HRI57 IBE49:IBE57 ILA49:ILA57 IUW49:IUW57 JES49:JES57 JOO49:JOO57 JYK49:JYK57 KIG49:KIG57 KSC49:KSC57 LBY49:LBY57 LLU49:LLU57 LVQ49:LVQ57 MFM49:MFM57 MPI49:MPI57 MZE49:MZE57 NJA49:NJA57 NSW49:NSW57 OCS49:OCS57 OMO49:OMO57 OWK49:OWK57 PGG49:PGG57 PQC49:PQC57 PZY49:PZY57 QJU49:QJU57 QTQ49:QTQ57 RDM49:RDM57 RNI49:RNI57 RXE49:RXE57 SHA49:SHA57 SQW49:SQW57 TAS49:TAS57 TKO49:TKO57 TUK49:TUK57 UEG49:UEG57 UOC49:UOC57 UXY49:UXY57 VHU49:VHU57 VRQ49:VRQ57 WBM49:WBM57 WLI49:WLI57 WVE49:WVE57 K65585:K65593 IS65585:IS65593 SO65585:SO65593 ACK65585:ACK65593 AMG65585:AMG65593 AWC65585:AWC65593 BFY65585:BFY65593 BPU65585:BPU65593 BZQ65585:BZQ65593 CJM65585:CJM65593 CTI65585:CTI65593 DDE65585:DDE65593 DNA65585:DNA65593 DWW65585:DWW65593 EGS65585:EGS65593 EQO65585:EQO65593 FAK65585:FAK65593 FKG65585:FKG65593 FUC65585:FUC65593 GDY65585:GDY65593 GNU65585:GNU65593 GXQ65585:GXQ65593 HHM65585:HHM65593 HRI65585:HRI65593 IBE65585:IBE65593 ILA65585:ILA65593 IUW65585:IUW65593 JES65585:JES65593 JOO65585:JOO65593 JYK65585:JYK65593 KIG65585:KIG65593 KSC65585:KSC65593 LBY65585:LBY65593 LLU65585:LLU65593 LVQ65585:LVQ65593 MFM65585:MFM65593 MPI65585:MPI65593 MZE65585:MZE65593 NJA65585:NJA65593 NSW65585:NSW65593 OCS65585:OCS65593 OMO65585:OMO65593 OWK65585:OWK65593 PGG65585:PGG65593 PQC65585:PQC65593 PZY65585:PZY65593 QJU65585:QJU65593 QTQ65585:QTQ65593 RDM65585:RDM65593 RNI65585:RNI65593 RXE65585:RXE65593 SHA65585:SHA65593 SQW65585:SQW65593 TAS65585:TAS65593 TKO65585:TKO65593 TUK65585:TUK65593 UEG65585:UEG65593 UOC65585:UOC65593 UXY65585:UXY65593 VHU65585:VHU65593 VRQ65585:VRQ65593 WBM65585:WBM65593 WLI65585:WLI65593 WVE65585:WVE65593 K131121:K131129 IS131121:IS131129 SO131121:SO131129 ACK131121:ACK131129 AMG131121:AMG131129 AWC131121:AWC131129 BFY131121:BFY131129 BPU131121:BPU131129 BZQ131121:BZQ131129 CJM131121:CJM131129 CTI131121:CTI131129 DDE131121:DDE131129 DNA131121:DNA131129 DWW131121:DWW131129 EGS131121:EGS131129 EQO131121:EQO131129 FAK131121:FAK131129 FKG131121:FKG131129 FUC131121:FUC131129 GDY131121:GDY131129 GNU131121:GNU131129 GXQ131121:GXQ131129 HHM131121:HHM131129 HRI131121:HRI131129 IBE131121:IBE131129 ILA131121:ILA131129 IUW131121:IUW131129 JES131121:JES131129 JOO131121:JOO131129 JYK131121:JYK131129 KIG131121:KIG131129 KSC131121:KSC131129 LBY131121:LBY131129 LLU131121:LLU131129 LVQ131121:LVQ131129 MFM131121:MFM131129 MPI131121:MPI131129 MZE131121:MZE131129 NJA131121:NJA131129 NSW131121:NSW131129 OCS131121:OCS131129 OMO131121:OMO131129 OWK131121:OWK131129 PGG131121:PGG131129 PQC131121:PQC131129 PZY131121:PZY131129 QJU131121:QJU131129 QTQ131121:QTQ131129 RDM131121:RDM131129 RNI131121:RNI131129 RXE131121:RXE131129 SHA131121:SHA131129 SQW131121:SQW131129 TAS131121:TAS131129 TKO131121:TKO131129 TUK131121:TUK131129 UEG131121:UEG131129 UOC131121:UOC131129 UXY131121:UXY131129 VHU131121:VHU131129 VRQ131121:VRQ131129 WBM131121:WBM131129 WLI131121:WLI131129 WVE131121:WVE131129 K196657:K196665 IS196657:IS196665 SO196657:SO196665 ACK196657:ACK196665 AMG196657:AMG196665 AWC196657:AWC196665 BFY196657:BFY196665 BPU196657:BPU196665 BZQ196657:BZQ196665 CJM196657:CJM196665 CTI196657:CTI196665 DDE196657:DDE196665 DNA196657:DNA196665 DWW196657:DWW196665 EGS196657:EGS196665 EQO196657:EQO196665 FAK196657:FAK196665 FKG196657:FKG196665 FUC196657:FUC196665 GDY196657:GDY196665 GNU196657:GNU196665 GXQ196657:GXQ196665 HHM196657:HHM196665 HRI196657:HRI196665 IBE196657:IBE196665 ILA196657:ILA196665 IUW196657:IUW196665 JES196657:JES196665 JOO196657:JOO196665 JYK196657:JYK196665 KIG196657:KIG196665 KSC196657:KSC196665 LBY196657:LBY196665 LLU196657:LLU196665 LVQ196657:LVQ196665 MFM196657:MFM196665 MPI196657:MPI196665 MZE196657:MZE196665 NJA196657:NJA196665 NSW196657:NSW196665 OCS196657:OCS196665 OMO196657:OMO196665 OWK196657:OWK196665 PGG196657:PGG196665 PQC196657:PQC196665 PZY196657:PZY196665 QJU196657:QJU196665 QTQ196657:QTQ196665 RDM196657:RDM196665 RNI196657:RNI196665 RXE196657:RXE196665 SHA196657:SHA196665 SQW196657:SQW196665 TAS196657:TAS196665 TKO196657:TKO196665 TUK196657:TUK196665 UEG196657:UEG196665 UOC196657:UOC196665 UXY196657:UXY196665 VHU196657:VHU196665 VRQ196657:VRQ196665 WBM196657:WBM196665 WLI196657:WLI196665 WVE196657:WVE196665 K262193:K262201 IS262193:IS262201 SO262193:SO262201 ACK262193:ACK262201 AMG262193:AMG262201 AWC262193:AWC262201 BFY262193:BFY262201 BPU262193:BPU262201 BZQ262193:BZQ262201 CJM262193:CJM262201 CTI262193:CTI262201 DDE262193:DDE262201 DNA262193:DNA262201 DWW262193:DWW262201 EGS262193:EGS262201 EQO262193:EQO262201 FAK262193:FAK262201 FKG262193:FKG262201 FUC262193:FUC262201 GDY262193:GDY262201 GNU262193:GNU262201 GXQ262193:GXQ262201 HHM262193:HHM262201 HRI262193:HRI262201 IBE262193:IBE262201 ILA262193:ILA262201 IUW262193:IUW262201 JES262193:JES262201 JOO262193:JOO262201 JYK262193:JYK262201 KIG262193:KIG262201 KSC262193:KSC262201 LBY262193:LBY262201 LLU262193:LLU262201 LVQ262193:LVQ262201 MFM262193:MFM262201 MPI262193:MPI262201 MZE262193:MZE262201 NJA262193:NJA262201 NSW262193:NSW262201 OCS262193:OCS262201 OMO262193:OMO262201 OWK262193:OWK262201 PGG262193:PGG262201 PQC262193:PQC262201 PZY262193:PZY262201 QJU262193:QJU262201 QTQ262193:QTQ262201 RDM262193:RDM262201 RNI262193:RNI262201 RXE262193:RXE262201 SHA262193:SHA262201 SQW262193:SQW262201 TAS262193:TAS262201 TKO262193:TKO262201 TUK262193:TUK262201 UEG262193:UEG262201 UOC262193:UOC262201 UXY262193:UXY262201 VHU262193:VHU262201 VRQ262193:VRQ262201 WBM262193:WBM262201 WLI262193:WLI262201 WVE262193:WVE262201 K327729:K327737 IS327729:IS327737 SO327729:SO327737 ACK327729:ACK327737 AMG327729:AMG327737 AWC327729:AWC327737 BFY327729:BFY327737 BPU327729:BPU327737 BZQ327729:BZQ327737 CJM327729:CJM327737 CTI327729:CTI327737 DDE327729:DDE327737 DNA327729:DNA327737 DWW327729:DWW327737 EGS327729:EGS327737 EQO327729:EQO327737 FAK327729:FAK327737 FKG327729:FKG327737 FUC327729:FUC327737 GDY327729:GDY327737 GNU327729:GNU327737 GXQ327729:GXQ327737 HHM327729:HHM327737 HRI327729:HRI327737 IBE327729:IBE327737 ILA327729:ILA327737 IUW327729:IUW327737 JES327729:JES327737 JOO327729:JOO327737 JYK327729:JYK327737 KIG327729:KIG327737 KSC327729:KSC327737 LBY327729:LBY327737 LLU327729:LLU327737 LVQ327729:LVQ327737 MFM327729:MFM327737 MPI327729:MPI327737 MZE327729:MZE327737 NJA327729:NJA327737 NSW327729:NSW327737 OCS327729:OCS327737 OMO327729:OMO327737 OWK327729:OWK327737 PGG327729:PGG327737 PQC327729:PQC327737 PZY327729:PZY327737 QJU327729:QJU327737 QTQ327729:QTQ327737 RDM327729:RDM327737 RNI327729:RNI327737 RXE327729:RXE327737 SHA327729:SHA327737 SQW327729:SQW327737 TAS327729:TAS327737 TKO327729:TKO327737 TUK327729:TUK327737 UEG327729:UEG327737 UOC327729:UOC327737 UXY327729:UXY327737 VHU327729:VHU327737 VRQ327729:VRQ327737 WBM327729:WBM327737 WLI327729:WLI327737 WVE327729:WVE327737 K393265:K393273 IS393265:IS393273 SO393265:SO393273 ACK393265:ACK393273 AMG393265:AMG393273 AWC393265:AWC393273 BFY393265:BFY393273 BPU393265:BPU393273 BZQ393265:BZQ393273 CJM393265:CJM393273 CTI393265:CTI393273 DDE393265:DDE393273 DNA393265:DNA393273 DWW393265:DWW393273 EGS393265:EGS393273 EQO393265:EQO393273 FAK393265:FAK393273 FKG393265:FKG393273 FUC393265:FUC393273 GDY393265:GDY393273 GNU393265:GNU393273 GXQ393265:GXQ393273 HHM393265:HHM393273 HRI393265:HRI393273 IBE393265:IBE393273 ILA393265:ILA393273 IUW393265:IUW393273 JES393265:JES393273 JOO393265:JOO393273 JYK393265:JYK393273 KIG393265:KIG393273 KSC393265:KSC393273 LBY393265:LBY393273 LLU393265:LLU393273 LVQ393265:LVQ393273 MFM393265:MFM393273 MPI393265:MPI393273 MZE393265:MZE393273 NJA393265:NJA393273 NSW393265:NSW393273 OCS393265:OCS393273 OMO393265:OMO393273 OWK393265:OWK393273 PGG393265:PGG393273 PQC393265:PQC393273 PZY393265:PZY393273 QJU393265:QJU393273 QTQ393265:QTQ393273 RDM393265:RDM393273 RNI393265:RNI393273 RXE393265:RXE393273 SHA393265:SHA393273 SQW393265:SQW393273 TAS393265:TAS393273 TKO393265:TKO393273 TUK393265:TUK393273 UEG393265:UEG393273 UOC393265:UOC393273 UXY393265:UXY393273 VHU393265:VHU393273 VRQ393265:VRQ393273 WBM393265:WBM393273 WLI393265:WLI393273 WVE393265:WVE393273 K458801:K458809 IS458801:IS458809 SO458801:SO458809 ACK458801:ACK458809 AMG458801:AMG458809 AWC458801:AWC458809 BFY458801:BFY458809 BPU458801:BPU458809 BZQ458801:BZQ458809 CJM458801:CJM458809 CTI458801:CTI458809 DDE458801:DDE458809 DNA458801:DNA458809 DWW458801:DWW458809 EGS458801:EGS458809 EQO458801:EQO458809 FAK458801:FAK458809 FKG458801:FKG458809 FUC458801:FUC458809 GDY458801:GDY458809 GNU458801:GNU458809 GXQ458801:GXQ458809 HHM458801:HHM458809 HRI458801:HRI458809 IBE458801:IBE458809 ILA458801:ILA458809 IUW458801:IUW458809 JES458801:JES458809 JOO458801:JOO458809 JYK458801:JYK458809 KIG458801:KIG458809 KSC458801:KSC458809 LBY458801:LBY458809 LLU458801:LLU458809 LVQ458801:LVQ458809 MFM458801:MFM458809 MPI458801:MPI458809 MZE458801:MZE458809 NJA458801:NJA458809 NSW458801:NSW458809 OCS458801:OCS458809 OMO458801:OMO458809 OWK458801:OWK458809 PGG458801:PGG458809 PQC458801:PQC458809 PZY458801:PZY458809 QJU458801:QJU458809 QTQ458801:QTQ458809 RDM458801:RDM458809 RNI458801:RNI458809 RXE458801:RXE458809 SHA458801:SHA458809 SQW458801:SQW458809 TAS458801:TAS458809 TKO458801:TKO458809 TUK458801:TUK458809 UEG458801:UEG458809 UOC458801:UOC458809 UXY458801:UXY458809 VHU458801:VHU458809 VRQ458801:VRQ458809 WBM458801:WBM458809 WLI458801:WLI458809 WVE458801:WVE458809 K524337:K524345 IS524337:IS524345 SO524337:SO524345 ACK524337:ACK524345 AMG524337:AMG524345 AWC524337:AWC524345 BFY524337:BFY524345 BPU524337:BPU524345 BZQ524337:BZQ524345 CJM524337:CJM524345 CTI524337:CTI524345 DDE524337:DDE524345 DNA524337:DNA524345 DWW524337:DWW524345 EGS524337:EGS524345 EQO524337:EQO524345 FAK524337:FAK524345 FKG524337:FKG524345 FUC524337:FUC524345 GDY524337:GDY524345 GNU524337:GNU524345 GXQ524337:GXQ524345 HHM524337:HHM524345 HRI524337:HRI524345 IBE524337:IBE524345 ILA524337:ILA524345 IUW524337:IUW524345 JES524337:JES524345 JOO524337:JOO524345 JYK524337:JYK524345 KIG524337:KIG524345 KSC524337:KSC524345 LBY524337:LBY524345 LLU524337:LLU524345 LVQ524337:LVQ524345 MFM524337:MFM524345 MPI524337:MPI524345 MZE524337:MZE524345 NJA524337:NJA524345 NSW524337:NSW524345 OCS524337:OCS524345 OMO524337:OMO524345 OWK524337:OWK524345 PGG524337:PGG524345 PQC524337:PQC524345 PZY524337:PZY524345 QJU524337:QJU524345 QTQ524337:QTQ524345 RDM524337:RDM524345 RNI524337:RNI524345 RXE524337:RXE524345 SHA524337:SHA524345 SQW524337:SQW524345 TAS524337:TAS524345 TKO524337:TKO524345 TUK524337:TUK524345 UEG524337:UEG524345 UOC524337:UOC524345 UXY524337:UXY524345 VHU524337:VHU524345 VRQ524337:VRQ524345 WBM524337:WBM524345 WLI524337:WLI524345 WVE524337:WVE524345 K589873:K589881 IS589873:IS589881 SO589873:SO589881 ACK589873:ACK589881 AMG589873:AMG589881 AWC589873:AWC589881 BFY589873:BFY589881 BPU589873:BPU589881 BZQ589873:BZQ589881 CJM589873:CJM589881 CTI589873:CTI589881 DDE589873:DDE589881 DNA589873:DNA589881 DWW589873:DWW589881 EGS589873:EGS589881 EQO589873:EQO589881 FAK589873:FAK589881 FKG589873:FKG589881 FUC589873:FUC589881 GDY589873:GDY589881 GNU589873:GNU589881 GXQ589873:GXQ589881 HHM589873:HHM589881 HRI589873:HRI589881 IBE589873:IBE589881 ILA589873:ILA589881 IUW589873:IUW589881 JES589873:JES589881 JOO589873:JOO589881 JYK589873:JYK589881 KIG589873:KIG589881 KSC589873:KSC589881 LBY589873:LBY589881 LLU589873:LLU589881 LVQ589873:LVQ589881 MFM589873:MFM589881 MPI589873:MPI589881 MZE589873:MZE589881 NJA589873:NJA589881 NSW589873:NSW589881 OCS589873:OCS589881 OMO589873:OMO589881 OWK589873:OWK589881 PGG589873:PGG589881 PQC589873:PQC589881 PZY589873:PZY589881 QJU589873:QJU589881 QTQ589873:QTQ589881 RDM589873:RDM589881 RNI589873:RNI589881 RXE589873:RXE589881 SHA589873:SHA589881 SQW589873:SQW589881 TAS589873:TAS589881 TKO589873:TKO589881 TUK589873:TUK589881 UEG589873:UEG589881 UOC589873:UOC589881 UXY589873:UXY589881 VHU589873:VHU589881 VRQ589873:VRQ589881 WBM589873:WBM589881 WLI589873:WLI589881 WVE589873:WVE589881 K655409:K655417 IS655409:IS655417 SO655409:SO655417 ACK655409:ACK655417 AMG655409:AMG655417 AWC655409:AWC655417 BFY655409:BFY655417 BPU655409:BPU655417 BZQ655409:BZQ655417 CJM655409:CJM655417 CTI655409:CTI655417 DDE655409:DDE655417 DNA655409:DNA655417 DWW655409:DWW655417 EGS655409:EGS655417 EQO655409:EQO655417 FAK655409:FAK655417 FKG655409:FKG655417 FUC655409:FUC655417 GDY655409:GDY655417 GNU655409:GNU655417 GXQ655409:GXQ655417 HHM655409:HHM655417 HRI655409:HRI655417 IBE655409:IBE655417 ILA655409:ILA655417 IUW655409:IUW655417 JES655409:JES655417 JOO655409:JOO655417 JYK655409:JYK655417 KIG655409:KIG655417 KSC655409:KSC655417 LBY655409:LBY655417 LLU655409:LLU655417 LVQ655409:LVQ655417 MFM655409:MFM655417 MPI655409:MPI655417 MZE655409:MZE655417 NJA655409:NJA655417 NSW655409:NSW655417 OCS655409:OCS655417 OMO655409:OMO655417 OWK655409:OWK655417 PGG655409:PGG655417 PQC655409:PQC655417 PZY655409:PZY655417 QJU655409:QJU655417 QTQ655409:QTQ655417 RDM655409:RDM655417 RNI655409:RNI655417 RXE655409:RXE655417 SHA655409:SHA655417 SQW655409:SQW655417 TAS655409:TAS655417 TKO655409:TKO655417 TUK655409:TUK655417 UEG655409:UEG655417 UOC655409:UOC655417 UXY655409:UXY655417 VHU655409:VHU655417 VRQ655409:VRQ655417 WBM655409:WBM655417 WLI655409:WLI655417 WVE655409:WVE655417 K720945:K720953 IS720945:IS720953 SO720945:SO720953 ACK720945:ACK720953 AMG720945:AMG720953 AWC720945:AWC720953 BFY720945:BFY720953 BPU720945:BPU720953 BZQ720945:BZQ720953 CJM720945:CJM720953 CTI720945:CTI720953 DDE720945:DDE720953 DNA720945:DNA720953 DWW720945:DWW720953 EGS720945:EGS720953 EQO720945:EQO720953 FAK720945:FAK720953 FKG720945:FKG720953 FUC720945:FUC720953 GDY720945:GDY720953 GNU720945:GNU720953 GXQ720945:GXQ720953 HHM720945:HHM720953 HRI720945:HRI720953 IBE720945:IBE720953 ILA720945:ILA720953 IUW720945:IUW720953 JES720945:JES720953 JOO720945:JOO720953 JYK720945:JYK720953 KIG720945:KIG720953 KSC720945:KSC720953 LBY720945:LBY720953 LLU720945:LLU720953 LVQ720945:LVQ720953 MFM720945:MFM720953 MPI720945:MPI720953 MZE720945:MZE720953 NJA720945:NJA720953 NSW720945:NSW720953 OCS720945:OCS720953 OMO720945:OMO720953 OWK720945:OWK720953 PGG720945:PGG720953 PQC720945:PQC720953 PZY720945:PZY720953 QJU720945:QJU720953 QTQ720945:QTQ720953 RDM720945:RDM720953 RNI720945:RNI720953 RXE720945:RXE720953 SHA720945:SHA720953 SQW720945:SQW720953 TAS720945:TAS720953 TKO720945:TKO720953 TUK720945:TUK720953 UEG720945:UEG720953 UOC720945:UOC720953 UXY720945:UXY720953 VHU720945:VHU720953 VRQ720945:VRQ720953 WBM720945:WBM720953 WLI720945:WLI720953 WVE720945:WVE720953 K786481:K786489 IS786481:IS786489 SO786481:SO786489 ACK786481:ACK786489 AMG786481:AMG786489 AWC786481:AWC786489 BFY786481:BFY786489 BPU786481:BPU786489 BZQ786481:BZQ786489 CJM786481:CJM786489 CTI786481:CTI786489 DDE786481:DDE786489 DNA786481:DNA786489 DWW786481:DWW786489 EGS786481:EGS786489 EQO786481:EQO786489 FAK786481:FAK786489 FKG786481:FKG786489 FUC786481:FUC786489 GDY786481:GDY786489 GNU786481:GNU786489 GXQ786481:GXQ786489 HHM786481:HHM786489 HRI786481:HRI786489 IBE786481:IBE786489 ILA786481:ILA786489 IUW786481:IUW786489 JES786481:JES786489 JOO786481:JOO786489 JYK786481:JYK786489 KIG786481:KIG786489 KSC786481:KSC786489 LBY786481:LBY786489 LLU786481:LLU786489 LVQ786481:LVQ786489 MFM786481:MFM786489 MPI786481:MPI786489 MZE786481:MZE786489 NJA786481:NJA786489 NSW786481:NSW786489 OCS786481:OCS786489 OMO786481:OMO786489 OWK786481:OWK786489 PGG786481:PGG786489 PQC786481:PQC786489 PZY786481:PZY786489 QJU786481:QJU786489 QTQ786481:QTQ786489 RDM786481:RDM786489 RNI786481:RNI786489 RXE786481:RXE786489 SHA786481:SHA786489 SQW786481:SQW786489 TAS786481:TAS786489 TKO786481:TKO786489 TUK786481:TUK786489 UEG786481:UEG786489 UOC786481:UOC786489 UXY786481:UXY786489 VHU786481:VHU786489 VRQ786481:VRQ786489 WBM786481:WBM786489 WLI786481:WLI786489 WVE786481:WVE786489 K852017:K852025 IS852017:IS852025 SO852017:SO852025 ACK852017:ACK852025 AMG852017:AMG852025 AWC852017:AWC852025 BFY852017:BFY852025 BPU852017:BPU852025 BZQ852017:BZQ852025 CJM852017:CJM852025 CTI852017:CTI852025 DDE852017:DDE852025 DNA852017:DNA852025 DWW852017:DWW852025 EGS852017:EGS852025 EQO852017:EQO852025 FAK852017:FAK852025 FKG852017:FKG852025 FUC852017:FUC852025 GDY852017:GDY852025 GNU852017:GNU852025 GXQ852017:GXQ852025 HHM852017:HHM852025 HRI852017:HRI852025 IBE852017:IBE852025 ILA852017:ILA852025 IUW852017:IUW852025 JES852017:JES852025 JOO852017:JOO852025 JYK852017:JYK852025 KIG852017:KIG852025 KSC852017:KSC852025 LBY852017:LBY852025 LLU852017:LLU852025 LVQ852017:LVQ852025 MFM852017:MFM852025 MPI852017:MPI852025 MZE852017:MZE852025 NJA852017:NJA852025 NSW852017:NSW852025 OCS852017:OCS852025 OMO852017:OMO852025 OWK852017:OWK852025 PGG852017:PGG852025 PQC852017:PQC852025 PZY852017:PZY852025 QJU852017:QJU852025 QTQ852017:QTQ852025 RDM852017:RDM852025 RNI852017:RNI852025 RXE852017:RXE852025 SHA852017:SHA852025 SQW852017:SQW852025 TAS852017:TAS852025 TKO852017:TKO852025 TUK852017:TUK852025 UEG852017:UEG852025 UOC852017:UOC852025 UXY852017:UXY852025 VHU852017:VHU852025 VRQ852017:VRQ852025 WBM852017:WBM852025 WLI852017:WLI852025 WVE852017:WVE852025 K917553:K917561 IS917553:IS917561 SO917553:SO917561 ACK917553:ACK917561 AMG917553:AMG917561 AWC917553:AWC917561 BFY917553:BFY917561 BPU917553:BPU917561 BZQ917553:BZQ917561 CJM917553:CJM917561 CTI917553:CTI917561 DDE917553:DDE917561 DNA917553:DNA917561 DWW917553:DWW917561 EGS917553:EGS917561 EQO917553:EQO917561 FAK917553:FAK917561 FKG917553:FKG917561 FUC917553:FUC917561 GDY917553:GDY917561 GNU917553:GNU917561 GXQ917553:GXQ917561 HHM917553:HHM917561 HRI917553:HRI917561 IBE917553:IBE917561 ILA917553:ILA917561 IUW917553:IUW917561 JES917553:JES917561 JOO917553:JOO917561 JYK917553:JYK917561 KIG917553:KIG917561 KSC917553:KSC917561 LBY917553:LBY917561 LLU917553:LLU917561 LVQ917553:LVQ917561 MFM917553:MFM917561 MPI917553:MPI917561 MZE917553:MZE917561 NJA917553:NJA917561 NSW917553:NSW917561 OCS917553:OCS917561 OMO917553:OMO917561 OWK917553:OWK917561 PGG917553:PGG917561 PQC917553:PQC917561 PZY917553:PZY917561 QJU917553:QJU917561 QTQ917553:QTQ917561 RDM917553:RDM917561 RNI917553:RNI917561 RXE917553:RXE917561 SHA917553:SHA917561 SQW917553:SQW917561 TAS917553:TAS917561 TKO917553:TKO917561 TUK917553:TUK917561 UEG917553:UEG917561 UOC917553:UOC917561 UXY917553:UXY917561 VHU917553:VHU917561 VRQ917553:VRQ917561 WBM917553:WBM917561 WLI917553:WLI917561 WVE917553:WVE917561 K983089:K983097 IS983089:IS983097 SO983089:SO983097 ACK983089:ACK983097 AMG983089:AMG983097 AWC983089:AWC983097 BFY983089:BFY983097 BPU983089:BPU983097 BZQ983089:BZQ983097 CJM983089:CJM983097 CTI983089:CTI983097 DDE983089:DDE983097 DNA983089:DNA983097 DWW983089:DWW983097 EGS983089:EGS983097 EQO983089:EQO983097 FAK983089:FAK983097 FKG983089:FKG983097 FUC983089:FUC983097 GDY983089:GDY983097 GNU983089:GNU983097 GXQ983089:GXQ983097 HHM983089:HHM983097 HRI983089:HRI983097 IBE983089:IBE983097 ILA983089:ILA983097 IUW983089:IUW983097 JES983089:JES983097 JOO983089:JOO983097 JYK983089:JYK983097 KIG983089:KIG983097 KSC983089:KSC983097 LBY983089:LBY983097 LLU983089:LLU983097 LVQ983089:LVQ983097 MFM983089:MFM983097 MPI983089:MPI983097 MZE983089:MZE983097 NJA983089:NJA983097 NSW983089:NSW983097 OCS983089:OCS983097 OMO983089:OMO983097 OWK983089:OWK983097 PGG983089:PGG983097 PQC983089:PQC983097 PZY983089:PZY983097 QJU983089:QJU983097 QTQ983089:QTQ983097 RDM983089:RDM983097 RNI983089:RNI983097 RXE983089:RXE983097 SHA983089:SHA983097 SQW983089:SQW983097 TAS983089:TAS983097 TKO983089:TKO983097 TUK983089:TUK983097 UEG983089:UEG983097 UOC983089:UOC983097 UXY983089:UXY983097 VHU983089:VHU983097 VRQ983089:VRQ983097 WBM983089:WBM983097 WLI983089:WLI983097 L49:L57"/>
    <dataValidation allowBlank="1" showErrorMessage="1" prompt="Se expidió la circular 021 de 2016 sobre publicidad de los certificados de calibración de básculas, la cual  esta dirigida a los supervisados de las tres misionales, en particular para la Delegada de concesiones a los concesionarios carreteros." sqref="WVT983056 JH16 TD16 ACZ16 AMV16 AWR16 BGN16 BQJ16 CAF16 CKB16 CTX16 DDT16 DNP16 DXL16 EHH16 ERD16 FAZ16 FKV16 FUR16 GEN16 GOJ16 GYF16 HIB16 HRX16 IBT16 ILP16 IVL16 JFH16 JPD16 JYZ16 KIV16 KSR16 LCN16 LMJ16 LWF16 MGB16 MPX16 MZT16 NJP16 NTL16 ODH16 OND16 OWZ16 PGV16 PQR16 QAN16 QKJ16 QUF16 REB16 RNX16 RXT16 SHP16 SRL16 TBH16 TLD16 TUZ16 UEV16 UOR16 UYN16 VIJ16 VSF16 WCB16 WLX16 WVT16 Z65552 JH65552 TD65552 ACZ65552 AMV65552 AWR65552 BGN65552 BQJ65552 CAF65552 CKB65552 CTX65552 DDT65552 DNP65552 DXL65552 EHH65552 ERD65552 FAZ65552 FKV65552 FUR65552 GEN65552 GOJ65552 GYF65552 HIB65552 HRX65552 IBT65552 ILP65552 IVL65552 JFH65552 JPD65552 JYZ65552 KIV65552 KSR65552 LCN65552 LMJ65552 LWF65552 MGB65552 MPX65552 MZT65552 NJP65552 NTL65552 ODH65552 OND65552 OWZ65552 PGV65552 PQR65552 QAN65552 QKJ65552 QUF65552 REB65552 RNX65552 RXT65552 SHP65552 SRL65552 TBH65552 TLD65552 TUZ65552 UEV65552 UOR65552 UYN65552 VIJ65552 VSF65552 WCB65552 WLX65552 WVT65552 Z131088 JH131088 TD131088 ACZ131088 AMV131088 AWR131088 BGN131088 BQJ131088 CAF131088 CKB131088 CTX131088 DDT131088 DNP131088 DXL131088 EHH131088 ERD131088 FAZ131088 FKV131088 FUR131088 GEN131088 GOJ131088 GYF131088 HIB131088 HRX131088 IBT131088 ILP131088 IVL131088 JFH131088 JPD131088 JYZ131088 KIV131088 KSR131088 LCN131088 LMJ131088 LWF131088 MGB131088 MPX131088 MZT131088 NJP131088 NTL131088 ODH131088 OND131088 OWZ131088 PGV131088 PQR131088 QAN131088 QKJ131088 QUF131088 REB131088 RNX131088 RXT131088 SHP131088 SRL131088 TBH131088 TLD131088 TUZ131088 UEV131088 UOR131088 UYN131088 VIJ131088 VSF131088 WCB131088 WLX131088 WVT131088 Z196624 JH196624 TD196624 ACZ196624 AMV196624 AWR196624 BGN196624 BQJ196624 CAF196624 CKB196624 CTX196624 DDT196624 DNP196624 DXL196624 EHH196624 ERD196624 FAZ196624 FKV196624 FUR196624 GEN196624 GOJ196624 GYF196624 HIB196624 HRX196624 IBT196624 ILP196624 IVL196624 JFH196624 JPD196624 JYZ196624 KIV196624 KSR196624 LCN196624 LMJ196624 LWF196624 MGB196624 MPX196624 MZT196624 NJP196624 NTL196624 ODH196624 OND196624 OWZ196624 PGV196624 PQR196624 QAN196624 QKJ196624 QUF196624 REB196624 RNX196624 RXT196624 SHP196624 SRL196624 TBH196624 TLD196624 TUZ196624 UEV196624 UOR196624 UYN196624 VIJ196624 VSF196624 WCB196624 WLX196624 WVT196624 Z262160 JH262160 TD262160 ACZ262160 AMV262160 AWR262160 BGN262160 BQJ262160 CAF262160 CKB262160 CTX262160 DDT262160 DNP262160 DXL262160 EHH262160 ERD262160 FAZ262160 FKV262160 FUR262160 GEN262160 GOJ262160 GYF262160 HIB262160 HRX262160 IBT262160 ILP262160 IVL262160 JFH262160 JPD262160 JYZ262160 KIV262160 KSR262160 LCN262160 LMJ262160 LWF262160 MGB262160 MPX262160 MZT262160 NJP262160 NTL262160 ODH262160 OND262160 OWZ262160 PGV262160 PQR262160 QAN262160 QKJ262160 QUF262160 REB262160 RNX262160 RXT262160 SHP262160 SRL262160 TBH262160 TLD262160 TUZ262160 UEV262160 UOR262160 UYN262160 VIJ262160 VSF262160 WCB262160 WLX262160 WVT262160 Z327696 JH327696 TD327696 ACZ327696 AMV327696 AWR327696 BGN327696 BQJ327696 CAF327696 CKB327696 CTX327696 DDT327696 DNP327696 DXL327696 EHH327696 ERD327696 FAZ327696 FKV327696 FUR327696 GEN327696 GOJ327696 GYF327696 HIB327696 HRX327696 IBT327696 ILP327696 IVL327696 JFH327696 JPD327696 JYZ327696 KIV327696 KSR327696 LCN327696 LMJ327696 LWF327696 MGB327696 MPX327696 MZT327696 NJP327696 NTL327696 ODH327696 OND327696 OWZ327696 PGV327696 PQR327696 QAN327696 QKJ327696 QUF327696 REB327696 RNX327696 RXT327696 SHP327696 SRL327696 TBH327696 TLD327696 TUZ327696 UEV327696 UOR327696 UYN327696 VIJ327696 VSF327696 WCB327696 WLX327696 WVT327696 Z393232 JH393232 TD393232 ACZ393232 AMV393232 AWR393232 BGN393232 BQJ393232 CAF393232 CKB393232 CTX393232 DDT393232 DNP393232 DXL393232 EHH393232 ERD393232 FAZ393232 FKV393232 FUR393232 GEN393232 GOJ393232 GYF393232 HIB393232 HRX393232 IBT393232 ILP393232 IVL393232 JFH393232 JPD393232 JYZ393232 KIV393232 KSR393232 LCN393232 LMJ393232 LWF393232 MGB393232 MPX393232 MZT393232 NJP393232 NTL393232 ODH393232 OND393232 OWZ393232 PGV393232 PQR393232 QAN393232 QKJ393232 QUF393232 REB393232 RNX393232 RXT393232 SHP393232 SRL393232 TBH393232 TLD393232 TUZ393232 UEV393232 UOR393232 UYN393232 VIJ393232 VSF393232 WCB393232 WLX393232 WVT393232 Z458768 JH458768 TD458768 ACZ458768 AMV458768 AWR458768 BGN458768 BQJ458768 CAF458768 CKB458768 CTX458768 DDT458768 DNP458768 DXL458768 EHH458768 ERD458768 FAZ458768 FKV458768 FUR458768 GEN458768 GOJ458768 GYF458768 HIB458768 HRX458768 IBT458768 ILP458768 IVL458768 JFH458768 JPD458768 JYZ458768 KIV458768 KSR458768 LCN458768 LMJ458768 LWF458768 MGB458768 MPX458768 MZT458768 NJP458768 NTL458768 ODH458768 OND458768 OWZ458768 PGV458768 PQR458768 QAN458768 QKJ458768 QUF458768 REB458768 RNX458768 RXT458768 SHP458768 SRL458768 TBH458768 TLD458768 TUZ458768 UEV458768 UOR458768 UYN458768 VIJ458768 VSF458768 WCB458768 WLX458768 WVT458768 Z524304 JH524304 TD524304 ACZ524304 AMV524304 AWR524304 BGN524304 BQJ524304 CAF524304 CKB524304 CTX524304 DDT524304 DNP524304 DXL524304 EHH524304 ERD524304 FAZ524304 FKV524304 FUR524304 GEN524304 GOJ524304 GYF524304 HIB524304 HRX524304 IBT524304 ILP524304 IVL524304 JFH524304 JPD524304 JYZ524304 KIV524304 KSR524304 LCN524304 LMJ524304 LWF524304 MGB524304 MPX524304 MZT524304 NJP524304 NTL524304 ODH524304 OND524304 OWZ524304 PGV524304 PQR524304 QAN524304 QKJ524304 QUF524304 REB524304 RNX524304 RXT524304 SHP524304 SRL524304 TBH524304 TLD524304 TUZ524304 UEV524304 UOR524304 UYN524304 VIJ524304 VSF524304 WCB524304 WLX524304 WVT524304 Z589840 JH589840 TD589840 ACZ589840 AMV589840 AWR589840 BGN589840 BQJ589840 CAF589840 CKB589840 CTX589840 DDT589840 DNP589840 DXL589840 EHH589840 ERD589840 FAZ589840 FKV589840 FUR589840 GEN589840 GOJ589840 GYF589840 HIB589840 HRX589840 IBT589840 ILP589840 IVL589840 JFH589840 JPD589840 JYZ589840 KIV589840 KSR589840 LCN589840 LMJ589840 LWF589840 MGB589840 MPX589840 MZT589840 NJP589840 NTL589840 ODH589840 OND589840 OWZ589840 PGV589840 PQR589840 QAN589840 QKJ589840 QUF589840 REB589840 RNX589840 RXT589840 SHP589840 SRL589840 TBH589840 TLD589840 TUZ589840 UEV589840 UOR589840 UYN589840 VIJ589840 VSF589840 WCB589840 WLX589840 WVT589840 Z655376 JH655376 TD655376 ACZ655376 AMV655376 AWR655376 BGN655376 BQJ655376 CAF655376 CKB655376 CTX655376 DDT655376 DNP655376 DXL655376 EHH655376 ERD655376 FAZ655376 FKV655376 FUR655376 GEN655376 GOJ655376 GYF655376 HIB655376 HRX655376 IBT655376 ILP655376 IVL655376 JFH655376 JPD655376 JYZ655376 KIV655376 KSR655376 LCN655376 LMJ655376 LWF655376 MGB655376 MPX655376 MZT655376 NJP655376 NTL655376 ODH655376 OND655376 OWZ655376 PGV655376 PQR655376 QAN655376 QKJ655376 QUF655376 REB655376 RNX655376 RXT655376 SHP655376 SRL655376 TBH655376 TLD655376 TUZ655376 UEV655376 UOR655376 UYN655376 VIJ655376 VSF655376 WCB655376 WLX655376 WVT655376 Z720912 JH720912 TD720912 ACZ720912 AMV720912 AWR720912 BGN720912 BQJ720912 CAF720912 CKB720912 CTX720912 DDT720912 DNP720912 DXL720912 EHH720912 ERD720912 FAZ720912 FKV720912 FUR720912 GEN720912 GOJ720912 GYF720912 HIB720912 HRX720912 IBT720912 ILP720912 IVL720912 JFH720912 JPD720912 JYZ720912 KIV720912 KSR720912 LCN720912 LMJ720912 LWF720912 MGB720912 MPX720912 MZT720912 NJP720912 NTL720912 ODH720912 OND720912 OWZ720912 PGV720912 PQR720912 QAN720912 QKJ720912 QUF720912 REB720912 RNX720912 RXT720912 SHP720912 SRL720912 TBH720912 TLD720912 TUZ720912 UEV720912 UOR720912 UYN720912 VIJ720912 VSF720912 WCB720912 WLX720912 WVT720912 Z786448 JH786448 TD786448 ACZ786448 AMV786448 AWR786448 BGN786448 BQJ786448 CAF786448 CKB786448 CTX786448 DDT786448 DNP786448 DXL786448 EHH786448 ERD786448 FAZ786448 FKV786448 FUR786448 GEN786448 GOJ786448 GYF786448 HIB786448 HRX786448 IBT786448 ILP786448 IVL786448 JFH786448 JPD786448 JYZ786448 KIV786448 KSR786448 LCN786448 LMJ786448 LWF786448 MGB786448 MPX786448 MZT786448 NJP786448 NTL786448 ODH786448 OND786448 OWZ786448 PGV786448 PQR786448 QAN786448 QKJ786448 QUF786448 REB786448 RNX786448 RXT786448 SHP786448 SRL786448 TBH786448 TLD786448 TUZ786448 UEV786448 UOR786448 UYN786448 VIJ786448 VSF786448 WCB786448 WLX786448 WVT786448 Z851984 JH851984 TD851984 ACZ851984 AMV851984 AWR851984 BGN851984 BQJ851984 CAF851984 CKB851984 CTX851984 DDT851984 DNP851984 DXL851984 EHH851984 ERD851984 FAZ851984 FKV851984 FUR851984 GEN851984 GOJ851984 GYF851984 HIB851984 HRX851984 IBT851984 ILP851984 IVL851984 JFH851984 JPD851984 JYZ851984 KIV851984 KSR851984 LCN851984 LMJ851984 LWF851984 MGB851984 MPX851984 MZT851984 NJP851984 NTL851984 ODH851984 OND851984 OWZ851984 PGV851984 PQR851984 QAN851984 QKJ851984 QUF851984 REB851984 RNX851984 RXT851984 SHP851984 SRL851984 TBH851984 TLD851984 TUZ851984 UEV851984 UOR851984 UYN851984 VIJ851984 VSF851984 WCB851984 WLX851984 WVT851984 Z917520 JH917520 TD917520 ACZ917520 AMV917520 AWR917520 BGN917520 BQJ917520 CAF917520 CKB917520 CTX917520 DDT917520 DNP917520 DXL917520 EHH917520 ERD917520 FAZ917520 FKV917520 FUR917520 GEN917520 GOJ917520 GYF917520 HIB917520 HRX917520 IBT917520 ILP917520 IVL917520 JFH917520 JPD917520 JYZ917520 KIV917520 KSR917520 LCN917520 LMJ917520 LWF917520 MGB917520 MPX917520 MZT917520 NJP917520 NTL917520 ODH917520 OND917520 OWZ917520 PGV917520 PQR917520 QAN917520 QKJ917520 QUF917520 REB917520 RNX917520 RXT917520 SHP917520 SRL917520 TBH917520 TLD917520 TUZ917520 UEV917520 UOR917520 UYN917520 VIJ917520 VSF917520 WCB917520 WLX917520 WVT917520 Z983056 JH983056 TD983056 ACZ983056 AMV983056 AWR983056 BGN983056 BQJ983056 CAF983056 CKB983056 CTX983056 DDT983056 DNP983056 DXL983056 EHH983056 ERD983056 FAZ983056 FKV983056 FUR983056 GEN983056 GOJ983056 GYF983056 HIB983056 HRX983056 IBT983056 ILP983056 IVL983056 JFH983056 JPD983056 JYZ983056 KIV983056 KSR983056 LCN983056 LMJ983056 LWF983056 MGB983056 MPX983056 MZT983056 NJP983056 NTL983056 ODH983056 OND983056 OWZ983056 PGV983056 PQR983056 QAN983056 QKJ983056 QUF983056 REB983056 RNX983056 RXT983056 SHP983056 SRL983056 TBH983056 TLD983056 TUZ983056 UEV983056 UOR983056 UYN983056 VIJ983056 VSF983056 WCB983056 WLX983056 AA16 AA19"/>
    <dataValidation allowBlank="1" showErrorMessage="1" prompt="Se expidió la circular N° 21 con la cual se socializan normas referentes a los certificados de calibracion de basculas camioneras de los años 2012 en adelante, dirigida a las empresas de servicio público de transporte terrestre automotor de carga" sqref="WVT983059 JH19 TD19 ACZ19 AMV19 AWR19 BGN19 BQJ19 CAF19 CKB19 CTX19 DDT19 DNP19 DXL19 EHH19 ERD19 FAZ19 FKV19 FUR19 GEN19 GOJ19 GYF19 HIB19 HRX19 IBT19 ILP19 IVL19 JFH19 JPD19 JYZ19 KIV19 KSR19 LCN19 LMJ19 LWF19 MGB19 MPX19 MZT19 NJP19 NTL19 ODH19 OND19 OWZ19 PGV19 PQR19 QAN19 QKJ19 QUF19 REB19 RNX19 RXT19 SHP19 SRL19 TBH19 TLD19 TUZ19 UEV19 UOR19 UYN19 VIJ19 VSF19 WCB19 WLX19 WVT19 Z65555 JH65555 TD65555 ACZ65555 AMV65555 AWR65555 BGN65555 BQJ65555 CAF65555 CKB65555 CTX65555 DDT65555 DNP65555 DXL65555 EHH65555 ERD65555 FAZ65555 FKV65555 FUR65555 GEN65555 GOJ65555 GYF65555 HIB65555 HRX65555 IBT65555 ILP65555 IVL65555 JFH65555 JPD65555 JYZ65555 KIV65555 KSR65555 LCN65555 LMJ65555 LWF65555 MGB65555 MPX65555 MZT65555 NJP65555 NTL65555 ODH65555 OND65555 OWZ65555 PGV65555 PQR65555 QAN65555 QKJ65555 QUF65555 REB65555 RNX65555 RXT65555 SHP65555 SRL65555 TBH65555 TLD65555 TUZ65555 UEV65555 UOR65555 UYN65555 VIJ65555 VSF65555 WCB65555 WLX65555 WVT65555 Z131091 JH131091 TD131091 ACZ131091 AMV131091 AWR131091 BGN131091 BQJ131091 CAF131091 CKB131091 CTX131091 DDT131091 DNP131091 DXL131091 EHH131091 ERD131091 FAZ131091 FKV131091 FUR131091 GEN131091 GOJ131091 GYF131091 HIB131091 HRX131091 IBT131091 ILP131091 IVL131091 JFH131091 JPD131091 JYZ131091 KIV131091 KSR131091 LCN131091 LMJ131091 LWF131091 MGB131091 MPX131091 MZT131091 NJP131091 NTL131091 ODH131091 OND131091 OWZ131091 PGV131091 PQR131091 QAN131091 QKJ131091 QUF131091 REB131091 RNX131091 RXT131091 SHP131091 SRL131091 TBH131091 TLD131091 TUZ131091 UEV131091 UOR131091 UYN131091 VIJ131091 VSF131091 WCB131091 WLX131091 WVT131091 Z196627 JH196627 TD196627 ACZ196627 AMV196627 AWR196627 BGN196627 BQJ196627 CAF196627 CKB196627 CTX196627 DDT196627 DNP196627 DXL196627 EHH196627 ERD196627 FAZ196627 FKV196627 FUR196627 GEN196627 GOJ196627 GYF196627 HIB196627 HRX196627 IBT196627 ILP196627 IVL196627 JFH196627 JPD196627 JYZ196627 KIV196627 KSR196627 LCN196627 LMJ196627 LWF196627 MGB196627 MPX196627 MZT196627 NJP196627 NTL196627 ODH196627 OND196627 OWZ196627 PGV196627 PQR196627 QAN196627 QKJ196627 QUF196627 REB196627 RNX196627 RXT196627 SHP196627 SRL196627 TBH196627 TLD196627 TUZ196627 UEV196627 UOR196627 UYN196627 VIJ196627 VSF196627 WCB196627 WLX196627 WVT196627 Z262163 JH262163 TD262163 ACZ262163 AMV262163 AWR262163 BGN262163 BQJ262163 CAF262163 CKB262163 CTX262163 DDT262163 DNP262163 DXL262163 EHH262163 ERD262163 FAZ262163 FKV262163 FUR262163 GEN262163 GOJ262163 GYF262163 HIB262163 HRX262163 IBT262163 ILP262163 IVL262163 JFH262163 JPD262163 JYZ262163 KIV262163 KSR262163 LCN262163 LMJ262163 LWF262163 MGB262163 MPX262163 MZT262163 NJP262163 NTL262163 ODH262163 OND262163 OWZ262163 PGV262163 PQR262163 QAN262163 QKJ262163 QUF262163 REB262163 RNX262163 RXT262163 SHP262163 SRL262163 TBH262163 TLD262163 TUZ262163 UEV262163 UOR262163 UYN262163 VIJ262163 VSF262163 WCB262163 WLX262163 WVT262163 Z327699 JH327699 TD327699 ACZ327699 AMV327699 AWR327699 BGN327699 BQJ327699 CAF327699 CKB327699 CTX327699 DDT327699 DNP327699 DXL327699 EHH327699 ERD327699 FAZ327699 FKV327699 FUR327699 GEN327699 GOJ327699 GYF327699 HIB327699 HRX327699 IBT327699 ILP327699 IVL327699 JFH327699 JPD327699 JYZ327699 KIV327699 KSR327699 LCN327699 LMJ327699 LWF327699 MGB327699 MPX327699 MZT327699 NJP327699 NTL327699 ODH327699 OND327699 OWZ327699 PGV327699 PQR327699 QAN327699 QKJ327699 QUF327699 REB327699 RNX327699 RXT327699 SHP327699 SRL327699 TBH327699 TLD327699 TUZ327699 UEV327699 UOR327699 UYN327699 VIJ327699 VSF327699 WCB327699 WLX327699 WVT327699 Z393235 JH393235 TD393235 ACZ393235 AMV393235 AWR393235 BGN393235 BQJ393235 CAF393235 CKB393235 CTX393235 DDT393235 DNP393235 DXL393235 EHH393235 ERD393235 FAZ393235 FKV393235 FUR393235 GEN393235 GOJ393235 GYF393235 HIB393235 HRX393235 IBT393235 ILP393235 IVL393235 JFH393235 JPD393235 JYZ393235 KIV393235 KSR393235 LCN393235 LMJ393235 LWF393235 MGB393235 MPX393235 MZT393235 NJP393235 NTL393235 ODH393235 OND393235 OWZ393235 PGV393235 PQR393235 QAN393235 QKJ393235 QUF393235 REB393235 RNX393235 RXT393235 SHP393235 SRL393235 TBH393235 TLD393235 TUZ393235 UEV393235 UOR393235 UYN393235 VIJ393235 VSF393235 WCB393235 WLX393235 WVT393235 Z458771 JH458771 TD458771 ACZ458771 AMV458771 AWR458771 BGN458771 BQJ458771 CAF458771 CKB458771 CTX458771 DDT458771 DNP458771 DXL458771 EHH458771 ERD458771 FAZ458771 FKV458771 FUR458771 GEN458771 GOJ458771 GYF458771 HIB458771 HRX458771 IBT458771 ILP458771 IVL458771 JFH458771 JPD458771 JYZ458771 KIV458771 KSR458771 LCN458771 LMJ458771 LWF458771 MGB458771 MPX458771 MZT458771 NJP458771 NTL458771 ODH458771 OND458771 OWZ458771 PGV458771 PQR458771 QAN458771 QKJ458771 QUF458771 REB458771 RNX458771 RXT458771 SHP458771 SRL458771 TBH458771 TLD458771 TUZ458771 UEV458771 UOR458771 UYN458771 VIJ458771 VSF458771 WCB458771 WLX458771 WVT458771 Z524307 JH524307 TD524307 ACZ524307 AMV524307 AWR524307 BGN524307 BQJ524307 CAF524307 CKB524307 CTX524307 DDT524307 DNP524307 DXL524307 EHH524307 ERD524307 FAZ524307 FKV524307 FUR524307 GEN524307 GOJ524307 GYF524307 HIB524307 HRX524307 IBT524307 ILP524307 IVL524307 JFH524307 JPD524307 JYZ524307 KIV524307 KSR524307 LCN524307 LMJ524307 LWF524307 MGB524307 MPX524307 MZT524307 NJP524307 NTL524307 ODH524307 OND524307 OWZ524307 PGV524307 PQR524307 QAN524307 QKJ524307 QUF524307 REB524307 RNX524307 RXT524307 SHP524307 SRL524307 TBH524307 TLD524307 TUZ524307 UEV524307 UOR524307 UYN524307 VIJ524307 VSF524307 WCB524307 WLX524307 WVT524307 Z589843 JH589843 TD589843 ACZ589843 AMV589843 AWR589843 BGN589843 BQJ589843 CAF589843 CKB589843 CTX589843 DDT589843 DNP589843 DXL589843 EHH589843 ERD589843 FAZ589843 FKV589843 FUR589843 GEN589843 GOJ589843 GYF589843 HIB589843 HRX589843 IBT589843 ILP589843 IVL589843 JFH589843 JPD589843 JYZ589843 KIV589843 KSR589843 LCN589843 LMJ589843 LWF589843 MGB589843 MPX589843 MZT589843 NJP589843 NTL589843 ODH589843 OND589843 OWZ589843 PGV589843 PQR589843 QAN589843 QKJ589843 QUF589843 REB589843 RNX589843 RXT589843 SHP589843 SRL589843 TBH589843 TLD589843 TUZ589843 UEV589843 UOR589843 UYN589843 VIJ589843 VSF589843 WCB589843 WLX589843 WVT589843 Z655379 JH655379 TD655379 ACZ655379 AMV655379 AWR655379 BGN655379 BQJ655379 CAF655379 CKB655379 CTX655379 DDT655379 DNP655379 DXL655379 EHH655379 ERD655379 FAZ655379 FKV655379 FUR655379 GEN655379 GOJ655379 GYF655379 HIB655379 HRX655379 IBT655379 ILP655379 IVL655379 JFH655379 JPD655379 JYZ655379 KIV655379 KSR655379 LCN655379 LMJ655379 LWF655379 MGB655379 MPX655379 MZT655379 NJP655379 NTL655379 ODH655379 OND655379 OWZ655379 PGV655379 PQR655379 QAN655379 QKJ655379 QUF655379 REB655379 RNX655379 RXT655379 SHP655379 SRL655379 TBH655379 TLD655379 TUZ655379 UEV655379 UOR655379 UYN655379 VIJ655379 VSF655379 WCB655379 WLX655379 WVT655379 Z720915 JH720915 TD720915 ACZ720915 AMV720915 AWR720915 BGN720915 BQJ720915 CAF720915 CKB720915 CTX720915 DDT720915 DNP720915 DXL720915 EHH720915 ERD720915 FAZ720915 FKV720915 FUR720915 GEN720915 GOJ720915 GYF720915 HIB720915 HRX720915 IBT720915 ILP720915 IVL720915 JFH720915 JPD720915 JYZ720915 KIV720915 KSR720915 LCN720915 LMJ720915 LWF720915 MGB720915 MPX720915 MZT720915 NJP720915 NTL720915 ODH720915 OND720915 OWZ720915 PGV720915 PQR720915 QAN720915 QKJ720915 QUF720915 REB720915 RNX720915 RXT720915 SHP720915 SRL720915 TBH720915 TLD720915 TUZ720915 UEV720915 UOR720915 UYN720915 VIJ720915 VSF720915 WCB720915 WLX720915 WVT720915 Z786451 JH786451 TD786451 ACZ786451 AMV786451 AWR786451 BGN786451 BQJ786451 CAF786451 CKB786451 CTX786451 DDT786451 DNP786451 DXL786451 EHH786451 ERD786451 FAZ786451 FKV786451 FUR786451 GEN786451 GOJ786451 GYF786451 HIB786451 HRX786451 IBT786451 ILP786451 IVL786451 JFH786451 JPD786451 JYZ786451 KIV786451 KSR786451 LCN786451 LMJ786451 LWF786451 MGB786451 MPX786451 MZT786451 NJP786451 NTL786451 ODH786451 OND786451 OWZ786451 PGV786451 PQR786451 QAN786451 QKJ786451 QUF786451 REB786451 RNX786451 RXT786451 SHP786451 SRL786451 TBH786451 TLD786451 TUZ786451 UEV786451 UOR786451 UYN786451 VIJ786451 VSF786451 WCB786451 WLX786451 WVT786451 Z851987 JH851987 TD851987 ACZ851987 AMV851987 AWR851987 BGN851987 BQJ851987 CAF851987 CKB851987 CTX851987 DDT851987 DNP851987 DXL851987 EHH851987 ERD851987 FAZ851987 FKV851987 FUR851987 GEN851987 GOJ851987 GYF851987 HIB851987 HRX851987 IBT851987 ILP851987 IVL851987 JFH851987 JPD851987 JYZ851987 KIV851987 KSR851987 LCN851987 LMJ851987 LWF851987 MGB851987 MPX851987 MZT851987 NJP851987 NTL851987 ODH851987 OND851987 OWZ851987 PGV851987 PQR851987 QAN851987 QKJ851987 QUF851987 REB851987 RNX851987 RXT851987 SHP851987 SRL851987 TBH851987 TLD851987 TUZ851987 UEV851987 UOR851987 UYN851987 VIJ851987 VSF851987 WCB851987 WLX851987 WVT851987 Z917523 JH917523 TD917523 ACZ917523 AMV917523 AWR917523 BGN917523 BQJ917523 CAF917523 CKB917523 CTX917523 DDT917523 DNP917523 DXL917523 EHH917523 ERD917523 FAZ917523 FKV917523 FUR917523 GEN917523 GOJ917523 GYF917523 HIB917523 HRX917523 IBT917523 ILP917523 IVL917523 JFH917523 JPD917523 JYZ917523 KIV917523 KSR917523 LCN917523 LMJ917523 LWF917523 MGB917523 MPX917523 MZT917523 NJP917523 NTL917523 ODH917523 OND917523 OWZ917523 PGV917523 PQR917523 QAN917523 QKJ917523 QUF917523 REB917523 RNX917523 RXT917523 SHP917523 SRL917523 TBH917523 TLD917523 TUZ917523 UEV917523 UOR917523 UYN917523 VIJ917523 VSF917523 WCB917523 WLX917523 WVT917523 Z983059 JH983059 TD983059 ACZ983059 AMV983059 AWR983059 BGN983059 BQJ983059 CAF983059 CKB983059 CTX983059 DDT983059 DNP983059 DXL983059 EHH983059 ERD983059 FAZ983059 FKV983059 FUR983059 GEN983059 GOJ983059 GYF983059 HIB983059 HRX983059 IBT983059 ILP983059 IVL983059 JFH983059 JPD983059 JYZ983059 KIV983059 KSR983059 LCN983059 LMJ983059 LWF983059 MGB983059 MPX983059 MZT983059 NJP983059 NTL983059 ODH983059 OND983059 OWZ983059 PGV983059 PQR983059 QAN983059 QKJ983059 QUF983059 REB983059 RNX983059 RXT983059 SHP983059 SRL983059 TBH983059 TLD983059 TUZ983059 UEV983059 UOR983059 UYN983059 VIJ983059 VSF983059 WCB983059 WLX983059"/>
    <dataValidation allowBlank="1" showErrorMessage="1" prompt="Divulgación del proceso de recolección de información de las interventorías de las nuevas concesiones denominadas 4G." sqref="WVU983056 JI16 TE16 ADA16 AMW16 AWS16 BGO16 BQK16 CAG16 CKC16 CTY16 DDU16 DNQ16 DXM16 EHI16 ERE16 FBA16 FKW16 FUS16 GEO16 GOK16 GYG16 HIC16 HRY16 IBU16 ILQ16 IVM16 JFI16 JPE16 JZA16 KIW16 KSS16 LCO16 LMK16 LWG16 MGC16 MPY16 MZU16 NJQ16 NTM16 ODI16 ONE16 OXA16 PGW16 PQS16 QAO16 QKK16 QUG16 REC16 RNY16 RXU16 SHQ16 SRM16 TBI16 TLE16 TVA16 UEW16 UOS16 UYO16 VIK16 VSG16 WCC16 WLY16 WVU16 AA65552 JI65552 TE65552 ADA65552 AMW65552 AWS65552 BGO65552 BQK65552 CAG65552 CKC65552 CTY65552 DDU65552 DNQ65552 DXM65552 EHI65552 ERE65552 FBA65552 FKW65552 FUS65552 GEO65552 GOK65552 GYG65552 HIC65552 HRY65552 IBU65552 ILQ65552 IVM65552 JFI65552 JPE65552 JZA65552 KIW65552 KSS65552 LCO65552 LMK65552 LWG65552 MGC65552 MPY65552 MZU65552 NJQ65552 NTM65552 ODI65552 ONE65552 OXA65552 PGW65552 PQS65552 QAO65552 QKK65552 QUG65552 REC65552 RNY65552 RXU65552 SHQ65552 SRM65552 TBI65552 TLE65552 TVA65552 UEW65552 UOS65552 UYO65552 VIK65552 VSG65552 WCC65552 WLY65552 WVU65552 AA131088 JI131088 TE131088 ADA131088 AMW131088 AWS131088 BGO131088 BQK131088 CAG131088 CKC131088 CTY131088 DDU131088 DNQ131088 DXM131088 EHI131088 ERE131088 FBA131088 FKW131088 FUS131088 GEO131088 GOK131088 GYG131088 HIC131088 HRY131088 IBU131088 ILQ131088 IVM131088 JFI131088 JPE131088 JZA131088 KIW131088 KSS131088 LCO131088 LMK131088 LWG131088 MGC131088 MPY131088 MZU131088 NJQ131088 NTM131088 ODI131088 ONE131088 OXA131088 PGW131088 PQS131088 QAO131088 QKK131088 QUG131088 REC131088 RNY131088 RXU131088 SHQ131088 SRM131088 TBI131088 TLE131088 TVA131088 UEW131088 UOS131088 UYO131088 VIK131088 VSG131088 WCC131088 WLY131088 WVU131088 AA196624 JI196624 TE196624 ADA196624 AMW196624 AWS196624 BGO196624 BQK196624 CAG196624 CKC196624 CTY196624 DDU196624 DNQ196624 DXM196624 EHI196624 ERE196624 FBA196624 FKW196624 FUS196624 GEO196624 GOK196624 GYG196624 HIC196624 HRY196624 IBU196624 ILQ196624 IVM196624 JFI196624 JPE196624 JZA196624 KIW196624 KSS196624 LCO196624 LMK196624 LWG196624 MGC196624 MPY196624 MZU196624 NJQ196624 NTM196624 ODI196624 ONE196624 OXA196624 PGW196624 PQS196624 QAO196624 QKK196624 QUG196624 REC196624 RNY196624 RXU196624 SHQ196624 SRM196624 TBI196624 TLE196624 TVA196624 UEW196624 UOS196624 UYO196624 VIK196624 VSG196624 WCC196624 WLY196624 WVU196624 AA262160 JI262160 TE262160 ADA262160 AMW262160 AWS262160 BGO262160 BQK262160 CAG262160 CKC262160 CTY262160 DDU262160 DNQ262160 DXM262160 EHI262160 ERE262160 FBA262160 FKW262160 FUS262160 GEO262160 GOK262160 GYG262160 HIC262160 HRY262160 IBU262160 ILQ262160 IVM262160 JFI262160 JPE262160 JZA262160 KIW262160 KSS262160 LCO262160 LMK262160 LWG262160 MGC262160 MPY262160 MZU262160 NJQ262160 NTM262160 ODI262160 ONE262160 OXA262160 PGW262160 PQS262160 QAO262160 QKK262160 QUG262160 REC262160 RNY262160 RXU262160 SHQ262160 SRM262160 TBI262160 TLE262160 TVA262160 UEW262160 UOS262160 UYO262160 VIK262160 VSG262160 WCC262160 WLY262160 WVU262160 AA327696 JI327696 TE327696 ADA327696 AMW327696 AWS327696 BGO327696 BQK327696 CAG327696 CKC327696 CTY327696 DDU327696 DNQ327696 DXM327696 EHI327696 ERE327696 FBA327696 FKW327696 FUS327696 GEO327696 GOK327696 GYG327696 HIC327696 HRY327696 IBU327696 ILQ327696 IVM327696 JFI327696 JPE327696 JZA327696 KIW327696 KSS327696 LCO327696 LMK327696 LWG327696 MGC327696 MPY327696 MZU327696 NJQ327696 NTM327696 ODI327696 ONE327696 OXA327696 PGW327696 PQS327696 QAO327696 QKK327696 QUG327696 REC327696 RNY327696 RXU327696 SHQ327696 SRM327696 TBI327696 TLE327696 TVA327696 UEW327696 UOS327696 UYO327696 VIK327696 VSG327696 WCC327696 WLY327696 WVU327696 AA393232 JI393232 TE393232 ADA393232 AMW393232 AWS393232 BGO393232 BQK393232 CAG393232 CKC393232 CTY393232 DDU393232 DNQ393232 DXM393232 EHI393232 ERE393232 FBA393232 FKW393232 FUS393232 GEO393232 GOK393232 GYG393232 HIC393232 HRY393232 IBU393232 ILQ393232 IVM393232 JFI393232 JPE393232 JZA393232 KIW393232 KSS393232 LCO393232 LMK393232 LWG393232 MGC393232 MPY393232 MZU393232 NJQ393232 NTM393232 ODI393232 ONE393232 OXA393232 PGW393232 PQS393232 QAO393232 QKK393232 QUG393232 REC393232 RNY393232 RXU393232 SHQ393232 SRM393232 TBI393232 TLE393232 TVA393232 UEW393232 UOS393232 UYO393232 VIK393232 VSG393232 WCC393232 WLY393232 WVU393232 AA458768 JI458768 TE458768 ADA458768 AMW458768 AWS458768 BGO458768 BQK458768 CAG458768 CKC458768 CTY458768 DDU458768 DNQ458768 DXM458768 EHI458768 ERE458768 FBA458768 FKW458768 FUS458768 GEO458768 GOK458768 GYG458768 HIC458768 HRY458768 IBU458768 ILQ458768 IVM458768 JFI458768 JPE458768 JZA458768 KIW458768 KSS458768 LCO458768 LMK458768 LWG458768 MGC458768 MPY458768 MZU458768 NJQ458768 NTM458768 ODI458768 ONE458768 OXA458768 PGW458768 PQS458768 QAO458768 QKK458768 QUG458768 REC458768 RNY458768 RXU458768 SHQ458768 SRM458768 TBI458768 TLE458768 TVA458768 UEW458768 UOS458768 UYO458768 VIK458768 VSG458768 WCC458768 WLY458768 WVU458768 AA524304 JI524304 TE524304 ADA524304 AMW524304 AWS524304 BGO524304 BQK524304 CAG524304 CKC524304 CTY524304 DDU524304 DNQ524304 DXM524304 EHI524304 ERE524304 FBA524304 FKW524304 FUS524304 GEO524304 GOK524304 GYG524304 HIC524304 HRY524304 IBU524304 ILQ524304 IVM524304 JFI524304 JPE524304 JZA524304 KIW524304 KSS524304 LCO524304 LMK524304 LWG524304 MGC524304 MPY524304 MZU524304 NJQ524304 NTM524304 ODI524304 ONE524304 OXA524304 PGW524304 PQS524304 QAO524304 QKK524304 QUG524304 REC524304 RNY524304 RXU524304 SHQ524304 SRM524304 TBI524304 TLE524304 TVA524304 UEW524304 UOS524304 UYO524304 VIK524304 VSG524304 WCC524304 WLY524304 WVU524304 AA589840 JI589840 TE589840 ADA589840 AMW589840 AWS589840 BGO589840 BQK589840 CAG589840 CKC589840 CTY589840 DDU589840 DNQ589840 DXM589840 EHI589840 ERE589840 FBA589840 FKW589840 FUS589840 GEO589840 GOK589840 GYG589840 HIC589840 HRY589840 IBU589840 ILQ589840 IVM589840 JFI589840 JPE589840 JZA589840 KIW589840 KSS589840 LCO589840 LMK589840 LWG589840 MGC589840 MPY589840 MZU589840 NJQ589840 NTM589840 ODI589840 ONE589840 OXA589840 PGW589840 PQS589840 QAO589840 QKK589840 QUG589840 REC589840 RNY589840 RXU589840 SHQ589840 SRM589840 TBI589840 TLE589840 TVA589840 UEW589840 UOS589840 UYO589840 VIK589840 VSG589840 WCC589840 WLY589840 WVU589840 AA655376 JI655376 TE655376 ADA655376 AMW655376 AWS655376 BGO655376 BQK655376 CAG655376 CKC655376 CTY655376 DDU655376 DNQ655376 DXM655376 EHI655376 ERE655376 FBA655376 FKW655376 FUS655376 GEO655376 GOK655376 GYG655376 HIC655376 HRY655376 IBU655376 ILQ655376 IVM655376 JFI655376 JPE655376 JZA655376 KIW655376 KSS655376 LCO655376 LMK655376 LWG655376 MGC655376 MPY655376 MZU655376 NJQ655376 NTM655376 ODI655376 ONE655376 OXA655376 PGW655376 PQS655376 QAO655376 QKK655376 QUG655376 REC655376 RNY655376 RXU655376 SHQ655376 SRM655376 TBI655376 TLE655376 TVA655376 UEW655376 UOS655376 UYO655376 VIK655376 VSG655376 WCC655376 WLY655376 WVU655376 AA720912 JI720912 TE720912 ADA720912 AMW720912 AWS720912 BGO720912 BQK720912 CAG720912 CKC720912 CTY720912 DDU720912 DNQ720912 DXM720912 EHI720912 ERE720912 FBA720912 FKW720912 FUS720912 GEO720912 GOK720912 GYG720912 HIC720912 HRY720912 IBU720912 ILQ720912 IVM720912 JFI720912 JPE720912 JZA720912 KIW720912 KSS720912 LCO720912 LMK720912 LWG720912 MGC720912 MPY720912 MZU720912 NJQ720912 NTM720912 ODI720912 ONE720912 OXA720912 PGW720912 PQS720912 QAO720912 QKK720912 QUG720912 REC720912 RNY720912 RXU720912 SHQ720912 SRM720912 TBI720912 TLE720912 TVA720912 UEW720912 UOS720912 UYO720912 VIK720912 VSG720912 WCC720912 WLY720912 WVU720912 AA786448 JI786448 TE786448 ADA786448 AMW786448 AWS786448 BGO786448 BQK786448 CAG786448 CKC786448 CTY786448 DDU786448 DNQ786448 DXM786448 EHI786448 ERE786448 FBA786448 FKW786448 FUS786448 GEO786448 GOK786448 GYG786448 HIC786448 HRY786448 IBU786448 ILQ786448 IVM786448 JFI786448 JPE786448 JZA786448 KIW786448 KSS786448 LCO786448 LMK786448 LWG786448 MGC786448 MPY786448 MZU786448 NJQ786448 NTM786448 ODI786448 ONE786448 OXA786448 PGW786448 PQS786448 QAO786448 QKK786448 QUG786448 REC786448 RNY786448 RXU786448 SHQ786448 SRM786448 TBI786448 TLE786448 TVA786448 UEW786448 UOS786448 UYO786448 VIK786448 VSG786448 WCC786448 WLY786448 WVU786448 AA851984 JI851984 TE851984 ADA851984 AMW851984 AWS851984 BGO851984 BQK851984 CAG851984 CKC851984 CTY851984 DDU851984 DNQ851984 DXM851984 EHI851984 ERE851984 FBA851984 FKW851984 FUS851984 GEO851984 GOK851984 GYG851984 HIC851984 HRY851984 IBU851984 ILQ851984 IVM851984 JFI851984 JPE851984 JZA851984 KIW851984 KSS851984 LCO851984 LMK851984 LWG851984 MGC851984 MPY851984 MZU851984 NJQ851984 NTM851984 ODI851984 ONE851984 OXA851984 PGW851984 PQS851984 QAO851984 QKK851984 QUG851984 REC851984 RNY851984 RXU851984 SHQ851984 SRM851984 TBI851984 TLE851984 TVA851984 UEW851984 UOS851984 UYO851984 VIK851984 VSG851984 WCC851984 WLY851984 WVU851984 AA917520 JI917520 TE917520 ADA917520 AMW917520 AWS917520 BGO917520 BQK917520 CAG917520 CKC917520 CTY917520 DDU917520 DNQ917520 DXM917520 EHI917520 ERE917520 FBA917520 FKW917520 FUS917520 GEO917520 GOK917520 GYG917520 HIC917520 HRY917520 IBU917520 ILQ917520 IVM917520 JFI917520 JPE917520 JZA917520 KIW917520 KSS917520 LCO917520 LMK917520 LWG917520 MGC917520 MPY917520 MZU917520 NJQ917520 NTM917520 ODI917520 ONE917520 OXA917520 PGW917520 PQS917520 QAO917520 QKK917520 QUG917520 REC917520 RNY917520 RXU917520 SHQ917520 SRM917520 TBI917520 TLE917520 TVA917520 UEW917520 UOS917520 UYO917520 VIK917520 VSG917520 WCC917520 WLY917520 WVU917520 AA983056 JI983056 TE983056 ADA983056 AMW983056 AWS983056 BGO983056 BQK983056 CAG983056 CKC983056 CTY983056 DDU983056 DNQ983056 DXM983056 EHI983056 ERE983056 FBA983056 FKW983056 FUS983056 GEO983056 GOK983056 GYG983056 HIC983056 HRY983056 IBU983056 ILQ983056 IVM983056 JFI983056 JPE983056 JZA983056 KIW983056 KSS983056 LCO983056 LMK983056 LWG983056 MGC983056 MPY983056 MZU983056 NJQ983056 NTM983056 ODI983056 ONE983056 OXA983056 PGW983056 PQS983056 QAO983056 QKK983056 QUG983056 REC983056 RNY983056 RXU983056 SHQ983056 SRM983056 TBI983056 TLE983056 TVA983056 UEW983056 UOS983056 UYO983056 VIK983056 VSG983056 WCC983056 WLY983056 AB16"/>
    <dataValidation allowBlank="1" showErrorMessage="1" prompt="Se brindó acompañamiento a CONALTER sobre normas NIIF para una retroalimentación de 41 terminales de transporte afiliados." sqref="WVU983075 JI35 TE35 ADA35 AMW35 AWS35 BGO35 BQK35 CAG35 CKC35 CTY35 DDU35 DNQ35 DXM35 EHI35 ERE35 FBA35 FKW35 FUS35 GEO35 GOK35 GYG35 HIC35 HRY35 IBU35 ILQ35 IVM35 JFI35 JPE35 JZA35 KIW35 KSS35 LCO35 LMK35 LWG35 MGC35 MPY35 MZU35 NJQ35 NTM35 ODI35 ONE35 OXA35 PGW35 PQS35 QAO35 QKK35 QUG35 REC35 RNY35 RXU35 SHQ35 SRM35 TBI35 TLE35 TVA35 UEW35 UOS35 UYO35 VIK35 VSG35 WCC35 WLY35 WVU35 AA65571 JI65571 TE65571 ADA65571 AMW65571 AWS65571 BGO65571 BQK65571 CAG65571 CKC65571 CTY65571 DDU65571 DNQ65571 DXM65571 EHI65571 ERE65571 FBA65571 FKW65571 FUS65571 GEO65571 GOK65571 GYG65571 HIC65571 HRY65571 IBU65571 ILQ65571 IVM65571 JFI65571 JPE65571 JZA65571 KIW65571 KSS65571 LCO65571 LMK65571 LWG65571 MGC65571 MPY65571 MZU65571 NJQ65571 NTM65571 ODI65571 ONE65571 OXA65571 PGW65571 PQS65571 QAO65571 QKK65571 QUG65571 REC65571 RNY65571 RXU65571 SHQ65571 SRM65571 TBI65571 TLE65571 TVA65571 UEW65571 UOS65571 UYO65571 VIK65571 VSG65571 WCC65571 WLY65571 WVU65571 AA131107 JI131107 TE131107 ADA131107 AMW131107 AWS131107 BGO131107 BQK131107 CAG131107 CKC131107 CTY131107 DDU131107 DNQ131107 DXM131107 EHI131107 ERE131107 FBA131107 FKW131107 FUS131107 GEO131107 GOK131107 GYG131107 HIC131107 HRY131107 IBU131107 ILQ131107 IVM131107 JFI131107 JPE131107 JZA131107 KIW131107 KSS131107 LCO131107 LMK131107 LWG131107 MGC131107 MPY131107 MZU131107 NJQ131107 NTM131107 ODI131107 ONE131107 OXA131107 PGW131107 PQS131107 QAO131107 QKK131107 QUG131107 REC131107 RNY131107 RXU131107 SHQ131107 SRM131107 TBI131107 TLE131107 TVA131107 UEW131107 UOS131107 UYO131107 VIK131107 VSG131107 WCC131107 WLY131107 WVU131107 AA196643 JI196643 TE196643 ADA196643 AMW196643 AWS196643 BGO196643 BQK196643 CAG196643 CKC196643 CTY196643 DDU196643 DNQ196643 DXM196643 EHI196643 ERE196643 FBA196643 FKW196643 FUS196643 GEO196643 GOK196643 GYG196643 HIC196643 HRY196643 IBU196643 ILQ196643 IVM196643 JFI196643 JPE196643 JZA196643 KIW196643 KSS196643 LCO196643 LMK196643 LWG196643 MGC196643 MPY196643 MZU196643 NJQ196643 NTM196643 ODI196643 ONE196643 OXA196643 PGW196643 PQS196643 QAO196643 QKK196643 QUG196643 REC196643 RNY196643 RXU196643 SHQ196643 SRM196643 TBI196643 TLE196643 TVA196643 UEW196643 UOS196643 UYO196643 VIK196643 VSG196643 WCC196643 WLY196643 WVU196643 AA262179 JI262179 TE262179 ADA262179 AMW262179 AWS262179 BGO262179 BQK262179 CAG262179 CKC262179 CTY262179 DDU262179 DNQ262179 DXM262179 EHI262179 ERE262179 FBA262179 FKW262179 FUS262179 GEO262179 GOK262179 GYG262179 HIC262179 HRY262179 IBU262179 ILQ262179 IVM262179 JFI262179 JPE262179 JZA262179 KIW262179 KSS262179 LCO262179 LMK262179 LWG262179 MGC262179 MPY262179 MZU262179 NJQ262179 NTM262179 ODI262179 ONE262179 OXA262179 PGW262179 PQS262179 QAO262179 QKK262179 QUG262179 REC262179 RNY262179 RXU262179 SHQ262179 SRM262179 TBI262179 TLE262179 TVA262179 UEW262179 UOS262179 UYO262179 VIK262179 VSG262179 WCC262179 WLY262179 WVU262179 AA327715 JI327715 TE327715 ADA327715 AMW327715 AWS327715 BGO327715 BQK327715 CAG327715 CKC327715 CTY327715 DDU327715 DNQ327715 DXM327715 EHI327715 ERE327715 FBA327715 FKW327715 FUS327715 GEO327715 GOK327715 GYG327715 HIC327715 HRY327715 IBU327715 ILQ327715 IVM327715 JFI327715 JPE327715 JZA327715 KIW327715 KSS327715 LCO327715 LMK327715 LWG327715 MGC327715 MPY327715 MZU327715 NJQ327715 NTM327715 ODI327715 ONE327715 OXA327715 PGW327715 PQS327715 QAO327715 QKK327715 QUG327715 REC327715 RNY327715 RXU327715 SHQ327715 SRM327715 TBI327715 TLE327715 TVA327715 UEW327715 UOS327715 UYO327715 VIK327715 VSG327715 WCC327715 WLY327715 WVU327715 AA393251 JI393251 TE393251 ADA393251 AMW393251 AWS393251 BGO393251 BQK393251 CAG393251 CKC393251 CTY393251 DDU393251 DNQ393251 DXM393251 EHI393251 ERE393251 FBA393251 FKW393251 FUS393251 GEO393251 GOK393251 GYG393251 HIC393251 HRY393251 IBU393251 ILQ393251 IVM393251 JFI393251 JPE393251 JZA393251 KIW393251 KSS393251 LCO393251 LMK393251 LWG393251 MGC393251 MPY393251 MZU393251 NJQ393251 NTM393251 ODI393251 ONE393251 OXA393251 PGW393251 PQS393251 QAO393251 QKK393251 QUG393251 REC393251 RNY393251 RXU393251 SHQ393251 SRM393251 TBI393251 TLE393251 TVA393251 UEW393251 UOS393251 UYO393251 VIK393251 VSG393251 WCC393251 WLY393251 WVU393251 AA458787 JI458787 TE458787 ADA458787 AMW458787 AWS458787 BGO458787 BQK458787 CAG458787 CKC458787 CTY458787 DDU458787 DNQ458787 DXM458787 EHI458787 ERE458787 FBA458787 FKW458787 FUS458787 GEO458787 GOK458787 GYG458787 HIC458787 HRY458787 IBU458787 ILQ458787 IVM458787 JFI458787 JPE458787 JZA458787 KIW458787 KSS458787 LCO458787 LMK458787 LWG458787 MGC458787 MPY458787 MZU458787 NJQ458787 NTM458787 ODI458787 ONE458787 OXA458787 PGW458787 PQS458787 QAO458787 QKK458787 QUG458787 REC458787 RNY458787 RXU458787 SHQ458787 SRM458787 TBI458787 TLE458787 TVA458787 UEW458787 UOS458787 UYO458787 VIK458787 VSG458787 WCC458787 WLY458787 WVU458787 AA524323 JI524323 TE524323 ADA524323 AMW524323 AWS524323 BGO524323 BQK524323 CAG524323 CKC524323 CTY524323 DDU524323 DNQ524323 DXM524323 EHI524323 ERE524323 FBA524323 FKW524323 FUS524323 GEO524323 GOK524323 GYG524323 HIC524323 HRY524323 IBU524323 ILQ524323 IVM524323 JFI524323 JPE524323 JZA524323 KIW524323 KSS524323 LCO524323 LMK524323 LWG524323 MGC524323 MPY524323 MZU524323 NJQ524323 NTM524323 ODI524323 ONE524323 OXA524323 PGW524323 PQS524323 QAO524323 QKK524323 QUG524323 REC524323 RNY524323 RXU524323 SHQ524323 SRM524323 TBI524323 TLE524323 TVA524323 UEW524323 UOS524323 UYO524323 VIK524323 VSG524323 WCC524323 WLY524323 WVU524323 AA589859 JI589859 TE589859 ADA589859 AMW589859 AWS589859 BGO589859 BQK589859 CAG589859 CKC589859 CTY589859 DDU589859 DNQ589859 DXM589859 EHI589859 ERE589859 FBA589859 FKW589859 FUS589859 GEO589859 GOK589859 GYG589859 HIC589859 HRY589859 IBU589859 ILQ589859 IVM589859 JFI589859 JPE589859 JZA589859 KIW589859 KSS589859 LCO589859 LMK589859 LWG589859 MGC589859 MPY589859 MZU589859 NJQ589859 NTM589859 ODI589859 ONE589859 OXA589859 PGW589859 PQS589859 QAO589859 QKK589859 QUG589859 REC589859 RNY589859 RXU589859 SHQ589859 SRM589859 TBI589859 TLE589859 TVA589859 UEW589859 UOS589859 UYO589859 VIK589859 VSG589859 WCC589859 WLY589859 WVU589859 AA655395 JI655395 TE655395 ADA655395 AMW655395 AWS655395 BGO655395 BQK655395 CAG655395 CKC655395 CTY655395 DDU655395 DNQ655395 DXM655395 EHI655395 ERE655395 FBA655395 FKW655395 FUS655395 GEO655395 GOK655395 GYG655395 HIC655395 HRY655395 IBU655395 ILQ655395 IVM655395 JFI655395 JPE655395 JZA655395 KIW655395 KSS655395 LCO655395 LMK655395 LWG655395 MGC655395 MPY655395 MZU655395 NJQ655395 NTM655395 ODI655395 ONE655395 OXA655395 PGW655395 PQS655395 QAO655395 QKK655395 QUG655395 REC655395 RNY655395 RXU655395 SHQ655395 SRM655395 TBI655395 TLE655395 TVA655395 UEW655395 UOS655395 UYO655395 VIK655395 VSG655395 WCC655395 WLY655395 WVU655395 AA720931 JI720931 TE720931 ADA720931 AMW720931 AWS720931 BGO720931 BQK720931 CAG720931 CKC720931 CTY720931 DDU720931 DNQ720931 DXM720931 EHI720931 ERE720931 FBA720931 FKW720931 FUS720931 GEO720931 GOK720931 GYG720931 HIC720931 HRY720931 IBU720931 ILQ720931 IVM720931 JFI720931 JPE720931 JZA720931 KIW720931 KSS720931 LCO720931 LMK720931 LWG720931 MGC720931 MPY720931 MZU720931 NJQ720931 NTM720931 ODI720931 ONE720931 OXA720931 PGW720931 PQS720931 QAO720931 QKK720931 QUG720931 REC720931 RNY720931 RXU720931 SHQ720931 SRM720931 TBI720931 TLE720931 TVA720931 UEW720931 UOS720931 UYO720931 VIK720931 VSG720931 WCC720931 WLY720931 WVU720931 AA786467 JI786467 TE786467 ADA786467 AMW786467 AWS786467 BGO786467 BQK786467 CAG786467 CKC786467 CTY786467 DDU786467 DNQ786467 DXM786467 EHI786467 ERE786467 FBA786467 FKW786467 FUS786467 GEO786467 GOK786467 GYG786467 HIC786467 HRY786467 IBU786467 ILQ786467 IVM786467 JFI786467 JPE786467 JZA786467 KIW786467 KSS786467 LCO786467 LMK786467 LWG786467 MGC786467 MPY786467 MZU786467 NJQ786467 NTM786467 ODI786467 ONE786467 OXA786467 PGW786467 PQS786467 QAO786467 QKK786467 QUG786467 REC786467 RNY786467 RXU786467 SHQ786467 SRM786467 TBI786467 TLE786467 TVA786467 UEW786467 UOS786467 UYO786467 VIK786467 VSG786467 WCC786467 WLY786467 WVU786467 AA852003 JI852003 TE852003 ADA852003 AMW852003 AWS852003 BGO852003 BQK852003 CAG852003 CKC852003 CTY852003 DDU852003 DNQ852003 DXM852003 EHI852003 ERE852003 FBA852003 FKW852003 FUS852003 GEO852003 GOK852003 GYG852003 HIC852003 HRY852003 IBU852003 ILQ852003 IVM852003 JFI852003 JPE852003 JZA852003 KIW852003 KSS852003 LCO852003 LMK852003 LWG852003 MGC852003 MPY852003 MZU852003 NJQ852003 NTM852003 ODI852003 ONE852003 OXA852003 PGW852003 PQS852003 QAO852003 QKK852003 QUG852003 REC852003 RNY852003 RXU852003 SHQ852003 SRM852003 TBI852003 TLE852003 TVA852003 UEW852003 UOS852003 UYO852003 VIK852003 VSG852003 WCC852003 WLY852003 WVU852003 AA917539 JI917539 TE917539 ADA917539 AMW917539 AWS917539 BGO917539 BQK917539 CAG917539 CKC917539 CTY917539 DDU917539 DNQ917539 DXM917539 EHI917539 ERE917539 FBA917539 FKW917539 FUS917539 GEO917539 GOK917539 GYG917539 HIC917539 HRY917539 IBU917539 ILQ917539 IVM917539 JFI917539 JPE917539 JZA917539 KIW917539 KSS917539 LCO917539 LMK917539 LWG917539 MGC917539 MPY917539 MZU917539 NJQ917539 NTM917539 ODI917539 ONE917539 OXA917539 PGW917539 PQS917539 QAO917539 QKK917539 QUG917539 REC917539 RNY917539 RXU917539 SHQ917539 SRM917539 TBI917539 TLE917539 TVA917539 UEW917539 UOS917539 UYO917539 VIK917539 VSG917539 WCC917539 WLY917539 WVU917539 AA983075 JI983075 TE983075 ADA983075 AMW983075 AWS983075 BGO983075 BQK983075 CAG983075 CKC983075 CTY983075 DDU983075 DNQ983075 DXM983075 EHI983075 ERE983075 FBA983075 FKW983075 FUS983075 GEO983075 GOK983075 GYG983075 HIC983075 HRY983075 IBU983075 ILQ983075 IVM983075 JFI983075 JPE983075 JZA983075 KIW983075 KSS983075 LCO983075 LMK983075 LWG983075 MGC983075 MPY983075 MZU983075 NJQ983075 NTM983075 ODI983075 ONE983075 OXA983075 PGW983075 PQS983075 QAO983075 QKK983075 QUG983075 REC983075 RNY983075 RXU983075 SHQ983075 SRM983075 TBI983075 TLE983075 TVA983075 UEW983075 UOS983075 UYO983075 VIK983075 VSG983075 WCC983075 WLY983075 AB35"/>
    <dataValidation allowBlank="1" showErrorMessage="1" prompt="Se brindó capacitación en el Ministerio de Transporte a 52 empresas de Transporte en temas relacionados con SIPLAFT" sqref="WVU983078 JI38 TE38 ADA38 AMW38 AWS38 BGO38 BQK38 CAG38 CKC38 CTY38 DDU38 DNQ38 DXM38 EHI38 ERE38 FBA38 FKW38 FUS38 GEO38 GOK38 GYG38 HIC38 HRY38 IBU38 ILQ38 IVM38 JFI38 JPE38 JZA38 KIW38 KSS38 LCO38 LMK38 LWG38 MGC38 MPY38 MZU38 NJQ38 NTM38 ODI38 ONE38 OXA38 PGW38 PQS38 QAO38 QKK38 QUG38 REC38 RNY38 RXU38 SHQ38 SRM38 TBI38 TLE38 TVA38 UEW38 UOS38 UYO38 VIK38 VSG38 WCC38 WLY38 WVU38 AA65574 JI65574 TE65574 ADA65574 AMW65574 AWS65574 BGO65574 BQK65574 CAG65574 CKC65574 CTY65574 DDU65574 DNQ65574 DXM65574 EHI65574 ERE65574 FBA65574 FKW65574 FUS65574 GEO65574 GOK65574 GYG65574 HIC65574 HRY65574 IBU65574 ILQ65574 IVM65574 JFI65574 JPE65574 JZA65574 KIW65574 KSS65574 LCO65574 LMK65574 LWG65574 MGC65574 MPY65574 MZU65574 NJQ65574 NTM65574 ODI65574 ONE65574 OXA65574 PGW65574 PQS65574 QAO65574 QKK65574 QUG65574 REC65574 RNY65574 RXU65574 SHQ65574 SRM65574 TBI65574 TLE65574 TVA65574 UEW65574 UOS65574 UYO65574 VIK65574 VSG65574 WCC65574 WLY65574 WVU65574 AA131110 JI131110 TE131110 ADA131110 AMW131110 AWS131110 BGO131110 BQK131110 CAG131110 CKC131110 CTY131110 DDU131110 DNQ131110 DXM131110 EHI131110 ERE131110 FBA131110 FKW131110 FUS131110 GEO131110 GOK131110 GYG131110 HIC131110 HRY131110 IBU131110 ILQ131110 IVM131110 JFI131110 JPE131110 JZA131110 KIW131110 KSS131110 LCO131110 LMK131110 LWG131110 MGC131110 MPY131110 MZU131110 NJQ131110 NTM131110 ODI131110 ONE131110 OXA131110 PGW131110 PQS131110 QAO131110 QKK131110 QUG131110 REC131110 RNY131110 RXU131110 SHQ131110 SRM131110 TBI131110 TLE131110 TVA131110 UEW131110 UOS131110 UYO131110 VIK131110 VSG131110 WCC131110 WLY131110 WVU131110 AA196646 JI196646 TE196646 ADA196646 AMW196646 AWS196646 BGO196646 BQK196646 CAG196646 CKC196646 CTY196646 DDU196646 DNQ196646 DXM196646 EHI196646 ERE196646 FBA196646 FKW196646 FUS196646 GEO196646 GOK196646 GYG196646 HIC196646 HRY196646 IBU196646 ILQ196646 IVM196646 JFI196646 JPE196646 JZA196646 KIW196646 KSS196646 LCO196646 LMK196646 LWG196646 MGC196646 MPY196646 MZU196646 NJQ196646 NTM196646 ODI196646 ONE196646 OXA196646 PGW196646 PQS196646 QAO196646 QKK196646 QUG196646 REC196646 RNY196646 RXU196646 SHQ196646 SRM196646 TBI196646 TLE196646 TVA196646 UEW196646 UOS196646 UYO196646 VIK196646 VSG196646 WCC196646 WLY196646 WVU196646 AA262182 JI262182 TE262182 ADA262182 AMW262182 AWS262182 BGO262182 BQK262182 CAG262182 CKC262182 CTY262182 DDU262182 DNQ262182 DXM262182 EHI262182 ERE262182 FBA262182 FKW262182 FUS262182 GEO262182 GOK262182 GYG262182 HIC262182 HRY262182 IBU262182 ILQ262182 IVM262182 JFI262182 JPE262182 JZA262182 KIW262182 KSS262182 LCO262182 LMK262182 LWG262182 MGC262182 MPY262182 MZU262182 NJQ262182 NTM262182 ODI262182 ONE262182 OXA262182 PGW262182 PQS262182 QAO262182 QKK262182 QUG262182 REC262182 RNY262182 RXU262182 SHQ262182 SRM262182 TBI262182 TLE262182 TVA262182 UEW262182 UOS262182 UYO262182 VIK262182 VSG262182 WCC262182 WLY262182 WVU262182 AA327718 JI327718 TE327718 ADA327718 AMW327718 AWS327718 BGO327718 BQK327718 CAG327718 CKC327718 CTY327718 DDU327718 DNQ327718 DXM327718 EHI327718 ERE327718 FBA327718 FKW327718 FUS327718 GEO327718 GOK327718 GYG327718 HIC327718 HRY327718 IBU327718 ILQ327718 IVM327718 JFI327718 JPE327718 JZA327718 KIW327718 KSS327718 LCO327718 LMK327718 LWG327718 MGC327718 MPY327718 MZU327718 NJQ327718 NTM327718 ODI327718 ONE327718 OXA327718 PGW327718 PQS327718 QAO327718 QKK327718 QUG327718 REC327718 RNY327718 RXU327718 SHQ327718 SRM327718 TBI327718 TLE327718 TVA327718 UEW327718 UOS327718 UYO327718 VIK327718 VSG327718 WCC327718 WLY327718 WVU327718 AA393254 JI393254 TE393254 ADA393254 AMW393254 AWS393254 BGO393254 BQK393254 CAG393254 CKC393254 CTY393254 DDU393254 DNQ393254 DXM393254 EHI393254 ERE393254 FBA393254 FKW393254 FUS393254 GEO393254 GOK393254 GYG393254 HIC393254 HRY393254 IBU393254 ILQ393254 IVM393254 JFI393254 JPE393254 JZA393254 KIW393254 KSS393254 LCO393254 LMK393254 LWG393254 MGC393254 MPY393254 MZU393254 NJQ393254 NTM393254 ODI393254 ONE393254 OXA393254 PGW393254 PQS393254 QAO393254 QKK393254 QUG393254 REC393254 RNY393254 RXU393254 SHQ393254 SRM393254 TBI393254 TLE393254 TVA393254 UEW393254 UOS393254 UYO393254 VIK393254 VSG393254 WCC393254 WLY393254 WVU393254 AA458790 JI458790 TE458790 ADA458790 AMW458790 AWS458790 BGO458790 BQK458790 CAG458790 CKC458790 CTY458790 DDU458790 DNQ458790 DXM458790 EHI458790 ERE458790 FBA458790 FKW458790 FUS458790 GEO458790 GOK458790 GYG458790 HIC458790 HRY458790 IBU458790 ILQ458790 IVM458790 JFI458790 JPE458790 JZA458790 KIW458790 KSS458790 LCO458790 LMK458790 LWG458790 MGC458790 MPY458790 MZU458790 NJQ458790 NTM458790 ODI458790 ONE458790 OXA458790 PGW458790 PQS458790 QAO458790 QKK458790 QUG458790 REC458790 RNY458790 RXU458790 SHQ458790 SRM458790 TBI458790 TLE458790 TVA458790 UEW458790 UOS458790 UYO458790 VIK458790 VSG458790 WCC458790 WLY458790 WVU458790 AA524326 JI524326 TE524326 ADA524326 AMW524326 AWS524326 BGO524326 BQK524326 CAG524326 CKC524326 CTY524326 DDU524326 DNQ524326 DXM524326 EHI524326 ERE524326 FBA524326 FKW524326 FUS524326 GEO524326 GOK524326 GYG524326 HIC524326 HRY524326 IBU524326 ILQ524326 IVM524326 JFI524326 JPE524326 JZA524326 KIW524326 KSS524326 LCO524326 LMK524326 LWG524326 MGC524326 MPY524326 MZU524326 NJQ524326 NTM524326 ODI524326 ONE524326 OXA524326 PGW524326 PQS524326 QAO524326 QKK524326 QUG524326 REC524326 RNY524326 RXU524326 SHQ524326 SRM524326 TBI524326 TLE524326 TVA524326 UEW524326 UOS524326 UYO524326 VIK524326 VSG524326 WCC524326 WLY524326 WVU524326 AA589862 JI589862 TE589862 ADA589862 AMW589862 AWS589862 BGO589862 BQK589862 CAG589862 CKC589862 CTY589862 DDU589862 DNQ589862 DXM589862 EHI589862 ERE589862 FBA589862 FKW589862 FUS589862 GEO589862 GOK589862 GYG589862 HIC589862 HRY589862 IBU589862 ILQ589862 IVM589862 JFI589862 JPE589862 JZA589862 KIW589862 KSS589862 LCO589862 LMK589862 LWG589862 MGC589862 MPY589862 MZU589862 NJQ589862 NTM589862 ODI589862 ONE589862 OXA589862 PGW589862 PQS589862 QAO589862 QKK589862 QUG589862 REC589862 RNY589862 RXU589862 SHQ589862 SRM589862 TBI589862 TLE589862 TVA589862 UEW589862 UOS589862 UYO589862 VIK589862 VSG589862 WCC589862 WLY589862 WVU589862 AA655398 JI655398 TE655398 ADA655398 AMW655398 AWS655398 BGO655398 BQK655398 CAG655398 CKC655398 CTY655398 DDU655398 DNQ655398 DXM655398 EHI655398 ERE655398 FBA655398 FKW655398 FUS655398 GEO655398 GOK655398 GYG655398 HIC655398 HRY655398 IBU655398 ILQ655398 IVM655398 JFI655398 JPE655398 JZA655398 KIW655398 KSS655398 LCO655398 LMK655398 LWG655398 MGC655398 MPY655398 MZU655398 NJQ655398 NTM655398 ODI655398 ONE655398 OXA655398 PGW655398 PQS655398 QAO655398 QKK655398 QUG655398 REC655398 RNY655398 RXU655398 SHQ655398 SRM655398 TBI655398 TLE655398 TVA655398 UEW655398 UOS655398 UYO655398 VIK655398 VSG655398 WCC655398 WLY655398 WVU655398 AA720934 JI720934 TE720934 ADA720934 AMW720934 AWS720934 BGO720934 BQK720934 CAG720934 CKC720934 CTY720934 DDU720934 DNQ720934 DXM720934 EHI720934 ERE720934 FBA720934 FKW720934 FUS720934 GEO720934 GOK720934 GYG720934 HIC720934 HRY720934 IBU720934 ILQ720934 IVM720934 JFI720934 JPE720934 JZA720934 KIW720934 KSS720934 LCO720934 LMK720934 LWG720934 MGC720934 MPY720934 MZU720934 NJQ720934 NTM720934 ODI720934 ONE720934 OXA720934 PGW720934 PQS720934 QAO720934 QKK720934 QUG720934 REC720934 RNY720934 RXU720934 SHQ720934 SRM720934 TBI720934 TLE720934 TVA720934 UEW720934 UOS720934 UYO720934 VIK720934 VSG720934 WCC720934 WLY720934 WVU720934 AA786470 JI786470 TE786470 ADA786470 AMW786470 AWS786470 BGO786470 BQK786470 CAG786470 CKC786470 CTY786470 DDU786470 DNQ786470 DXM786470 EHI786470 ERE786470 FBA786470 FKW786470 FUS786470 GEO786470 GOK786470 GYG786470 HIC786470 HRY786470 IBU786470 ILQ786470 IVM786470 JFI786470 JPE786470 JZA786470 KIW786470 KSS786470 LCO786470 LMK786470 LWG786470 MGC786470 MPY786470 MZU786470 NJQ786470 NTM786470 ODI786470 ONE786470 OXA786470 PGW786470 PQS786470 QAO786470 QKK786470 QUG786470 REC786470 RNY786470 RXU786470 SHQ786470 SRM786470 TBI786470 TLE786470 TVA786470 UEW786470 UOS786470 UYO786470 VIK786470 VSG786470 WCC786470 WLY786470 WVU786470 AA852006 JI852006 TE852006 ADA852006 AMW852006 AWS852006 BGO852006 BQK852006 CAG852006 CKC852006 CTY852006 DDU852006 DNQ852006 DXM852006 EHI852006 ERE852006 FBA852006 FKW852006 FUS852006 GEO852006 GOK852006 GYG852006 HIC852006 HRY852006 IBU852006 ILQ852006 IVM852006 JFI852006 JPE852006 JZA852006 KIW852006 KSS852006 LCO852006 LMK852006 LWG852006 MGC852006 MPY852006 MZU852006 NJQ852006 NTM852006 ODI852006 ONE852006 OXA852006 PGW852006 PQS852006 QAO852006 QKK852006 QUG852006 REC852006 RNY852006 RXU852006 SHQ852006 SRM852006 TBI852006 TLE852006 TVA852006 UEW852006 UOS852006 UYO852006 VIK852006 VSG852006 WCC852006 WLY852006 WVU852006 AA917542 JI917542 TE917542 ADA917542 AMW917542 AWS917542 BGO917542 BQK917542 CAG917542 CKC917542 CTY917542 DDU917542 DNQ917542 DXM917542 EHI917542 ERE917542 FBA917542 FKW917542 FUS917542 GEO917542 GOK917542 GYG917542 HIC917542 HRY917542 IBU917542 ILQ917542 IVM917542 JFI917542 JPE917542 JZA917542 KIW917542 KSS917542 LCO917542 LMK917542 LWG917542 MGC917542 MPY917542 MZU917542 NJQ917542 NTM917542 ODI917542 ONE917542 OXA917542 PGW917542 PQS917542 QAO917542 QKK917542 QUG917542 REC917542 RNY917542 RXU917542 SHQ917542 SRM917542 TBI917542 TLE917542 TVA917542 UEW917542 UOS917542 UYO917542 VIK917542 VSG917542 WCC917542 WLY917542 WVU917542 AA983078 JI983078 TE983078 ADA983078 AMW983078 AWS983078 BGO983078 BQK983078 CAG983078 CKC983078 CTY983078 DDU983078 DNQ983078 DXM983078 EHI983078 ERE983078 FBA983078 FKW983078 FUS983078 GEO983078 GOK983078 GYG983078 HIC983078 HRY983078 IBU983078 ILQ983078 IVM983078 JFI983078 JPE983078 JZA983078 KIW983078 KSS983078 LCO983078 LMK983078 LWG983078 MGC983078 MPY983078 MZU983078 NJQ983078 NTM983078 ODI983078 ONE983078 OXA983078 PGW983078 PQS983078 QAO983078 QKK983078 QUG983078 REC983078 RNY983078 RXU983078 SHQ983078 SRM983078 TBI983078 TLE983078 TVA983078 UEW983078 UOS983078 UYO983078 VIK983078 VSG983078 WCC983078 WLY983078"/>
    <dataValidation allowBlank="1" showErrorMessage="1" prompt="Divulgación Plan Operativo, procesos misionales y de gestión documental; tramites administrativos. Dirigido a funcionarios de planta y contratistas." sqref="WVU983084 JI44 TE44 ADA44 AMW44 AWS44 BGO44 BQK44 CAG44 CKC44 CTY44 DDU44 DNQ44 DXM44 EHI44 ERE44 FBA44 FKW44 FUS44 GEO44 GOK44 GYG44 HIC44 HRY44 IBU44 ILQ44 IVM44 JFI44 JPE44 JZA44 KIW44 KSS44 LCO44 LMK44 LWG44 MGC44 MPY44 MZU44 NJQ44 NTM44 ODI44 ONE44 OXA44 PGW44 PQS44 QAO44 QKK44 QUG44 REC44 RNY44 RXU44 SHQ44 SRM44 TBI44 TLE44 TVA44 UEW44 UOS44 UYO44 VIK44 VSG44 WCC44 WLY44 WVU44 AA65580 JI65580 TE65580 ADA65580 AMW65580 AWS65580 BGO65580 BQK65580 CAG65580 CKC65580 CTY65580 DDU65580 DNQ65580 DXM65580 EHI65580 ERE65580 FBA65580 FKW65580 FUS65580 GEO65580 GOK65580 GYG65580 HIC65580 HRY65580 IBU65580 ILQ65580 IVM65580 JFI65580 JPE65580 JZA65580 KIW65580 KSS65580 LCO65580 LMK65580 LWG65580 MGC65580 MPY65580 MZU65580 NJQ65580 NTM65580 ODI65580 ONE65580 OXA65580 PGW65580 PQS65580 QAO65580 QKK65580 QUG65580 REC65580 RNY65580 RXU65580 SHQ65580 SRM65580 TBI65580 TLE65580 TVA65580 UEW65580 UOS65580 UYO65580 VIK65580 VSG65580 WCC65580 WLY65580 WVU65580 AA131116 JI131116 TE131116 ADA131116 AMW131116 AWS131116 BGO131116 BQK131116 CAG131116 CKC131116 CTY131116 DDU131116 DNQ131116 DXM131116 EHI131116 ERE131116 FBA131116 FKW131116 FUS131116 GEO131116 GOK131116 GYG131116 HIC131116 HRY131116 IBU131116 ILQ131116 IVM131116 JFI131116 JPE131116 JZA131116 KIW131116 KSS131116 LCO131116 LMK131116 LWG131116 MGC131116 MPY131116 MZU131116 NJQ131116 NTM131116 ODI131116 ONE131116 OXA131116 PGW131116 PQS131116 QAO131116 QKK131116 QUG131116 REC131116 RNY131116 RXU131116 SHQ131116 SRM131116 TBI131116 TLE131116 TVA131116 UEW131116 UOS131116 UYO131116 VIK131116 VSG131116 WCC131116 WLY131116 WVU131116 AA196652 JI196652 TE196652 ADA196652 AMW196652 AWS196652 BGO196652 BQK196652 CAG196652 CKC196652 CTY196652 DDU196652 DNQ196652 DXM196652 EHI196652 ERE196652 FBA196652 FKW196652 FUS196652 GEO196652 GOK196652 GYG196652 HIC196652 HRY196652 IBU196652 ILQ196652 IVM196652 JFI196652 JPE196652 JZA196652 KIW196652 KSS196652 LCO196652 LMK196652 LWG196652 MGC196652 MPY196652 MZU196652 NJQ196652 NTM196652 ODI196652 ONE196652 OXA196652 PGW196652 PQS196652 QAO196652 QKK196652 QUG196652 REC196652 RNY196652 RXU196652 SHQ196652 SRM196652 TBI196652 TLE196652 TVA196652 UEW196652 UOS196652 UYO196652 VIK196652 VSG196652 WCC196652 WLY196652 WVU196652 AA262188 JI262188 TE262188 ADA262188 AMW262188 AWS262188 BGO262188 BQK262188 CAG262188 CKC262188 CTY262188 DDU262188 DNQ262188 DXM262188 EHI262188 ERE262188 FBA262188 FKW262188 FUS262188 GEO262188 GOK262188 GYG262188 HIC262188 HRY262188 IBU262188 ILQ262188 IVM262188 JFI262188 JPE262188 JZA262188 KIW262188 KSS262188 LCO262188 LMK262188 LWG262188 MGC262188 MPY262188 MZU262188 NJQ262188 NTM262188 ODI262188 ONE262188 OXA262188 PGW262188 PQS262188 QAO262188 QKK262188 QUG262188 REC262188 RNY262188 RXU262188 SHQ262188 SRM262188 TBI262188 TLE262188 TVA262188 UEW262188 UOS262188 UYO262188 VIK262188 VSG262188 WCC262188 WLY262188 WVU262188 AA327724 JI327724 TE327724 ADA327724 AMW327724 AWS327724 BGO327724 BQK327724 CAG327724 CKC327724 CTY327724 DDU327724 DNQ327724 DXM327724 EHI327724 ERE327724 FBA327724 FKW327724 FUS327724 GEO327724 GOK327724 GYG327724 HIC327724 HRY327724 IBU327724 ILQ327724 IVM327724 JFI327724 JPE327724 JZA327724 KIW327724 KSS327724 LCO327724 LMK327724 LWG327724 MGC327724 MPY327724 MZU327724 NJQ327724 NTM327724 ODI327724 ONE327724 OXA327724 PGW327724 PQS327724 QAO327724 QKK327724 QUG327724 REC327724 RNY327724 RXU327724 SHQ327724 SRM327724 TBI327724 TLE327724 TVA327724 UEW327724 UOS327724 UYO327724 VIK327724 VSG327724 WCC327724 WLY327724 WVU327724 AA393260 JI393260 TE393260 ADA393260 AMW393260 AWS393260 BGO393260 BQK393260 CAG393260 CKC393260 CTY393260 DDU393260 DNQ393260 DXM393260 EHI393260 ERE393260 FBA393260 FKW393260 FUS393260 GEO393260 GOK393260 GYG393260 HIC393260 HRY393260 IBU393260 ILQ393260 IVM393260 JFI393260 JPE393260 JZA393260 KIW393260 KSS393260 LCO393260 LMK393260 LWG393260 MGC393260 MPY393260 MZU393260 NJQ393260 NTM393260 ODI393260 ONE393260 OXA393260 PGW393260 PQS393260 QAO393260 QKK393260 QUG393260 REC393260 RNY393260 RXU393260 SHQ393260 SRM393260 TBI393260 TLE393260 TVA393260 UEW393260 UOS393260 UYO393260 VIK393260 VSG393260 WCC393260 WLY393260 WVU393260 AA458796 JI458796 TE458796 ADA458796 AMW458796 AWS458796 BGO458796 BQK458796 CAG458796 CKC458796 CTY458796 DDU458796 DNQ458796 DXM458796 EHI458796 ERE458796 FBA458796 FKW458796 FUS458796 GEO458796 GOK458796 GYG458796 HIC458796 HRY458796 IBU458796 ILQ458796 IVM458796 JFI458796 JPE458796 JZA458796 KIW458796 KSS458796 LCO458796 LMK458796 LWG458796 MGC458796 MPY458796 MZU458796 NJQ458796 NTM458796 ODI458796 ONE458796 OXA458796 PGW458796 PQS458796 QAO458796 QKK458796 QUG458796 REC458796 RNY458796 RXU458796 SHQ458796 SRM458796 TBI458796 TLE458796 TVA458796 UEW458796 UOS458796 UYO458796 VIK458796 VSG458796 WCC458796 WLY458796 WVU458796 AA524332 JI524332 TE524332 ADA524332 AMW524332 AWS524332 BGO524332 BQK524332 CAG524332 CKC524332 CTY524332 DDU524332 DNQ524332 DXM524332 EHI524332 ERE524332 FBA524332 FKW524332 FUS524332 GEO524332 GOK524332 GYG524332 HIC524332 HRY524332 IBU524332 ILQ524332 IVM524332 JFI524332 JPE524332 JZA524332 KIW524332 KSS524332 LCO524332 LMK524332 LWG524332 MGC524332 MPY524332 MZU524332 NJQ524332 NTM524332 ODI524332 ONE524332 OXA524332 PGW524332 PQS524332 QAO524332 QKK524332 QUG524332 REC524332 RNY524332 RXU524332 SHQ524332 SRM524332 TBI524332 TLE524332 TVA524332 UEW524332 UOS524332 UYO524332 VIK524332 VSG524332 WCC524332 WLY524332 WVU524332 AA589868 JI589868 TE589868 ADA589868 AMW589868 AWS589868 BGO589868 BQK589868 CAG589868 CKC589868 CTY589868 DDU589868 DNQ589868 DXM589868 EHI589868 ERE589868 FBA589868 FKW589868 FUS589868 GEO589868 GOK589868 GYG589868 HIC589868 HRY589868 IBU589868 ILQ589868 IVM589868 JFI589868 JPE589868 JZA589868 KIW589868 KSS589868 LCO589868 LMK589868 LWG589868 MGC589868 MPY589868 MZU589868 NJQ589868 NTM589868 ODI589868 ONE589868 OXA589868 PGW589868 PQS589868 QAO589868 QKK589868 QUG589868 REC589868 RNY589868 RXU589868 SHQ589868 SRM589868 TBI589868 TLE589868 TVA589868 UEW589868 UOS589868 UYO589868 VIK589868 VSG589868 WCC589868 WLY589868 WVU589868 AA655404 JI655404 TE655404 ADA655404 AMW655404 AWS655404 BGO655404 BQK655404 CAG655404 CKC655404 CTY655404 DDU655404 DNQ655404 DXM655404 EHI655404 ERE655404 FBA655404 FKW655404 FUS655404 GEO655404 GOK655404 GYG655404 HIC655404 HRY655404 IBU655404 ILQ655404 IVM655404 JFI655404 JPE655404 JZA655404 KIW655404 KSS655404 LCO655404 LMK655404 LWG655404 MGC655404 MPY655404 MZU655404 NJQ655404 NTM655404 ODI655404 ONE655404 OXA655404 PGW655404 PQS655404 QAO655404 QKK655404 QUG655404 REC655404 RNY655404 RXU655404 SHQ655404 SRM655404 TBI655404 TLE655404 TVA655404 UEW655404 UOS655404 UYO655404 VIK655404 VSG655404 WCC655404 WLY655404 WVU655404 AA720940 JI720940 TE720940 ADA720940 AMW720940 AWS720940 BGO720940 BQK720940 CAG720940 CKC720940 CTY720940 DDU720940 DNQ720940 DXM720940 EHI720940 ERE720940 FBA720940 FKW720940 FUS720940 GEO720940 GOK720940 GYG720940 HIC720940 HRY720940 IBU720940 ILQ720940 IVM720940 JFI720940 JPE720940 JZA720940 KIW720940 KSS720940 LCO720940 LMK720940 LWG720940 MGC720940 MPY720940 MZU720940 NJQ720940 NTM720940 ODI720940 ONE720940 OXA720940 PGW720940 PQS720940 QAO720940 QKK720940 QUG720940 REC720940 RNY720940 RXU720940 SHQ720940 SRM720940 TBI720940 TLE720940 TVA720940 UEW720940 UOS720940 UYO720940 VIK720940 VSG720940 WCC720940 WLY720940 WVU720940 AA786476 JI786476 TE786476 ADA786476 AMW786476 AWS786476 BGO786476 BQK786476 CAG786476 CKC786476 CTY786476 DDU786476 DNQ786476 DXM786476 EHI786476 ERE786476 FBA786476 FKW786476 FUS786476 GEO786476 GOK786476 GYG786476 HIC786476 HRY786476 IBU786476 ILQ786476 IVM786476 JFI786476 JPE786476 JZA786476 KIW786476 KSS786476 LCO786476 LMK786476 LWG786476 MGC786476 MPY786476 MZU786476 NJQ786476 NTM786476 ODI786476 ONE786476 OXA786476 PGW786476 PQS786476 QAO786476 QKK786476 QUG786476 REC786476 RNY786476 RXU786476 SHQ786476 SRM786476 TBI786476 TLE786476 TVA786476 UEW786476 UOS786476 UYO786476 VIK786476 VSG786476 WCC786476 WLY786476 WVU786476 AA852012 JI852012 TE852012 ADA852012 AMW852012 AWS852012 BGO852012 BQK852012 CAG852012 CKC852012 CTY852012 DDU852012 DNQ852012 DXM852012 EHI852012 ERE852012 FBA852012 FKW852012 FUS852012 GEO852012 GOK852012 GYG852012 HIC852012 HRY852012 IBU852012 ILQ852012 IVM852012 JFI852012 JPE852012 JZA852012 KIW852012 KSS852012 LCO852012 LMK852012 LWG852012 MGC852012 MPY852012 MZU852012 NJQ852012 NTM852012 ODI852012 ONE852012 OXA852012 PGW852012 PQS852012 QAO852012 QKK852012 QUG852012 REC852012 RNY852012 RXU852012 SHQ852012 SRM852012 TBI852012 TLE852012 TVA852012 UEW852012 UOS852012 UYO852012 VIK852012 VSG852012 WCC852012 WLY852012 WVU852012 AA917548 JI917548 TE917548 ADA917548 AMW917548 AWS917548 BGO917548 BQK917548 CAG917548 CKC917548 CTY917548 DDU917548 DNQ917548 DXM917548 EHI917548 ERE917548 FBA917548 FKW917548 FUS917548 GEO917548 GOK917548 GYG917548 HIC917548 HRY917548 IBU917548 ILQ917548 IVM917548 JFI917548 JPE917548 JZA917548 KIW917548 KSS917548 LCO917548 LMK917548 LWG917548 MGC917548 MPY917548 MZU917548 NJQ917548 NTM917548 ODI917548 ONE917548 OXA917548 PGW917548 PQS917548 QAO917548 QKK917548 QUG917548 REC917548 RNY917548 RXU917548 SHQ917548 SRM917548 TBI917548 TLE917548 TVA917548 UEW917548 UOS917548 UYO917548 VIK917548 VSG917548 WCC917548 WLY917548 WVU917548 AA983084 JI983084 TE983084 ADA983084 AMW983084 AWS983084 BGO983084 BQK983084 CAG983084 CKC983084 CTY983084 DDU983084 DNQ983084 DXM983084 EHI983084 ERE983084 FBA983084 FKW983084 FUS983084 GEO983084 GOK983084 GYG983084 HIC983084 HRY983084 IBU983084 ILQ983084 IVM983084 JFI983084 JPE983084 JZA983084 KIW983084 KSS983084 LCO983084 LMK983084 LWG983084 MGC983084 MPY983084 MZU983084 NJQ983084 NTM983084 ODI983084 ONE983084 OXA983084 PGW983084 PQS983084 QAO983084 QKK983084 QUG983084 REC983084 RNY983084 RXU983084 SHQ983084 SRM983084 TBI983084 TLE983084 TVA983084 UEW983084 UOS983084 UYO983084 VIK983084 VSG983084 WCC983084 WLY983084 AB44"/>
    <dataValidation allowBlank="1" showErrorMessage="1" prompt="La base son las capacitaciones o socializaciones que se tengan planeadas para cada mes y la cantidad de supervisados que se tenga planeado cubrir con dichas socializaciones" sqref="WLT983052:WLT983060 JD31:JD39 SZ31:SZ39 ACV31:ACV39 AMR31:AMR39 AWN31:AWN39 BGJ31:BGJ39 BQF31:BQF39 CAB31:CAB39 CJX31:CJX39 CTT31:CTT39 DDP31:DDP39 DNL31:DNL39 DXH31:DXH39 EHD31:EHD39 EQZ31:EQZ39 FAV31:FAV39 FKR31:FKR39 FUN31:FUN39 GEJ31:GEJ39 GOF31:GOF39 GYB31:GYB39 HHX31:HHX39 HRT31:HRT39 IBP31:IBP39 ILL31:ILL39 IVH31:IVH39 JFD31:JFD39 JOZ31:JOZ39 JYV31:JYV39 KIR31:KIR39 KSN31:KSN39 LCJ31:LCJ39 LMF31:LMF39 LWB31:LWB39 MFX31:MFX39 MPT31:MPT39 MZP31:MZP39 NJL31:NJL39 NTH31:NTH39 ODD31:ODD39 OMZ31:OMZ39 OWV31:OWV39 PGR31:PGR39 PQN31:PQN39 QAJ31:QAJ39 QKF31:QKF39 QUB31:QUB39 RDX31:RDX39 RNT31:RNT39 RXP31:RXP39 SHL31:SHL39 SRH31:SRH39 TBD31:TBD39 TKZ31:TKZ39 TUV31:TUV39 UER31:UER39 UON31:UON39 UYJ31:UYJ39 VIF31:VIF39 VSB31:VSB39 WBX31:WBX39 WLT31:WLT39 WVP31:WVP39 V65567:V65575 JD65567:JD65575 SZ65567:SZ65575 ACV65567:ACV65575 AMR65567:AMR65575 AWN65567:AWN65575 BGJ65567:BGJ65575 BQF65567:BQF65575 CAB65567:CAB65575 CJX65567:CJX65575 CTT65567:CTT65575 DDP65567:DDP65575 DNL65567:DNL65575 DXH65567:DXH65575 EHD65567:EHD65575 EQZ65567:EQZ65575 FAV65567:FAV65575 FKR65567:FKR65575 FUN65567:FUN65575 GEJ65567:GEJ65575 GOF65567:GOF65575 GYB65567:GYB65575 HHX65567:HHX65575 HRT65567:HRT65575 IBP65567:IBP65575 ILL65567:ILL65575 IVH65567:IVH65575 JFD65567:JFD65575 JOZ65567:JOZ65575 JYV65567:JYV65575 KIR65567:KIR65575 KSN65567:KSN65575 LCJ65567:LCJ65575 LMF65567:LMF65575 LWB65567:LWB65575 MFX65567:MFX65575 MPT65567:MPT65575 MZP65567:MZP65575 NJL65567:NJL65575 NTH65567:NTH65575 ODD65567:ODD65575 OMZ65567:OMZ65575 OWV65567:OWV65575 PGR65567:PGR65575 PQN65567:PQN65575 QAJ65567:QAJ65575 QKF65567:QKF65575 QUB65567:QUB65575 RDX65567:RDX65575 RNT65567:RNT65575 RXP65567:RXP65575 SHL65567:SHL65575 SRH65567:SRH65575 TBD65567:TBD65575 TKZ65567:TKZ65575 TUV65567:TUV65575 UER65567:UER65575 UON65567:UON65575 UYJ65567:UYJ65575 VIF65567:VIF65575 VSB65567:VSB65575 WBX65567:WBX65575 WLT65567:WLT65575 WVP65567:WVP65575 V131103:V131111 JD131103:JD131111 SZ131103:SZ131111 ACV131103:ACV131111 AMR131103:AMR131111 AWN131103:AWN131111 BGJ131103:BGJ131111 BQF131103:BQF131111 CAB131103:CAB131111 CJX131103:CJX131111 CTT131103:CTT131111 DDP131103:DDP131111 DNL131103:DNL131111 DXH131103:DXH131111 EHD131103:EHD131111 EQZ131103:EQZ131111 FAV131103:FAV131111 FKR131103:FKR131111 FUN131103:FUN131111 GEJ131103:GEJ131111 GOF131103:GOF131111 GYB131103:GYB131111 HHX131103:HHX131111 HRT131103:HRT131111 IBP131103:IBP131111 ILL131103:ILL131111 IVH131103:IVH131111 JFD131103:JFD131111 JOZ131103:JOZ131111 JYV131103:JYV131111 KIR131103:KIR131111 KSN131103:KSN131111 LCJ131103:LCJ131111 LMF131103:LMF131111 LWB131103:LWB131111 MFX131103:MFX131111 MPT131103:MPT131111 MZP131103:MZP131111 NJL131103:NJL131111 NTH131103:NTH131111 ODD131103:ODD131111 OMZ131103:OMZ131111 OWV131103:OWV131111 PGR131103:PGR131111 PQN131103:PQN131111 QAJ131103:QAJ131111 QKF131103:QKF131111 QUB131103:QUB131111 RDX131103:RDX131111 RNT131103:RNT131111 RXP131103:RXP131111 SHL131103:SHL131111 SRH131103:SRH131111 TBD131103:TBD131111 TKZ131103:TKZ131111 TUV131103:TUV131111 UER131103:UER131111 UON131103:UON131111 UYJ131103:UYJ131111 VIF131103:VIF131111 VSB131103:VSB131111 WBX131103:WBX131111 WLT131103:WLT131111 WVP131103:WVP131111 V196639:V196647 JD196639:JD196647 SZ196639:SZ196647 ACV196639:ACV196647 AMR196639:AMR196647 AWN196639:AWN196647 BGJ196639:BGJ196647 BQF196639:BQF196647 CAB196639:CAB196647 CJX196639:CJX196647 CTT196639:CTT196647 DDP196639:DDP196647 DNL196639:DNL196647 DXH196639:DXH196647 EHD196639:EHD196647 EQZ196639:EQZ196647 FAV196639:FAV196647 FKR196639:FKR196647 FUN196639:FUN196647 GEJ196639:GEJ196647 GOF196639:GOF196647 GYB196639:GYB196647 HHX196639:HHX196647 HRT196639:HRT196647 IBP196639:IBP196647 ILL196639:ILL196647 IVH196639:IVH196647 JFD196639:JFD196647 JOZ196639:JOZ196647 JYV196639:JYV196647 KIR196639:KIR196647 KSN196639:KSN196647 LCJ196639:LCJ196647 LMF196639:LMF196647 LWB196639:LWB196647 MFX196639:MFX196647 MPT196639:MPT196647 MZP196639:MZP196647 NJL196639:NJL196647 NTH196639:NTH196647 ODD196639:ODD196647 OMZ196639:OMZ196647 OWV196639:OWV196647 PGR196639:PGR196647 PQN196639:PQN196647 QAJ196639:QAJ196647 QKF196639:QKF196647 QUB196639:QUB196647 RDX196639:RDX196647 RNT196639:RNT196647 RXP196639:RXP196647 SHL196639:SHL196647 SRH196639:SRH196647 TBD196639:TBD196647 TKZ196639:TKZ196647 TUV196639:TUV196647 UER196639:UER196647 UON196639:UON196647 UYJ196639:UYJ196647 VIF196639:VIF196647 VSB196639:VSB196647 WBX196639:WBX196647 WLT196639:WLT196647 WVP196639:WVP196647 V262175:V262183 JD262175:JD262183 SZ262175:SZ262183 ACV262175:ACV262183 AMR262175:AMR262183 AWN262175:AWN262183 BGJ262175:BGJ262183 BQF262175:BQF262183 CAB262175:CAB262183 CJX262175:CJX262183 CTT262175:CTT262183 DDP262175:DDP262183 DNL262175:DNL262183 DXH262175:DXH262183 EHD262175:EHD262183 EQZ262175:EQZ262183 FAV262175:FAV262183 FKR262175:FKR262183 FUN262175:FUN262183 GEJ262175:GEJ262183 GOF262175:GOF262183 GYB262175:GYB262183 HHX262175:HHX262183 HRT262175:HRT262183 IBP262175:IBP262183 ILL262175:ILL262183 IVH262175:IVH262183 JFD262175:JFD262183 JOZ262175:JOZ262183 JYV262175:JYV262183 KIR262175:KIR262183 KSN262175:KSN262183 LCJ262175:LCJ262183 LMF262175:LMF262183 LWB262175:LWB262183 MFX262175:MFX262183 MPT262175:MPT262183 MZP262175:MZP262183 NJL262175:NJL262183 NTH262175:NTH262183 ODD262175:ODD262183 OMZ262175:OMZ262183 OWV262175:OWV262183 PGR262175:PGR262183 PQN262175:PQN262183 QAJ262175:QAJ262183 QKF262175:QKF262183 QUB262175:QUB262183 RDX262175:RDX262183 RNT262175:RNT262183 RXP262175:RXP262183 SHL262175:SHL262183 SRH262175:SRH262183 TBD262175:TBD262183 TKZ262175:TKZ262183 TUV262175:TUV262183 UER262175:UER262183 UON262175:UON262183 UYJ262175:UYJ262183 VIF262175:VIF262183 VSB262175:VSB262183 WBX262175:WBX262183 WLT262175:WLT262183 WVP262175:WVP262183 V327711:V327719 JD327711:JD327719 SZ327711:SZ327719 ACV327711:ACV327719 AMR327711:AMR327719 AWN327711:AWN327719 BGJ327711:BGJ327719 BQF327711:BQF327719 CAB327711:CAB327719 CJX327711:CJX327719 CTT327711:CTT327719 DDP327711:DDP327719 DNL327711:DNL327719 DXH327711:DXH327719 EHD327711:EHD327719 EQZ327711:EQZ327719 FAV327711:FAV327719 FKR327711:FKR327719 FUN327711:FUN327719 GEJ327711:GEJ327719 GOF327711:GOF327719 GYB327711:GYB327719 HHX327711:HHX327719 HRT327711:HRT327719 IBP327711:IBP327719 ILL327711:ILL327719 IVH327711:IVH327719 JFD327711:JFD327719 JOZ327711:JOZ327719 JYV327711:JYV327719 KIR327711:KIR327719 KSN327711:KSN327719 LCJ327711:LCJ327719 LMF327711:LMF327719 LWB327711:LWB327719 MFX327711:MFX327719 MPT327711:MPT327719 MZP327711:MZP327719 NJL327711:NJL327719 NTH327711:NTH327719 ODD327711:ODD327719 OMZ327711:OMZ327719 OWV327711:OWV327719 PGR327711:PGR327719 PQN327711:PQN327719 QAJ327711:QAJ327719 QKF327711:QKF327719 QUB327711:QUB327719 RDX327711:RDX327719 RNT327711:RNT327719 RXP327711:RXP327719 SHL327711:SHL327719 SRH327711:SRH327719 TBD327711:TBD327719 TKZ327711:TKZ327719 TUV327711:TUV327719 UER327711:UER327719 UON327711:UON327719 UYJ327711:UYJ327719 VIF327711:VIF327719 VSB327711:VSB327719 WBX327711:WBX327719 WLT327711:WLT327719 WVP327711:WVP327719 V393247:V393255 JD393247:JD393255 SZ393247:SZ393255 ACV393247:ACV393255 AMR393247:AMR393255 AWN393247:AWN393255 BGJ393247:BGJ393255 BQF393247:BQF393255 CAB393247:CAB393255 CJX393247:CJX393255 CTT393247:CTT393255 DDP393247:DDP393255 DNL393247:DNL393255 DXH393247:DXH393255 EHD393247:EHD393255 EQZ393247:EQZ393255 FAV393247:FAV393255 FKR393247:FKR393255 FUN393247:FUN393255 GEJ393247:GEJ393255 GOF393247:GOF393255 GYB393247:GYB393255 HHX393247:HHX393255 HRT393247:HRT393255 IBP393247:IBP393255 ILL393247:ILL393255 IVH393247:IVH393255 JFD393247:JFD393255 JOZ393247:JOZ393255 JYV393247:JYV393255 KIR393247:KIR393255 KSN393247:KSN393255 LCJ393247:LCJ393255 LMF393247:LMF393255 LWB393247:LWB393255 MFX393247:MFX393255 MPT393247:MPT393255 MZP393247:MZP393255 NJL393247:NJL393255 NTH393247:NTH393255 ODD393247:ODD393255 OMZ393247:OMZ393255 OWV393247:OWV393255 PGR393247:PGR393255 PQN393247:PQN393255 QAJ393247:QAJ393255 QKF393247:QKF393255 QUB393247:QUB393255 RDX393247:RDX393255 RNT393247:RNT393255 RXP393247:RXP393255 SHL393247:SHL393255 SRH393247:SRH393255 TBD393247:TBD393255 TKZ393247:TKZ393255 TUV393247:TUV393255 UER393247:UER393255 UON393247:UON393255 UYJ393247:UYJ393255 VIF393247:VIF393255 VSB393247:VSB393255 WBX393247:WBX393255 WLT393247:WLT393255 WVP393247:WVP393255 V458783:V458791 JD458783:JD458791 SZ458783:SZ458791 ACV458783:ACV458791 AMR458783:AMR458791 AWN458783:AWN458791 BGJ458783:BGJ458791 BQF458783:BQF458791 CAB458783:CAB458791 CJX458783:CJX458791 CTT458783:CTT458791 DDP458783:DDP458791 DNL458783:DNL458791 DXH458783:DXH458791 EHD458783:EHD458791 EQZ458783:EQZ458791 FAV458783:FAV458791 FKR458783:FKR458791 FUN458783:FUN458791 GEJ458783:GEJ458791 GOF458783:GOF458791 GYB458783:GYB458791 HHX458783:HHX458791 HRT458783:HRT458791 IBP458783:IBP458791 ILL458783:ILL458791 IVH458783:IVH458791 JFD458783:JFD458791 JOZ458783:JOZ458791 JYV458783:JYV458791 KIR458783:KIR458791 KSN458783:KSN458791 LCJ458783:LCJ458791 LMF458783:LMF458791 LWB458783:LWB458791 MFX458783:MFX458791 MPT458783:MPT458791 MZP458783:MZP458791 NJL458783:NJL458791 NTH458783:NTH458791 ODD458783:ODD458791 OMZ458783:OMZ458791 OWV458783:OWV458791 PGR458783:PGR458791 PQN458783:PQN458791 QAJ458783:QAJ458791 QKF458783:QKF458791 QUB458783:QUB458791 RDX458783:RDX458791 RNT458783:RNT458791 RXP458783:RXP458791 SHL458783:SHL458791 SRH458783:SRH458791 TBD458783:TBD458791 TKZ458783:TKZ458791 TUV458783:TUV458791 UER458783:UER458791 UON458783:UON458791 UYJ458783:UYJ458791 VIF458783:VIF458791 VSB458783:VSB458791 WBX458783:WBX458791 WLT458783:WLT458791 WVP458783:WVP458791 V524319:V524327 JD524319:JD524327 SZ524319:SZ524327 ACV524319:ACV524327 AMR524319:AMR524327 AWN524319:AWN524327 BGJ524319:BGJ524327 BQF524319:BQF524327 CAB524319:CAB524327 CJX524319:CJX524327 CTT524319:CTT524327 DDP524319:DDP524327 DNL524319:DNL524327 DXH524319:DXH524327 EHD524319:EHD524327 EQZ524319:EQZ524327 FAV524319:FAV524327 FKR524319:FKR524327 FUN524319:FUN524327 GEJ524319:GEJ524327 GOF524319:GOF524327 GYB524319:GYB524327 HHX524319:HHX524327 HRT524319:HRT524327 IBP524319:IBP524327 ILL524319:ILL524327 IVH524319:IVH524327 JFD524319:JFD524327 JOZ524319:JOZ524327 JYV524319:JYV524327 KIR524319:KIR524327 KSN524319:KSN524327 LCJ524319:LCJ524327 LMF524319:LMF524327 LWB524319:LWB524327 MFX524319:MFX524327 MPT524319:MPT524327 MZP524319:MZP524327 NJL524319:NJL524327 NTH524319:NTH524327 ODD524319:ODD524327 OMZ524319:OMZ524327 OWV524319:OWV524327 PGR524319:PGR524327 PQN524319:PQN524327 QAJ524319:QAJ524327 QKF524319:QKF524327 QUB524319:QUB524327 RDX524319:RDX524327 RNT524319:RNT524327 RXP524319:RXP524327 SHL524319:SHL524327 SRH524319:SRH524327 TBD524319:TBD524327 TKZ524319:TKZ524327 TUV524319:TUV524327 UER524319:UER524327 UON524319:UON524327 UYJ524319:UYJ524327 VIF524319:VIF524327 VSB524319:VSB524327 WBX524319:WBX524327 WLT524319:WLT524327 WVP524319:WVP524327 V589855:V589863 JD589855:JD589863 SZ589855:SZ589863 ACV589855:ACV589863 AMR589855:AMR589863 AWN589855:AWN589863 BGJ589855:BGJ589863 BQF589855:BQF589863 CAB589855:CAB589863 CJX589855:CJX589863 CTT589855:CTT589863 DDP589855:DDP589863 DNL589855:DNL589863 DXH589855:DXH589863 EHD589855:EHD589863 EQZ589855:EQZ589863 FAV589855:FAV589863 FKR589855:FKR589863 FUN589855:FUN589863 GEJ589855:GEJ589863 GOF589855:GOF589863 GYB589855:GYB589863 HHX589855:HHX589863 HRT589855:HRT589863 IBP589855:IBP589863 ILL589855:ILL589863 IVH589855:IVH589863 JFD589855:JFD589863 JOZ589855:JOZ589863 JYV589855:JYV589863 KIR589855:KIR589863 KSN589855:KSN589863 LCJ589855:LCJ589863 LMF589855:LMF589863 LWB589855:LWB589863 MFX589855:MFX589863 MPT589855:MPT589863 MZP589855:MZP589863 NJL589855:NJL589863 NTH589855:NTH589863 ODD589855:ODD589863 OMZ589855:OMZ589863 OWV589855:OWV589863 PGR589855:PGR589863 PQN589855:PQN589863 QAJ589855:QAJ589863 QKF589855:QKF589863 QUB589855:QUB589863 RDX589855:RDX589863 RNT589855:RNT589863 RXP589855:RXP589863 SHL589855:SHL589863 SRH589855:SRH589863 TBD589855:TBD589863 TKZ589855:TKZ589863 TUV589855:TUV589863 UER589855:UER589863 UON589855:UON589863 UYJ589855:UYJ589863 VIF589855:VIF589863 VSB589855:VSB589863 WBX589855:WBX589863 WLT589855:WLT589863 WVP589855:WVP589863 V655391:V655399 JD655391:JD655399 SZ655391:SZ655399 ACV655391:ACV655399 AMR655391:AMR655399 AWN655391:AWN655399 BGJ655391:BGJ655399 BQF655391:BQF655399 CAB655391:CAB655399 CJX655391:CJX655399 CTT655391:CTT655399 DDP655391:DDP655399 DNL655391:DNL655399 DXH655391:DXH655399 EHD655391:EHD655399 EQZ655391:EQZ655399 FAV655391:FAV655399 FKR655391:FKR655399 FUN655391:FUN655399 GEJ655391:GEJ655399 GOF655391:GOF655399 GYB655391:GYB655399 HHX655391:HHX655399 HRT655391:HRT655399 IBP655391:IBP655399 ILL655391:ILL655399 IVH655391:IVH655399 JFD655391:JFD655399 JOZ655391:JOZ655399 JYV655391:JYV655399 KIR655391:KIR655399 KSN655391:KSN655399 LCJ655391:LCJ655399 LMF655391:LMF655399 LWB655391:LWB655399 MFX655391:MFX655399 MPT655391:MPT655399 MZP655391:MZP655399 NJL655391:NJL655399 NTH655391:NTH655399 ODD655391:ODD655399 OMZ655391:OMZ655399 OWV655391:OWV655399 PGR655391:PGR655399 PQN655391:PQN655399 QAJ655391:QAJ655399 QKF655391:QKF655399 QUB655391:QUB655399 RDX655391:RDX655399 RNT655391:RNT655399 RXP655391:RXP655399 SHL655391:SHL655399 SRH655391:SRH655399 TBD655391:TBD655399 TKZ655391:TKZ655399 TUV655391:TUV655399 UER655391:UER655399 UON655391:UON655399 UYJ655391:UYJ655399 VIF655391:VIF655399 VSB655391:VSB655399 WBX655391:WBX655399 WLT655391:WLT655399 WVP655391:WVP655399 V720927:V720935 JD720927:JD720935 SZ720927:SZ720935 ACV720927:ACV720935 AMR720927:AMR720935 AWN720927:AWN720935 BGJ720927:BGJ720935 BQF720927:BQF720935 CAB720927:CAB720935 CJX720927:CJX720935 CTT720927:CTT720935 DDP720927:DDP720935 DNL720927:DNL720935 DXH720927:DXH720935 EHD720927:EHD720935 EQZ720927:EQZ720935 FAV720927:FAV720935 FKR720927:FKR720935 FUN720927:FUN720935 GEJ720927:GEJ720935 GOF720927:GOF720935 GYB720927:GYB720935 HHX720927:HHX720935 HRT720927:HRT720935 IBP720927:IBP720935 ILL720927:ILL720935 IVH720927:IVH720935 JFD720927:JFD720935 JOZ720927:JOZ720935 JYV720927:JYV720935 KIR720927:KIR720935 KSN720927:KSN720935 LCJ720927:LCJ720935 LMF720927:LMF720935 LWB720927:LWB720935 MFX720927:MFX720935 MPT720927:MPT720935 MZP720927:MZP720935 NJL720927:NJL720935 NTH720927:NTH720935 ODD720927:ODD720935 OMZ720927:OMZ720935 OWV720927:OWV720935 PGR720927:PGR720935 PQN720927:PQN720935 QAJ720927:QAJ720935 QKF720927:QKF720935 QUB720927:QUB720935 RDX720927:RDX720935 RNT720927:RNT720935 RXP720927:RXP720935 SHL720927:SHL720935 SRH720927:SRH720935 TBD720927:TBD720935 TKZ720927:TKZ720935 TUV720927:TUV720935 UER720927:UER720935 UON720927:UON720935 UYJ720927:UYJ720935 VIF720927:VIF720935 VSB720927:VSB720935 WBX720927:WBX720935 WLT720927:WLT720935 WVP720927:WVP720935 V786463:V786471 JD786463:JD786471 SZ786463:SZ786471 ACV786463:ACV786471 AMR786463:AMR786471 AWN786463:AWN786471 BGJ786463:BGJ786471 BQF786463:BQF786471 CAB786463:CAB786471 CJX786463:CJX786471 CTT786463:CTT786471 DDP786463:DDP786471 DNL786463:DNL786471 DXH786463:DXH786471 EHD786463:EHD786471 EQZ786463:EQZ786471 FAV786463:FAV786471 FKR786463:FKR786471 FUN786463:FUN786471 GEJ786463:GEJ786471 GOF786463:GOF786471 GYB786463:GYB786471 HHX786463:HHX786471 HRT786463:HRT786471 IBP786463:IBP786471 ILL786463:ILL786471 IVH786463:IVH786471 JFD786463:JFD786471 JOZ786463:JOZ786471 JYV786463:JYV786471 KIR786463:KIR786471 KSN786463:KSN786471 LCJ786463:LCJ786471 LMF786463:LMF786471 LWB786463:LWB786471 MFX786463:MFX786471 MPT786463:MPT786471 MZP786463:MZP786471 NJL786463:NJL786471 NTH786463:NTH786471 ODD786463:ODD786471 OMZ786463:OMZ786471 OWV786463:OWV786471 PGR786463:PGR786471 PQN786463:PQN786471 QAJ786463:QAJ786471 QKF786463:QKF786471 QUB786463:QUB786471 RDX786463:RDX786471 RNT786463:RNT786471 RXP786463:RXP786471 SHL786463:SHL786471 SRH786463:SRH786471 TBD786463:TBD786471 TKZ786463:TKZ786471 TUV786463:TUV786471 UER786463:UER786471 UON786463:UON786471 UYJ786463:UYJ786471 VIF786463:VIF786471 VSB786463:VSB786471 WBX786463:WBX786471 WLT786463:WLT786471 WVP786463:WVP786471 V851999:V852007 JD851999:JD852007 SZ851999:SZ852007 ACV851999:ACV852007 AMR851999:AMR852007 AWN851999:AWN852007 BGJ851999:BGJ852007 BQF851999:BQF852007 CAB851999:CAB852007 CJX851999:CJX852007 CTT851999:CTT852007 DDP851999:DDP852007 DNL851999:DNL852007 DXH851999:DXH852007 EHD851999:EHD852007 EQZ851999:EQZ852007 FAV851999:FAV852007 FKR851999:FKR852007 FUN851999:FUN852007 GEJ851999:GEJ852007 GOF851999:GOF852007 GYB851999:GYB852007 HHX851999:HHX852007 HRT851999:HRT852007 IBP851999:IBP852007 ILL851999:ILL852007 IVH851999:IVH852007 JFD851999:JFD852007 JOZ851999:JOZ852007 JYV851999:JYV852007 KIR851999:KIR852007 KSN851999:KSN852007 LCJ851999:LCJ852007 LMF851999:LMF852007 LWB851999:LWB852007 MFX851999:MFX852007 MPT851999:MPT852007 MZP851999:MZP852007 NJL851999:NJL852007 NTH851999:NTH852007 ODD851999:ODD852007 OMZ851999:OMZ852007 OWV851999:OWV852007 PGR851999:PGR852007 PQN851999:PQN852007 QAJ851999:QAJ852007 QKF851999:QKF852007 QUB851999:QUB852007 RDX851999:RDX852007 RNT851999:RNT852007 RXP851999:RXP852007 SHL851999:SHL852007 SRH851999:SRH852007 TBD851999:TBD852007 TKZ851999:TKZ852007 TUV851999:TUV852007 UER851999:UER852007 UON851999:UON852007 UYJ851999:UYJ852007 VIF851999:VIF852007 VSB851999:VSB852007 WBX851999:WBX852007 WLT851999:WLT852007 WVP851999:WVP852007 V917535:V917543 JD917535:JD917543 SZ917535:SZ917543 ACV917535:ACV917543 AMR917535:AMR917543 AWN917535:AWN917543 BGJ917535:BGJ917543 BQF917535:BQF917543 CAB917535:CAB917543 CJX917535:CJX917543 CTT917535:CTT917543 DDP917535:DDP917543 DNL917535:DNL917543 DXH917535:DXH917543 EHD917535:EHD917543 EQZ917535:EQZ917543 FAV917535:FAV917543 FKR917535:FKR917543 FUN917535:FUN917543 GEJ917535:GEJ917543 GOF917535:GOF917543 GYB917535:GYB917543 HHX917535:HHX917543 HRT917535:HRT917543 IBP917535:IBP917543 ILL917535:ILL917543 IVH917535:IVH917543 JFD917535:JFD917543 JOZ917535:JOZ917543 JYV917535:JYV917543 KIR917535:KIR917543 KSN917535:KSN917543 LCJ917535:LCJ917543 LMF917535:LMF917543 LWB917535:LWB917543 MFX917535:MFX917543 MPT917535:MPT917543 MZP917535:MZP917543 NJL917535:NJL917543 NTH917535:NTH917543 ODD917535:ODD917543 OMZ917535:OMZ917543 OWV917535:OWV917543 PGR917535:PGR917543 PQN917535:PQN917543 QAJ917535:QAJ917543 QKF917535:QKF917543 QUB917535:QUB917543 RDX917535:RDX917543 RNT917535:RNT917543 RXP917535:RXP917543 SHL917535:SHL917543 SRH917535:SRH917543 TBD917535:TBD917543 TKZ917535:TKZ917543 TUV917535:TUV917543 UER917535:UER917543 UON917535:UON917543 UYJ917535:UYJ917543 VIF917535:VIF917543 VSB917535:VSB917543 WBX917535:WBX917543 WLT917535:WLT917543 WVP917535:WVP917543 V983071:V983079 JD983071:JD983079 SZ983071:SZ983079 ACV983071:ACV983079 AMR983071:AMR983079 AWN983071:AWN983079 BGJ983071:BGJ983079 BQF983071:BQF983079 CAB983071:CAB983079 CJX983071:CJX983079 CTT983071:CTT983079 DDP983071:DDP983079 DNL983071:DNL983079 DXH983071:DXH983079 EHD983071:EHD983079 EQZ983071:EQZ983079 FAV983071:FAV983079 FKR983071:FKR983079 FUN983071:FUN983079 GEJ983071:GEJ983079 GOF983071:GOF983079 GYB983071:GYB983079 HHX983071:HHX983079 HRT983071:HRT983079 IBP983071:IBP983079 ILL983071:ILL983079 IVH983071:IVH983079 JFD983071:JFD983079 JOZ983071:JOZ983079 JYV983071:JYV983079 KIR983071:KIR983079 KSN983071:KSN983079 LCJ983071:LCJ983079 LMF983071:LMF983079 LWB983071:LWB983079 MFX983071:MFX983079 MPT983071:MPT983079 MZP983071:MZP983079 NJL983071:NJL983079 NTH983071:NTH983079 ODD983071:ODD983079 OMZ983071:OMZ983079 OWV983071:OWV983079 PGR983071:PGR983079 PQN983071:PQN983079 QAJ983071:QAJ983079 QKF983071:QKF983079 QUB983071:QUB983079 RDX983071:RDX983079 RNT983071:RNT983079 RXP983071:RXP983079 SHL983071:SHL983079 SRH983071:SRH983079 TBD983071:TBD983079 TKZ983071:TKZ983079 TUV983071:TUV983079 UER983071:UER983079 UON983071:UON983079 UYJ983071:UYJ983079 VIF983071:VIF983079 VSB983071:VSB983079 WBX983071:WBX983079 WLT983071:WLT983079 WVP983071:WVP983079 WVP983052:WVP983060 JD12:JD20 SZ12:SZ20 ACV12:ACV20 AMR12:AMR20 AWN12:AWN20 BGJ12:BGJ20 BQF12:BQF20 CAB12:CAB20 CJX12:CJX20 CTT12:CTT20 DDP12:DDP20 DNL12:DNL20 DXH12:DXH20 EHD12:EHD20 EQZ12:EQZ20 FAV12:FAV20 FKR12:FKR20 FUN12:FUN20 GEJ12:GEJ20 GOF12:GOF20 GYB12:GYB20 HHX12:HHX20 HRT12:HRT20 IBP12:IBP20 ILL12:ILL20 IVH12:IVH20 JFD12:JFD20 JOZ12:JOZ20 JYV12:JYV20 KIR12:KIR20 KSN12:KSN20 LCJ12:LCJ20 LMF12:LMF20 LWB12:LWB20 MFX12:MFX20 MPT12:MPT20 MZP12:MZP20 NJL12:NJL20 NTH12:NTH20 ODD12:ODD20 OMZ12:OMZ20 OWV12:OWV20 PGR12:PGR20 PQN12:PQN20 QAJ12:QAJ20 QKF12:QKF20 QUB12:QUB20 RDX12:RDX20 RNT12:RNT20 RXP12:RXP20 SHL12:SHL20 SRH12:SRH20 TBD12:TBD20 TKZ12:TKZ20 TUV12:TUV20 UER12:UER20 UON12:UON20 UYJ12:UYJ20 VIF12:VIF20 VSB12:VSB20 WBX12:WBX20 WLT12:WLT20 WVP12:WVP20 V65548:V65556 JD65548:JD65556 SZ65548:SZ65556 ACV65548:ACV65556 AMR65548:AMR65556 AWN65548:AWN65556 BGJ65548:BGJ65556 BQF65548:BQF65556 CAB65548:CAB65556 CJX65548:CJX65556 CTT65548:CTT65556 DDP65548:DDP65556 DNL65548:DNL65556 DXH65548:DXH65556 EHD65548:EHD65556 EQZ65548:EQZ65556 FAV65548:FAV65556 FKR65548:FKR65556 FUN65548:FUN65556 GEJ65548:GEJ65556 GOF65548:GOF65556 GYB65548:GYB65556 HHX65548:HHX65556 HRT65548:HRT65556 IBP65548:IBP65556 ILL65548:ILL65556 IVH65548:IVH65556 JFD65548:JFD65556 JOZ65548:JOZ65556 JYV65548:JYV65556 KIR65548:KIR65556 KSN65548:KSN65556 LCJ65548:LCJ65556 LMF65548:LMF65556 LWB65548:LWB65556 MFX65548:MFX65556 MPT65548:MPT65556 MZP65548:MZP65556 NJL65548:NJL65556 NTH65548:NTH65556 ODD65548:ODD65556 OMZ65548:OMZ65556 OWV65548:OWV65556 PGR65548:PGR65556 PQN65548:PQN65556 QAJ65548:QAJ65556 QKF65548:QKF65556 QUB65548:QUB65556 RDX65548:RDX65556 RNT65548:RNT65556 RXP65548:RXP65556 SHL65548:SHL65556 SRH65548:SRH65556 TBD65548:TBD65556 TKZ65548:TKZ65556 TUV65548:TUV65556 UER65548:UER65556 UON65548:UON65556 UYJ65548:UYJ65556 VIF65548:VIF65556 VSB65548:VSB65556 WBX65548:WBX65556 WLT65548:WLT65556 WVP65548:WVP65556 V131084:V131092 JD131084:JD131092 SZ131084:SZ131092 ACV131084:ACV131092 AMR131084:AMR131092 AWN131084:AWN131092 BGJ131084:BGJ131092 BQF131084:BQF131092 CAB131084:CAB131092 CJX131084:CJX131092 CTT131084:CTT131092 DDP131084:DDP131092 DNL131084:DNL131092 DXH131084:DXH131092 EHD131084:EHD131092 EQZ131084:EQZ131092 FAV131084:FAV131092 FKR131084:FKR131092 FUN131084:FUN131092 GEJ131084:GEJ131092 GOF131084:GOF131092 GYB131084:GYB131092 HHX131084:HHX131092 HRT131084:HRT131092 IBP131084:IBP131092 ILL131084:ILL131092 IVH131084:IVH131092 JFD131084:JFD131092 JOZ131084:JOZ131092 JYV131084:JYV131092 KIR131084:KIR131092 KSN131084:KSN131092 LCJ131084:LCJ131092 LMF131084:LMF131092 LWB131084:LWB131092 MFX131084:MFX131092 MPT131084:MPT131092 MZP131084:MZP131092 NJL131084:NJL131092 NTH131084:NTH131092 ODD131084:ODD131092 OMZ131084:OMZ131092 OWV131084:OWV131092 PGR131084:PGR131092 PQN131084:PQN131092 QAJ131084:QAJ131092 QKF131084:QKF131092 QUB131084:QUB131092 RDX131084:RDX131092 RNT131084:RNT131092 RXP131084:RXP131092 SHL131084:SHL131092 SRH131084:SRH131092 TBD131084:TBD131092 TKZ131084:TKZ131092 TUV131084:TUV131092 UER131084:UER131092 UON131084:UON131092 UYJ131084:UYJ131092 VIF131084:VIF131092 VSB131084:VSB131092 WBX131084:WBX131092 WLT131084:WLT131092 WVP131084:WVP131092 V196620:V196628 JD196620:JD196628 SZ196620:SZ196628 ACV196620:ACV196628 AMR196620:AMR196628 AWN196620:AWN196628 BGJ196620:BGJ196628 BQF196620:BQF196628 CAB196620:CAB196628 CJX196620:CJX196628 CTT196620:CTT196628 DDP196620:DDP196628 DNL196620:DNL196628 DXH196620:DXH196628 EHD196620:EHD196628 EQZ196620:EQZ196628 FAV196620:FAV196628 FKR196620:FKR196628 FUN196620:FUN196628 GEJ196620:GEJ196628 GOF196620:GOF196628 GYB196620:GYB196628 HHX196620:HHX196628 HRT196620:HRT196628 IBP196620:IBP196628 ILL196620:ILL196628 IVH196620:IVH196628 JFD196620:JFD196628 JOZ196620:JOZ196628 JYV196620:JYV196628 KIR196620:KIR196628 KSN196620:KSN196628 LCJ196620:LCJ196628 LMF196620:LMF196628 LWB196620:LWB196628 MFX196620:MFX196628 MPT196620:MPT196628 MZP196620:MZP196628 NJL196620:NJL196628 NTH196620:NTH196628 ODD196620:ODD196628 OMZ196620:OMZ196628 OWV196620:OWV196628 PGR196620:PGR196628 PQN196620:PQN196628 QAJ196620:QAJ196628 QKF196620:QKF196628 QUB196620:QUB196628 RDX196620:RDX196628 RNT196620:RNT196628 RXP196620:RXP196628 SHL196620:SHL196628 SRH196620:SRH196628 TBD196620:TBD196628 TKZ196620:TKZ196628 TUV196620:TUV196628 UER196620:UER196628 UON196620:UON196628 UYJ196620:UYJ196628 VIF196620:VIF196628 VSB196620:VSB196628 WBX196620:WBX196628 WLT196620:WLT196628 WVP196620:WVP196628 V262156:V262164 JD262156:JD262164 SZ262156:SZ262164 ACV262156:ACV262164 AMR262156:AMR262164 AWN262156:AWN262164 BGJ262156:BGJ262164 BQF262156:BQF262164 CAB262156:CAB262164 CJX262156:CJX262164 CTT262156:CTT262164 DDP262156:DDP262164 DNL262156:DNL262164 DXH262156:DXH262164 EHD262156:EHD262164 EQZ262156:EQZ262164 FAV262156:FAV262164 FKR262156:FKR262164 FUN262156:FUN262164 GEJ262156:GEJ262164 GOF262156:GOF262164 GYB262156:GYB262164 HHX262156:HHX262164 HRT262156:HRT262164 IBP262156:IBP262164 ILL262156:ILL262164 IVH262156:IVH262164 JFD262156:JFD262164 JOZ262156:JOZ262164 JYV262156:JYV262164 KIR262156:KIR262164 KSN262156:KSN262164 LCJ262156:LCJ262164 LMF262156:LMF262164 LWB262156:LWB262164 MFX262156:MFX262164 MPT262156:MPT262164 MZP262156:MZP262164 NJL262156:NJL262164 NTH262156:NTH262164 ODD262156:ODD262164 OMZ262156:OMZ262164 OWV262156:OWV262164 PGR262156:PGR262164 PQN262156:PQN262164 QAJ262156:QAJ262164 QKF262156:QKF262164 QUB262156:QUB262164 RDX262156:RDX262164 RNT262156:RNT262164 RXP262156:RXP262164 SHL262156:SHL262164 SRH262156:SRH262164 TBD262156:TBD262164 TKZ262156:TKZ262164 TUV262156:TUV262164 UER262156:UER262164 UON262156:UON262164 UYJ262156:UYJ262164 VIF262156:VIF262164 VSB262156:VSB262164 WBX262156:WBX262164 WLT262156:WLT262164 WVP262156:WVP262164 V327692:V327700 JD327692:JD327700 SZ327692:SZ327700 ACV327692:ACV327700 AMR327692:AMR327700 AWN327692:AWN327700 BGJ327692:BGJ327700 BQF327692:BQF327700 CAB327692:CAB327700 CJX327692:CJX327700 CTT327692:CTT327700 DDP327692:DDP327700 DNL327692:DNL327700 DXH327692:DXH327700 EHD327692:EHD327700 EQZ327692:EQZ327700 FAV327692:FAV327700 FKR327692:FKR327700 FUN327692:FUN327700 GEJ327692:GEJ327700 GOF327692:GOF327700 GYB327692:GYB327700 HHX327692:HHX327700 HRT327692:HRT327700 IBP327692:IBP327700 ILL327692:ILL327700 IVH327692:IVH327700 JFD327692:JFD327700 JOZ327692:JOZ327700 JYV327692:JYV327700 KIR327692:KIR327700 KSN327692:KSN327700 LCJ327692:LCJ327700 LMF327692:LMF327700 LWB327692:LWB327700 MFX327692:MFX327700 MPT327692:MPT327700 MZP327692:MZP327700 NJL327692:NJL327700 NTH327692:NTH327700 ODD327692:ODD327700 OMZ327692:OMZ327700 OWV327692:OWV327700 PGR327692:PGR327700 PQN327692:PQN327700 QAJ327692:QAJ327700 QKF327692:QKF327700 QUB327692:QUB327700 RDX327692:RDX327700 RNT327692:RNT327700 RXP327692:RXP327700 SHL327692:SHL327700 SRH327692:SRH327700 TBD327692:TBD327700 TKZ327692:TKZ327700 TUV327692:TUV327700 UER327692:UER327700 UON327692:UON327700 UYJ327692:UYJ327700 VIF327692:VIF327700 VSB327692:VSB327700 WBX327692:WBX327700 WLT327692:WLT327700 WVP327692:WVP327700 V393228:V393236 JD393228:JD393236 SZ393228:SZ393236 ACV393228:ACV393236 AMR393228:AMR393236 AWN393228:AWN393236 BGJ393228:BGJ393236 BQF393228:BQF393236 CAB393228:CAB393236 CJX393228:CJX393236 CTT393228:CTT393236 DDP393228:DDP393236 DNL393228:DNL393236 DXH393228:DXH393236 EHD393228:EHD393236 EQZ393228:EQZ393236 FAV393228:FAV393236 FKR393228:FKR393236 FUN393228:FUN393236 GEJ393228:GEJ393236 GOF393228:GOF393236 GYB393228:GYB393236 HHX393228:HHX393236 HRT393228:HRT393236 IBP393228:IBP393236 ILL393228:ILL393236 IVH393228:IVH393236 JFD393228:JFD393236 JOZ393228:JOZ393236 JYV393228:JYV393236 KIR393228:KIR393236 KSN393228:KSN393236 LCJ393228:LCJ393236 LMF393228:LMF393236 LWB393228:LWB393236 MFX393228:MFX393236 MPT393228:MPT393236 MZP393228:MZP393236 NJL393228:NJL393236 NTH393228:NTH393236 ODD393228:ODD393236 OMZ393228:OMZ393236 OWV393228:OWV393236 PGR393228:PGR393236 PQN393228:PQN393236 QAJ393228:QAJ393236 QKF393228:QKF393236 QUB393228:QUB393236 RDX393228:RDX393236 RNT393228:RNT393236 RXP393228:RXP393236 SHL393228:SHL393236 SRH393228:SRH393236 TBD393228:TBD393236 TKZ393228:TKZ393236 TUV393228:TUV393236 UER393228:UER393236 UON393228:UON393236 UYJ393228:UYJ393236 VIF393228:VIF393236 VSB393228:VSB393236 WBX393228:WBX393236 WLT393228:WLT393236 WVP393228:WVP393236 V458764:V458772 JD458764:JD458772 SZ458764:SZ458772 ACV458764:ACV458772 AMR458764:AMR458772 AWN458764:AWN458772 BGJ458764:BGJ458772 BQF458764:BQF458772 CAB458764:CAB458772 CJX458764:CJX458772 CTT458764:CTT458772 DDP458764:DDP458772 DNL458764:DNL458772 DXH458764:DXH458772 EHD458764:EHD458772 EQZ458764:EQZ458772 FAV458764:FAV458772 FKR458764:FKR458772 FUN458764:FUN458772 GEJ458764:GEJ458772 GOF458764:GOF458772 GYB458764:GYB458772 HHX458764:HHX458772 HRT458764:HRT458772 IBP458764:IBP458772 ILL458764:ILL458772 IVH458764:IVH458772 JFD458764:JFD458772 JOZ458764:JOZ458772 JYV458764:JYV458772 KIR458764:KIR458772 KSN458764:KSN458772 LCJ458764:LCJ458772 LMF458764:LMF458772 LWB458764:LWB458772 MFX458764:MFX458772 MPT458764:MPT458772 MZP458764:MZP458772 NJL458764:NJL458772 NTH458764:NTH458772 ODD458764:ODD458772 OMZ458764:OMZ458772 OWV458764:OWV458772 PGR458764:PGR458772 PQN458764:PQN458772 QAJ458764:QAJ458772 QKF458764:QKF458772 QUB458764:QUB458772 RDX458764:RDX458772 RNT458764:RNT458772 RXP458764:RXP458772 SHL458764:SHL458772 SRH458764:SRH458772 TBD458764:TBD458772 TKZ458764:TKZ458772 TUV458764:TUV458772 UER458764:UER458772 UON458764:UON458772 UYJ458764:UYJ458772 VIF458764:VIF458772 VSB458764:VSB458772 WBX458764:WBX458772 WLT458764:WLT458772 WVP458764:WVP458772 V524300:V524308 JD524300:JD524308 SZ524300:SZ524308 ACV524300:ACV524308 AMR524300:AMR524308 AWN524300:AWN524308 BGJ524300:BGJ524308 BQF524300:BQF524308 CAB524300:CAB524308 CJX524300:CJX524308 CTT524300:CTT524308 DDP524300:DDP524308 DNL524300:DNL524308 DXH524300:DXH524308 EHD524300:EHD524308 EQZ524300:EQZ524308 FAV524300:FAV524308 FKR524300:FKR524308 FUN524300:FUN524308 GEJ524300:GEJ524308 GOF524300:GOF524308 GYB524300:GYB524308 HHX524300:HHX524308 HRT524300:HRT524308 IBP524300:IBP524308 ILL524300:ILL524308 IVH524300:IVH524308 JFD524300:JFD524308 JOZ524300:JOZ524308 JYV524300:JYV524308 KIR524300:KIR524308 KSN524300:KSN524308 LCJ524300:LCJ524308 LMF524300:LMF524308 LWB524300:LWB524308 MFX524300:MFX524308 MPT524300:MPT524308 MZP524300:MZP524308 NJL524300:NJL524308 NTH524300:NTH524308 ODD524300:ODD524308 OMZ524300:OMZ524308 OWV524300:OWV524308 PGR524300:PGR524308 PQN524300:PQN524308 QAJ524300:QAJ524308 QKF524300:QKF524308 QUB524300:QUB524308 RDX524300:RDX524308 RNT524300:RNT524308 RXP524300:RXP524308 SHL524300:SHL524308 SRH524300:SRH524308 TBD524300:TBD524308 TKZ524300:TKZ524308 TUV524300:TUV524308 UER524300:UER524308 UON524300:UON524308 UYJ524300:UYJ524308 VIF524300:VIF524308 VSB524300:VSB524308 WBX524300:WBX524308 WLT524300:WLT524308 WVP524300:WVP524308 V589836:V589844 JD589836:JD589844 SZ589836:SZ589844 ACV589836:ACV589844 AMR589836:AMR589844 AWN589836:AWN589844 BGJ589836:BGJ589844 BQF589836:BQF589844 CAB589836:CAB589844 CJX589836:CJX589844 CTT589836:CTT589844 DDP589836:DDP589844 DNL589836:DNL589844 DXH589836:DXH589844 EHD589836:EHD589844 EQZ589836:EQZ589844 FAV589836:FAV589844 FKR589836:FKR589844 FUN589836:FUN589844 GEJ589836:GEJ589844 GOF589836:GOF589844 GYB589836:GYB589844 HHX589836:HHX589844 HRT589836:HRT589844 IBP589836:IBP589844 ILL589836:ILL589844 IVH589836:IVH589844 JFD589836:JFD589844 JOZ589836:JOZ589844 JYV589836:JYV589844 KIR589836:KIR589844 KSN589836:KSN589844 LCJ589836:LCJ589844 LMF589836:LMF589844 LWB589836:LWB589844 MFX589836:MFX589844 MPT589836:MPT589844 MZP589836:MZP589844 NJL589836:NJL589844 NTH589836:NTH589844 ODD589836:ODD589844 OMZ589836:OMZ589844 OWV589836:OWV589844 PGR589836:PGR589844 PQN589836:PQN589844 QAJ589836:QAJ589844 QKF589836:QKF589844 QUB589836:QUB589844 RDX589836:RDX589844 RNT589836:RNT589844 RXP589836:RXP589844 SHL589836:SHL589844 SRH589836:SRH589844 TBD589836:TBD589844 TKZ589836:TKZ589844 TUV589836:TUV589844 UER589836:UER589844 UON589836:UON589844 UYJ589836:UYJ589844 VIF589836:VIF589844 VSB589836:VSB589844 WBX589836:WBX589844 WLT589836:WLT589844 WVP589836:WVP589844 V655372:V655380 JD655372:JD655380 SZ655372:SZ655380 ACV655372:ACV655380 AMR655372:AMR655380 AWN655372:AWN655380 BGJ655372:BGJ655380 BQF655372:BQF655380 CAB655372:CAB655380 CJX655372:CJX655380 CTT655372:CTT655380 DDP655372:DDP655380 DNL655372:DNL655380 DXH655372:DXH655380 EHD655372:EHD655380 EQZ655372:EQZ655380 FAV655372:FAV655380 FKR655372:FKR655380 FUN655372:FUN655380 GEJ655372:GEJ655380 GOF655372:GOF655380 GYB655372:GYB655380 HHX655372:HHX655380 HRT655372:HRT655380 IBP655372:IBP655380 ILL655372:ILL655380 IVH655372:IVH655380 JFD655372:JFD655380 JOZ655372:JOZ655380 JYV655372:JYV655380 KIR655372:KIR655380 KSN655372:KSN655380 LCJ655372:LCJ655380 LMF655372:LMF655380 LWB655372:LWB655380 MFX655372:MFX655380 MPT655372:MPT655380 MZP655372:MZP655380 NJL655372:NJL655380 NTH655372:NTH655380 ODD655372:ODD655380 OMZ655372:OMZ655380 OWV655372:OWV655380 PGR655372:PGR655380 PQN655372:PQN655380 QAJ655372:QAJ655380 QKF655372:QKF655380 QUB655372:QUB655380 RDX655372:RDX655380 RNT655372:RNT655380 RXP655372:RXP655380 SHL655372:SHL655380 SRH655372:SRH655380 TBD655372:TBD655380 TKZ655372:TKZ655380 TUV655372:TUV655380 UER655372:UER655380 UON655372:UON655380 UYJ655372:UYJ655380 VIF655372:VIF655380 VSB655372:VSB655380 WBX655372:WBX655380 WLT655372:WLT655380 WVP655372:WVP655380 V720908:V720916 JD720908:JD720916 SZ720908:SZ720916 ACV720908:ACV720916 AMR720908:AMR720916 AWN720908:AWN720916 BGJ720908:BGJ720916 BQF720908:BQF720916 CAB720908:CAB720916 CJX720908:CJX720916 CTT720908:CTT720916 DDP720908:DDP720916 DNL720908:DNL720916 DXH720908:DXH720916 EHD720908:EHD720916 EQZ720908:EQZ720916 FAV720908:FAV720916 FKR720908:FKR720916 FUN720908:FUN720916 GEJ720908:GEJ720916 GOF720908:GOF720916 GYB720908:GYB720916 HHX720908:HHX720916 HRT720908:HRT720916 IBP720908:IBP720916 ILL720908:ILL720916 IVH720908:IVH720916 JFD720908:JFD720916 JOZ720908:JOZ720916 JYV720908:JYV720916 KIR720908:KIR720916 KSN720908:KSN720916 LCJ720908:LCJ720916 LMF720908:LMF720916 LWB720908:LWB720916 MFX720908:MFX720916 MPT720908:MPT720916 MZP720908:MZP720916 NJL720908:NJL720916 NTH720908:NTH720916 ODD720908:ODD720916 OMZ720908:OMZ720916 OWV720908:OWV720916 PGR720908:PGR720916 PQN720908:PQN720916 QAJ720908:QAJ720916 QKF720908:QKF720916 QUB720908:QUB720916 RDX720908:RDX720916 RNT720908:RNT720916 RXP720908:RXP720916 SHL720908:SHL720916 SRH720908:SRH720916 TBD720908:TBD720916 TKZ720908:TKZ720916 TUV720908:TUV720916 UER720908:UER720916 UON720908:UON720916 UYJ720908:UYJ720916 VIF720908:VIF720916 VSB720908:VSB720916 WBX720908:WBX720916 WLT720908:WLT720916 WVP720908:WVP720916 V786444:V786452 JD786444:JD786452 SZ786444:SZ786452 ACV786444:ACV786452 AMR786444:AMR786452 AWN786444:AWN786452 BGJ786444:BGJ786452 BQF786444:BQF786452 CAB786444:CAB786452 CJX786444:CJX786452 CTT786444:CTT786452 DDP786444:DDP786452 DNL786444:DNL786452 DXH786444:DXH786452 EHD786444:EHD786452 EQZ786444:EQZ786452 FAV786444:FAV786452 FKR786444:FKR786452 FUN786444:FUN786452 GEJ786444:GEJ786452 GOF786444:GOF786452 GYB786444:GYB786452 HHX786444:HHX786452 HRT786444:HRT786452 IBP786444:IBP786452 ILL786444:ILL786452 IVH786444:IVH786452 JFD786444:JFD786452 JOZ786444:JOZ786452 JYV786444:JYV786452 KIR786444:KIR786452 KSN786444:KSN786452 LCJ786444:LCJ786452 LMF786444:LMF786452 LWB786444:LWB786452 MFX786444:MFX786452 MPT786444:MPT786452 MZP786444:MZP786452 NJL786444:NJL786452 NTH786444:NTH786452 ODD786444:ODD786452 OMZ786444:OMZ786452 OWV786444:OWV786452 PGR786444:PGR786452 PQN786444:PQN786452 QAJ786444:QAJ786452 QKF786444:QKF786452 QUB786444:QUB786452 RDX786444:RDX786452 RNT786444:RNT786452 RXP786444:RXP786452 SHL786444:SHL786452 SRH786444:SRH786452 TBD786444:TBD786452 TKZ786444:TKZ786452 TUV786444:TUV786452 UER786444:UER786452 UON786444:UON786452 UYJ786444:UYJ786452 VIF786444:VIF786452 VSB786444:VSB786452 WBX786444:WBX786452 WLT786444:WLT786452 WVP786444:WVP786452 V851980:V851988 JD851980:JD851988 SZ851980:SZ851988 ACV851980:ACV851988 AMR851980:AMR851988 AWN851980:AWN851988 BGJ851980:BGJ851988 BQF851980:BQF851988 CAB851980:CAB851988 CJX851980:CJX851988 CTT851980:CTT851988 DDP851980:DDP851988 DNL851980:DNL851988 DXH851980:DXH851988 EHD851980:EHD851988 EQZ851980:EQZ851988 FAV851980:FAV851988 FKR851980:FKR851988 FUN851980:FUN851988 GEJ851980:GEJ851988 GOF851980:GOF851988 GYB851980:GYB851988 HHX851980:HHX851988 HRT851980:HRT851988 IBP851980:IBP851988 ILL851980:ILL851988 IVH851980:IVH851988 JFD851980:JFD851988 JOZ851980:JOZ851988 JYV851980:JYV851988 KIR851980:KIR851988 KSN851980:KSN851988 LCJ851980:LCJ851988 LMF851980:LMF851988 LWB851980:LWB851988 MFX851980:MFX851988 MPT851980:MPT851988 MZP851980:MZP851988 NJL851980:NJL851988 NTH851980:NTH851988 ODD851980:ODD851988 OMZ851980:OMZ851988 OWV851980:OWV851988 PGR851980:PGR851988 PQN851980:PQN851988 QAJ851980:QAJ851988 QKF851980:QKF851988 QUB851980:QUB851988 RDX851980:RDX851988 RNT851980:RNT851988 RXP851980:RXP851988 SHL851980:SHL851988 SRH851980:SRH851988 TBD851980:TBD851988 TKZ851980:TKZ851988 TUV851980:TUV851988 UER851980:UER851988 UON851980:UON851988 UYJ851980:UYJ851988 VIF851980:VIF851988 VSB851980:VSB851988 WBX851980:WBX851988 WLT851980:WLT851988 WVP851980:WVP851988 V917516:V917524 JD917516:JD917524 SZ917516:SZ917524 ACV917516:ACV917524 AMR917516:AMR917524 AWN917516:AWN917524 BGJ917516:BGJ917524 BQF917516:BQF917524 CAB917516:CAB917524 CJX917516:CJX917524 CTT917516:CTT917524 DDP917516:DDP917524 DNL917516:DNL917524 DXH917516:DXH917524 EHD917516:EHD917524 EQZ917516:EQZ917524 FAV917516:FAV917524 FKR917516:FKR917524 FUN917516:FUN917524 GEJ917516:GEJ917524 GOF917516:GOF917524 GYB917516:GYB917524 HHX917516:HHX917524 HRT917516:HRT917524 IBP917516:IBP917524 ILL917516:ILL917524 IVH917516:IVH917524 JFD917516:JFD917524 JOZ917516:JOZ917524 JYV917516:JYV917524 KIR917516:KIR917524 KSN917516:KSN917524 LCJ917516:LCJ917524 LMF917516:LMF917524 LWB917516:LWB917524 MFX917516:MFX917524 MPT917516:MPT917524 MZP917516:MZP917524 NJL917516:NJL917524 NTH917516:NTH917524 ODD917516:ODD917524 OMZ917516:OMZ917524 OWV917516:OWV917524 PGR917516:PGR917524 PQN917516:PQN917524 QAJ917516:QAJ917524 QKF917516:QKF917524 QUB917516:QUB917524 RDX917516:RDX917524 RNT917516:RNT917524 RXP917516:RXP917524 SHL917516:SHL917524 SRH917516:SRH917524 TBD917516:TBD917524 TKZ917516:TKZ917524 TUV917516:TUV917524 UER917516:UER917524 UON917516:UON917524 UYJ917516:UYJ917524 VIF917516:VIF917524 VSB917516:VSB917524 WBX917516:WBX917524 WLT917516:WLT917524 WVP917516:WVP917524 V983052:V983060 JD983052:JD983060 SZ983052:SZ983060 ACV983052:ACV983060 AMR983052:AMR983060 AWN983052:AWN983060 BGJ983052:BGJ983060 BQF983052:BQF983060 CAB983052:CAB983060 CJX983052:CJX983060 CTT983052:CTT983060 DDP983052:DDP983060 DNL983052:DNL983060 DXH983052:DXH983060 EHD983052:EHD983060 EQZ983052:EQZ983060 FAV983052:FAV983060 FKR983052:FKR983060 FUN983052:FUN983060 GEJ983052:GEJ983060 GOF983052:GOF983060 GYB983052:GYB983060 HHX983052:HHX983060 HRT983052:HRT983060 IBP983052:IBP983060 ILL983052:ILL983060 IVH983052:IVH983060 JFD983052:JFD983060 JOZ983052:JOZ983060 JYV983052:JYV983060 KIR983052:KIR983060 KSN983052:KSN983060 LCJ983052:LCJ983060 LMF983052:LMF983060 LWB983052:LWB983060 MFX983052:MFX983060 MPT983052:MPT983060 MZP983052:MZP983060 NJL983052:NJL983060 NTH983052:NTH983060 ODD983052:ODD983060 OMZ983052:OMZ983060 OWV983052:OWV983060 PGR983052:PGR983060 PQN983052:PQN983060 QAJ983052:QAJ983060 QKF983052:QKF983060 QUB983052:QUB983060 RDX983052:RDX983060 RNT983052:RNT983060 RXP983052:RXP983060 SHL983052:SHL983060 SRH983052:SRH983060 TBD983052:TBD983060 TKZ983052:TKZ983060 TUV983052:TUV983060 UER983052:UER983060 UON983052:UON983060 UYJ983052:UYJ983060 VIF983052:VIF983060 VSB983052:VSB983060 WBX983052:WBX983060 W31:W39 W12:W20"/>
    <dataValidation allowBlank="1" showErrorMessage="1" prompt="La meta establecida es para cada Delegada" sqref="WVP983062:WVP983070 JD22:JD30 SZ22:SZ30 ACV22:ACV30 AMR22:AMR30 AWN22:AWN30 BGJ22:BGJ30 BQF22:BQF30 CAB22:CAB30 CJX22:CJX30 CTT22:CTT30 DDP22:DDP30 DNL22:DNL30 DXH22:DXH30 EHD22:EHD30 EQZ22:EQZ30 FAV22:FAV30 FKR22:FKR30 FUN22:FUN30 GEJ22:GEJ30 GOF22:GOF30 GYB22:GYB30 HHX22:HHX30 HRT22:HRT30 IBP22:IBP30 ILL22:ILL30 IVH22:IVH30 JFD22:JFD30 JOZ22:JOZ30 JYV22:JYV30 KIR22:KIR30 KSN22:KSN30 LCJ22:LCJ30 LMF22:LMF30 LWB22:LWB30 MFX22:MFX30 MPT22:MPT30 MZP22:MZP30 NJL22:NJL30 NTH22:NTH30 ODD22:ODD30 OMZ22:OMZ30 OWV22:OWV30 PGR22:PGR30 PQN22:PQN30 QAJ22:QAJ30 QKF22:QKF30 QUB22:QUB30 RDX22:RDX30 RNT22:RNT30 RXP22:RXP30 SHL22:SHL30 SRH22:SRH30 TBD22:TBD30 TKZ22:TKZ30 TUV22:TUV30 UER22:UER30 UON22:UON30 UYJ22:UYJ30 VIF22:VIF30 VSB22:VSB30 WBX22:WBX30 WLT22:WLT30 WVP22:WVP30 V65558:V65566 JD65558:JD65566 SZ65558:SZ65566 ACV65558:ACV65566 AMR65558:AMR65566 AWN65558:AWN65566 BGJ65558:BGJ65566 BQF65558:BQF65566 CAB65558:CAB65566 CJX65558:CJX65566 CTT65558:CTT65566 DDP65558:DDP65566 DNL65558:DNL65566 DXH65558:DXH65566 EHD65558:EHD65566 EQZ65558:EQZ65566 FAV65558:FAV65566 FKR65558:FKR65566 FUN65558:FUN65566 GEJ65558:GEJ65566 GOF65558:GOF65566 GYB65558:GYB65566 HHX65558:HHX65566 HRT65558:HRT65566 IBP65558:IBP65566 ILL65558:ILL65566 IVH65558:IVH65566 JFD65558:JFD65566 JOZ65558:JOZ65566 JYV65558:JYV65566 KIR65558:KIR65566 KSN65558:KSN65566 LCJ65558:LCJ65566 LMF65558:LMF65566 LWB65558:LWB65566 MFX65558:MFX65566 MPT65558:MPT65566 MZP65558:MZP65566 NJL65558:NJL65566 NTH65558:NTH65566 ODD65558:ODD65566 OMZ65558:OMZ65566 OWV65558:OWV65566 PGR65558:PGR65566 PQN65558:PQN65566 QAJ65558:QAJ65566 QKF65558:QKF65566 QUB65558:QUB65566 RDX65558:RDX65566 RNT65558:RNT65566 RXP65558:RXP65566 SHL65558:SHL65566 SRH65558:SRH65566 TBD65558:TBD65566 TKZ65558:TKZ65566 TUV65558:TUV65566 UER65558:UER65566 UON65558:UON65566 UYJ65558:UYJ65566 VIF65558:VIF65566 VSB65558:VSB65566 WBX65558:WBX65566 WLT65558:WLT65566 WVP65558:WVP65566 V131094:V131102 JD131094:JD131102 SZ131094:SZ131102 ACV131094:ACV131102 AMR131094:AMR131102 AWN131094:AWN131102 BGJ131094:BGJ131102 BQF131094:BQF131102 CAB131094:CAB131102 CJX131094:CJX131102 CTT131094:CTT131102 DDP131094:DDP131102 DNL131094:DNL131102 DXH131094:DXH131102 EHD131094:EHD131102 EQZ131094:EQZ131102 FAV131094:FAV131102 FKR131094:FKR131102 FUN131094:FUN131102 GEJ131094:GEJ131102 GOF131094:GOF131102 GYB131094:GYB131102 HHX131094:HHX131102 HRT131094:HRT131102 IBP131094:IBP131102 ILL131094:ILL131102 IVH131094:IVH131102 JFD131094:JFD131102 JOZ131094:JOZ131102 JYV131094:JYV131102 KIR131094:KIR131102 KSN131094:KSN131102 LCJ131094:LCJ131102 LMF131094:LMF131102 LWB131094:LWB131102 MFX131094:MFX131102 MPT131094:MPT131102 MZP131094:MZP131102 NJL131094:NJL131102 NTH131094:NTH131102 ODD131094:ODD131102 OMZ131094:OMZ131102 OWV131094:OWV131102 PGR131094:PGR131102 PQN131094:PQN131102 QAJ131094:QAJ131102 QKF131094:QKF131102 QUB131094:QUB131102 RDX131094:RDX131102 RNT131094:RNT131102 RXP131094:RXP131102 SHL131094:SHL131102 SRH131094:SRH131102 TBD131094:TBD131102 TKZ131094:TKZ131102 TUV131094:TUV131102 UER131094:UER131102 UON131094:UON131102 UYJ131094:UYJ131102 VIF131094:VIF131102 VSB131094:VSB131102 WBX131094:WBX131102 WLT131094:WLT131102 WVP131094:WVP131102 V196630:V196638 JD196630:JD196638 SZ196630:SZ196638 ACV196630:ACV196638 AMR196630:AMR196638 AWN196630:AWN196638 BGJ196630:BGJ196638 BQF196630:BQF196638 CAB196630:CAB196638 CJX196630:CJX196638 CTT196630:CTT196638 DDP196630:DDP196638 DNL196630:DNL196638 DXH196630:DXH196638 EHD196630:EHD196638 EQZ196630:EQZ196638 FAV196630:FAV196638 FKR196630:FKR196638 FUN196630:FUN196638 GEJ196630:GEJ196638 GOF196630:GOF196638 GYB196630:GYB196638 HHX196630:HHX196638 HRT196630:HRT196638 IBP196630:IBP196638 ILL196630:ILL196638 IVH196630:IVH196638 JFD196630:JFD196638 JOZ196630:JOZ196638 JYV196630:JYV196638 KIR196630:KIR196638 KSN196630:KSN196638 LCJ196630:LCJ196638 LMF196630:LMF196638 LWB196630:LWB196638 MFX196630:MFX196638 MPT196630:MPT196638 MZP196630:MZP196638 NJL196630:NJL196638 NTH196630:NTH196638 ODD196630:ODD196638 OMZ196630:OMZ196638 OWV196630:OWV196638 PGR196630:PGR196638 PQN196630:PQN196638 QAJ196630:QAJ196638 QKF196630:QKF196638 QUB196630:QUB196638 RDX196630:RDX196638 RNT196630:RNT196638 RXP196630:RXP196638 SHL196630:SHL196638 SRH196630:SRH196638 TBD196630:TBD196638 TKZ196630:TKZ196638 TUV196630:TUV196638 UER196630:UER196638 UON196630:UON196638 UYJ196630:UYJ196638 VIF196630:VIF196638 VSB196630:VSB196638 WBX196630:WBX196638 WLT196630:WLT196638 WVP196630:WVP196638 V262166:V262174 JD262166:JD262174 SZ262166:SZ262174 ACV262166:ACV262174 AMR262166:AMR262174 AWN262166:AWN262174 BGJ262166:BGJ262174 BQF262166:BQF262174 CAB262166:CAB262174 CJX262166:CJX262174 CTT262166:CTT262174 DDP262166:DDP262174 DNL262166:DNL262174 DXH262166:DXH262174 EHD262166:EHD262174 EQZ262166:EQZ262174 FAV262166:FAV262174 FKR262166:FKR262174 FUN262166:FUN262174 GEJ262166:GEJ262174 GOF262166:GOF262174 GYB262166:GYB262174 HHX262166:HHX262174 HRT262166:HRT262174 IBP262166:IBP262174 ILL262166:ILL262174 IVH262166:IVH262174 JFD262166:JFD262174 JOZ262166:JOZ262174 JYV262166:JYV262174 KIR262166:KIR262174 KSN262166:KSN262174 LCJ262166:LCJ262174 LMF262166:LMF262174 LWB262166:LWB262174 MFX262166:MFX262174 MPT262166:MPT262174 MZP262166:MZP262174 NJL262166:NJL262174 NTH262166:NTH262174 ODD262166:ODD262174 OMZ262166:OMZ262174 OWV262166:OWV262174 PGR262166:PGR262174 PQN262166:PQN262174 QAJ262166:QAJ262174 QKF262166:QKF262174 QUB262166:QUB262174 RDX262166:RDX262174 RNT262166:RNT262174 RXP262166:RXP262174 SHL262166:SHL262174 SRH262166:SRH262174 TBD262166:TBD262174 TKZ262166:TKZ262174 TUV262166:TUV262174 UER262166:UER262174 UON262166:UON262174 UYJ262166:UYJ262174 VIF262166:VIF262174 VSB262166:VSB262174 WBX262166:WBX262174 WLT262166:WLT262174 WVP262166:WVP262174 V327702:V327710 JD327702:JD327710 SZ327702:SZ327710 ACV327702:ACV327710 AMR327702:AMR327710 AWN327702:AWN327710 BGJ327702:BGJ327710 BQF327702:BQF327710 CAB327702:CAB327710 CJX327702:CJX327710 CTT327702:CTT327710 DDP327702:DDP327710 DNL327702:DNL327710 DXH327702:DXH327710 EHD327702:EHD327710 EQZ327702:EQZ327710 FAV327702:FAV327710 FKR327702:FKR327710 FUN327702:FUN327710 GEJ327702:GEJ327710 GOF327702:GOF327710 GYB327702:GYB327710 HHX327702:HHX327710 HRT327702:HRT327710 IBP327702:IBP327710 ILL327702:ILL327710 IVH327702:IVH327710 JFD327702:JFD327710 JOZ327702:JOZ327710 JYV327702:JYV327710 KIR327702:KIR327710 KSN327702:KSN327710 LCJ327702:LCJ327710 LMF327702:LMF327710 LWB327702:LWB327710 MFX327702:MFX327710 MPT327702:MPT327710 MZP327702:MZP327710 NJL327702:NJL327710 NTH327702:NTH327710 ODD327702:ODD327710 OMZ327702:OMZ327710 OWV327702:OWV327710 PGR327702:PGR327710 PQN327702:PQN327710 QAJ327702:QAJ327710 QKF327702:QKF327710 QUB327702:QUB327710 RDX327702:RDX327710 RNT327702:RNT327710 RXP327702:RXP327710 SHL327702:SHL327710 SRH327702:SRH327710 TBD327702:TBD327710 TKZ327702:TKZ327710 TUV327702:TUV327710 UER327702:UER327710 UON327702:UON327710 UYJ327702:UYJ327710 VIF327702:VIF327710 VSB327702:VSB327710 WBX327702:WBX327710 WLT327702:WLT327710 WVP327702:WVP327710 V393238:V393246 JD393238:JD393246 SZ393238:SZ393246 ACV393238:ACV393246 AMR393238:AMR393246 AWN393238:AWN393246 BGJ393238:BGJ393246 BQF393238:BQF393246 CAB393238:CAB393246 CJX393238:CJX393246 CTT393238:CTT393246 DDP393238:DDP393246 DNL393238:DNL393246 DXH393238:DXH393246 EHD393238:EHD393246 EQZ393238:EQZ393246 FAV393238:FAV393246 FKR393238:FKR393246 FUN393238:FUN393246 GEJ393238:GEJ393246 GOF393238:GOF393246 GYB393238:GYB393246 HHX393238:HHX393246 HRT393238:HRT393246 IBP393238:IBP393246 ILL393238:ILL393246 IVH393238:IVH393246 JFD393238:JFD393246 JOZ393238:JOZ393246 JYV393238:JYV393246 KIR393238:KIR393246 KSN393238:KSN393246 LCJ393238:LCJ393246 LMF393238:LMF393246 LWB393238:LWB393246 MFX393238:MFX393246 MPT393238:MPT393246 MZP393238:MZP393246 NJL393238:NJL393246 NTH393238:NTH393246 ODD393238:ODD393246 OMZ393238:OMZ393246 OWV393238:OWV393246 PGR393238:PGR393246 PQN393238:PQN393246 QAJ393238:QAJ393246 QKF393238:QKF393246 QUB393238:QUB393246 RDX393238:RDX393246 RNT393238:RNT393246 RXP393238:RXP393246 SHL393238:SHL393246 SRH393238:SRH393246 TBD393238:TBD393246 TKZ393238:TKZ393246 TUV393238:TUV393246 UER393238:UER393246 UON393238:UON393246 UYJ393238:UYJ393246 VIF393238:VIF393246 VSB393238:VSB393246 WBX393238:WBX393246 WLT393238:WLT393246 WVP393238:WVP393246 V458774:V458782 JD458774:JD458782 SZ458774:SZ458782 ACV458774:ACV458782 AMR458774:AMR458782 AWN458774:AWN458782 BGJ458774:BGJ458782 BQF458774:BQF458782 CAB458774:CAB458782 CJX458774:CJX458782 CTT458774:CTT458782 DDP458774:DDP458782 DNL458774:DNL458782 DXH458774:DXH458782 EHD458774:EHD458782 EQZ458774:EQZ458782 FAV458774:FAV458782 FKR458774:FKR458782 FUN458774:FUN458782 GEJ458774:GEJ458782 GOF458774:GOF458782 GYB458774:GYB458782 HHX458774:HHX458782 HRT458774:HRT458782 IBP458774:IBP458782 ILL458774:ILL458782 IVH458774:IVH458782 JFD458774:JFD458782 JOZ458774:JOZ458782 JYV458774:JYV458782 KIR458774:KIR458782 KSN458774:KSN458782 LCJ458774:LCJ458782 LMF458774:LMF458782 LWB458774:LWB458782 MFX458774:MFX458782 MPT458774:MPT458782 MZP458774:MZP458782 NJL458774:NJL458782 NTH458774:NTH458782 ODD458774:ODD458782 OMZ458774:OMZ458782 OWV458774:OWV458782 PGR458774:PGR458782 PQN458774:PQN458782 QAJ458774:QAJ458782 QKF458774:QKF458782 QUB458774:QUB458782 RDX458774:RDX458782 RNT458774:RNT458782 RXP458774:RXP458782 SHL458774:SHL458782 SRH458774:SRH458782 TBD458774:TBD458782 TKZ458774:TKZ458782 TUV458774:TUV458782 UER458774:UER458782 UON458774:UON458782 UYJ458774:UYJ458782 VIF458774:VIF458782 VSB458774:VSB458782 WBX458774:WBX458782 WLT458774:WLT458782 WVP458774:WVP458782 V524310:V524318 JD524310:JD524318 SZ524310:SZ524318 ACV524310:ACV524318 AMR524310:AMR524318 AWN524310:AWN524318 BGJ524310:BGJ524318 BQF524310:BQF524318 CAB524310:CAB524318 CJX524310:CJX524318 CTT524310:CTT524318 DDP524310:DDP524318 DNL524310:DNL524318 DXH524310:DXH524318 EHD524310:EHD524318 EQZ524310:EQZ524318 FAV524310:FAV524318 FKR524310:FKR524318 FUN524310:FUN524318 GEJ524310:GEJ524318 GOF524310:GOF524318 GYB524310:GYB524318 HHX524310:HHX524318 HRT524310:HRT524318 IBP524310:IBP524318 ILL524310:ILL524318 IVH524310:IVH524318 JFD524310:JFD524318 JOZ524310:JOZ524318 JYV524310:JYV524318 KIR524310:KIR524318 KSN524310:KSN524318 LCJ524310:LCJ524318 LMF524310:LMF524318 LWB524310:LWB524318 MFX524310:MFX524318 MPT524310:MPT524318 MZP524310:MZP524318 NJL524310:NJL524318 NTH524310:NTH524318 ODD524310:ODD524318 OMZ524310:OMZ524318 OWV524310:OWV524318 PGR524310:PGR524318 PQN524310:PQN524318 QAJ524310:QAJ524318 QKF524310:QKF524318 QUB524310:QUB524318 RDX524310:RDX524318 RNT524310:RNT524318 RXP524310:RXP524318 SHL524310:SHL524318 SRH524310:SRH524318 TBD524310:TBD524318 TKZ524310:TKZ524318 TUV524310:TUV524318 UER524310:UER524318 UON524310:UON524318 UYJ524310:UYJ524318 VIF524310:VIF524318 VSB524310:VSB524318 WBX524310:WBX524318 WLT524310:WLT524318 WVP524310:WVP524318 V589846:V589854 JD589846:JD589854 SZ589846:SZ589854 ACV589846:ACV589854 AMR589846:AMR589854 AWN589846:AWN589854 BGJ589846:BGJ589854 BQF589846:BQF589854 CAB589846:CAB589854 CJX589846:CJX589854 CTT589846:CTT589854 DDP589846:DDP589854 DNL589846:DNL589854 DXH589846:DXH589854 EHD589846:EHD589854 EQZ589846:EQZ589854 FAV589846:FAV589854 FKR589846:FKR589854 FUN589846:FUN589854 GEJ589846:GEJ589854 GOF589846:GOF589854 GYB589846:GYB589854 HHX589846:HHX589854 HRT589846:HRT589854 IBP589846:IBP589854 ILL589846:ILL589854 IVH589846:IVH589854 JFD589846:JFD589854 JOZ589846:JOZ589854 JYV589846:JYV589854 KIR589846:KIR589854 KSN589846:KSN589854 LCJ589846:LCJ589854 LMF589846:LMF589854 LWB589846:LWB589854 MFX589846:MFX589854 MPT589846:MPT589854 MZP589846:MZP589854 NJL589846:NJL589854 NTH589846:NTH589854 ODD589846:ODD589854 OMZ589846:OMZ589854 OWV589846:OWV589854 PGR589846:PGR589854 PQN589846:PQN589854 QAJ589846:QAJ589854 QKF589846:QKF589854 QUB589846:QUB589854 RDX589846:RDX589854 RNT589846:RNT589854 RXP589846:RXP589854 SHL589846:SHL589854 SRH589846:SRH589854 TBD589846:TBD589854 TKZ589846:TKZ589854 TUV589846:TUV589854 UER589846:UER589854 UON589846:UON589854 UYJ589846:UYJ589854 VIF589846:VIF589854 VSB589846:VSB589854 WBX589846:WBX589854 WLT589846:WLT589854 WVP589846:WVP589854 V655382:V655390 JD655382:JD655390 SZ655382:SZ655390 ACV655382:ACV655390 AMR655382:AMR655390 AWN655382:AWN655390 BGJ655382:BGJ655390 BQF655382:BQF655390 CAB655382:CAB655390 CJX655382:CJX655390 CTT655382:CTT655390 DDP655382:DDP655390 DNL655382:DNL655390 DXH655382:DXH655390 EHD655382:EHD655390 EQZ655382:EQZ655390 FAV655382:FAV655390 FKR655382:FKR655390 FUN655382:FUN655390 GEJ655382:GEJ655390 GOF655382:GOF655390 GYB655382:GYB655390 HHX655382:HHX655390 HRT655382:HRT655390 IBP655382:IBP655390 ILL655382:ILL655390 IVH655382:IVH655390 JFD655382:JFD655390 JOZ655382:JOZ655390 JYV655382:JYV655390 KIR655382:KIR655390 KSN655382:KSN655390 LCJ655382:LCJ655390 LMF655382:LMF655390 LWB655382:LWB655390 MFX655382:MFX655390 MPT655382:MPT655390 MZP655382:MZP655390 NJL655382:NJL655390 NTH655382:NTH655390 ODD655382:ODD655390 OMZ655382:OMZ655390 OWV655382:OWV655390 PGR655382:PGR655390 PQN655382:PQN655390 QAJ655382:QAJ655390 QKF655382:QKF655390 QUB655382:QUB655390 RDX655382:RDX655390 RNT655382:RNT655390 RXP655382:RXP655390 SHL655382:SHL655390 SRH655382:SRH655390 TBD655382:TBD655390 TKZ655382:TKZ655390 TUV655382:TUV655390 UER655382:UER655390 UON655382:UON655390 UYJ655382:UYJ655390 VIF655382:VIF655390 VSB655382:VSB655390 WBX655382:WBX655390 WLT655382:WLT655390 WVP655382:WVP655390 V720918:V720926 JD720918:JD720926 SZ720918:SZ720926 ACV720918:ACV720926 AMR720918:AMR720926 AWN720918:AWN720926 BGJ720918:BGJ720926 BQF720918:BQF720926 CAB720918:CAB720926 CJX720918:CJX720926 CTT720918:CTT720926 DDP720918:DDP720926 DNL720918:DNL720926 DXH720918:DXH720926 EHD720918:EHD720926 EQZ720918:EQZ720926 FAV720918:FAV720926 FKR720918:FKR720926 FUN720918:FUN720926 GEJ720918:GEJ720926 GOF720918:GOF720926 GYB720918:GYB720926 HHX720918:HHX720926 HRT720918:HRT720926 IBP720918:IBP720926 ILL720918:ILL720926 IVH720918:IVH720926 JFD720918:JFD720926 JOZ720918:JOZ720926 JYV720918:JYV720926 KIR720918:KIR720926 KSN720918:KSN720926 LCJ720918:LCJ720926 LMF720918:LMF720926 LWB720918:LWB720926 MFX720918:MFX720926 MPT720918:MPT720926 MZP720918:MZP720926 NJL720918:NJL720926 NTH720918:NTH720926 ODD720918:ODD720926 OMZ720918:OMZ720926 OWV720918:OWV720926 PGR720918:PGR720926 PQN720918:PQN720926 QAJ720918:QAJ720926 QKF720918:QKF720926 QUB720918:QUB720926 RDX720918:RDX720926 RNT720918:RNT720926 RXP720918:RXP720926 SHL720918:SHL720926 SRH720918:SRH720926 TBD720918:TBD720926 TKZ720918:TKZ720926 TUV720918:TUV720926 UER720918:UER720926 UON720918:UON720926 UYJ720918:UYJ720926 VIF720918:VIF720926 VSB720918:VSB720926 WBX720918:WBX720926 WLT720918:WLT720926 WVP720918:WVP720926 V786454:V786462 JD786454:JD786462 SZ786454:SZ786462 ACV786454:ACV786462 AMR786454:AMR786462 AWN786454:AWN786462 BGJ786454:BGJ786462 BQF786454:BQF786462 CAB786454:CAB786462 CJX786454:CJX786462 CTT786454:CTT786462 DDP786454:DDP786462 DNL786454:DNL786462 DXH786454:DXH786462 EHD786454:EHD786462 EQZ786454:EQZ786462 FAV786454:FAV786462 FKR786454:FKR786462 FUN786454:FUN786462 GEJ786454:GEJ786462 GOF786454:GOF786462 GYB786454:GYB786462 HHX786454:HHX786462 HRT786454:HRT786462 IBP786454:IBP786462 ILL786454:ILL786462 IVH786454:IVH786462 JFD786454:JFD786462 JOZ786454:JOZ786462 JYV786454:JYV786462 KIR786454:KIR786462 KSN786454:KSN786462 LCJ786454:LCJ786462 LMF786454:LMF786462 LWB786454:LWB786462 MFX786454:MFX786462 MPT786454:MPT786462 MZP786454:MZP786462 NJL786454:NJL786462 NTH786454:NTH786462 ODD786454:ODD786462 OMZ786454:OMZ786462 OWV786454:OWV786462 PGR786454:PGR786462 PQN786454:PQN786462 QAJ786454:QAJ786462 QKF786454:QKF786462 QUB786454:QUB786462 RDX786454:RDX786462 RNT786454:RNT786462 RXP786454:RXP786462 SHL786454:SHL786462 SRH786454:SRH786462 TBD786454:TBD786462 TKZ786454:TKZ786462 TUV786454:TUV786462 UER786454:UER786462 UON786454:UON786462 UYJ786454:UYJ786462 VIF786454:VIF786462 VSB786454:VSB786462 WBX786454:WBX786462 WLT786454:WLT786462 WVP786454:WVP786462 V851990:V851998 JD851990:JD851998 SZ851990:SZ851998 ACV851990:ACV851998 AMR851990:AMR851998 AWN851990:AWN851998 BGJ851990:BGJ851998 BQF851990:BQF851998 CAB851990:CAB851998 CJX851990:CJX851998 CTT851990:CTT851998 DDP851990:DDP851998 DNL851990:DNL851998 DXH851990:DXH851998 EHD851990:EHD851998 EQZ851990:EQZ851998 FAV851990:FAV851998 FKR851990:FKR851998 FUN851990:FUN851998 GEJ851990:GEJ851998 GOF851990:GOF851998 GYB851990:GYB851998 HHX851990:HHX851998 HRT851990:HRT851998 IBP851990:IBP851998 ILL851990:ILL851998 IVH851990:IVH851998 JFD851990:JFD851998 JOZ851990:JOZ851998 JYV851990:JYV851998 KIR851990:KIR851998 KSN851990:KSN851998 LCJ851990:LCJ851998 LMF851990:LMF851998 LWB851990:LWB851998 MFX851990:MFX851998 MPT851990:MPT851998 MZP851990:MZP851998 NJL851990:NJL851998 NTH851990:NTH851998 ODD851990:ODD851998 OMZ851990:OMZ851998 OWV851990:OWV851998 PGR851990:PGR851998 PQN851990:PQN851998 QAJ851990:QAJ851998 QKF851990:QKF851998 QUB851990:QUB851998 RDX851990:RDX851998 RNT851990:RNT851998 RXP851990:RXP851998 SHL851990:SHL851998 SRH851990:SRH851998 TBD851990:TBD851998 TKZ851990:TKZ851998 TUV851990:TUV851998 UER851990:UER851998 UON851990:UON851998 UYJ851990:UYJ851998 VIF851990:VIF851998 VSB851990:VSB851998 WBX851990:WBX851998 WLT851990:WLT851998 WVP851990:WVP851998 V917526:V917534 JD917526:JD917534 SZ917526:SZ917534 ACV917526:ACV917534 AMR917526:AMR917534 AWN917526:AWN917534 BGJ917526:BGJ917534 BQF917526:BQF917534 CAB917526:CAB917534 CJX917526:CJX917534 CTT917526:CTT917534 DDP917526:DDP917534 DNL917526:DNL917534 DXH917526:DXH917534 EHD917526:EHD917534 EQZ917526:EQZ917534 FAV917526:FAV917534 FKR917526:FKR917534 FUN917526:FUN917534 GEJ917526:GEJ917534 GOF917526:GOF917534 GYB917526:GYB917534 HHX917526:HHX917534 HRT917526:HRT917534 IBP917526:IBP917534 ILL917526:ILL917534 IVH917526:IVH917534 JFD917526:JFD917534 JOZ917526:JOZ917534 JYV917526:JYV917534 KIR917526:KIR917534 KSN917526:KSN917534 LCJ917526:LCJ917534 LMF917526:LMF917534 LWB917526:LWB917534 MFX917526:MFX917534 MPT917526:MPT917534 MZP917526:MZP917534 NJL917526:NJL917534 NTH917526:NTH917534 ODD917526:ODD917534 OMZ917526:OMZ917534 OWV917526:OWV917534 PGR917526:PGR917534 PQN917526:PQN917534 QAJ917526:QAJ917534 QKF917526:QKF917534 QUB917526:QUB917534 RDX917526:RDX917534 RNT917526:RNT917534 RXP917526:RXP917534 SHL917526:SHL917534 SRH917526:SRH917534 TBD917526:TBD917534 TKZ917526:TKZ917534 TUV917526:TUV917534 UER917526:UER917534 UON917526:UON917534 UYJ917526:UYJ917534 VIF917526:VIF917534 VSB917526:VSB917534 WBX917526:WBX917534 WLT917526:WLT917534 WVP917526:WVP917534 V983062:V983070 JD983062:JD983070 SZ983062:SZ983070 ACV983062:ACV983070 AMR983062:AMR983070 AWN983062:AWN983070 BGJ983062:BGJ983070 BQF983062:BQF983070 CAB983062:CAB983070 CJX983062:CJX983070 CTT983062:CTT983070 DDP983062:DDP983070 DNL983062:DNL983070 DXH983062:DXH983070 EHD983062:EHD983070 EQZ983062:EQZ983070 FAV983062:FAV983070 FKR983062:FKR983070 FUN983062:FUN983070 GEJ983062:GEJ983070 GOF983062:GOF983070 GYB983062:GYB983070 HHX983062:HHX983070 HRT983062:HRT983070 IBP983062:IBP983070 ILL983062:ILL983070 IVH983062:IVH983070 JFD983062:JFD983070 JOZ983062:JOZ983070 JYV983062:JYV983070 KIR983062:KIR983070 KSN983062:KSN983070 LCJ983062:LCJ983070 LMF983062:LMF983070 LWB983062:LWB983070 MFX983062:MFX983070 MPT983062:MPT983070 MZP983062:MZP983070 NJL983062:NJL983070 NTH983062:NTH983070 ODD983062:ODD983070 OMZ983062:OMZ983070 OWV983062:OWV983070 PGR983062:PGR983070 PQN983062:PQN983070 QAJ983062:QAJ983070 QKF983062:QKF983070 QUB983062:QUB983070 RDX983062:RDX983070 RNT983062:RNT983070 RXP983062:RXP983070 SHL983062:SHL983070 SRH983062:SRH983070 TBD983062:TBD983070 TKZ983062:TKZ983070 TUV983062:TUV983070 UER983062:UER983070 UON983062:UON983070 UYJ983062:UYJ983070 VIF983062:VIF983070 VSB983062:VSB983070 WBX983062:WBX983070 WLT983062:WLT983070 W22:W30"/>
    <dataValidation allowBlank="1" showErrorMessage="1" prompt="Alineado con PGS Regionales" sqref="WVP983117:WVP983119 JD77:JD79 SZ77:SZ79 ACV77:ACV79 AMR77:AMR79 AWN77:AWN79 BGJ77:BGJ79 BQF77:BQF79 CAB77:CAB79 CJX77:CJX79 CTT77:CTT79 DDP77:DDP79 DNL77:DNL79 DXH77:DXH79 EHD77:EHD79 EQZ77:EQZ79 FAV77:FAV79 FKR77:FKR79 FUN77:FUN79 GEJ77:GEJ79 GOF77:GOF79 GYB77:GYB79 HHX77:HHX79 HRT77:HRT79 IBP77:IBP79 ILL77:ILL79 IVH77:IVH79 JFD77:JFD79 JOZ77:JOZ79 JYV77:JYV79 KIR77:KIR79 KSN77:KSN79 LCJ77:LCJ79 LMF77:LMF79 LWB77:LWB79 MFX77:MFX79 MPT77:MPT79 MZP77:MZP79 NJL77:NJL79 NTH77:NTH79 ODD77:ODD79 OMZ77:OMZ79 OWV77:OWV79 PGR77:PGR79 PQN77:PQN79 QAJ77:QAJ79 QKF77:QKF79 QUB77:QUB79 RDX77:RDX79 RNT77:RNT79 RXP77:RXP79 SHL77:SHL79 SRH77:SRH79 TBD77:TBD79 TKZ77:TKZ79 TUV77:TUV79 UER77:UER79 UON77:UON79 UYJ77:UYJ79 VIF77:VIF79 VSB77:VSB79 WBX77:WBX79 WLT77:WLT79 WVP77:WVP79 V65613:V65615 JD65613:JD65615 SZ65613:SZ65615 ACV65613:ACV65615 AMR65613:AMR65615 AWN65613:AWN65615 BGJ65613:BGJ65615 BQF65613:BQF65615 CAB65613:CAB65615 CJX65613:CJX65615 CTT65613:CTT65615 DDP65613:DDP65615 DNL65613:DNL65615 DXH65613:DXH65615 EHD65613:EHD65615 EQZ65613:EQZ65615 FAV65613:FAV65615 FKR65613:FKR65615 FUN65613:FUN65615 GEJ65613:GEJ65615 GOF65613:GOF65615 GYB65613:GYB65615 HHX65613:HHX65615 HRT65613:HRT65615 IBP65613:IBP65615 ILL65613:ILL65615 IVH65613:IVH65615 JFD65613:JFD65615 JOZ65613:JOZ65615 JYV65613:JYV65615 KIR65613:KIR65615 KSN65613:KSN65615 LCJ65613:LCJ65615 LMF65613:LMF65615 LWB65613:LWB65615 MFX65613:MFX65615 MPT65613:MPT65615 MZP65613:MZP65615 NJL65613:NJL65615 NTH65613:NTH65615 ODD65613:ODD65615 OMZ65613:OMZ65615 OWV65613:OWV65615 PGR65613:PGR65615 PQN65613:PQN65615 QAJ65613:QAJ65615 QKF65613:QKF65615 QUB65613:QUB65615 RDX65613:RDX65615 RNT65613:RNT65615 RXP65613:RXP65615 SHL65613:SHL65615 SRH65613:SRH65615 TBD65613:TBD65615 TKZ65613:TKZ65615 TUV65613:TUV65615 UER65613:UER65615 UON65613:UON65615 UYJ65613:UYJ65615 VIF65613:VIF65615 VSB65613:VSB65615 WBX65613:WBX65615 WLT65613:WLT65615 WVP65613:WVP65615 V131149:V131151 JD131149:JD131151 SZ131149:SZ131151 ACV131149:ACV131151 AMR131149:AMR131151 AWN131149:AWN131151 BGJ131149:BGJ131151 BQF131149:BQF131151 CAB131149:CAB131151 CJX131149:CJX131151 CTT131149:CTT131151 DDP131149:DDP131151 DNL131149:DNL131151 DXH131149:DXH131151 EHD131149:EHD131151 EQZ131149:EQZ131151 FAV131149:FAV131151 FKR131149:FKR131151 FUN131149:FUN131151 GEJ131149:GEJ131151 GOF131149:GOF131151 GYB131149:GYB131151 HHX131149:HHX131151 HRT131149:HRT131151 IBP131149:IBP131151 ILL131149:ILL131151 IVH131149:IVH131151 JFD131149:JFD131151 JOZ131149:JOZ131151 JYV131149:JYV131151 KIR131149:KIR131151 KSN131149:KSN131151 LCJ131149:LCJ131151 LMF131149:LMF131151 LWB131149:LWB131151 MFX131149:MFX131151 MPT131149:MPT131151 MZP131149:MZP131151 NJL131149:NJL131151 NTH131149:NTH131151 ODD131149:ODD131151 OMZ131149:OMZ131151 OWV131149:OWV131151 PGR131149:PGR131151 PQN131149:PQN131151 QAJ131149:QAJ131151 QKF131149:QKF131151 QUB131149:QUB131151 RDX131149:RDX131151 RNT131149:RNT131151 RXP131149:RXP131151 SHL131149:SHL131151 SRH131149:SRH131151 TBD131149:TBD131151 TKZ131149:TKZ131151 TUV131149:TUV131151 UER131149:UER131151 UON131149:UON131151 UYJ131149:UYJ131151 VIF131149:VIF131151 VSB131149:VSB131151 WBX131149:WBX131151 WLT131149:WLT131151 WVP131149:WVP131151 V196685:V196687 JD196685:JD196687 SZ196685:SZ196687 ACV196685:ACV196687 AMR196685:AMR196687 AWN196685:AWN196687 BGJ196685:BGJ196687 BQF196685:BQF196687 CAB196685:CAB196687 CJX196685:CJX196687 CTT196685:CTT196687 DDP196685:DDP196687 DNL196685:DNL196687 DXH196685:DXH196687 EHD196685:EHD196687 EQZ196685:EQZ196687 FAV196685:FAV196687 FKR196685:FKR196687 FUN196685:FUN196687 GEJ196685:GEJ196687 GOF196685:GOF196687 GYB196685:GYB196687 HHX196685:HHX196687 HRT196685:HRT196687 IBP196685:IBP196687 ILL196685:ILL196687 IVH196685:IVH196687 JFD196685:JFD196687 JOZ196685:JOZ196687 JYV196685:JYV196687 KIR196685:KIR196687 KSN196685:KSN196687 LCJ196685:LCJ196687 LMF196685:LMF196687 LWB196685:LWB196687 MFX196685:MFX196687 MPT196685:MPT196687 MZP196685:MZP196687 NJL196685:NJL196687 NTH196685:NTH196687 ODD196685:ODD196687 OMZ196685:OMZ196687 OWV196685:OWV196687 PGR196685:PGR196687 PQN196685:PQN196687 QAJ196685:QAJ196687 QKF196685:QKF196687 QUB196685:QUB196687 RDX196685:RDX196687 RNT196685:RNT196687 RXP196685:RXP196687 SHL196685:SHL196687 SRH196685:SRH196687 TBD196685:TBD196687 TKZ196685:TKZ196687 TUV196685:TUV196687 UER196685:UER196687 UON196685:UON196687 UYJ196685:UYJ196687 VIF196685:VIF196687 VSB196685:VSB196687 WBX196685:WBX196687 WLT196685:WLT196687 WVP196685:WVP196687 V262221:V262223 JD262221:JD262223 SZ262221:SZ262223 ACV262221:ACV262223 AMR262221:AMR262223 AWN262221:AWN262223 BGJ262221:BGJ262223 BQF262221:BQF262223 CAB262221:CAB262223 CJX262221:CJX262223 CTT262221:CTT262223 DDP262221:DDP262223 DNL262221:DNL262223 DXH262221:DXH262223 EHD262221:EHD262223 EQZ262221:EQZ262223 FAV262221:FAV262223 FKR262221:FKR262223 FUN262221:FUN262223 GEJ262221:GEJ262223 GOF262221:GOF262223 GYB262221:GYB262223 HHX262221:HHX262223 HRT262221:HRT262223 IBP262221:IBP262223 ILL262221:ILL262223 IVH262221:IVH262223 JFD262221:JFD262223 JOZ262221:JOZ262223 JYV262221:JYV262223 KIR262221:KIR262223 KSN262221:KSN262223 LCJ262221:LCJ262223 LMF262221:LMF262223 LWB262221:LWB262223 MFX262221:MFX262223 MPT262221:MPT262223 MZP262221:MZP262223 NJL262221:NJL262223 NTH262221:NTH262223 ODD262221:ODD262223 OMZ262221:OMZ262223 OWV262221:OWV262223 PGR262221:PGR262223 PQN262221:PQN262223 QAJ262221:QAJ262223 QKF262221:QKF262223 QUB262221:QUB262223 RDX262221:RDX262223 RNT262221:RNT262223 RXP262221:RXP262223 SHL262221:SHL262223 SRH262221:SRH262223 TBD262221:TBD262223 TKZ262221:TKZ262223 TUV262221:TUV262223 UER262221:UER262223 UON262221:UON262223 UYJ262221:UYJ262223 VIF262221:VIF262223 VSB262221:VSB262223 WBX262221:WBX262223 WLT262221:WLT262223 WVP262221:WVP262223 V327757:V327759 JD327757:JD327759 SZ327757:SZ327759 ACV327757:ACV327759 AMR327757:AMR327759 AWN327757:AWN327759 BGJ327757:BGJ327759 BQF327757:BQF327759 CAB327757:CAB327759 CJX327757:CJX327759 CTT327757:CTT327759 DDP327757:DDP327759 DNL327757:DNL327759 DXH327757:DXH327759 EHD327757:EHD327759 EQZ327757:EQZ327759 FAV327757:FAV327759 FKR327757:FKR327759 FUN327757:FUN327759 GEJ327757:GEJ327759 GOF327757:GOF327759 GYB327757:GYB327759 HHX327757:HHX327759 HRT327757:HRT327759 IBP327757:IBP327759 ILL327757:ILL327759 IVH327757:IVH327759 JFD327757:JFD327759 JOZ327757:JOZ327759 JYV327757:JYV327759 KIR327757:KIR327759 KSN327757:KSN327759 LCJ327757:LCJ327759 LMF327757:LMF327759 LWB327757:LWB327759 MFX327757:MFX327759 MPT327757:MPT327759 MZP327757:MZP327759 NJL327757:NJL327759 NTH327757:NTH327759 ODD327757:ODD327759 OMZ327757:OMZ327759 OWV327757:OWV327759 PGR327757:PGR327759 PQN327757:PQN327759 QAJ327757:QAJ327759 QKF327757:QKF327759 QUB327757:QUB327759 RDX327757:RDX327759 RNT327757:RNT327759 RXP327757:RXP327759 SHL327757:SHL327759 SRH327757:SRH327759 TBD327757:TBD327759 TKZ327757:TKZ327759 TUV327757:TUV327759 UER327757:UER327759 UON327757:UON327759 UYJ327757:UYJ327759 VIF327757:VIF327759 VSB327757:VSB327759 WBX327757:WBX327759 WLT327757:WLT327759 WVP327757:WVP327759 V393293:V393295 JD393293:JD393295 SZ393293:SZ393295 ACV393293:ACV393295 AMR393293:AMR393295 AWN393293:AWN393295 BGJ393293:BGJ393295 BQF393293:BQF393295 CAB393293:CAB393295 CJX393293:CJX393295 CTT393293:CTT393295 DDP393293:DDP393295 DNL393293:DNL393295 DXH393293:DXH393295 EHD393293:EHD393295 EQZ393293:EQZ393295 FAV393293:FAV393295 FKR393293:FKR393295 FUN393293:FUN393295 GEJ393293:GEJ393295 GOF393293:GOF393295 GYB393293:GYB393295 HHX393293:HHX393295 HRT393293:HRT393295 IBP393293:IBP393295 ILL393293:ILL393295 IVH393293:IVH393295 JFD393293:JFD393295 JOZ393293:JOZ393295 JYV393293:JYV393295 KIR393293:KIR393295 KSN393293:KSN393295 LCJ393293:LCJ393295 LMF393293:LMF393295 LWB393293:LWB393295 MFX393293:MFX393295 MPT393293:MPT393295 MZP393293:MZP393295 NJL393293:NJL393295 NTH393293:NTH393295 ODD393293:ODD393295 OMZ393293:OMZ393295 OWV393293:OWV393295 PGR393293:PGR393295 PQN393293:PQN393295 QAJ393293:QAJ393295 QKF393293:QKF393295 QUB393293:QUB393295 RDX393293:RDX393295 RNT393293:RNT393295 RXP393293:RXP393295 SHL393293:SHL393295 SRH393293:SRH393295 TBD393293:TBD393295 TKZ393293:TKZ393295 TUV393293:TUV393295 UER393293:UER393295 UON393293:UON393295 UYJ393293:UYJ393295 VIF393293:VIF393295 VSB393293:VSB393295 WBX393293:WBX393295 WLT393293:WLT393295 WVP393293:WVP393295 V458829:V458831 JD458829:JD458831 SZ458829:SZ458831 ACV458829:ACV458831 AMR458829:AMR458831 AWN458829:AWN458831 BGJ458829:BGJ458831 BQF458829:BQF458831 CAB458829:CAB458831 CJX458829:CJX458831 CTT458829:CTT458831 DDP458829:DDP458831 DNL458829:DNL458831 DXH458829:DXH458831 EHD458829:EHD458831 EQZ458829:EQZ458831 FAV458829:FAV458831 FKR458829:FKR458831 FUN458829:FUN458831 GEJ458829:GEJ458831 GOF458829:GOF458831 GYB458829:GYB458831 HHX458829:HHX458831 HRT458829:HRT458831 IBP458829:IBP458831 ILL458829:ILL458831 IVH458829:IVH458831 JFD458829:JFD458831 JOZ458829:JOZ458831 JYV458829:JYV458831 KIR458829:KIR458831 KSN458829:KSN458831 LCJ458829:LCJ458831 LMF458829:LMF458831 LWB458829:LWB458831 MFX458829:MFX458831 MPT458829:MPT458831 MZP458829:MZP458831 NJL458829:NJL458831 NTH458829:NTH458831 ODD458829:ODD458831 OMZ458829:OMZ458831 OWV458829:OWV458831 PGR458829:PGR458831 PQN458829:PQN458831 QAJ458829:QAJ458831 QKF458829:QKF458831 QUB458829:QUB458831 RDX458829:RDX458831 RNT458829:RNT458831 RXP458829:RXP458831 SHL458829:SHL458831 SRH458829:SRH458831 TBD458829:TBD458831 TKZ458829:TKZ458831 TUV458829:TUV458831 UER458829:UER458831 UON458829:UON458831 UYJ458829:UYJ458831 VIF458829:VIF458831 VSB458829:VSB458831 WBX458829:WBX458831 WLT458829:WLT458831 WVP458829:WVP458831 V524365:V524367 JD524365:JD524367 SZ524365:SZ524367 ACV524365:ACV524367 AMR524365:AMR524367 AWN524365:AWN524367 BGJ524365:BGJ524367 BQF524365:BQF524367 CAB524365:CAB524367 CJX524365:CJX524367 CTT524365:CTT524367 DDP524365:DDP524367 DNL524365:DNL524367 DXH524365:DXH524367 EHD524365:EHD524367 EQZ524365:EQZ524367 FAV524365:FAV524367 FKR524365:FKR524367 FUN524365:FUN524367 GEJ524365:GEJ524367 GOF524365:GOF524367 GYB524365:GYB524367 HHX524365:HHX524367 HRT524365:HRT524367 IBP524365:IBP524367 ILL524365:ILL524367 IVH524365:IVH524367 JFD524365:JFD524367 JOZ524365:JOZ524367 JYV524365:JYV524367 KIR524365:KIR524367 KSN524365:KSN524367 LCJ524365:LCJ524367 LMF524365:LMF524367 LWB524365:LWB524367 MFX524365:MFX524367 MPT524365:MPT524367 MZP524365:MZP524367 NJL524365:NJL524367 NTH524365:NTH524367 ODD524365:ODD524367 OMZ524365:OMZ524367 OWV524365:OWV524367 PGR524365:PGR524367 PQN524365:PQN524367 QAJ524365:QAJ524367 QKF524365:QKF524367 QUB524365:QUB524367 RDX524365:RDX524367 RNT524365:RNT524367 RXP524365:RXP524367 SHL524365:SHL524367 SRH524365:SRH524367 TBD524365:TBD524367 TKZ524365:TKZ524367 TUV524365:TUV524367 UER524365:UER524367 UON524365:UON524367 UYJ524365:UYJ524367 VIF524365:VIF524367 VSB524365:VSB524367 WBX524365:WBX524367 WLT524365:WLT524367 WVP524365:WVP524367 V589901:V589903 JD589901:JD589903 SZ589901:SZ589903 ACV589901:ACV589903 AMR589901:AMR589903 AWN589901:AWN589903 BGJ589901:BGJ589903 BQF589901:BQF589903 CAB589901:CAB589903 CJX589901:CJX589903 CTT589901:CTT589903 DDP589901:DDP589903 DNL589901:DNL589903 DXH589901:DXH589903 EHD589901:EHD589903 EQZ589901:EQZ589903 FAV589901:FAV589903 FKR589901:FKR589903 FUN589901:FUN589903 GEJ589901:GEJ589903 GOF589901:GOF589903 GYB589901:GYB589903 HHX589901:HHX589903 HRT589901:HRT589903 IBP589901:IBP589903 ILL589901:ILL589903 IVH589901:IVH589903 JFD589901:JFD589903 JOZ589901:JOZ589903 JYV589901:JYV589903 KIR589901:KIR589903 KSN589901:KSN589903 LCJ589901:LCJ589903 LMF589901:LMF589903 LWB589901:LWB589903 MFX589901:MFX589903 MPT589901:MPT589903 MZP589901:MZP589903 NJL589901:NJL589903 NTH589901:NTH589903 ODD589901:ODD589903 OMZ589901:OMZ589903 OWV589901:OWV589903 PGR589901:PGR589903 PQN589901:PQN589903 QAJ589901:QAJ589903 QKF589901:QKF589903 QUB589901:QUB589903 RDX589901:RDX589903 RNT589901:RNT589903 RXP589901:RXP589903 SHL589901:SHL589903 SRH589901:SRH589903 TBD589901:TBD589903 TKZ589901:TKZ589903 TUV589901:TUV589903 UER589901:UER589903 UON589901:UON589903 UYJ589901:UYJ589903 VIF589901:VIF589903 VSB589901:VSB589903 WBX589901:WBX589903 WLT589901:WLT589903 WVP589901:WVP589903 V655437:V655439 JD655437:JD655439 SZ655437:SZ655439 ACV655437:ACV655439 AMR655437:AMR655439 AWN655437:AWN655439 BGJ655437:BGJ655439 BQF655437:BQF655439 CAB655437:CAB655439 CJX655437:CJX655439 CTT655437:CTT655439 DDP655437:DDP655439 DNL655437:DNL655439 DXH655437:DXH655439 EHD655437:EHD655439 EQZ655437:EQZ655439 FAV655437:FAV655439 FKR655437:FKR655439 FUN655437:FUN655439 GEJ655437:GEJ655439 GOF655437:GOF655439 GYB655437:GYB655439 HHX655437:HHX655439 HRT655437:HRT655439 IBP655437:IBP655439 ILL655437:ILL655439 IVH655437:IVH655439 JFD655437:JFD655439 JOZ655437:JOZ655439 JYV655437:JYV655439 KIR655437:KIR655439 KSN655437:KSN655439 LCJ655437:LCJ655439 LMF655437:LMF655439 LWB655437:LWB655439 MFX655437:MFX655439 MPT655437:MPT655439 MZP655437:MZP655439 NJL655437:NJL655439 NTH655437:NTH655439 ODD655437:ODD655439 OMZ655437:OMZ655439 OWV655437:OWV655439 PGR655437:PGR655439 PQN655437:PQN655439 QAJ655437:QAJ655439 QKF655437:QKF655439 QUB655437:QUB655439 RDX655437:RDX655439 RNT655437:RNT655439 RXP655437:RXP655439 SHL655437:SHL655439 SRH655437:SRH655439 TBD655437:TBD655439 TKZ655437:TKZ655439 TUV655437:TUV655439 UER655437:UER655439 UON655437:UON655439 UYJ655437:UYJ655439 VIF655437:VIF655439 VSB655437:VSB655439 WBX655437:WBX655439 WLT655437:WLT655439 WVP655437:WVP655439 V720973:V720975 JD720973:JD720975 SZ720973:SZ720975 ACV720973:ACV720975 AMR720973:AMR720975 AWN720973:AWN720975 BGJ720973:BGJ720975 BQF720973:BQF720975 CAB720973:CAB720975 CJX720973:CJX720975 CTT720973:CTT720975 DDP720973:DDP720975 DNL720973:DNL720975 DXH720973:DXH720975 EHD720973:EHD720975 EQZ720973:EQZ720975 FAV720973:FAV720975 FKR720973:FKR720975 FUN720973:FUN720975 GEJ720973:GEJ720975 GOF720973:GOF720975 GYB720973:GYB720975 HHX720973:HHX720975 HRT720973:HRT720975 IBP720973:IBP720975 ILL720973:ILL720975 IVH720973:IVH720975 JFD720973:JFD720975 JOZ720973:JOZ720975 JYV720973:JYV720975 KIR720973:KIR720975 KSN720973:KSN720975 LCJ720973:LCJ720975 LMF720973:LMF720975 LWB720973:LWB720975 MFX720973:MFX720975 MPT720973:MPT720975 MZP720973:MZP720975 NJL720973:NJL720975 NTH720973:NTH720975 ODD720973:ODD720975 OMZ720973:OMZ720975 OWV720973:OWV720975 PGR720973:PGR720975 PQN720973:PQN720975 QAJ720973:QAJ720975 QKF720973:QKF720975 QUB720973:QUB720975 RDX720973:RDX720975 RNT720973:RNT720975 RXP720973:RXP720975 SHL720973:SHL720975 SRH720973:SRH720975 TBD720973:TBD720975 TKZ720973:TKZ720975 TUV720973:TUV720975 UER720973:UER720975 UON720973:UON720975 UYJ720973:UYJ720975 VIF720973:VIF720975 VSB720973:VSB720975 WBX720973:WBX720975 WLT720973:WLT720975 WVP720973:WVP720975 V786509:V786511 JD786509:JD786511 SZ786509:SZ786511 ACV786509:ACV786511 AMR786509:AMR786511 AWN786509:AWN786511 BGJ786509:BGJ786511 BQF786509:BQF786511 CAB786509:CAB786511 CJX786509:CJX786511 CTT786509:CTT786511 DDP786509:DDP786511 DNL786509:DNL786511 DXH786509:DXH786511 EHD786509:EHD786511 EQZ786509:EQZ786511 FAV786509:FAV786511 FKR786509:FKR786511 FUN786509:FUN786511 GEJ786509:GEJ786511 GOF786509:GOF786511 GYB786509:GYB786511 HHX786509:HHX786511 HRT786509:HRT786511 IBP786509:IBP786511 ILL786509:ILL786511 IVH786509:IVH786511 JFD786509:JFD786511 JOZ786509:JOZ786511 JYV786509:JYV786511 KIR786509:KIR786511 KSN786509:KSN786511 LCJ786509:LCJ786511 LMF786509:LMF786511 LWB786509:LWB786511 MFX786509:MFX786511 MPT786509:MPT786511 MZP786509:MZP786511 NJL786509:NJL786511 NTH786509:NTH786511 ODD786509:ODD786511 OMZ786509:OMZ786511 OWV786509:OWV786511 PGR786509:PGR786511 PQN786509:PQN786511 QAJ786509:QAJ786511 QKF786509:QKF786511 QUB786509:QUB786511 RDX786509:RDX786511 RNT786509:RNT786511 RXP786509:RXP786511 SHL786509:SHL786511 SRH786509:SRH786511 TBD786509:TBD786511 TKZ786509:TKZ786511 TUV786509:TUV786511 UER786509:UER786511 UON786509:UON786511 UYJ786509:UYJ786511 VIF786509:VIF786511 VSB786509:VSB786511 WBX786509:WBX786511 WLT786509:WLT786511 WVP786509:WVP786511 V852045:V852047 JD852045:JD852047 SZ852045:SZ852047 ACV852045:ACV852047 AMR852045:AMR852047 AWN852045:AWN852047 BGJ852045:BGJ852047 BQF852045:BQF852047 CAB852045:CAB852047 CJX852045:CJX852047 CTT852045:CTT852047 DDP852045:DDP852047 DNL852045:DNL852047 DXH852045:DXH852047 EHD852045:EHD852047 EQZ852045:EQZ852047 FAV852045:FAV852047 FKR852045:FKR852047 FUN852045:FUN852047 GEJ852045:GEJ852047 GOF852045:GOF852047 GYB852045:GYB852047 HHX852045:HHX852047 HRT852045:HRT852047 IBP852045:IBP852047 ILL852045:ILL852047 IVH852045:IVH852047 JFD852045:JFD852047 JOZ852045:JOZ852047 JYV852045:JYV852047 KIR852045:KIR852047 KSN852045:KSN852047 LCJ852045:LCJ852047 LMF852045:LMF852047 LWB852045:LWB852047 MFX852045:MFX852047 MPT852045:MPT852047 MZP852045:MZP852047 NJL852045:NJL852047 NTH852045:NTH852047 ODD852045:ODD852047 OMZ852045:OMZ852047 OWV852045:OWV852047 PGR852045:PGR852047 PQN852045:PQN852047 QAJ852045:QAJ852047 QKF852045:QKF852047 QUB852045:QUB852047 RDX852045:RDX852047 RNT852045:RNT852047 RXP852045:RXP852047 SHL852045:SHL852047 SRH852045:SRH852047 TBD852045:TBD852047 TKZ852045:TKZ852047 TUV852045:TUV852047 UER852045:UER852047 UON852045:UON852047 UYJ852045:UYJ852047 VIF852045:VIF852047 VSB852045:VSB852047 WBX852045:WBX852047 WLT852045:WLT852047 WVP852045:WVP852047 V917581:V917583 JD917581:JD917583 SZ917581:SZ917583 ACV917581:ACV917583 AMR917581:AMR917583 AWN917581:AWN917583 BGJ917581:BGJ917583 BQF917581:BQF917583 CAB917581:CAB917583 CJX917581:CJX917583 CTT917581:CTT917583 DDP917581:DDP917583 DNL917581:DNL917583 DXH917581:DXH917583 EHD917581:EHD917583 EQZ917581:EQZ917583 FAV917581:FAV917583 FKR917581:FKR917583 FUN917581:FUN917583 GEJ917581:GEJ917583 GOF917581:GOF917583 GYB917581:GYB917583 HHX917581:HHX917583 HRT917581:HRT917583 IBP917581:IBP917583 ILL917581:ILL917583 IVH917581:IVH917583 JFD917581:JFD917583 JOZ917581:JOZ917583 JYV917581:JYV917583 KIR917581:KIR917583 KSN917581:KSN917583 LCJ917581:LCJ917583 LMF917581:LMF917583 LWB917581:LWB917583 MFX917581:MFX917583 MPT917581:MPT917583 MZP917581:MZP917583 NJL917581:NJL917583 NTH917581:NTH917583 ODD917581:ODD917583 OMZ917581:OMZ917583 OWV917581:OWV917583 PGR917581:PGR917583 PQN917581:PQN917583 QAJ917581:QAJ917583 QKF917581:QKF917583 QUB917581:QUB917583 RDX917581:RDX917583 RNT917581:RNT917583 RXP917581:RXP917583 SHL917581:SHL917583 SRH917581:SRH917583 TBD917581:TBD917583 TKZ917581:TKZ917583 TUV917581:TUV917583 UER917581:UER917583 UON917581:UON917583 UYJ917581:UYJ917583 VIF917581:VIF917583 VSB917581:VSB917583 WBX917581:WBX917583 WLT917581:WLT917583 WVP917581:WVP917583 V983117:V983119 JD983117:JD983119 SZ983117:SZ983119 ACV983117:ACV983119 AMR983117:AMR983119 AWN983117:AWN983119 BGJ983117:BGJ983119 BQF983117:BQF983119 CAB983117:CAB983119 CJX983117:CJX983119 CTT983117:CTT983119 DDP983117:DDP983119 DNL983117:DNL983119 DXH983117:DXH983119 EHD983117:EHD983119 EQZ983117:EQZ983119 FAV983117:FAV983119 FKR983117:FKR983119 FUN983117:FUN983119 GEJ983117:GEJ983119 GOF983117:GOF983119 GYB983117:GYB983119 HHX983117:HHX983119 HRT983117:HRT983119 IBP983117:IBP983119 ILL983117:ILL983119 IVH983117:IVH983119 JFD983117:JFD983119 JOZ983117:JOZ983119 JYV983117:JYV983119 KIR983117:KIR983119 KSN983117:KSN983119 LCJ983117:LCJ983119 LMF983117:LMF983119 LWB983117:LWB983119 MFX983117:MFX983119 MPT983117:MPT983119 MZP983117:MZP983119 NJL983117:NJL983119 NTH983117:NTH983119 ODD983117:ODD983119 OMZ983117:OMZ983119 OWV983117:OWV983119 PGR983117:PGR983119 PQN983117:PQN983119 QAJ983117:QAJ983119 QKF983117:QKF983119 QUB983117:QUB983119 RDX983117:RDX983119 RNT983117:RNT983119 RXP983117:RXP983119 SHL983117:SHL983119 SRH983117:SRH983119 TBD983117:TBD983119 TKZ983117:TKZ983119 TUV983117:TUV983119 UER983117:UER983119 UON983117:UON983119 UYJ983117:UYJ983119 VIF983117:VIF983119 VSB983117:VSB983119 WBX983117:WBX983119 WLT983117:WLT983119 W101"/>
    <dataValidation allowBlank="1" showErrorMessage="1" prompt="Se valida con la presencia de contratistas en los Departamentos" sqref="WVP983113:WVP983115 JD73:JD75 SZ73:SZ75 ACV73:ACV75 AMR73:AMR75 AWN73:AWN75 BGJ73:BGJ75 BQF73:BQF75 CAB73:CAB75 CJX73:CJX75 CTT73:CTT75 DDP73:DDP75 DNL73:DNL75 DXH73:DXH75 EHD73:EHD75 EQZ73:EQZ75 FAV73:FAV75 FKR73:FKR75 FUN73:FUN75 GEJ73:GEJ75 GOF73:GOF75 GYB73:GYB75 HHX73:HHX75 HRT73:HRT75 IBP73:IBP75 ILL73:ILL75 IVH73:IVH75 JFD73:JFD75 JOZ73:JOZ75 JYV73:JYV75 KIR73:KIR75 KSN73:KSN75 LCJ73:LCJ75 LMF73:LMF75 LWB73:LWB75 MFX73:MFX75 MPT73:MPT75 MZP73:MZP75 NJL73:NJL75 NTH73:NTH75 ODD73:ODD75 OMZ73:OMZ75 OWV73:OWV75 PGR73:PGR75 PQN73:PQN75 QAJ73:QAJ75 QKF73:QKF75 QUB73:QUB75 RDX73:RDX75 RNT73:RNT75 RXP73:RXP75 SHL73:SHL75 SRH73:SRH75 TBD73:TBD75 TKZ73:TKZ75 TUV73:TUV75 UER73:UER75 UON73:UON75 UYJ73:UYJ75 VIF73:VIF75 VSB73:VSB75 WBX73:WBX75 WLT73:WLT75 WVP73:WVP75 V65609:V65611 JD65609:JD65611 SZ65609:SZ65611 ACV65609:ACV65611 AMR65609:AMR65611 AWN65609:AWN65611 BGJ65609:BGJ65611 BQF65609:BQF65611 CAB65609:CAB65611 CJX65609:CJX65611 CTT65609:CTT65611 DDP65609:DDP65611 DNL65609:DNL65611 DXH65609:DXH65611 EHD65609:EHD65611 EQZ65609:EQZ65611 FAV65609:FAV65611 FKR65609:FKR65611 FUN65609:FUN65611 GEJ65609:GEJ65611 GOF65609:GOF65611 GYB65609:GYB65611 HHX65609:HHX65611 HRT65609:HRT65611 IBP65609:IBP65611 ILL65609:ILL65611 IVH65609:IVH65611 JFD65609:JFD65611 JOZ65609:JOZ65611 JYV65609:JYV65611 KIR65609:KIR65611 KSN65609:KSN65611 LCJ65609:LCJ65611 LMF65609:LMF65611 LWB65609:LWB65611 MFX65609:MFX65611 MPT65609:MPT65611 MZP65609:MZP65611 NJL65609:NJL65611 NTH65609:NTH65611 ODD65609:ODD65611 OMZ65609:OMZ65611 OWV65609:OWV65611 PGR65609:PGR65611 PQN65609:PQN65611 QAJ65609:QAJ65611 QKF65609:QKF65611 QUB65609:QUB65611 RDX65609:RDX65611 RNT65609:RNT65611 RXP65609:RXP65611 SHL65609:SHL65611 SRH65609:SRH65611 TBD65609:TBD65611 TKZ65609:TKZ65611 TUV65609:TUV65611 UER65609:UER65611 UON65609:UON65611 UYJ65609:UYJ65611 VIF65609:VIF65611 VSB65609:VSB65611 WBX65609:WBX65611 WLT65609:WLT65611 WVP65609:WVP65611 V131145:V131147 JD131145:JD131147 SZ131145:SZ131147 ACV131145:ACV131147 AMR131145:AMR131147 AWN131145:AWN131147 BGJ131145:BGJ131147 BQF131145:BQF131147 CAB131145:CAB131147 CJX131145:CJX131147 CTT131145:CTT131147 DDP131145:DDP131147 DNL131145:DNL131147 DXH131145:DXH131147 EHD131145:EHD131147 EQZ131145:EQZ131147 FAV131145:FAV131147 FKR131145:FKR131147 FUN131145:FUN131147 GEJ131145:GEJ131147 GOF131145:GOF131147 GYB131145:GYB131147 HHX131145:HHX131147 HRT131145:HRT131147 IBP131145:IBP131147 ILL131145:ILL131147 IVH131145:IVH131147 JFD131145:JFD131147 JOZ131145:JOZ131147 JYV131145:JYV131147 KIR131145:KIR131147 KSN131145:KSN131147 LCJ131145:LCJ131147 LMF131145:LMF131147 LWB131145:LWB131147 MFX131145:MFX131147 MPT131145:MPT131147 MZP131145:MZP131147 NJL131145:NJL131147 NTH131145:NTH131147 ODD131145:ODD131147 OMZ131145:OMZ131147 OWV131145:OWV131147 PGR131145:PGR131147 PQN131145:PQN131147 QAJ131145:QAJ131147 QKF131145:QKF131147 QUB131145:QUB131147 RDX131145:RDX131147 RNT131145:RNT131147 RXP131145:RXP131147 SHL131145:SHL131147 SRH131145:SRH131147 TBD131145:TBD131147 TKZ131145:TKZ131147 TUV131145:TUV131147 UER131145:UER131147 UON131145:UON131147 UYJ131145:UYJ131147 VIF131145:VIF131147 VSB131145:VSB131147 WBX131145:WBX131147 WLT131145:WLT131147 WVP131145:WVP131147 V196681:V196683 JD196681:JD196683 SZ196681:SZ196683 ACV196681:ACV196683 AMR196681:AMR196683 AWN196681:AWN196683 BGJ196681:BGJ196683 BQF196681:BQF196683 CAB196681:CAB196683 CJX196681:CJX196683 CTT196681:CTT196683 DDP196681:DDP196683 DNL196681:DNL196683 DXH196681:DXH196683 EHD196681:EHD196683 EQZ196681:EQZ196683 FAV196681:FAV196683 FKR196681:FKR196683 FUN196681:FUN196683 GEJ196681:GEJ196683 GOF196681:GOF196683 GYB196681:GYB196683 HHX196681:HHX196683 HRT196681:HRT196683 IBP196681:IBP196683 ILL196681:ILL196683 IVH196681:IVH196683 JFD196681:JFD196683 JOZ196681:JOZ196683 JYV196681:JYV196683 KIR196681:KIR196683 KSN196681:KSN196683 LCJ196681:LCJ196683 LMF196681:LMF196683 LWB196681:LWB196683 MFX196681:MFX196683 MPT196681:MPT196683 MZP196681:MZP196683 NJL196681:NJL196683 NTH196681:NTH196683 ODD196681:ODD196683 OMZ196681:OMZ196683 OWV196681:OWV196683 PGR196681:PGR196683 PQN196681:PQN196683 QAJ196681:QAJ196683 QKF196681:QKF196683 QUB196681:QUB196683 RDX196681:RDX196683 RNT196681:RNT196683 RXP196681:RXP196683 SHL196681:SHL196683 SRH196681:SRH196683 TBD196681:TBD196683 TKZ196681:TKZ196683 TUV196681:TUV196683 UER196681:UER196683 UON196681:UON196683 UYJ196681:UYJ196683 VIF196681:VIF196683 VSB196681:VSB196683 WBX196681:WBX196683 WLT196681:WLT196683 WVP196681:WVP196683 V262217:V262219 JD262217:JD262219 SZ262217:SZ262219 ACV262217:ACV262219 AMR262217:AMR262219 AWN262217:AWN262219 BGJ262217:BGJ262219 BQF262217:BQF262219 CAB262217:CAB262219 CJX262217:CJX262219 CTT262217:CTT262219 DDP262217:DDP262219 DNL262217:DNL262219 DXH262217:DXH262219 EHD262217:EHD262219 EQZ262217:EQZ262219 FAV262217:FAV262219 FKR262217:FKR262219 FUN262217:FUN262219 GEJ262217:GEJ262219 GOF262217:GOF262219 GYB262217:GYB262219 HHX262217:HHX262219 HRT262217:HRT262219 IBP262217:IBP262219 ILL262217:ILL262219 IVH262217:IVH262219 JFD262217:JFD262219 JOZ262217:JOZ262219 JYV262217:JYV262219 KIR262217:KIR262219 KSN262217:KSN262219 LCJ262217:LCJ262219 LMF262217:LMF262219 LWB262217:LWB262219 MFX262217:MFX262219 MPT262217:MPT262219 MZP262217:MZP262219 NJL262217:NJL262219 NTH262217:NTH262219 ODD262217:ODD262219 OMZ262217:OMZ262219 OWV262217:OWV262219 PGR262217:PGR262219 PQN262217:PQN262219 QAJ262217:QAJ262219 QKF262217:QKF262219 QUB262217:QUB262219 RDX262217:RDX262219 RNT262217:RNT262219 RXP262217:RXP262219 SHL262217:SHL262219 SRH262217:SRH262219 TBD262217:TBD262219 TKZ262217:TKZ262219 TUV262217:TUV262219 UER262217:UER262219 UON262217:UON262219 UYJ262217:UYJ262219 VIF262217:VIF262219 VSB262217:VSB262219 WBX262217:WBX262219 WLT262217:WLT262219 WVP262217:WVP262219 V327753:V327755 JD327753:JD327755 SZ327753:SZ327755 ACV327753:ACV327755 AMR327753:AMR327755 AWN327753:AWN327755 BGJ327753:BGJ327755 BQF327753:BQF327755 CAB327753:CAB327755 CJX327753:CJX327755 CTT327753:CTT327755 DDP327753:DDP327755 DNL327753:DNL327755 DXH327753:DXH327755 EHD327753:EHD327755 EQZ327753:EQZ327755 FAV327753:FAV327755 FKR327753:FKR327755 FUN327753:FUN327755 GEJ327753:GEJ327755 GOF327753:GOF327755 GYB327753:GYB327755 HHX327753:HHX327755 HRT327753:HRT327755 IBP327753:IBP327755 ILL327753:ILL327755 IVH327753:IVH327755 JFD327753:JFD327755 JOZ327753:JOZ327755 JYV327753:JYV327755 KIR327753:KIR327755 KSN327753:KSN327755 LCJ327753:LCJ327755 LMF327753:LMF327755 LWB327753:LWB327755 MFX327753:MFX327755 MPT327753:MPT327755 MZP327753:MZP327755 NJL327753:NJL327755 NTH327753:NTH327755 ODD327753:ODD327755 OMZ327753:OMZ327755 OWV327753:OWV327755 PGR327753:PGR327755 PQN327753:PQN327755 QAJ327753:QAJ327755 QKF327753:QKF327755 QUB327753:QUB327755 RDX327753:RDX327755 RNT327753:RNT327755 RXP327753:RXP327755 SHL327753:SHL327755 SRH327753:SRH327755 TBD327753:TBD327755 TKZ327753:TKZ327755 TUV327753:TUV327755 UER327753:UER327755 UON327753:UON327755 UYJ327753:UYJ327755 VIF327753:VIF327755 VSB327753:VSB327755 WBX327753:WBX327755 WLT327753:WLT327755 WVP327753:WVP327755 V393289:V393291 JD393289:JD393291 SZ393289:SZ393291 ACV393289:ACV393291 AMR393289:AMR393291 AWN393289:AWN393291 BGJ393289:BGJ393291 BQF393289:BQF393291 CAB393289:CAB393291 CJX393289:CJX393291 CTT393289:CTT393291 DDP393289:DDP393291 DNL393289:DNL393291 DXH393289:DXH393291 EHD393289:EHD393291 EQZ393289:EQZ393291 FAV393289:FAV393291 FKR393289:FKR393291 FUN393289:FUN393291 GEJ393289:GEJ393291 GOF393289:GOF393291 GYB393289:GYB393291 HHX393289:HHX393291 HRT393289:HRT393291 IBP393289:IBP393291 ILL393289:ILL393291 IVH393289:IVH393291 JFD393289:JFD393291 JOZ393289:JOZ393291 JYV393289:JYV393291 KIR393289:KIR393291 KSN393289:KSN393291 LCJ393289:LCJ393291 LMF393289:LMF393291 LWB393289:LWB393291 MFX393289:MFX393291 MPT393289:MPT393291 MZP393289:MZP393291 NJL393289:NJL393291 NTH393289:NTH393291 ODD393289:ODD393291 OMZ393289:OMZ393291 OWV393289:OWV393291 PGR393289:PGR393291 PQN393289:PQN393291 QAJ393289:QAJ393291 QKF393289:QKF393291 QUB393289:QUB393291 RDX393289:RDX393291 RNT393289:RNT393291 RXP393289:RXP393291 SHL393289:SHL393291 SRH393289:SRH393291 TBD393289:TBD393291 TKZ393289:TKZ393291 TUV393289:TUV393291 UER393289:UER393291 UON393289:UON393291 UYJ393289:UYJ393291 VIF393289:VIF393291 VSB393289:VSB393291 WBX393289:WBX393291 WLT393289:WLT393291 WVP393289:WVP393291 V458825:V458827 JD458825:JD458827 SZ458825:SZ458827 ACV458825:ACV458827 AMR458825:AMR458827 AWN458825:AWN458827 BGJ458825:BGJ458827 BQF458825:BQF458827 CAB458825:CAB458827 CJX458825:CJX458827 CTT458825:CTT458827 DDP458825:DDP458827 DNL458825:DNL458827 DXH458825:DXH458827 EHD458825:EHD458827 EQZ458825:EQZ458827 FAV458825:FAV458827 FKR458825:FKR458827 FUN458825:FUN458827 GEJ458825:GEJ458827 GOF458825:GOF458827 GYB458825:GYB458827 HHX458825:HHX458827 HRT458825:HRT458827 IBP458825:IBP458827 ILL458825:ILL458827 IVH458825:IVH458827 JFD458825:JFD458827 JOZ458825:JOZ458827 JYV458825:JYV458827 KIR458825:KIR458827 KSN458825:KSN458827 LCJ458825:LCJ458827 LMF458825:LMF458827 LWB458825:LWB458827 MFX458825:MFX458827 MPT458825:MPT458827 MZP458825:MZP458827 NJL458825:NJL458827 NTH458825:NTH458827 ODD458825:ODD458827 OMZ458825:OMZ458827 OWV458825:OWV458827 PGR458825:PGR458827 PQN458825:PQN458827 QAJ458825:QAJ458827 QKF458825:QKF458827 QUB458825:QUB458827 RDX458825:RDX458827 RNT458825:RNT458827 RXP458825:RXP458827 SHL458825:SHL458827 SRH458825:SRH458827 TBD458825:TBD458827 TKZ458825:TKZ458827 TUV458825:TUV458827 UER458825:UER458827 UON458825:UON458827 UYJ458825:UYJ458827 VIF458825:VIF458827 VSB458825:VSB458827 WBX458825:WBX458827 WLT458825:WLT458827 WVP458825:WVP458827 V524361:V524363 JD524361:JD524363 SZ524361:SZ524363 ACV524361:ACV524363 AMR524361:AMR524363 AWN524361:AWN524363 BGJ524361:BGJ524363 BQF524361:BQF524363 CAB524361:CAB524363 CJX524361:CJX524363 CTT524361:CTT524363 DDP524361:DDP524363 DNL524361:DNL524363 DXH524361:DXH524363 EHD524361:EHD524363 EQZ524361:EQZ524363 FAV524361:FAV524363 FKR524361:FKR524363 FUN524361:FUN524363 GEJ524361:GEJ524363 GOF524361:GOF524363 GYB524361:GYB524363 HHX524361:HHX524363 HRT524361:HRT524363 IBP524361:IBP524363 ILL524361:ILL524363 IVH524361:IVH524363 JFD524361:JFD524363 JOZ524361:JOZ524363 JYV524361:JYV524363 KIR524361:KIR524363 KSN524361:KSN524363 LCJ524361:LCJ524363 LMF524361:LMF524363 LWB524361:LWB524363 MFX524361:MFX524363 MPT524361:MPT524363 MZP524361:MZP524363 NJL524361:NJL524363 NTH524361:NTH524363 ODD524361:ODD524363 OMZ524361:OMZ524363 OWV524361:OWV524363 PGR524361:PGR524363 PQN524361:PQN524363 QAJ524361:QAJ524363 QKF524361:QKF524363 QUB524361:QUB524363 RDX524361:RDX524363 RNT524361:RNT524363 RXP524361:RXP524363 SHL524361:SHL524363 SRH524361:SRH524363 TBD524361:TBD524363 TKZ524361:TKZ524363 TUV524361:TUV524363 UER524361:UER524363 UON524361:UON524363 UYJ524361:UYJ524363 VIF524361:VIF524363 VSB524361:VSB524363 WBX524361:WBX524363 WLT524361:WLT524363 WVP524361:WVP524363 V589897:V589899 JD589897:JD589899 SZ589897:SZ589899 ACV589897:ACV589899 AMR589897:AMR589899 AWN589897:AWN589899 BGJ589897:BGJ589899 BQF589897:BQF589899 CAB589897:CAB589899 CJX589897:CJX589899 CTT589897:CTT589899 DDP589897:DDP589899 DNL589897:DNL589899 DXH589897:DXH589899 EHD589897:EHD589899 EQZ589897:EQZ589899 FAV589897:FAV589899 FKR589897:FKR589899 FUN589897:FUN589899 GEJ589897:GEJ589899 GOF589897:GOF589899 GYB589897:GYB589899 HHX589897:HHX589899 HRT589897:HRT589899 IBP589897:IBP589899 ILL589897:ILL589899 IVH589897:IVH589899 JFD589897:JFD589899 JOZ589897:JOZ589899 JYV589897:JYV589899 KIR589897:KIR589899 KSN589897:KSN589899 LCJ589897:LCJ589899 LMF589897:LMF589899 LWB589897:LWB589899 MFX589897:MFX589899 MPT589897:MPT589899 MZP589897:MZP589899 NJL589897:NJL589899 NTH589897:NTH589899 ODD589897:ODD589899 OMZ589897:OMZ589899 OWV589897:OWV589899 PGR589897:PGR589899 PQN589897:PQN589899 QAJ589897:QAJ589899 QKF589897:QKF589899 QUB589897:QUB589899 RDX589897:RDX589899 RNT589897:RNT589899 RXP589897:RXP589899 SHL589897:SHL589899 SRH589897:SRH589899 TBD589897:TBD589899 TKZ589897:TKZ589899 TUV589897:TUV589899 UER589897:UER589899 UON589897:UON589899 UYJ589897:UYJ589899 VIF589897:VIF589899 VSB589897:VSB589899 WBX589897:WBX589899 WLT589897:WLT589899 WVP589897:WVP589899 V655433:V655435 JD655433:JD655435 SZ655433:SZ655435 ACV655433:ACV655435 AMR655433:AMR655435 AWN655433:AWN655435 BGJ655433:BGJ655435 BQF655433:BQF655435 CAB655433:CAB655435 CJX655433:CJX655435 CTT655433:CTT655435 DDP655433:DDP655435 DNL655433:DNL655435 DXH655433:DXH655435 EHD655433:EHD655435 EQZ655433:EQZ655435 FAV655433:FAV655435 FKR655433:FKR655435 FUN655433:FUN655435 GEJ655433:GEJ655435 GOF655433:GOF655435 GYB655433:GYB655435 HHX655433:HHX655435 HRT655433:HRT655435 IBP655433:IBP655435 ILL655433:ILL655435 IVH655433:IVH655435 JFD655433:JFD655435 JOZ655433:JOZ655435 JYV655433:JYV655435 KIR655433:KIR655435 KSN655433:KSN655435 LCJ655433:LCJ655435 LMF655433:LMF655435 LWB655433:LWB655435 MFX655433:MFX655435 MPT655433:MPT655435 MZP655433:MZP655435 NJL655433:NJL655435 NTH655433:NTH655435 ODD655433:ODD655435 OMZ655433:OMZ655435 OWV655433:OWV655435 PGR655433:PGR655435 PQN655433:PQN655435 QAJ655433:QAJ655435 QKF655433:QKF655435 QUB655433:QUB655435 RDX655433:RDX655435 RNT655433:RNT655435 RXP655433:RXP655435 SHL655433:SHL655435 SRH655433:SRH655435 TBD655433:TBD655435 TKZ655433:TKZ655435 TUV655433:TUV655435 UER655433:UER655435 UON655433:UON655435 UYJ655433:UYJ655435 VIF655433:VIF655435 VSB655433:VSB655435 WBX655433:WBX655435 WLT655433:WLT655435 WVP655433:WVP655435 V720969:V720971 JD720969:JD720971 SZ720969:SZ720971 ACV720969:ACV720971 AMR720969:AMR720971 AWN720969:AWN720971 BGJ720969:BGJ720971 BQF720969:BQF720971 CAB720969:CAB720971 CJX720969:CJX720971 CTT720969:CTT720971 DDP720969:DDP720971 DNL720969:DNL720971 DXH720969:DXH720971 EHD720969:EHD720971 EQZ720969:EQZ720971 FAV720969:FAV720971 FKR720969:FKR720971 FUN720969:FUN720971 GEJ720969:GEJ720971 GOF720969:GOF720971 GYB720969:GYB720971 HHX720969:HHX720971 HRT720969:HRT720971 IBP720969:IBP720971 ILL720969:ILL720971 IVH720969:IVH720971 JFD720969:JFD720971 JOZ720969:JOZ720971 JYV720969:JYV720971 KIR720969:KIR720971 KSN720969:KSN720971 LCJ720969:LCJ720971 LMF720969:LMF720971 LWB720969:LWB720971 MFX720969:MFX720971 MPT720969:MPT720971 MZP720969:MZP720971 NJL720969:NJL720971 NTH720969:NTH720971 ODD720969:ODD720971 OMZ720969:OMZ720971 OWV720969:OWV720971 PGR720969:PGR720971 PQN720969:PQN720971 QAJ720969:QAJ720971 QKF720969:QKF720971 QUB720969:QUB720971 RDX720969:RDX720971 RNT720969:RNT720971 RXP720969:RXP720971 SHL720969:SHL720971 SRH720969:SRH720971 TBD720969:TBD720971 TKZ720969:TKZ720971 TUV720969:TUV720971 UER720969:UER720971 UON720969:UON720971 UYJ720969:UYJ720971 VIF720969:VIF720971 VSB720969:VSB720971 WBX720969:WBX720971 WLT720969:WLT720971 WVP720969:WVP720971 V786505:V786507 JD786505:JD786507 SZ786505:SZ786507 ACV786505:ACV786507 AMR786505:AMR786507 AWN786505:AWN786507 BGJ786505:BGJ786507 BQF786505:BQF786507 CAB786505:CAB786507 CJX786505:CJX786507 CTT786505:CTT786507 DDP786505:DDP786507 DNL786505:DNL786507 DXH786505:DXH786507 EHD786505:EHD786507 EQZ786505:EQZ786507 FAV786505:FAV786507 FKR786505:FKR786507 FUN786505:FUN786507 GEJ786505:GEJ786507 GOF786505:GOF786507 GYB786505:GYB786507 HHX786505:HHX786507 HRT786505:HRT786507 IBP786505:IBP786507 ILL786505:ILL786507 IVH786505:IVH786507 JFD786505:JFD786507 JOZ786505:JOZ786507 JYV786505:JYV786507 KIR786505:KIR786507 KSN786505:KSN786507 LCJ786505:LCJ786507 LMF786505:LMF786507 LWB786505:LWB786507 MFX786505:MFX786507 MPT786505:MPT786507 MZP786505:MZP786507 NJL786505:NJL786507 NTH786505:NTH786507 ODD786505:ODD786507 OMZ786505:OMZ786507 OWV786505:OWV786507 PGR786505:PGR786507 PQN786505:PQN786507 QAJ786505:QAJ786507 QKF786505:QKF786507 QUB786505:QUB786507 RDX786505:RDX786507 RNT786505:RNT786507 RXP786505:RXP786507 SHL786505:SHL786507 SRH786505:SRH786507 TBD786505:TBD786507 TKZ786505:TKZ786507 TUV786505:TUV786507 UER786505:UER786507 UON786505:UON786507 UYJ786505:UYJ786507 VIF786505:VIF786507 VSB786505:VSB786507 WBX786505:WBX786507 WLT786505:WLT786507 WVP786505:WVP786507 V852041:V852043 JD852041:JD852043 SZ852041:SZ852043 ACV852041:ACV852043 AMR852041:AMR852043 AWN852041:AWN852043 BGJ852041:BGJ852043 BQF852041:BQF852043 CAB852041:CAB852043 CJX852041:CJX852043 CTT852041:CTT852043 DDP852041:DDP852043 DNL852041:DNL852043 DXH852041:DXH852043 EHD852041:EHD852043 EQZ852041:EQZ852043 FAV852041:FAV852043 FKR852041:FKR852043 FUN852041:FUN852043 GEJ852041:GEJ852043 GOF852041:GOF852043 GYB852041:GYB852043 HHX852041:HHX852043 HRT852041:HRT852043 IBP852041:IBP852043 ILL852041:ILL852043 IVH852041:IVH852043 JFD852041:JFD852043 JOZ852041:JOZ852043 JYV852041:JYV852043 KIR852041:KIR852043 KSN852041:KSN852043 LCJ852041:LCJ852043 LMF852041:LMF852043 LWB852041:LWB852043 MFX852041:MFX852043 MPT852041:MPT852043 MZP852041:MZP852043 NJL852041:NJL852043 NTH852041:NTH852043 ODD852041:ODD852043 OMZ852041:OMZ852043 OWV852041:OWV852043 PGR852041:PGR852043 PQN852041:PQN852043 QAJ852041:QAJ852043 QKF852041:QKF852043 QUB852041:QUB852043 RDX852041:RDX852043 RNT852041:RNT852043 RXP852041:RXP852043 SHL852041:SHL852043 SRH852041:SRH852043 TBD852041:TBD852043 TKZ852041:TKZ852043 TUV852041:TUV852043 UER852041:UER852043 UON852041:UON852043 UYJ852041:UYJ852043 VIF852041:VIF852043 VSB852041:VSB852043 WBX852041:WBX852043 WLT852041:WLT852043 WVP852041:WVP852043 V917577:V917579 JD917577:JD917579 SZ917577:SZ917579 ACV917577:ACV917579 AMR917577:AMR917579 AWN917577:AWN917579 BGJ917577:BGJ917579 BQF917577:BQF917579 CAB917577:CAB917579 CJX917577:CJX917579 CTT917577:CTT917579 DDP917577:DDP917579 DNL917577:DNL917579 DXH917577:DXH917579 EHD917577:EHD917579 EQZ917577:EQZ917579 FAV917577:FAV917579 FKR917577:FKR917579 FUN917577:FUN917579 GEJ917577:GEJ917579 GOF917577:GOF917579 GYB917577:GYB917579 HHX917577:HHX917579 HRT917577:HRT917579 IBP917577:IBP917579 ILL917577:ILL917579 IVH917577:IVH917579 JFD917577:JFD917579 JOZ917577:JOZ917579 JYV917577:JYV917579 KIR917577:KIR917579 KSN917577:KSN917579 LCJ917577:LCJ917579 LMF917577:LMF917579 LWB917577:LWB917579 MFX917577:MFX917579 MPT917577:MPT917579 MZP917577:MZP917579 NJL917577:NJL917579 NTH917577:NTH917579 ODD917577:ODD917579 OMZ917577:OMZ917579 OWV917577:OWV917579 PGR917577:PGR917579 PQN917577:PQN917579 QAJ917577:QAJ917579 QKF917577:QKF917579 QUB917577:QUB917579 RDX917577:RDX917579 RNT917577:RNT917579 RXP917577:RXP917579 SHL917577:SHL917579 SRH917577:SRH917579 TBD917577:TBD917579 TKZ917577:TKZ917579 TUV917577:TUV917579 UER917577:UER917579 UON917577:UON917579 UYJ917577:UYJ917579 VIF917577:VIF917579 VSB917577:VSB917579 WBX917577:WBX917579 WLT917577:WLT917579 WVP917577:WVP917579 V983113:V983115 JD983113:JD983115 SZ983113:SZ983115 ACV983113:ACV983115 AMR983113:AMR983115 AWN983113:AWN983115 BGJ983113:BGJ983115 BQF983113:BQF983115 CAB983113:CAB983115 CJX983113:CJX983115 CTT983113:CTT983115 DDP983113:DDP983115 DNL983113:DNL983115 DXH983113:DXH983115 EHD983113:EHD983115 EQZ983113:EQZ983115 FAV983113:FAV983115 FKR983113:FKR983115 FUN983113:FUN983115 GEJ983113:GEJ983115 GOF983113:GOF983115 GYB983113:GYB983115 HHX983113:HHX983115 HRT983113:HRT983115 IBP983113:IBP983115 ILL983113:ILL983115 IVH983113:IVH983115 JFD983113:JFD983115 JOZ983113:JOZ983115 JYV983113:JYV983115 KIR983113:KIR983115 KSN983113:KSN983115 LCJ983113:LCJ983115 LMF983113:LMF983115 LWB983113:LWB983115 MFX983113:MFX983115 MPT983113:MPT983115 MZP983113:MZP983115 NJL983113:NJL983115 NTH983113:NTH983115 ODD983113:ODD983115 OMZ983113:OMZ983115 OWV983113:OWV983115 PGR983113:PGR983115 PQN983113:PQN983115 QAJ983113:QAJ983115 QKF983113:QKF983115 QUB983113:QUB983115 RDX983113:RDX983115 RNT983113:RNT983115 RXP983113:RXP983115 SHL983113:SHL983115 SRH983113:SRH983115 TBD983113:TBD983115 TKZ983113:TKZ983115 TUV983113:TUV983115 UER983113:UER983115 UON983113:UON983115 UYJ983113:UYJ983115 VIF983113:VIF983115 VSB983113:VSB983115 WBX983113:WBX983115 WLT983113:WLT983115 W97:W99"/>
    <dataValidation allowBlank="1" showErrorMessage="1" prompt="Publicacion en pagina web: Norma vigente transporte fluvial - ley 1242 de 2008, dirigido a empresas de transporte fluvial y sociedades portuarias fluviales;  y el documento sobre Obligaciones ante la SPT, dirigido a todos los sujetos de supervision." sqref="WLZ983072 JJ13 TF13 ADB13 AMX13 AWT13 BGP13 BQL13 CAH13 CKD13 CTZ13 DDV13 DNR13 DXN13 EHJ13 ERF13 FBB13 FKX13 FUT13 GEP13 GOL13 GYH13 HID13 HRZ13 IBV13 ILR13 IVN13 JFJ13 JPF13 JZB13 KIX13 KST13 LCP13 LML13 LWH13 MGD13 MPZ13 MZV13 NJR13 NTN13 ODJ13 ONF13 OXB13 PGX13 PQT13 QAP13 QKL13 QUH13 RED13 RNZ13 RXV13 SHR13 SRN13 TBJ13 TLF13 TVB13 UEX13 UOT13 UYP13 VIL13 VSH13 WCD13 WLZ13 WVV13 AB65549 JJ65549 TF65549 ADB65549 AMX65549 AWT65549 BGP65549 BQL65549 CAH65549 CKD65549 CTZ65549 DDV65549 DNR65549 DXN65549 EHJ65549 ERF65549 FBB65549 FKX65549 FUT65549 GEP65549 GOL65549 GYH65549 HID65549 HRZ65549 IBV65549 ILR65549 IVN65549 JFJ65549 JPF65549 JZB65549 KIX65549 KST65549 LCP65549 LML65549 LWH65549 MGD65549 MPZ65549 MZV65549 NJR65549 NTN65549 ODJ65549 ONF65549 OXB65549 PGX65549 PQT65549 QAP65549 QKL65549 QUH65549 RED65549 RNZ65549 RXV65549 SHR65549 SRN65549 TBJ65549 TLF65549 TVB65549 UEX65549 UOT65549 UYP65549 VIL65549 VSH65549 WCD65549 WLZ65549 WVV65549 AB131085 JJ131085 TF131085 ADB131085 AMX131085 AWT131085 BGP131085 BQL131085 CAH131085 CKD131085 CTZ131085 DDV131085 DNR131085 DXN131085 EHJ131085 ERF131085 FBB131085 FKX131085 FUT131085 GEP131085 GOL131085 GYH131085 HID131085 HRZ131085 IBV131085 ILR131085 IVN131085 JFJ131085 JPF131085 JZB131085 KIX131085 KST131085 LCP131085 LML131085 LWH131085 MGD131085 MPZ131085 MZV131085 NJR131085 NTN131085 ODJ131085 ONF131085 OXB131085 PGX131085 PQT131085 QAP131085 QKL131085 QUH131085 RED131085 RNZ131085 RXV131085 SHR131085 SRN131085 TBJ131085 TLF131085 TVB131085 UEX131085 UOT131085 UYP131085 VIL131085 VSH131085 WCD131085 WLZ131085 WVV131085 AB196621 JJ196621 TF196621 ADB196621 AMX196621 AWT196621 BGP196621 BQL196621 CAH196621 CKD196621 CTZ196621 DDV196621 DNR196621 DXN196621 EHJ196621 ERF196621 FBB196621 FKX196621 FUT196621 GEP196621 GOL196621 GYH196621 HID196621 HRZ196621 IBV196621 ILR196621 IVN196621 JFJ196621 JPF196621 JZB196621 KIX196621 KST196621 LCP196621 LML196621 LWH196621 MGD196621 MPZ196621 MZV196621 NJR196621 NTN196621 ODJ196621 ONF196621 OXB196621 PGX196621 PQT196621 QAP196621 QKL196621 QUH196621 RED196621 RNZ196621 RXV196621 SHR196621 SRN196621 TBJ196621 TLF196621 TVB196621 UEX196621 UOT196621 UYP196621 VIL196621 VSH196621 WCD196621 WLZ196621 WVV196621 AB262157 JJ262157 TF262157 ADB262157 AMX262157 AWT262157 BGP262157 BQL262157 CAH262157 CKD262157 CTZ262157 DDV262157 DNR262157 DXN262157 EHJ262157 ERF262157 FBB262157 FKX262157 FUT262157 GEP262157 GOL262157 GYH262157 HID262157 HRZ262157 IBV262157 ILR262157 IVN262157 JFJ262157 JPF262157 JZB262157 KIX262157 KST262157 LCP262157 LML262157 LWH262157 MGD262157 MPZ262157 MZV262157 NJR262157 NTN262157 ODJ262157 ONF262157 OXB262157 PGX262157 PQT262157 QAP262157 QKL262157 QUH262157 RED262157 RNZ262157 RXV262157 SHR262157 SRN262157 TBJ262157 TLF262157 TVB262157 UEX262157 UOT262157 UYP262157 VIL262157 VSH262157 WCD262157 WLZ262157 WVV262157 AB327693 JJ327693 TF327693 ADB327693 AMX327693 AWT327693 BGP327693 BQL327693 CAH327693 CKD327693 CTZ327693 DDV327693 DNR327693 DXN327693 EHJ327693 ERF327693 FBB327693 FKX327693 FUT327693 GEP327693 GOL327693 GYH327693 HID327693 HRZ327693 IBV327693 ILR327693 IVN327693 JFJ327693 JPF327693 JZB327693 KIX327693 KST327693 LCP327693 LML327693 LWH327693 MGD327693 MPZ327693 MZV327693 NJR327693 NTN327693 ODJ327693 ONF327693 OXB327693 PGX327693 PQT327693 QAP327693 QKL327693 QUH327693 RED327693 RNZ327693 RXV327693 SHR327693 SRN327693 TBJ327693 TLF327693 TVB327693 UEX327693 UOT327693 UYP327693 VIL327693 VSH327693 WCD327693 WLZ327693 WVV327693 AB393229 JJ393229 TF393229 ADB393229 AMX393229 AWT393229 BGP393229 BQL393229 CAH393229 CKD393229 CTZ393229 DDV393229 DNR393229 DXN393229 EHJ393229 ERF393229 FBB393229 FKX393229 FUT393229 GEP393229 GOL393229 GYH393229 HID393229 HRZ393229 IBV393229 ILR393229 IVN393229 JFJ393229 JPF393229 JZB393229 KIX393229 KST393229 LCP393229 LML393229 LWH393229 MGD393229 MPZ393229 MZV393229 NJR393229 NTN393229 ODJ393229 ONF393229 OXB393229 PGX393229 PQT393229 QAP393229 QKL393229 QUH393229 RED393229 RNZ393229 RXV393229 SHR393229 SRN393229 TBJ393229 TLF393229 TVB393229 UEX393229 UOT393229 UYP393229 VIL393229 VSH393229 WCD393229 WLZ393229 WVV393229 AB458765 JJ458765 TF458765 ADB458765 AMX458765 AWT458765 BGP458765 BQL458765 CAH458765 CKD458765 CTZ458765 DDV458765 DNR458765 DXN458765 EHJ458765 ERF458765 FBB458765 FKX458765 FUT458765 GEP458765 GOL458765 GYH458765 HID458765 HRZ458765 IBV458765 ILR458765 IVN458765 JFJ458765 JPF458765 JZB458765 KIX458765 KST458765 LCP458765 LML458765 LWH458765 MGD458765 MPZ458765 MZV458765 NJR458765 NTN458765 ODJ458765 ONF458765 OXB458765 PGX458765 PQT458765 QAP458765 QKL458765 QUH458765 RED458765 RNZ458765 RXV458765 SHR458765 SRN458765 TBJ458765 TLF458765 TVB458765 UEX458765 UOT458765 UYP458765 VIL458765 VSH458765 WCD458765 WLZ458765 WVV458765 AB524301 JJ524301 TF524301 ADB524301 AMX524301 AWT524301 BGP524301 BQL524301 CAH524301 CKD524301 CTZ524301 DDV524301 DNR524301 DXN524301 EHJ524301 ERF524301 FBB524301 FKX524301 FUT524301 GEP524301 GOL524301 GYH524301 HID524301 HRZ524301 IBV524301 ILR524301 IVN524301 JFJ524301 JPF524301 JZB524301 KIX524301 KST524301 LCP524301 LML524301 LWH524301 MGD524301 MPZ524301 MZV524301 NJR524301 NTN524301 ODJ524301 ONF524301 OXB524301 PGX524301 PQT524301 QAP524301 QKL524301 QUH524301 RED524301 RNZ524301 RXV524301 SHR524301 SRN524301 TBJ524301 TLF524301 TVB524301 UEX524301 UOT524301 UYP524301 VIL524301 VSH524301 WCD524301 WLZ524301 WVV524301 AB589837 JJ589837 TF589837 ADB589837 AMX589837 AWT589837 BGP589837 BQL589837 CAH589837 CKD589837 CTZ589837 DDV589837 DNR589837 DXN589837 EHJ589837 ERF589837 FBB589837 FKX589837 FUT589837 GEP589837 GOL589837 GYH589837 HID589837 HRZ589837 IBV589837 ILR589837 IVN589837 JFJ589837 JPF589837 JZB589837 KIX589837 KST589837 LCP589837 LML589837 LWH589837 MGD589837 MPZ589837 MZV589837 NJR589837 NTN589837 ODJ589837 ONF589837 OXB589837 PGX589837 PQT589837 QAP589837 QKL589837 QUH589837 RED589837 RNZ589837 RXV589837 SHR589837 SRN589837 TBJ589837 TLF589837 TVB589837 UEX589837 UOT589837 UYP589837 VIL589837 VSH589837 WCD589837 WLZ589837 WVV589837 AB655373 JJ655373 TF655373 ADB655373 AMX655373 AWT655373 BGP655373 BQL655373 CAH655373 CKD655373 CTZ655373 DDV655373 DNR655373 DXN655373 EHJ655373 ERF655373 FBB655373 FKX655373 FUT655373 GEP655373 GOL655373 GYH655373 HID655373 HRZ655373 IBV655373 ILR655373 IVN655373 JFJ655373 JPF655373 JZB655373 KIX655373 KST655373 LCP655373 LML655373 LWH655373 MGD655373 MPZ655373 MZV655373 NJR655373 NTN655373 ODJ655373 ONF655373 OXB655373 PGX655373 PQT655373 QAP655373 QKL655373 QUH655373 RED655373 RNZ655373 RXV655373 SHR655373 SRN655373 TBJ655373 TLF655373 TVB655373 UEX655373 UOT655373 UYP655373 VIL655373 VSH655373 WCD655373 WLZ655373 WVV655373 AB720909 JJ720909 TF720909 ADB720909 AMX720909 AWT720909 BGP720909 BQL720909 CAH720909 CKD720909 CTZ720909 DDV720909 DNR720909 DXN720909 EHJ720909 ERF720909 FBB720909 FKX720909 FUT720909 GEP720909 GOL720909 GYH720909 HID720909 HRZ720909 IBV720909 ILR720909 IVN720909 JFJ720909 JPF720909 JZB720909 KIX720909 KST720909 LCP720909 LML720909 LWH720909 MGD720909 MPZ720909 MZV720909 NJR720909 NTN720909 ODJ720909 ONF720909 OXB720909 PGX720909 PQT720909 QAP720909 QKL720909 QUH720909 RED720909 RNZ720909 RXV720909 SHR720909 SRN720909 TBJ720909 TLF720909 TVB720909 UEX720909 UOT720909 UYP720909 VIL720909 VSH720909 WCD720909 WLZ720909 WVV720909 AB786445 JJ786445 TF786445 ADB786445 AMX786445 AWT786445 BGP786445 BQL786445 CAH786445 CKD786445 CTZ786445 DDV786445 DNR786445 DXN786445 EHJ786445 ERF786445 FBB786445 FKX786445 FUT786445 GEP786445 GOL786445 GYH786445 HID786445 HRZ786445 IBV786445 ILR786445 IVN786445 JFJ786445 JPF786445 JZB786445 KIX786445 KST786445 LCP786445 LML786445 LWH786445 MGD786445 MPZ786445 MZV786445 NJR786445 NTN786445 ODJ786445 ONF786445 OXB786445 PGX786445 PQT786445 QAP786445 QKL786445 QUH786445 RED786445 RNZ786445 RXV786445 SHR786445 SRN786445 TBJ786445 TLF786445 TVB786445 UEX786445 UOT786445 UYP786445 VIL786445 VSH786445 WCD786445 WLZ786445 WVV786445 AB851981 JJ851981 TF851981 ADB851981 AMX851981 AWT851981 BGP851981 BQL851981 CAH851981 CKD851981 CTZ851981 DDV851981 DNR851981 DXN851981 EHJ851981 ERF851981 FBB851981 FKX851981 FUT851981 GEP851981 GOL851981 GYH851981 HID851981 HRZ851981 IBV851981 ILR851981 IVN851981 JFJ851981 JPF851981 JZB851981 KIX851981 KST851981 LCP851981 LML851981 LWH851981 MGD851981 MPZ851981 MZV851981 NJR851981 NTN851981 ODJ851981 ONF851981 OXB851981 PGX851981 PQT851981 QAP851981 QKL851981 QUH851981 RED851981 RNZ851981 RXV851981 SHR851981 SRN851981 TBJ851981 TLF851981 TVB851981 UEX851981 UOT851981 UYP851981 VIL851981 VSH851981 WCD851981 WLZ851981 WVV851981 AB917517 JJ917517 TF917517 ADB917517 AMX917517 AWT917517 BGP917517 BQL917517 CAH917517 CKD917517 CTZ917517 DDV917517 DNR917517 DXN917517 EHJ917517 ERF917517 FBB917517 FKX917517 FUT917517 GEP917517 GOL917517 GYH917517 HID917517 HRZ917517 IBV917517 ILR917517 IVN917517 JFJ917517 JPF917517 JZB917517 KIX917517 KST917517 LCP917517 LML917517 LWH917517 MGD917517 MPZ917517 MZV917517 NJR917517 NTN917517 ODJ917517 ONF917517 OXB917517 PGX917517 PQT917517 QAP917517 QKL917517 QUH917517 RED917517 RNZ917517 RXV917517 SHR917517 SRN917517 TBJ917517 TLF917517 TVB917517 UEX917517 UOT917517 UYP917517 VIL917517 VSH917517 WCD917517 WLZ917517 WVV917517 AB983053 JJ983053 TF983053 ADB983053 AMX983053 AWT983053 BGP983053 BQL983053 CAH983053 CKD983053 CTZ983053 DDV983053 DNR983053 DXN983053 EHJ983053 ERF983053 FBB983053 FKX983053 FUT983053 GEP983053 GOL983053 GYH983053 HID983053 HRZ983053 IBV983053 ILR983053 IVN983053 JFJ983053 JPF983053 JZB983053 KIX983053 KST983053 LCP983053 LML983053 LWH983053 MGD983053 MPZ983053 MZV983053 NJR983053 NTN983053 ODJ983053 ONF983053 OXB983053 PGX983053 PQT983053 QAP983053 QKL983053 QUH983053 RED983053 RNZ983053 RXV983053 SHR983053 SRN983053 TBJ983053 TLF983053 TVB983053 UEX983053 UOT983053 UYP983053 VIL983053 VSH983053 WCD983053 WLZ983053 WVV983053 WVV983072 JJ32 TF32 ADB32 AMX32 AWT32 BGP32 BQL32 CAH32 CKD32 CTZ32 DDV32 DNR32 DXN32 EHJ32 ERF32 FBB32 FKX32 FUT32 GEP32 GOL32 GYH32 HID32 HRZ32 IBV32 ILR32 IVN32 JFJ32 JPF32 JZB32 KIX32 KST32 LCP32 LML32 LWH32 MGD32 MPZ32 MZV32 NJR32 NTN32 ODJ32 ONF32 OXB32 PGX32 PQT32 QAP32 QKL32 QUH32 RED32 RNZ32 RXV32 SHR32 SRN32 TBJ32 TLF32 TVB32 UEX32 UOT32 UYP32 VIL32 VSH32 WCD32 WLZ32 WVV32 AB65568 JJ65568 TF65568 ADB65568 AMX65568 AWT65568 BGP65568 BQL65568 CAH65568 CKD65568 CTZ65568 DDV65568 DNR65568 DXN65568 EHJ65568 ERF65568 FBB65568 FKX65568 FUT65568 GEP65568 GOL65568 GYH65568 HID65568 HRZ65568 IBV65568 ILR65568 IVN65568 JFJ65568 JPF65568 JZB65568 KIX65568 KST65568 LCP65568 LML65568 LWH65568 MGD65568 MPZ65568 MZV65568 NJR65568 NTN65568 ODJ65568 ONF65568 OXB65568 PGX65568 PQT65568 QAP65568 QKL65568 QUH65568 RED65568 RNZ65568 RXV65568 SHR65568 SRN65568 TBJ65568 TLF65568 TVB65568 UEX65568 UOT65568 UYP65568 VIL65568 VSH65568 WCD65568 WLZ65568 WVV65568 AB131104 JJ131104 TF131104 ADB131104 AMX131104 AWT131104 BGP131104 BQL131104 CAH131104 CKD131104 CTZ131104 DDV131104 DNR131104 DXN131104 EHJ131104 ERF131104 FBB131104 FKX131104 FUT131104 GEP131104 GOL131104 GYH131104 HID131104 HRZ131104 IBV131104 ILR131104 IVN131104 JFJ131104 JPF131104 JZB131104 KIX131104 KST131104 LCP131104 LML131104 LWH131104 MGD131104 MPZ131104 MZV131104 NJR131104 NTN131104 ODJ131104 ONF131104 OXB131104 PGX131104 PQT131104 QAP131104 QKL131104 QUH131104 RED131104 RNZ131104 RXV131104 SHR131104 SRN131104 TBJ131104 TLF131104 TVB131104 UEX131104 UOT131104 UYP131104 VIL131104 VSH131104 WCD131104 WLZ131104 WVV131104 AB196640 JJ196640 TF196640 ADB196640 AMX196640 AWT196640 BGP196640 BQL196640 CAH196640 CKD196640 CTZ196640 DDV196640 DNR196640 DXN196640 EHJ196640 ERF196640 FBB196640 FKX196640 FUT196640 GEP196640 GOL196640 GYH196640 HID196640 HRZ196640 IBV196640 ILR196640 IVN196640 JFJ196640 JPF196640 JZB196640 KIX196640 KST196640 LCP196640 LML196640 LWH196640 MGD196640 MPZ196640 MZV196640 NJR196640 NTN196640 ODJ196640 ONF196640 OXB196640 PGX196640 PQT196640 QAP196640 QKL196640 QUH196640 RED196640 RNZ196640 RXV196640 SHR196640 SRN196640 TBJ196640 TLF196640 TVB196640 UEX196640 UOT196640 UYP196640 VIL196640 VSH196640 WCD196640 WLZ196640 WVV196640 AB262176 JJ262176 TF262176 ADB262176 AMX262176 AWT262176 BGP262176 BQL262176 CAH262176 CKD262176 CTZ262176 DDV262176 DNR262176 DXN262176 EHJ262176 ERF262176 FBB262176 FKX262176 FUT262176 GEP262176 GOL262176 GYH262176 HID262176 HRZ262176 IBV262176 ILR262176 IVN262176 JFJ262176 JPF262176 JZB262176 KIX262176 KST262176 LCP262176 LML262176 LWH262176 MGD262176 MPZ262176 MZV262176 NJR262176 NTN262176 ODJ262176 ONF262176 OXB262176 PGX262176 PQT262176 QAP262176 QKL262176 QUH262176 RED262176 RNZ262176 RXV262176 SHR262176 SRN262176 TBJ262176 TLF262176 TVB262176 UEX262176 UOT262176 UYP262176 VIL262176 VSH262176 WCD262176 WLZ262176 WVV262176 AB327712 JJ327712 TF327712 ADB327712 AMX327712 AWT327712 BGP327712 BQL327712 CAH327712 CKD327712 CTZ327712 DDV327712 DNR327712 DXN327712 EHJ327712 ERF327712 FBB327712 FKX327712 FUT327712 GEP327712 GOL327712 GYH327712 HID327712 HRZ327712 IBV327712 ILR327712 IVN327712 JFJ327712 JPF327712 JZB327712 KIX327712 KST327712 LCP327712 LML327712 LWH327712 MGD327712 MPZ327712 MZV327712 NJR327712 NTN327712 ODJ327712 ONF327712 OXB327712 PGX327712 PQT327712 QAP327712 QKL327712 QUH327712 RED327712 RNZ327712 RXV327712 SHR327712 SRN327712 TBJ327712 TLF327712 TVB327712 UEX327712 UOT327712 UYP327712 VIL327712 VSH327712 WCD327712 WLZ327712 WVV327712 AB393248 JJ393248 TF393248 ADB393248 AMX393248 AWT393248 BGP393248 BQL393248 CAH393248 CKD393248 CTZ393248 DDV393248 DNR393248 DXN393248 EHJ393248 ERF393248 FBB393248 FKX393248 FUT393248 GEP393248 GOL393248 GYH393248 HID393248 HRZ393248 IBV393248 ILR393248 IVN393248 JFJ393248 JPF393248 JZB393248 KIX393248 KST393248 LCP393248 LML393248 LWH393248 MGD393248 MPZ393248 MZV393248 NJR393248 NTN393248 ODJ393248 ONF393248 OXB393248 PGX393248 PQT393248 QAP393248 QKL393248 QUH393248 RED393248 RNZ393248 RXV393248 SHR393248 SRN393248 TBJ393248 TLF393248 TVB393248 UEX393248 UOT393248 UYP393248 VIL393248 VSH393248 WCD393248 WLZ393248 WVV393248 AB458784 JJ458784 TF458784 ADB458784 AMX458784 AWT458784 BGP458784 BQL458784 CAH458784 CKD458784 CTZ458784 DDV458784 DNR458784 DXN458784 EHJ458784 ERF458784 FBB458784 FKX458784 FUT458784 GEP458784 GOL458784 GYH458784 HID458784 HRZ458784 IBV458784 ILR458784 IVN458784 JFJ458784 JPF458784 JZB458784 KIX458784 KST458784 LCP458784 LML458784 LWH458784 MGD458784 MPZ458784 MZV458784 NJR458784 NTN458784 ODJ458784 ONF458784 OXB458784 PGX458784 PQT458784 QAP458784 QKL458784 QUH458784 RED458784 RNZ458784 RXV458784 SHR458784 SRN458784 TBJ458784 TLF458784 TVB458784 UEX458784 UOT458784 UYP458784 VIL458784 VSH458784 WCD458784 WLZ458784 WVV458784 AB524320 JJ524320 TF524320 ADB524320 AMX524320 AWT524320 BGP524320 BQL524320 CAH524320 CKD524320 CTZ524320 DDV524320 DNR524320 DXN524320 EHJ524320 ERF524320 FBB524320 FKX524320 FUT524320 GEP524320 GOL524320 GYH524320 HID524320 HRZ524320 IBV524320 ILR524320 IVN524320 JFJ524320 JPF524320 JZB524320 KIX524320 KST524320 LCP524320 LML524320 LWH524320 MGD524320 MPZ524320 MZV524320 NJR524320 NTN524320 ODJ524320 ONF524320 OXB524320 PGX524320 PQT524320 QAP524320 QKL524320 QUH524320 RED524320 RNZ524320 RXV524320 SHR524320 SRN524320 TBJ524320 TLF524320 TVB524320 UEX524320 UOT524320 UYP524320 VIL524320 VSH524320 WCD524320 WLZ524320 WVV524320 AB589856 JJ589856 TF589856 ADB589856 AMX589856 AWT589856 BGP589856 BQL589856 CAH589856 CKD589856 CTZ589856 DDV589856 DNR589856 DXN589856 EHJ589856 ERF589856 FBB589856 FKX589856 FUT589856 GEP589856 GOL589856 GYH589856 HID589856 HRZ589856 IBV589856 ILR589856 IVN589856 JFJ589856 JPF589856 JZB589856 KIX589856 KST589856 LCP589856 LML589856 LWH589856 MGD589856 MPZ589856 MZV589856 NJR589856 NTN589856 ODJ589856 ONF589856 OXB589856 PGX589856 PQT589856 QAP589856 QKL589856 QUH589856 RED589856 RNZ589856 RXV589856 SHR589856 SRN589856 TBJ589856 TLF589856 TVB589856 UEX589856 UOT589856 UYP589856 VIL589856 VSH589856 WCD589856 WLZ589856 WVV589856 AB655392 JJ655392 TF655392 ADB655392 AMX655392 AWT655392 BGP655392 BQL655392 CAH655392 CKD655392 CTZ655392 DDV655392 DNR655392 DXN655392 EHJ655392 ERF655392 FBB655392 FKX655392 FUT655392 GEP655392 GOL655392 GYH655392 HID655392 HRZ655392 IBV655392 ILR655392 IVN655392 JFJ655392 JPF655392 JZB655392 KIX655392 KST655392 LCP655392 LML655392 LWH655392 MGD655392 MPZ655392 MZV655392 NJR655392 NTN655392 ODJ655392 ONF655392 OXB655392 PGX655392 PQT655392 QAP655392 QKL655392 QUH655392 RED655392 RNZ655392 RXV655392 SHR655392 SRN655392 TBJ655392 TLF655392 TVB655392 UEX655392 UOT655392 UYP655392 VIL655392 VSH655392 WCD655392 WLZ655392 WVV655392 AB720928 JJ720928 TF720928 ADB720928 AMX720928 AWT720928 BGP720928 BQL720928 CAH720928 CKD720928 CTZ720928 DDV720928 DNR720928 DXN720928 EHJ720928 ERF720928 FBB720928 FKX720928 FUT720928 GEP720928 GOL720928 GYH720928 HID720928 HRZ720928 IBV720928 ILR720928 IVN720928 JFJ720928 JPF720928 JZB720928 KIX720928 KST720928 LCP720928 LML720928 LWH720928 MGD720928 MPZ720928 MZV720928 NJR720928 NTN720928 ODJ720928 ONF720928 OXB720928 PGX720928 PQT720928 QAP720928 QKL720928 QUH720928 RED720928 RNZ720928 RXV720928 SHR720928 SRN720928 TBJ720928 TLF720928 TVB720928 UEX720928 UOT720928 UYP720928 VIL720928 VSH720928 WCD720928 WLZ720928 WVV720928 AB786464 JJ786464 TF786464 ADB786464 AMX786464 AWT786464 BGP786464 BQL786464 CAH786464 CKD786464 CTZ786464 DDV786464 DNR786464 DXN786464 EHJ786464 ERF786464 FBB786464 FKX786464 FUT786464 GEP786464 GOL786464 GYH786464 HID786464 HRZ786464 IBV786464 ILR786464 IVN786464 JFJ786464 JPF786464 JZB786464 KIX786464 KST786464 LCP786464 LML786464 LWH786464 MGD786464 MPZ786464 MZV786464 NJR786464 NTN786464 ODJ786464 ONF786464 OXB786464 PGX786464 PQT786464 QAP786464 QKL786464 QUH786464 RED786464 RNZ786464 RXV786464 SHR786464 SRN786464 TBJ786464 TLF786464 TVB786464 UEX786464 UOT786464 UYP786464 VIL786464 VSH786464 WCD786464 WLZ786464 WVV786464 AB852000 JJ852000 TF852000 ADB852000 AMX852000 AWT852000 BGP852000 BQL852000 CAH852000 CKD852000 CTZ852000 DDV852000 DNR852000 DXN852000 EHJ852000 ERF852000 FBB852000 FKX852000 FUT852000 GEP852000 GOL852000 GYH852000 HID852000 HRZ852000 IBV852000 ILR852000 IVN852000 JFJ852000 JPF852000 JZB852000 KIX852000 KST852000 LCP852000 LML852000 LWH852000 MGD852000 MPZ852000 MZV852000 NJR852000 NTN852000 ODJ852000 ONF852000 OXB852000 PGX852000 PQT852000 QAP852000 QKL852000 QUH852000 RED852000 RNZ852000 RXV852000 SHR852000 SRN852000 TBJ852000 TLF852000 TVB852000 UEX852000 UOT852000 UYP852000 VIL852000 VSH852000 WCD852000 WLZ852000 WVV852000 AB917536 JJ917536 TF917536 ADB917536 AMX917536 AWT917536 BGP917536 BQL917536 CAH917536 CKD917536 CTZ917536 DDV917536 DNR917536 DXN917536 EHJ917536 ERF917536 FBB917536 FKX917536 FUT917536 GEP917536 GOL917536 GYH917536 HID917536 HRZ917536 IBV917536 ILR917536 IVN917536 JFJ917536 JPF917536 JZB917536 KIX917536 KST917536 LCP917536 LML917536 LWH917536 MGD917536 MPZ917536 MZV917536 NJR917536 NTN917536 ODJ917536 ONF917536 OXB917536 PGX917536 PQT917536 QAP917536 QKL917536 QUH917536 RED917536 RNZ917536 RXV917536 SHR917536 SRN917536 TBJ917536 TLF917536 TVB917536 UEX917536 UOT917536 UYP917536 VIL917536 VSH917536 WCD917536 WLZ917536 WVV917536 AB983072 JJ983072 TF983072 ADB983072 AMX983072 AWT983072 BGP983072 BQL983072 CAH983072 CKD983072 CTZ983072 DDV983072 DNR983072 DXN983072 EHJ983072 ERF983072 FBB983072 FKX983072 FUT983072 GEP983072 GOL983072 GYH983072 HID983072 HRZ983072 IBV983072 ILR983072 IVN983072 JFJ983072 JPF983072 JZB983072 KIX983072 KST983072 LCP983072 LML983072 LWH983072 MGD983072 MPZ983072 MZV983072 NJR983072 NTN983072 ODJ983072 ONF983072 OXB983072 PGX983072 PQT983072 QAP983072 QKL983072 QUH983072 RED983072 RNZ983072 RXV983072 SHR983072 SRN983072 TBJ983072 TLF983072 TVB983072 UEX983072 UOT983072 UYP983072 VIL983072 VSH983072 WCD983072 AC32 AC13"/>
    <dataValidation allowBlank="1" showErrorMessage="1" prompt="Se entregó de manera personalizada la información relacionada con las normas vigentes y obligaciones con la SPT a las Sociedades Concesionarias  Nuevo Cauca; Neiva-Espinal-Girardot;  nueva vía al mar COVIMAR y Pacífico 3." sqref="WVV983075 JJ35 TF35 ADB35 AMX35 AWT35 BGP35 BQL35 CAH35 CKD35 CTZ35 DDV35 DNR35 DXN35 EHJ35 ERF35 FBB35 FKX35 FUT35 GEP35 GOL35 GYH35 HID35 HRZ35 IBV35 ILR35 IVN35 JFJ35 JPF35 JZB35 KIX35 KST35 LCP35 LML35 LWH35 MGD35 MPZ35 MZV35 NJR35 NTN35 ODJ35 ONF35 OXB35 PGX35 PQT35 QAP35 QKL35 QUH35 RED35 RNZ35 RXV35 SHR35 SRN35 TBJ35 TLF35 TVB35 UEX35 UOT35 UYP35 VIL35 VSH35 WCD35 WLZ35 WVV35 AB65571 JJ65571 TF65571 ADB65571 AMX65571 AWT65571 BGP65571 BQL65571 CAH65571 CKD65571 CTZ65571 DDV65571 DNR65571 DXN65571 EHJ65571 ERF65571 FBB65571 FKX65571 FUT65571 GEP65571 GOL65571 GYH65571 HID65571 HRZ65571 IBV65571 ILR65571 IVN65571 JFJ65571 JPF65571 JZB65571 KIX65571 KST65571 LCP65571 LML65571 LWH65571 MGD65571 MPZ65571 MZV65571 NJR65571 NTN65571 ODJ65571 ONF65571 OXB65571 PGX65571 PQT65571 QAP65571 QKL65571 QUH65571 RED65571 RNZ65571 RXV65571 SHR65571 SRN65571 TBJ65571 TLF65571 TVB65571 UEX65571 UOT65571 UYP65571 VIL65571 VSH65571 WCD65571 WLZ65571 WVV65571 AB131107 JJ131107 TF131107 ADB131107 AMX131107 AWT131107 BGP131107 BQL131107 CAH131107 CKD131107 CTZ131107 DDV131107 DNR131107 DXN131107 EHJ131107 ERF131107 FBB131107 FKX131107 FUT131107 GEP131107 GOL131107 GYH131107 HID131107 HRZ131107 IBV131107 ILR131107 IVN131107 JFJ131107 JPF131107 JZB131107 KIX131107 KST131107 LCP131107 LML131107 LWH131107 MGD131107 MPZ131107 MZV131107 NJR131107 NTN131107 ODJ131107 ONF131107 OXB131107 PGX131107 PQT131107 QAP131107 QKL131107 QUH131107 RED131107 RNZ131107 RXV131107 SHR131107 SRN131107 TBJ131107 TLF131107 TVB131107 UEX131107 UOT131107 UYP131107 VIL131107 VSH131107 WCD131107 WLZ131107 WVV131107 AB196643 JJ196643 TF196643 ADB196643 AMX196643 AWT196643 BGP196643 BQL196643 CAH196643 CKD196643 CTZ196643 DDV196643 DNR196643 DXN196643 EHJ196643 ERF196643 FBB196643 FKX196643 FUT196643 GEP196643 GOL196643 GYH196643 HID196643 HRZ196643 IBV196643 ILR196643 IVN196643 JFJ196643 JPF196643 JZB196643 KIX196643 KST196643 LCP196643 LML196643 LWH196643 MGD196643 MPZ196643 MZV196643 NJR196643 NTN196643 ODJ196643 ONF196643 OXB196643 PGX196643 PQT196643 QAP196643 QKL196643 QUH196643 RED196643 RNZ196643 RXV196643 SHR196643 SRN196643 TBJ196643 TLF196643 TVB196643 UEX196643 UOT196643 UYP196643 VIL196643 VSH196643 WCD196643 WLZ196643 WVV196643 AB262179 JJ262179 TF262179 ADB262179 AMX262179 AWT262179 BGP262179 BQL262179 CAH262179 CKD262179 CTZ262179 DDV262179 DNR262179 DXN262179 EHJ262179 ERF262179 FBB262179 FKX262179 FUT262179 GEP262179 GOL262179 GYH262179 HID262179 HRZ262179 IBV262179 ILR262179 IVN262179 JFJ262179 JPF262179 JZB262179 KIX262179 KST262179 LCP262179 LML262179 LWH262179 MGD262179 MPZ262179 MZV262179 NJR262179 NTN262179 ODJ262179 ONF262179 OXB262179 PGX262179 PQT262179 QAP262179 QKL262179 QUH262179 RED262179 RNZ262179 RXV262179 SHR262179 SRN262179 TBJ262179 TLF262179 TVB262179 UEX262179 UOT262179 UYP262179 VIL262179 VSH262179 WCD262179 WLZ262179 WVV262179 AB327715 JJ327715 TF327715 ADB327715 AMX327715 AWT327715 BGP327715 BQL327715 CAH327715 CKD327715 CTZ327715 DDV327715 DNR327715 DXN327715 EHJ327715 ERF327715 FBB327715 FKX327715 FUT327715 GEP327715 GOL327715 GYH327715 HID327715 HRZ327715 IBV327715 ILR327715 IVN327715 JFJ327715 JPF327715 JZB327715 KIX327715 KST327715 LCP327715 LML327715 LWH327715 MGD327715 MPZ327715 MZV327715 NJR327715 NTN327715 ODJ327715 ONF327715 OXB327715 PGX327715 PQT327715 QAP327715 QKL327715 QUH327715 RED327715 RNZ327715 RXV327715 SHR327715 SRN327715 TBJ327715 TLF327715 TVB327715 UEX327715 UOT327715 UYP327715 VIL327715 VSH327715 WCD327715 WLZ327715 WVV327715 AB393251 JJ393251 TF393251 ADB393251 AMX393251 AWT393251 BGP393251 BQL393251 CAH393251 CKD393251 CTZ393251 DDV393251 DNR393251 DXN393251 EHJ393251 ERF393251 FBB393251 FKX393251 FUT393251 GEP393251 GOL393251 GYH393251 HID393251 HRZ393251 IBV393251 ILR393251 IVN393251 JFJ393251 JPF393251 JZB393251 KIX393251 KST393251 LCP393251 LML393251 LWH393251 MGD393251 MPZ393251 MZV393251 NJR393251 NTN393251 ODJ393251 ONF393251 OXB393251 PGX393251 PQT393251 QAP393251 QKL393251 QUH393251 RED393251 RNZ393251 RXV393251 SHR393251 SRN393251 TBJ393251 TLF393251 TVB393251 UEX393251 UOT393251 UYP393251 VIL393251 VSH393251 WCD393251 WLZ393251 WVV393251 AB458787 JJ458787 TF458787 ADB458787 AMX458787 AWT458787 BGP458787 BQL458787 CAH458787 CKD458787 CTZ458787 DDV458787 DNR458787 DXN458787 EHJ458787 ERF458787 FBB458787 FKX458787 FUT458787 GEP458787 GOL458787 GYH458787 HID458787 HRZ458787 IBV458787 ILR458787 IVN458787 JFJ458787 JPF458787 JZB458787 KIX458787 KST458787 LCP458787 LML458787 LWH458787 MGD458787 MPZ458787 MZV458787 NJR458787 NTN458787 ODJ458787 ONF458787 OXB458787 PGX458787 PQT458787 QAP458787 QKL458787 QUH458787 RED458787 RNZ458787 RXV458787 SHR458787 SRN458787 TBJ458787 TLF458787 TVB458787 UEX458787 UOT458787 UYP458787 VIL458787 VSH458787 WCD458787 WLZ458787 WVV458787 AB524323 JJ524323 TF524323 ADB524323 AMX524323 AWT524323 BGP524323 BQL524323 CAH524323 CKD524323 CTZ524323 DDV524323 DNR524323 DXN524323 EHJ524323 ERF524323 FBB524323 FKX524323 FUT524323 GEP524323 GOL524323 GYH524323 HID524323 HRZ524323 IBV524323 ILR524323 IVN524323 JFJ524323 JPF524323 JZB524323 KIX524323 KST524323 LCP524323 LML524323 LWH524323 MGD524323 MPZ524323 MZV524323 NJR524323 NTN524323 ODJ524323 ONF524323 OXB524323 PGX524323 PQT524323 QAP524323 QKL524323 QUH524323 RED524323 RNZ524323 RXV524323 SHR524323 SRN524323 TBJ524323 TLF524323 TVB524323 UEX524323 UOT524323 UYP524323 VIL524323 VSH524323 WCD524323 WLZ524323 WVV524323 AB589859 JJ589859 TF589859 ADB589859 AMX589859 AWT589859 BGP589859 BQL589859 CAH589859 CKD589859 CTZ589859 DDV589859 DNR589859 DXN589859 EHJ589859 ERF589859 FBB589859 FKX589859 FUT589859 GEP589859 GOL589859 GYH589859 HID589859 HRZ589859 IBV589859 ILR589859 IVN589859 JFJ589859 JPF589859 JZB589859 KIX589859 KST589859 LCP589859 LML589859 LWH589859 MGD589859 MPZ589859 MZV589859 NJR589859 NTN589859 ODJ589859 ONF589859 OXB589859 PGX589859 PQT589859 QAP589859 QKL589859 QUH589859 RED589859 RNZ589859 RXV589859 SHR589859 SRN589859 TBJ589859 TLF589859 TVB589859 UEX589859 UOT589859 UYP589859 VIL589859 VSH589859 WCD589859 WLZ589859 WVV589859 AB655395 JJ655395 TF655395 ADB655395 AMX655395 AWT655395 BGP655395 BQL655395 CAH655395 CKD655395 CTZ655395 DDV655395 DNR655395 DXN655395 EHJ655395 ERF655395 FBB655395 FKX655395 FUT655395 GEP655395 GOL655395 GYH655395 HID655395 HRZ655395 IBV655395 ILR655395 IVN655395 JFJ655395 JPF655395 JZB655395 KIX655395 KST655395 LCP655395 LML655395 LWH655395 MGD655395 MPZ655395 MZV655395 NJR655395 NTN655395 ODJ655395 ONF655395 OXB655395 PGX655395 PQT655395 QAP655395 QKL655395 QUH655395 RED655395 RNZ655395 RXV655395 SHR655395 SRN655395 TBJ655395 TLF655395 TVB655395 UEX655395 UOT655395 UYP655395 VIL655395 VSH655395 WCD655395 WLZ655395 WVV655395 AB720931 JJ720931 TF720931 ADB720931 AMX720931 AWT720931 BGP720931 BQL720931 CAH720931 CKD720931 CTZ720931 DDV720931 DNR720931 DXN720931 EHJ720931 ERF720931 FBB720931 FKX720931 FUT720931 GEP720931 GOL720931 GYH720931 HID720931 HRZ720931 IBV720931 ILR720931 IVN720931 JFJ720931 JPF720931 JZB720931 KIX720931 KST720931 LCP720931 LML720931 LWH720931 MGD720931 MPZ720931 MZV720931 NJR720931 NTN720931 ODJ720931 ONF720931 OXB720931 PGX720931 PQT720931 QAP720931 QKL720931 QUH720931 RED720931 RNZ720931 RXV720931 SHR720931 SRN720931 TBJ720931 TLF720931 TVB720931 UEX720931 UOT720931 UYP720931 VIL720931 VSH720931 WCD720931 WLZ720931 WVV720931 AB786467 JJ786467 TF786467 ADB786467 AMX786467 AWT786467 BGP786467 BQL786467 CAH786467 CKD786467 CTZ786467 DDV786467 DNR786467 DXN786467 EHJ786467 ERF786467 FBB786467 FKX786467 FUT786467 GEP786467 GOL786467 GYH786467 HID786467 HRZ786467 IBV786467 ILR786467 IVN786467 JFJ786467 JPF786467 JZB786467 KIX786467 KST786467 LCP786467 LML786467 LWH786467 MGD786467 MPZ786467 MZV786467 NJR786467 NTN786467 ODJ786467 ONF786467 OXB786467 PGX786467 PQT786467 QAP786467 QKL786467 QUH786467 RED786467 RNZ786467 RXV786467 SHR786467 SRN786467 TBJ786467 TLF786467 TVB786467 UEX786467 UOT786467 UYP786467 VIL786467 VSH786467 WCD786467 WLZ786467 WVV786467 AB852003 JJ852003 TF852003 ADB852003 AMX852003 AWT852003 BGP852003 BQL852003 CAH852003 CKD852003 CTZ852003 DDV852003 DNR852003 DXN852003 EHJ852003 ERF852003 FBB852003 FKX852003 FUT852003 GEP852003 GOL852003 GYH852003 HID852003 HRZ852003 IBV852003 ILR852003 IVN852003 JFJ852003 JPF852003 JZB852003 KIX852003 KST852003 LCP852003 LML852003 LWH852003 MGD852003 MPZ852003 MZV852003 NJR852003 NTN852003 ODJ852003 ONF852003 OXB852003 PGX852003 PQT852003 QAP852003 QKL852003 QUH852003 RED852003 RNZ852003 RXV852003 SHR852003 SRN852003 TBJ852003 TLF852003 TVB852003 UEX852003 UOT852003 UYP852003 VIL852003 VSH852003 WCD852003 WLZ852003 WVV852003 AB917539 JJ917539 TF917539 ADB917539 AMX917539 AWT917539 BGP917539 BQL917539 CAH917539 CKD917539 CTZ917539 DDV917539 DNR917539 DXN917539 EHJ917539 ERF917539 FBB917539 FKX917539 FUT917539 GEP917539 GOL917539 GYH917539 HID917539 HRZ917539 IBV917539 ILR917539 IVN917539 JFJ917539 JPF917539 JZB917539 KIX917539 KST917539 LCP917539 LML917539 LWH917539 MGD917539 MPZ917539 MZV917539 NJR917539 NTN917539 ODJ917539 ONF917539 OXB917539 PGX917539 PQT917539 QAP917539 QKL917539 QUH917539 RED917539 RNZ917539 RXV917539 SHR917539 SRN917539 TBJ917539 TLF917539 TVB917539 UEX917539 UOT917539 UYP917539 VIL917539 VSH917539 WCD917539 WLZ917539 WVV917539 AB983075 JJ983075 TF983075 ADB983075 AMX983075 AWT983075 BGP983075 BQL983075 CAH983075 CKD983075 CTZ983075 DDV983075 DNR983075 DXN983075 EHJ983075 ERF983075 FBB983075 FKX983075 FUT983075 GEP983075 GOL983075 GYH983075 HID983075 HRZ983075 IBV983075 ILR983075 IVN983075 JFJ983075 JPF983075 JZB983075 KIX983075 KST983075 LCP983075 LML983075 LWH983075 MGD983075 MPZ983075 MZV983075 NJR983075 NTN983075 ODJ983075 ONF983075 OXB983075 PGX983075 PQT983075 QAP983075 QKL983075 QUH983075 RED983075 RNZ983075 RXV983075 SHR983075 SRN983075 TBJ983075 TLF983075 TVB983075 UEX983075 UOT983075 UYP983075 VIL983075 VSH983075 WCD983075 WLZ983075 AC35"/>
    <dataValidation allowBlank="1" showErrorMessage="1" prompt="El 18 de marzo se capacitó a la empresa ATP Transportes con aclaraciones a la circular 11 del 2011" sqref="WVV983078 JJ38 TF38 ADB38 AMX38 AWT38 BGP38 BQL38 CAH38 CKD38 CTZ38 DDV38 DNR38 DXN38 EHJ38 ERF38 FBB38 FKX38 FUT38 GEP38 GOL38 GYH38 HID38 HRZ38 IBV38 ILR38 IVN38 JFJ38 JPF38 JZB38 KIX38 KST38 LCP38 LML38 LWH38 MGD38 MPZ38 MZV38 NJR38 NTN38 ODJ38 ONF38 OXB38 PGX38 PQT38 QAP38 QKL38 QUH38 RED38 RNZ38 RXV38 SHR38 SRN38 TBJ38 TLF38 TVB38 UEX38 UOT38 UYP38 VIL38 VSH38 WCD38 WLZ38 WVV38 AB65574 JJ65574 TF65574 ADB65574 AMX65574 AWT65574 BGP65574 BQL65574 CAH65574 CKD65574 CTZ65574 DDV65574 DNR65574 DXN65574 EHJ65574 ERF65574 FBB65574 FKX65574 FUT65574 GEP65574 GOL65574 GYH65574 HID65574 HRZ65574 IBV65574 ILR65574 IVN65574 JFJ65574 JPF65574 JZB65574 KIX65574 KST65574 LCP65574 LML65574 LWH65574 MGD65574 MPZ65574 MZV65574 NJR65574 NTN65574 ODJ65574 ONF65574 OXB65574 PGX65574 PQT65574 QAP65574 QKL65574 QUH65574 RED65574 RNZ65574 RXV65574 SHR65574 SRN65574 TBJ65574 TLF65574 TVB65574 UEX65574 UOT65574 UYP65574 VIL65574 VSH65574 WCD65574 WLZ65574 WVV65574 AB131110 JJ131110 TF131110 ADB131110 AMX131110 AWT131110 BGP131110 BQL131110 CAH131110 CKD131110 CTZ131110 DDV131110 DNR131110 DXN131110 EHJ131110 ERF131110 FBB131110 FKX131110 FUT131110 GEP131110 GOL131110 GYH131110 HID131110 HRZ131110 IBV131110 ILR131110 IVN131110 JFJ131110 JPF131110 JZB131110 KIX131110 KST131110 LCP131110 LML131110 LWH131110 MGD131110 MPZ131110 MZV131110 NJR131110 NTN131110 ODJ131110 ONF131110 OXB131110 PGX131110 PQT131110 QAP131110 QKL131110 QUH131110 RED131110 RNZ131110 RXV131110 SHR131110 SRN131110 TBJ131110 TLF131110 TVB131110 UEX131110 UOT131110 UYP131110 VIL131110 VSH131110 WCD131110 WLZ131110 WVV131110 AB196646 JJ196646 TF196646 ADB196646 AMX196646 AWT196646 BGP196646 BQL196646 CAH196646 CKD196646 CTZ196646 DDV196646 DNR196646 DXN196646 EHJ196646 ERF196646 FBB196646 FKX196646 FUT196646 GEP196646 GOL196646 GYH196646 HID196646 HRZ196646 IBV196646 ILR196646 IVN196646 JFJ196646 JPF196646 JZB196646 KIX196646 KST196646 LCP196646 LML196646 LWH196646 MGD196646 MPZ196646 MZV196646 NJR196646 NTN196646 ODJ196646 ONF196646 OXB196646 PGX196646 PQT196646 QAP196646 QKL196646 QUH196646 RED196646 RNZ196646 RXV196646 SHR196646 SRN196646 TBJ196646 TLF196646 TVB196646 UEX196646 UOT196646 UYP196646 VIL196646 VSH196646 WCD196646 WLZ196646 WVV196646 AB262182 JJ262182 TF262182 ADB262182 AMX262182 AWT262182 BGP262182 BQL262182 CAH262182 CKD262182 CTZ262182 DDV262182 DNR262182 DXN262182 EHJ262182 ERF262182 FBB262182 FKX262182 FUT262182 GEP262182 GOL262182 GYH262182 HID262182 HRZ262182 IBV262182 ILR262182 IVN262182 JFJ262182 JPF262182 JZB262182 KIX262182 KST262182 LCP262182 LML262182 LWH262182 MGD262182 MPZ262182 MZV262182 NJR262182 NTN262182 ODJ262182 ONF262182 OXB262182 PGX262182 PQT262182 QAP262182 QKL262182 QUH262182 RED262182 RNZ262182 RXV262182 SHR262182 SRN262182 TBJ262182 TLF262182 TVB262182 UEX262182 UOT262182 UYP262182 VIL262182 VSH262182 WCD262182 WLZ262182 WVV262182 AB327718 JJ327718 TF327718 ADB327718 AMX327718 AWT327718 BGP327718 BQL327718 CAH327718 CKD327718 CTZ327718 DDV327718 DNR327718 DXN327718 EHJ327718 ERF327718 FBB327718 FKX327718 FUT327718 GEP327718 GOL327718 GYH327718 HID327718 HRZ327718 IBV327718 ILR327718 IVN327718 JFJ327718 JPF327718 JZB327718 KIX327718 KST327718 LCP327718 LML327718 LWH327718 MGD327718 MPZ327718 MZV327718 NJR327718 NTN327718 ODJ327718 ONF327718 OXB327718 PGX327718 PQT327718 QAP327718 QKL327718 QUH327718 RED327718 RNZ327718 RXV327718 SHR327718 SRN327718 TBJ327718 TLF327718 TVB327718 UEX327718 UOT327718 UYP327718 VIL327718 VSH327718 WCD327718 WLZ327718 WVV327718 AB393254 JJ393254 TF393254 ADB393254 AMX393254 AWT393254 BGP393254 BQL393254 CAH393254 CKD393254 CTZ393254 DDV393254 DNR393254 DXN393254 EHJ393254 ERF393254 FBB393254 FKX393254 FUT393254 GEP393254 GOL393254 GYH393254 HID393254 HRZ393254 IBV393254 ILR393254 IVN393254 JFJ393254 JPF393254 JZB393254 KIX393254 KST393254 LCP393254 LML393254 LWH393254 MGD393254 MPZ393254 MZV393254 NJR393254 NTN393254 ODJ393254 ONF393254 OXB393254 PGX393254 PQT393254 QAP393254 QKL393254 QUH393254 RED393254 RNZ393254 RXV393254 SHR393254 SRN393254 TBJ393254 TLF393254 TVB393254 UEX393254 UOT393254 UYP393254 VIL393254 VSH393254 WCD393254 WLZ393254 WVV393254 AB458790 JJ458790 TF458790 ADB458790 AMX458790 AWT458790 BGP458790 BQL458790 CAH458790 CKD458790 CTZ458790 DDV458790 DNR458790 DXN458790 EHJ458790 ERF458790 FBB458790 FKX458790 FUT458790 GEP458790 GOL458790 GYH458790 HID458790 HRZ458790 IBV458790 ILR458790 IVN458790 JFJ458790 JPF458790 JZB458790 KIX458790 KST458790 LCP458790 LML458790 LWH458790 MGD458790 MPZ458790 MZV458790 NJR458790 NTN458790 ODJ458790 ONF458790 OXB458790 PGX458790 PQT458790 QAP458790 QKL458790 QUH458790 RED458790 RNZ458790 RXV458790 SHR458790 SRN458790 TBJ458790 TLF458790 TVB458790 UEX458790 UOT458790 UYP458790 VIL458790 VSH458790 WCD458790 WLZ458790 WVV458790 AB524326 JJ524326 TF524326 ADB524326 AMX524326 AWT524326 BGP524326 BQL524326 CAH524326 CKD524326 CTZ524326 DDV524326 DNR524326 DXN524326 EHJ524326 ERF524326 FBB524326 FKX524326 FUT524326 GEP524326 GOL524326 GYH524326 HID524326 HRZ524326 IBV524326 ILR524326 IVN524326 JFJ524326 JPF524326 JZB524326 KIX524326 KST524326 LCP524326 LML524326 LWH524326 MGD524326 MPZ524326 MZV524326 NJR524326 NTN524326 ODJ524326 ONF524326 OXB524326 PGX524326 PQT524326 QAP524326 QKL524326 QUH524326 RED524326 RNZ524326 RXV524326 SHR524326 SRN524326 TBJ524326 TLF524326 TVB524326 UEX524326 UOT524326 UYP524326 VIL524326 VSH524326 WCD524326 WLZ524326 WVV524326 AB589862 JJ589862 TF589862 ADB589862 AMX589862 AWT589862 BGP589862 BQL589862 CAH589862 CKD589862 CTZ589862 DDV589862 DNR589862 DXN589862 EHJ589862 ERF589862 FBB589862 FKX589862 FUT589862 GEP589862 GOL589862 GYH589862 HID589862 HRZ589862 IBV589862 ILR589862 IVN589862 JFJ589862 JPF589862 JZB589862 KIX589862 KST589862 LCP589862 LML589862 LWH589862 MGD589862 MPZ589862 MZV589862 NJR589862 NTN589862 ODJ589862 ONF589862 OXB589862 PGX589862 PQT589862 QAP589862 QKL589862 QUH589862 RED589862 RNZ589862 RXV589862 SHR589862 SRN589862 TBJ589862 TLF589862 TVB589862 UEX589862 UOT589862 UYP589862 VIL589862 VSH589862 WCD589862 WLZ589862 WVV589862 AB655398 JJ655398 TF655398 ADB655398 AMX655398 AWT655398 BGP655398 BQL655398 CAH655398 CKD655398 CTZ655398 DDV655398 DNR655398 DXN655398 EHJ655398 ERF655398 FBB655398 FKX655398 FUT655398 GEP655398 GOL655398 GYH655398 HID655398 HRZ655398 IBV655398 ILR655398 IVN655398 JFJ655398 JPF655398 JZB655398 KIX655398 KST655398 LCP655398 LML655398 LWH655398 MGD655398 MPZ655398 MZV655398 NJR655398 NTN655398 ODJ655398 ONF655398 OXB655398 PGX655398 PQT655398 QAP655398 QKL655398 QUH655398 RED655398 RNZ655398 RXV655398 SHR655398 SRN655398 TBJ655398 TLF655398 TVB655398 UEX655398 UOT655398 UYP655398 VIL655398 VSH655398 WCD655398 WLZ655398 WVV655398 AB720934 JJ720934 TF720934 ADB720934 AMX720934 AWT720934 BGP720934 BQL720934 CAH720934 CKD720934 CTZ720934 DDV720934 DNR720934 DXN720934 EHJ720934 ERF720934 FBB720934 FKX720934 FUT720934 GEP720934 GOL720934 GYH720934 HID720934 HRZ720934 IBV720934 ILR720934 IVN720934 JFJ720934 JPF720934 JZB720934 KIX720934 KST720934 LCP720934 LML720934 LWH720934 MGD720934 MPZ720934 MZV720934 NJR720934 NTN720934 ODJ720934 ONF720934 OXB720934 PGX720934 PQT720934 QAP720934 QKL720934 QUH720934 RED720934 RNZ720934 RXV720934 SHR720934 SRN720934 TBJ720934 TLF720934 TVB720934 UEX720934 UOT720934 UYP720934 VIL720934 VSH720934 WCD720934 WLZ720934 WVV720934 AB786470 JJ786470 TF786470 ADB786470 AMX786470 AWT786470 BGP786470 BQL786470 CAH786470 CKD786470 CTZ786470 DDV786470 DNR786470 DXN786470 EHJ786470 ERF786470 FBB786470 FKX786470 FUT786470 GEP786470 GOL786470 GYH786470 HID786470 HRZ786470 IBV786470 ILR786470 IVN786470 JFJ786470 JPF786470 JZB786470 KIX786470 KST786470 LCP786470 LML786470 LWH786470 MGD786470 MPZ786470 MZV786470 NJR786470 NTN786470 ODJ786470 ONF786470 OXB786470 PGX786470 PQT786470 QAP786470 QKL786470 QUH786470 RED786470 RNZ786470 RXV786470 SHR786470 SRN786470 TBJ786470 TLF786470 TVB786470 UEX786470 UOT786470 UYP786470 VIL786470 VSH786470 WCD786470 WLZ786470 WVV786470 AB852006 JJ852006 TF852006 ADB852006 AMX852006 AWT852006 BGP852006 BQL852006 CAH852006 CKD852006 CTZ852006 DDV852006 DNR852006 DXN852006 EHJ852006 ERF852006 FBB852006 FKX852006 FUT852006 GEP852006 GOL852006 GYH852006 HID852006 HRZ852006 IBV852006 ILR852006 IVN852006 JFJ852006 JPF852006 JZB852006 KIX852006 KST852006 LCP852006 LML852006 LWH852006 MGD852006 MPZ852006 MZV852006 NJR852006 NTN852006 ODJ852006 ONF852006 OXB852006 PGX852006 PQT852006 QAP852006 QKL852006 QUH852006 RED852006 RNZ852006 RXV852006 SHR852006 SRN852006 TBJ852006 TLF852006 TVB852006 UEX852006 UOT852006 UYP852006 VIL852006 VSH852006 WCD852006 WLZ852006 WVV852006 AB917542 JJ917542 TF917542 ADB917542 AMX917542 AWT917542 BGP917542 BQL917542 CAH917542 CKD917542 CTZ917542 DDV917542 DNR917542 DXN917542 EHJ917542 ERF917542 FBB917542 FKX917542 FUT917542 GEP917542 GOL917542 GYH917542 HID917542 HRZ917542 IBV917542 ILR917542 IVN917542 JFJ917542 JPF917542 JZB917542 KIX917542 KST917542 LCP917542 LML917542 LWH917542 MGD917542 MPZ917542 MZV917542 NJR917542 NTN917542 ODJ917542 ONF917542 OXB917542 PGX917542 PQT917542 QAP917542 QKL917542 QUH917542 RED917542 RNZ917542 RXV917542 SHR917542 SRN917542 TBJ917542 TLF917542 TVB917542 UEX917542 UOT917542 UYP917542 VIL917542 VSH917542 WCD917542 WLZ917542 WVV917542 AB983078 JJ983078 TF983078 ADB983078 AMX983078 AWT983078 BGP983078 BQL983078 CAH983078 CKD983078 CTZ983078 DDV983078 DNR983078 DXN983078 EHJ983078 ERF983078 FBB983078 FKX983078 FUT983078 GEP983078 GOL983078 GYH983078 HID983078 HRZ983078 IBV983078 ILR983078 IVN983078 JFJ983078 JPF983078 JZB983078 KIX983078 KST983078 LCP983078 LML983078 LWH983078 MGD983078 MPZ983078 MZV983078 NJR983078 NTN983078 ODJ983078 ONF983078 OXB983078 PGX983078 PQT983078 QAP983078 QKL983078 QUH983078 RED983078 RNZ983078 RXV983078 SHR983078 SRN983078 TBJ983078 TLF983078 TVB983078 UEX983078 UOT983078 UYP983078 VIL983078 VSH983078 WCD983078 WLZ983078"/>
    <dataValidation allowBlank="1" showErrorMessage="1" prompt="El dia 7 de marzo se remitió a los funcionarios y contratistas el documento de capacitacion sobre transporte fluvial" sqref="WVV983081 JJ41 TF41 ADB41 AMX41 AWT41 BGP41 BQL41 CAH41 CKD41 CTZ41 DDV41 DNR41 DXN41 EHJ41 ERF41 FBB41 FKX41 FUT41 GEP41 GOL41 GYH41 HID41 HRZ41 IBV41 ILR41 IVN41 JFJ41 JPF41 JZB41 KIX41 KST41 LCP41 LML41 LWH41 MGD41 MPZ41 MZV41 NJR41 NTN41 ODJ41 ONF41 OXB41 PGX41 PQT41 QAP41 QKL41 QUH41 RED41 RNZ41 RXV41 SHR41 SRN41 TBJ41 TLF41 TVB41 UEX41 UOT41 UYP41 VIL41 VSH41 WCD41 WLZ41 WVV41 AB65577 JJ65577 TF65577 ADB65577 AMX65577 AWT65577 BGP65577 BQL65577 CAH65577 CKD65577 CTZ65577 DDV65577 DNR65577 DXN65577 EHJ65577 ERF65577 FBB65577 FKX65577 FUT65577 GEP65577 GOL65577 GYH65577 HID65577 HRZ65577 IBV65577 ILR65577 IVN65577 JFJ65577 JPF65577 JZB65577 KIX65577 KST65577 LCP65577 LML65577 LWH65577 MGD65577 MPZ65577 MZV65577 NJR65577 NTN65577 ODJ65577 ONF65577 OXB65577 PGX65577 PQT65577 QAP65577 QKL65577 QUH65577 RED65577 RNZ65577 RXV65577 SHR65577 SRN65577 TBJ65577 TLF65577 TVB65577 UEX65577 UOT65577 UYP65577 VIL65577 VSH65577 WCD65577 WLZ65577 WVV65577 AB131113 JJ131113 TF131113 ADB131113 AMX131113 AWT131113 BGP131113 BQL131113 CAH131113 CKD131113 CTZ131113 DDV131113 DNR131113 DXN131113 EHJ131113 ERF131113 FBB131113 FKX131113 FUT131113 GEP131113 GOL131113 GYH131113 HID131113 HRZ131113 IBV131113 ILR131113 IVN131113 JFJ131113 JPF131113 JZB131113 KIX131113 KST131113 LCP131113 LML131113 LWH131113 MGD131113 MPZ131113 MZV131113 NJR131113 NTN131113 ODJ131113 ONF131113 OXB131113 PGX131113 PQT131113 QAP131113 QKL131113 QUH131113 RED131113 RNZ131113 RXV131113 SHR131113 SRN131113 TBJ131113 TLF131113 TVB131113 UEX131113 UOT131113 UYP131113 VIL131113 VSH131113 WCD131113 WLZ131113 WVV131113 AB196649 JJ196649 TF196649 ADB196649 AMX196649 AWT196649 BGP196649 BQL196649 CAH196649 CKD196649 CTZ196649 DDV196649 DNR196649 DXN196649 EHJ196649 ERF196649 FBB196649 FKX196649 FUT196649 GEP196649 GOL196649 GYH196649 HID196649 HRZ196649 IBV196649 ILR196649 IVN196649 JFJ196649 JPF196649 JZB196649 KIX196649 KST196649 LCP196649 LML196649 LWH196649 MGD196649 MPZ196649 MZV196649 NJR196649 NTN196649 ODJ196649 ONF196649 OXB196649 PGX196649 PQT196649 QAP196649 QKL196649 QUH196649 RED196649 RNZ196649 RXV196649 SHR196649 SRN196649 TBJ196649 TLF196649 TVB196649 UEX196649 UOT196649 UYP196649 VIL196649 VSH196649 WCD196649 WLZ196649 WVV196649 AB262185 JJ262185 TF262185 ADB262185 AMX262185 AWT262185 BGP262185 BQL262185 CAH262185 CKD262185 CTZ262185 DDV262185 DNR262185 DXN262185 EHJ262185 ERF262185 FBB262185 FKX262185 FUT262185 GEP262185 GOL262185 GYH262185 HID262185 HRZ262185 IBV262185 ILR262185 IVN262185 JFJ262185 JPF262185 JZB262185 KIX262185 KST262185 LCP262185 LML262185 LWH262185 MGD262185 MPZ262185 MZV262185 NJR262185 NTN262185 ODJ262185 ONF262185 OXB262185 PGX262185 PQT262185 QAP262185 QKL262185 QUH262185 RED262185 RNZ262185 RXV262185 SHR262185 SRN262185 TBJ262185 TLF262185 TVB262185 UEX262185 UOT262185 UYP262185 VIL262185 VSH262185 WCD262185 WLZ262185 WVV262185 AB327721 JJ327721 TF327721 ADB327721 AMX327721 AWT327721 BGP327721 BQL327721 CAH327721 CKD327721 CTZ327721 DDV327721 DNR327721 DXN327721 EHJ327721 ERF327721 FBB327721 FKX327721 FUT327721 GEP327721 GOL327721 GYH327721 HID327721 HRZ327721 IBV327721 ILR327721 IVN327721 JFJ327721 JPF327721 JZB327721 KIX327721 KST327721 LCP327721 LML327721 LWH327721 MGD327721 MPZ327721 MZV327721 NJR327721 NTN327721 ODJ327721 ONF327721 OXB327721 PGX327721 PQT327721 QAP327721 QKL327721 QUH327721 RED327721 RNZ327721 RXV327721 SHR327721 SRN327721 TBJ327721 TLF327721 TVB327721 UEX327721 UOT327721 UYP327721 VIL327721 VSH327721 WCD327721 WLZ327721 WVV327721 AB393257 JJ393257 TF393257 ADB393257 AMX393257 AWT393257 BGP393257 BQL393257 CAH393257 CKD393257 CTZ393257 DDV393257 DNR393257 DXN393257 EHJ393257 ERF393257 FBB393257 FKX393257 FUT393257 GEP393257 GOL393257 GYH393257 HID393257 HRZ393257 IBV393257 ILR393257 IVN393257 JFJ393257 JPF393257 JZB393257 KIX393257 KST393257 LCP393257 LML393257 LWH393257 MGD393257 MPZ393257 MZV393257 NJR393257 NTN393257 ODJ393257 ONF393257 OXB393257 PGX393257 PQT393257 QAP393257 QKL393257 QUH393257 RED393257 RNZ393257 RXV393257 SHR393257 SRN393257 TBJ393257 TLF393257 TVB393257 UEX393257 UOT393257 UYP393257 VIL393257 VSH393257 WCD393257 WLZ393257 WVV393257 AB458793 JJ458793 TF458793 ADB458793 AMX458793 AWT458793 BGP458793 BQL458793 CAH458793 CKD458793 CTZ458793 DDV458793 DNR458793 DXN458793 EHJ458793 ERF458793 FBB458793 FKX458793 FUT458793 GEP458793 GOL458793 GYH458793 HID458793 HRZ458793 IBV458793 ILR458793 IVN458793 JFJ458793 JPF458793 JZB458793 KIX458793 KST458793 LCP458793 LML458793 LWH458793 MGD458793 MPZ458793 MZV458793 NJR458793 NTN458793 ODJ458793 ONF458793 OXB458793 PGX458793 PQT458793 QAP458793 QKL458793 QUH458793 RED458793 RNZ458793 RXV458793 SHR458793 SRN458793 TBJ458793 TLF458793 TVB458793 UEX458793 UOT458793 UYP458793 VIL458793 VSH458793 WCD458793 WLZ458793 WVV458793 AB524329 JJ524329 TF524329 ADB524329 AMX524329 AWT524329 BGP524329 BQL524329 CAH524329 CKD524329 CTZ524329 DDV524329 DNR524329 DXN524329 EHJ524329 ERF524329 FBB524329 FKX524329 FUT524329 GEP524329 GOL524329 GYH524329 HID524329 HRZ524329 IBV524329 ILR524329 IVN524329 JFJ524329 JPF524329 JZB524329 KIX524329 KST524329 LCP524329 LML524329 LWH524329 MGD524329 MPZ524329 MZV524329 NJR524329 NTN524329 ODJ524329 ONF524329 OXB524329 PGX524329 PQT524329 QAP524329 QKL524329 QUH524329 RED524329 RNZ524329 RXV524329 SHR524329 SRN524329 TBJ524329 TLF524329 TVB524329 UEX524329 UOT524329 UYP524329 VIL524329 VSH524329 WCD524329 WLZ524329 WVV524329 AB589865 JJ589865 TF589865 ADB589865 AMX589865 AWT589865 BGP589865 BQL589865 CAH589865 CKD589865 CTZ589865 DDV589865 DNR589865 DXN589865 EHJ589865 ERF589865 FBB589865 FKX589865 FUT589865 GEP589865 GOL589865 GYH589865 HID589865 HRZ589865 IBV589865 ILR589865 IVN589865 JFJ589865 JPF589865 JZB589865 KIX589865 KST589865 LCP589865 LML589865 LWH589865 MGD589865 MPZ589865 MZV589865 NJR589865 NTN589865 ODJ589865 ONF589865 OXB589865 PGX589865 PQT589865 QAP589865 QKL589865 QUH589865 RED589865 RNZ589865 RXV589865 SHR589865 SRN589865 TBJ589865 TLF589865 TVB589865 UEX589865 UOT589865 UYP589865 VIL589865 VSH589865 WCD589865 WLZ589865 WVV589865 AB655401 JJ655401 TF655401 ADB655401 AMX655401 AWT655401 BGP655401 BQL655401 CAH655401 CKD655401 CTZ655401 DDV655401 DNR655401 DXN655401 EHJ655401 ERF655401 FBB655401 FKX655401 FUT655401 GEP655401 GOL655401 GYH655401 HID655401 HRZ655401 IBV655401 ILR655401 IVN655401 JFJ655401 JPF655401 JZB655401 KIX655401 KST655401 LCP655401 LML655401 LWH655401 MGD655401 MPZ655401 MZV655401 NJR655401 NTN655401 ODJ655401 ONF655401 OXB655401 PGX655401 PQT655401 QAP655401 QKL655401 QUH655401 RED655401 RNZ655401 RXV655401 SHR655401 SRN655401 TBJ655401 TLF655401 TVB655401 UEX655401 UOT655401 UYP655401 VIL655401 VSH655401 WCD655401 WLZ655401 WVV655401 AB720937 JJ720937 TF720937 ADB720937 AMX720937 AWT720937 BGP720937 BQL720937 CAH720937 CKD720937 CTZ720937 DDV720937 DNR720937 DXN720937 EHJ720937 ERF720937 FBB720937 FKX720937 FUT720937 GEP720937 GOL720937 GYH720937 HID720937 HRZ720937 IBV720937 ILR720937 IVN720937 JFJ720937 JPF720937 JZB720937 KIX720937 KST720937 LCP720937 LML720937 LWH720937 MGD720937 MPZ720937 MZV720937 NJR720937 NTN720937 ODJ720937 ONF720937 OXB720937 PGX720937 PQT720937 QAP720937 QKL720937 QUH720937 RED720937 RNZ720937 RXV720937 SHR720937 SRN720937 TBJ720937 TLF720937 TVB720937 UEX720937 UOT720937 UYP720937 VIL720937 VSH720937 WCD720937 WLZ720937 WVV720937 AB786473 JJ786473 TF786473 ADB786473 AMX786473 AWT786473 BGP786473 BQL786473 CAH786473 CKD786473 CTZ786473 DDV786473 DNR786473 DXN786473 EHJ786473 ERF786473 FBB786473 FKX786473 FUT786473 GEP786473 GOL786473 GYH786473 HID786473 HRZ786473 IBV786473 ILR786473 IVN786473 JFJ786473 JPF786473 JZB786473 KIX786473 KST786473 LCP786473 LML786473 LWH786473 MGD786473 MPZ786473 MZV786473 NJR786473 NTN786473 ODJ786473 ONF786473 OXB786473 PGX786473 PQT786473 QAP786473 QKL786473 QUH786473 RED786473 RNZ786473 RXV786473 SHR786473 SRN786473 TBJ786473 TLF786473 TVB786473 UEX786473 UOT786473 UYP786473 VIL786473 VSH786473 WCD786473 WLZ786473 WVV786473 AB852009 JJ852009 TF852009 ADB852009 AMX852009 AWT852009 BGP852009 BQL852009 CAH852009 CKD852009 CTZ852009 DDV852009 DNR852009 DXN852009 EHJ852009 ERF852009 FBB852009 FKX852009 FUT852009 GEP852009 GOL852009 GYH852009 HID852009 HRZ852009 IBV852009 ILR852009 IVN852009 JFJ852009 JPF852009 JZB852009 KIX852009 KST852009 LCP852009 LML852009 LWH852009 MGD852009 MPZ852009 MZV852009 NJR852009 NTN852009 ODJ852009 ONF852009 OXB852009 PGX852009 PQT852009 QAP852009 QKL852009 QUH852009 RED852009 RNZ852009 RXV852009 SHR852009 SRN852009 TBJ852009 TLF852009 TVB852009 UEX852009 UOT852009 UYP852009 VIL852009 VSH852009 WCD852009 WLZ852009 WVV852009 AB917545 JJ917545 TF917545 ADB917545 AMX917545 AWT917545 BGP917545 BQL917545 CAH917545 CKD917545 CTZ917545 DDV917545 DNR917545 DXN917545 EHJ917545 ERF917545 FBB917545 FKX917545 FUT917545 GEP917545 GOL917545 GYH917545 HID917545 HRZ917545 IBV917545 ILR917545 IVN917545 JFJ917545 JPF917545 JZB917545 KIX917545 KST917545 LCP917545 LML917545 LWH917545 MGD917545 MPZ917545 MZV917545 NJR917545 NTN917545 ODJ917545 ONF917545 OXB917545 PGX917545 PQT917545 QAP917545 QKL917545 QUH917545 RED917545 RNZ917545 RXV917545 SHR917545 SRN917545 TBJ917545 TLF917545 TVB917545 UEX917545 UOT917545 UYP917545 VIL917545 VSH917545 WCD917545 WLZ917545 WVV917545 AB983081 JJ983081 TF983081 ADB983081 AMX983081 AWT983081 BGP983081 BQL983081 CAH983081 CKD983081 CTZ983081 DDV983081 DNR983081 DXN983081 EHJ983081 ERF983081 FBB983081 FKX983081 FUT983081 GEP983081 GOL983081 GYH983081 HID983081 HRZ983081 IBV983081 ILR983081 IVN983081 JFJ983081 JPF983081 JZB983081 KIX983081 KST983081 LCP983081 LML983081 LWH983081 MGD983081 MPZ983081 MZV983081 NJR983081 NTN983081 ODJ983081 ONF983081 OXB983081 PGX983081 PQT983081 QAP983081 QKL983081 QUH983081 RED983081 RNZ983081 RXV983081 SHR983081 SRN983081 TBJ983081 TLF983081 TVB983081 UEX983081 UOT983081 UYP983081 VIL983081 VSH983081 WCD983081 WLZ983081 AC41"/>
    <dataValidation allowBlank="1" showErrorMessage="1" prompt="Divulgación de aspectos normativos generales e individuales sobre el alcance de los contratos de concesión 4G." sqref="WVV983084 JJ44 TF44 ADB44 AMX44 AWT44 BGP44 BQL44 CAH44 CKD44 CTZ44 DDV44 DNR44 DXN44 EHJ44 ERF44 FBB44 FKX44 FUT44 GEP44 GOL44 GYH44 HID44 HRZ44 IBV44 ILR44 IVN44 JFJ44 JPF44 JZB44 KIX44 KST44 LCP44 LML44 LWH44 MGD44 MPZ44 MZV44 NJR44 NTN44 ODJ44 ONF44 OXB44 PGX44 PQT44 QAP44 QKL44 QUH44 RED44 RNZ44 RXV44 SHR44 SRN44 TBJ44 TLF44 TVB44 UEX44 UOT44 UYP44 VIL44 VSH44 WCD44 WLZ44 WVV44 AB65580 JJ65580 TF65580 ADB65580 AMX65580 AWT65580 BGP65580 BQL65580 CAH65580 CKD65580 CTZ65580 DDV65580 DNR65580 DXN65580 EHJ65580 ERF65580 FBB65580 FKX65580 FUT65580 GEP65580 GOL65580 GYH65580 HID65580 HRZ65580 IBV65580 ILR65580 IVN65580 JFJ65580 JPF65580 JZB65580 KIX65580 KST65580 LCP65580 LML65580 LWH65580 MGD65580 MPZ65580 MZV65580 NJR65580 NTN65580 ODJ65580 ONF65580 OXB65580 PGX65580 PQT65580 QAP65580 QKL65580 QUH65580 RED65580 RNZ65580 RXV65580 SHR65580 SRN65580 TBJ65580 TLF65580 TVB65580 UEX65580 UOT65580 UYP65580 VIL65580 VSH65580 WCD65580 WLZ65580 WVV65580 AB131116 JJ131116 TF131116 ADB131116 AMX131116 AWT131116 BGP131116 BQL131116 CAH131116 CKD131116 CTZ131116 DDV131116 DNR131116 DXN131116 EHJ131116 ERF131116 FBB131116 FKX131116 FUT131116 GEP131116 GOL131116 GYH131116 HID131116 HRZ131116 IBV131116 ILR131116 IVN131116 JFJ131116 JPF131116 JZB131116 KIX131116 KST131116 LCP131116 LML131116 LWH131116 MGD131116 MPZ131116 MZV131116 NJR131116 NTN131116 ODJ131116 ONF131116 OXB131116 PGX131116 PQT131116 QAP131116 QKL131116 QUH131116 RED131116 RNZ131116 RXV131116 SHR131116 SRN131116 TBJ131116 TLF131116 TVB131116 UEX131116 UOT131116 UYP131116 VIL131116 VSH131116 WCD131116 WLZ131116 WVV131116 AB196652 JJ196652 TF196652 ADB196652 AMX196652 AWT196652 BGP196652 BQL196652 CAH196652 CKD196652 CTZ196652 DDV196652 DNR196652 DXN196652 EHJ196652 ERF196652 FBB196652 FKX196652 FUT196652 GEP196652 GOL196652 GYH196652 HID196652 HRZ196652 IBV196652 ILR196652 IVN196652 JFJ196652 JPF196652 JZB196652 KIX196652 KST196652 LCP196652 LML196652 LWH196652 MGD196652 MPZ196652 MZV196652 NJR196652 NTN196652 ODJ196652 ONF196652 OXB196652 PGX196652 PQT196652 QAP196652 QKL196652 QUH196652 RED196652 RNZ196652 RXV196652 SHR196652 SRN196652 TBJ196652 TLF196652 TVB196652 UEX196652 UOT196652 UYP196652 VIL196652 VSH196652 WCD196652 WLZ196652 WVV196652 AB262188 JJ262188 TF262188 ADB262188 AMX262188 AWT262188 BGP262188 BQL262188 CAH262188 CKD262188 CTZ262188 DDV262188 DNR262188 DXN262188 EHJ262188 ERF262188 FBB262188 FKX262188 FUT262188 GEP262188 GOL262188 GYH262188 HID262188 HRZ262188 IBV262188 ILR262188 IVN262188 JFJ262188 JPF262188 JZB262188 KIX262188 KST262188 LCP262188 LML262188 LWH262188 MGD262188 MPZ262188 MZV262188 NJR262188 NTN262188 ODJ262188 ONF262188 OXB262188 PGX262188 PQT262188 QAP262188 QKL262188 QUH262188 RED262188 RNZ262188 RXV262188 SHR262188 SRN262188 TBJ262188 TLF262188 TVB262188 UEX262188 UOT262188 UYP262188 VIL262188 VSH262188 WCD262188 WLZ262188 WVV262188 AB327724 JJ327724 TF327724 ADB327724 AMX327724 AWT327724 BGP327724 BQL327724 CAH327724 CKD327724 CTZ327724 DDV327724 DNR327724 DXN327724 EHJ327724 ERF327724 FBB327724 FKX327724 FUT327724 GEP327724 GOL327724 GYH327724 HID327724 HRZ327724 IBV327724 ILR327724 IVN327724 JFJ327724 JPF327724 JZB327724 KIX327724 KST327724 LCP327724 LML327724 LWH327724 MGD327724 MPZ327724 MZV327724 NJR327724 NTN327724 ODJ327724 ONF327724 OXB327724 PGX327724 PQT327724 QAP327724 QKL327724 QUH327724 RED327724 RNZ327724 RXV327724 SHR327724 SRN327724 TBJ327724 TLF327724 TVB327724 UEX327724 UOT327724 UYP327724 VIL327724 VSH327724 WCD327724 WLZ327724 WVV327724 AB393260 JJ393260 TF393260 ADB393260 AMX393260 AWT393260 BGP393260 BQL393260 CAH393260 CKD393260 CTZ393260 DDV393260 DNR393260 DXN393260 EHJ393260 ERF393260 FBB393260 FKX393260 FUT393260 GEP393260 GOL393260 GYH393260 HID393260 HRZ393260 IBV393260 ILR393260 IVN393260 JFJ393260 JPF393260 JZB393260 KIX393260 KST393260 LCP393260 LML393260 LWH393260 MGD393260 MPZ393260 MZV393260 NJR393260 NTN393260 ODJ393260 ONF393260 OXB393260 PGX393260 PQT393260 QAP393260 QKL393260 QUH393260 RED393260 RNZ393260 RXV393260 SHR393260 SRN393260 TBJ393260 TLF393260 TVB393260 UEX393260 UOT393260 UYP393260 VIL393260 VSH393260 WCD393260 WLZ393260 WVV393260 AB458796 JJ458796 TF458796 ADB458796 AMX458796 AWT458796 BGP458796 BQL458796 CAH458796 CKD458796 CTZ458796 DDV458796 DNR458796 DXN458796 EHJ458796 ERF458796 FBB458796 FKX458796 FUT458796 GEP458796 GOL458796 GYH458796 HID458796 HRZ458796 IBV458796 ILR458796 IVN458796 JFJ458796 JPF458796 JZB458796 KIX458796 KST458796 LCP458796 LML458796 LWH458796 MGD458796 MPZ458796 MZV458796 NJR458796 NTN458796 ODJ458796 ONF458796 OXB458796 PGX458796 PQT458796 QAP458796 QKL458796 QUH458796 RED458796 RNZ458796 RXV458796 SHR458796 SRN458796 TBJ458796 TLF458796 TVB458796 UEX458796 UOT458796 UYP458796 VIL458796 VSH458796 WCD458796 WLZ458796 WVV458796 AB524332 JJ524332 TF524332 ADB524332 AMX524332 AWT524332 BGP524332 BQL524332 CAH524332 CKD524332 CTZ524332 DDV524332 DNR524332 DXN524332 EHJ524332 ERF524332 FBB524332 FKX524332 FUT524332 GEP524332 GOL524332 GYH524332 HID524332 HRZ524332 IBV524332 ILR524332 IVN524332 JFJ524332 JPF524332 JZB524332 KIX524332 KST524332 LCP524332 LML524332 LWH524332 MGD524332 MPZ524332 MZV524332 NJR524332 NTN524332 ODJ524332 ONF524332 OXB524332 PGX524332 PQT524332 QAP524332 QKL524332 QUH524332 RED524332 RNZ524332 RXV524332 SHR524332 SRN524332 TBJ524332 TLF524332 TVB524332 UEX524332 UOT524332 UYP524332 VIL524332 VSH524332 WCD524332 WLZ524332 WVV524332 AB589868 JJ589868 TF589868 ADB589868 AMX589868 AWT589868 BGP589868 BQL589868 CAH589868 CKD589868 CTZ589868 DDV589868 DNR589868 DXN589868 EHJ589868 ERF589868 FBB589868 FKX589868 FUT589868 GEP589868 GOL589868 GYH589868 HID589868 HRZ589868 IBV589868 ILR589868 IVN589868 JFJ589868 JPF589868 JZB589868 KIX589868 KST589868 LCP589868 LML589868 LWH589868 MGD589868 MPZ589868 MZV589868 NJR589868 NTN589868 ODJ589868 ONF589868 OXB589868 PGX589868 PQT589868 QAP589868 QKL589868 QUH589868 RED589868 RNZ589868 RXV589868 SHR589868 SRN589868 TBJ589868 TLF589868 TVB589868 UEX589868 UOT589868 UYP589868 VIL589868 VSH589868 WCD589868 WLZ589868 WVV589868 AB655404 JJ655404 TF655404 ADB655404 AMX655404 AWT655404 BGP655404 BQL655404 CAH655404 CKD655404 CTZ655404 DDV655404 DNR655404 DXN655404 EHJ655404 ERF655404 FBB655404 FKX655404 FUT655404 GEP655404 GOL655404 GYH655404 HID655404 HRZ655404 IBV655404 ILR655404 IVN655404 JFJ655404 JPF655404 JZB655404 KIX655404 KST655404 LCP655404 LML655404 LWH655404 MGD655404 MPZ655404 MZV655404 NJR655404 NTN655404 ODJ655404 ONF655404 OXB655404 PGX655404 PQT655404 QAP655404 QKL655404 QUH655404 RED655404 RNZ655404 RXV655404 SHR655404 SRN655404 TBJ655404 TLF655404 TVB655404 UEX655404 UOT655404 UYP655404 VIL655404 VSH655404 WCD655404 WLZ655404 WVV655404 AB720940 JJ720940 TF720940 ADB720940 AMX720940 AWT720940 BGP720940 BQL720940 CAH720940 CKD720940 CTZ720940 DDV720940 DNR720940 DXN720940 EHJ720940 ERF720940 FBB720940 FKX720940 FUT720940 GEP720940 GOL720940 GYH720940 HID720940 HRZ720940 IBV720940 ILR720940 IVN720940 JFJ720940 JPF720940 JZB720940 KIX720940 KST720940 LCP720940 LML720940 LWH720940 MGD720940 MPZ720940 MZV720940 NJR720940 NTN720940 ODJ720940 ONF720940 OXB720940 PGX720940 PQT720940 QAP720940 QKL720940 QUH720940 RED720940 RNZ720940 RXV720940 SHR720940 SRN720940 TBJ720940 TLF720940 TVB720940 UEX720940 UOT720940 UYP720940 VIL720940 VSH720940 WCD720940 WLZ720940 WVV720940 AB786476 JJ786476 TF786476 ADB786476 AMX786476 AWT786476 BGP786476 BQL786476 CAH786476 CKD786476 CTZ786476 DDV786476 DNR786476 DXN786476 EHJ786476 ERF786476 FBB786476 FKX786476 FUT786476 GEP786476 GOL786476 GYH786476 HID786476 HRZ786476 IBV786476 ILR786476 IVN786476 JFJ786476 JPF786476 JZB786476 KIX786476 KST786476 LCP786476 LML786476 LWH786476 MGD786476 MPZ786476 MZV786476 NJR786476 NTN786476 ODJ786476 ONF786476 OXB786476 PGX786476 PQT786476 QAP786476 QKL786476 QUH786476 RED786476 RNZ786476 RXV786476 SHR786476 SRN786476 TBJ786476 TLF786476 TVB786476 UEX786476 UOT786476 UYP786476 VIL786476 VSH786476 WCD786476 WLZ786476 WVV786476 AB852012 JJ852012 TF852012 ADB852012 AMX852012 AWT852012 BGP852012 BQL852012 CAH852012 CKD852012 CTZ852012 DDV852012 DNR852012 DXN852012 EHJ852012 ERF852012 FBB852012 FKX852012 FUT852012 GEP852012 GOL852012 GYH852012 HID852012 HRZ852012 IBV852012 ILR852012 IVN852012 JFJ852012 JPF852012 JZB852012 KIX852012 KST852012 LCP852012 LML852012 LWH852012 MGD852012 MPZ852012 MZV852012 NJR852012 NTN852012 ODJ852012 ONF852012 OXB852012 PGX852012 PQT852012 QAP852012 QKL852012 QUH852012 RED852012 RNZ852012 RXV852012 SHR852012 SRN852012 TBJ852012 TLF852012 TVB852012 UEX852012 UOT852012 UYP852012 VIL852012 VSH852012 WCD852012 WLZ852012 WVV852012 AB917548 JJ917548 TF917548 ADB917548 AMX917548 AWT917548 BGP917548 BQL917548 CAH917548 CKD917548 CTZ917548 DDV917548 DNR917548 DXN917548 EHJ917548 ERF917548 FBB917548 FKX917548 FUT917548 GEP917548 GOL917548 GYH917548 HID917548 HRZ917548 IBV917548 ILR917548 IVN917548 JFJ917548 JPF917548 JZB917548 KIX917548 KST917548 LCP917548 LML917548 LWH917548 MGD917548 MPZ917548 MZV917548 NJR917548 NTN917548 ODJ917548 ONF917548 OXB917548 PGX917548 PQT917548 QAP917548 QKL917548 QUH917548 RED917548 RNZ917548 RXV917548 SHR917548 SRN917548 TBJ917548 TLF917548 TVB917548 UEX917548 UOT917548 UYP917548 VIL917548 VSH917548 WCD917548 WLZ917548 WVV917548 AB983084 JJ983084 TF983084 ADB983084 AMX983084 AWT983084 BGP983084 BQL983084 CAH983084 CKD983084 CTZ983084 DDV983084 DNR983084 DXN983084 EHJ983084 ERF983084 FBB983084 FKX983084 FUT983084 GEP983084 GOL983084 GYH983084 HID983084 HRZ983084 IBV983084 ILR983084 IVN983084 JFJ983084 JPF983084 JZB983084 KIX983084 KST983084 LCP983084 LML983084 LWH983084 MGD983084 MPZ983084 MZV983084 NJR983084 NTN983084 ODJ983084 ONF983084 OXB983084 PGX983084 PQT983084 QAP983084 QKL983084 QUH983084 RED983084 RNZ983084 RXV983084 SHR983084 SRN983084 TBJ983084 TLF983084 TVB983084 UEX983084 UOT983084 UYP983084 VIL983084 VSH983084 WCD983084 WLZ983084 AC44"/>
    <dataValidation type="whole" allowBlank="1" showInputMessage="1" showErrorMessage="1" error="32 Departamentos" sqref="WWG983113:WWG983115 JU73:JU75 TQ73:TQ75 ADM73:ADM75 ANI73:ANI75 AXE73:AXE75 BHA73:BHA75 BQW73:BQW75 CAS73:CAS75 CKO73:CKO75 CUK73:CUK75 DEG73:DEG75 DOC73:DOC75 DXY73:DXY75 EHU73:EHU75 ERQ73:ERQ75 FBM73:FBM75 FLI73:FLI75 FVE73:FVE75 GFA73:GFA75 GOW73:GOW75 GYS73:GYS75 HIO73:HIO75 HSK73:HSK75 ICG73:ICG75 IMC73:IMC75 IVY73:IVY75 JFU73:JFU75 JPQ73:JPQ75 JZM73:JZM75 KJI73:KJI75 KTE73:KTE75 LDA73:LDA75 LMW73:LMW75 LWS73:LWS75 MGO73:MGO75 MQK73:MQK75 NAG73:NAG75 NKC73:NKC75 NTY73:NTY75 ODU73:ODU75 ONQ73:ONQ75 OXM73:OXM75 PHI73:PHI75 PRE73:PRE75 QBA73:QBA75 QKW73:QKW75 QUS73:QUS75 REO73:REO75 ROK73:ROK75 RYG73:RYG75 SIC73:SIC75 SRY73:SRY75 TBU73:TBU75 TLQ73:TLQ75 TVM73:TVM75 UFI73:UFI75 UPE73:UPE75 UZA73:UZA75 VIW73:VIW75 VSS73:VSS75 WCO73:WCO75 WMK73:WMK75 WWG73:WWG75 AM65609:AM65611 JU65609:JU65611 TQ65609:TQ65611 ADM65609:ADM65611 ANI65609:ANI65611 AXE65609:AXE65611 BHA65609:BHA65611 BQW65609:BQW65611 CAS65609:CAS65611 CKO65609:CKO65611 CUK65609:CUK65611 DEG65609:DEG65611 DOC65609:DOC65611 DXY65609:DXY65611 EHU65609:EHU65611 ERQ65609:ERQ65611 FBM65609:FBM65611 FLI65609:FLI65611 FVE65609:FVE65611 GFA65609:GFA65611 GOW65609:GOW65611 GYS65609:GYS65611 HIO65609:HIO65611 HSK65609:HSK65611 ICG65609:ICG65611 IMC65609:IMC65611 IVY65609:IVY65611 JFU65609:JFU65611 JPQ65609:JPQ65611 JZM65609:JZM65611 KJI65609:KJI65611 KTE65609:KTE65611 LDA65609:LDA65611 LMW65609:LMW65611 LWS65609:LWS65611 MGO65609:MGO65611 MQK65609:MQK65611 NAG65609:NAG65611 NKC65609:NKC65611 NTY65609:NTY65611 ODU65609:ODU65611 ONQ65609:ONQ65611 OXM65609:OXM65611 PHI65609:PHI65611 PRE65609:PRE65611 QBA65609:QBA65611 QKW65609:QKW65611 QUS65609:QUS65611 REO65609:REO65611 ROK65609:ROK65611 RYG65609:RYG65611 SIC65609:SIC65611 SRY65609:SRY65611 TBU65609:TBU65611 TLQ65609:TLQ65611 TVM65609:TVM65611 UFI65609:UFI65611 UPE65609:UPE65611 UZA65609:UZA65611 VIW65609:VIW65611 VSS65609:VSS65611 WCO65609:WCO65611 WMK65609:WMK65611 WWG65609:WWG65611 AM131145:AM131147 JU131145:JU131147 TQ131145:TQ131147 ADM131145:ADM131147 ANI131145:ANI131147 AXE131145:AXE131147 BHA131145:BHA131147 BQW131145:BQW131147 CAS131145:CAS131147 CKO131145:CKO131147 CUK131145:CUK131147 DEG131145:DEG131147 DOC131145:DOC131147 DXY131145:DXY131147 EHU131145:EHU131147 ERQ131145:ERQ131147 FBM131145:FBM131147 FLI131145:FLI131147 FVE131145:FVE131147 GFA131145:GFA131147 GOW131145:GOW131147 GYS131145:GYS131147 HIO131145:HIO131147 HSK131145:HSK131147 ICG131145:ICG131147 IMC131145:IMC131147 IVY131145:IVY131147 JFU131145:JFU131147 JPQ131145:JPQ131147 JZM131145:JZM131147 KJI131145:KJI131147 KTE131145:KTE131147 LDA131145:LDA131147 LMW131145:LMW131147 LWS131145:LWS131147 MGO131145:MGO131147 MQK131145:MQK131147 NAG131145:NAG131147 NKC131145:NKC131147 NTY131145:NTY131147 ODU131145:ODU131147 ONQ131145:ONQ131147 OXM131145:OXM131147 PHI131145:PHI131147 PRE131145:PRE131147 QBA131145:QBA131147 QKW131145:QKW131147 QUS131145:QUS131147 REO131145:REO131147 ROK131145:ROK131147 RYG131145:RYG131147 SIC131145:SIC131147 SRY131145:SRY131147 TBU131145:TBU131147 TLQ131145:TLQ131147 TVM131145:TVM131147 UFI131145:UFI131147 UPE131145:UPE131147 UZA131145:UZA131147 VIW131145:VIW131147 VSS131145:VSS131147 WCO131145:WCO131147 WMK131145:WMK131147 WWG131145:WWG131147 AM196681:AM196683 JU196681:JU196683 TQ196681:TQ196683 ADM196681:ADM196683 ANI196681:ANI196683 AXE196681:AXE196683 BHA196681:BHA196683 BQW196681:BQW196683 CAS196681:CAS196683 CKO196681:CKO196683 CUK196681:CUK196683 DEG196681:DEG196683 DOC196681:DOC196683 DXY196681:DXY196683 EHU196681:EHU196683 ERQ196681:ERQ196683 FBM196681:FBM196683 FLI196681:FLI196683 FVE196681:FVE196683 GFA196681:GFA196683 GOW196681:GOW196683 GYS196681:GYS196683 HIO196681:HIO196683 HSK196681:HSK196683 ICG196681:ICG196683 IMC196681:IMC196683 IVY196681:IVY196683 JFU196681:JFU196683 JPQ196681:JPQ196683 JZM196681:JZM196683 KJI196681:KJI196683 KTE196681:KTE196683 LDA196681:LDA196683 LMW196681:LMW196683 LWS196681:LWS196683 MGO196681:MGO196683 MQK196681:MQK196683 NAG196681:NAG196683 NKC196681:NKC196683 NTY196681:NTY196683 ODU196681:ODU196683 ONQ196681:ONQ196683 OXM196681:OXM196683 PHI196681:PHI196683 PRE196681:PRE196683 QBA196681:QBA196683 QKW196681:QKW196683 QUS196681:QUS196683 REO196681:REO196683 ROK196681:ROK196683 RYG196681:RYG196683 SIC196681:SIC196683 SRY196681:SRY196683 TBU196681:TBU196683 TLQ196681:TLQ196683 TVM196681:TVM196683 UFI196681:UFI196683 UPE196681:UPE196683 UZA196681:UZA196683 VIW196681:VIW196683 VSS196681:VSS196683 WCO196681:WCO196683 WMK196681:WMK196683 WWG196681:WWG196683 AM262217:AM262219 JU262217:JU262219 TQ262217:TQ262219 ADM262217:ADM262219 ANI262217:ANI262219 AXE262217:AXE262219 BHA262217:BHA262219 BQW262217:BQW262219 CAS262217:CAS262219 CKO262217:CKO262219 CUK262217:CUK262219 DEG262217:DEG262219 DOC262217:DOC262219 DXY262217:DXY262219 EHU262217:EHU262219 ERQ262217:ERQ262219 FBM262217:FBM262219 FLI262217:FLI262219 FVE262217:FVE262219 GFA262217:GFA262219 GOW262217:GOW262219 GYS262217:GYS262219 HIO262217:HIO262219 HSK262217:HSK262219 ICG262217:ICG262219 IMC262217:IMC262219 IVY262217:IVY262219 JFU262217:JFU262219 JPQ262217:JPQ262219 JZM262217:JZM262219 KJI262217:KJI262219 KTE262217:KTE262219 LDA262217:LDA262219 LMW262217:LMW262219 LWS262217:LWS262219 MGO262217:MGO262219 MQK262217:MQK262219 NAG262217:NAG262219 NKC262217:NKC262219 NTY262217:NTY262219 ODU262217:ODU262219 ONQ262217:ONQ262219 OXM262217:OXM262219 PHI262217:PHI262219 PRE262217:PRE262219 QBA262217:QBA262219 QKW262217:QKW262219 QUS262217:QUS262219 REO262217:REO262219 ROK262217:ROK262219 RYG262217:RYG262219 SIC262217:SIC262219 SRY262217:SRY262219 TBU262217:TBU262219 TLQ262217:TLQ262219 TVM262217:TVM262219 UFI262217:UFI262219 UPE262217:UPE262219 UZA262217:UZA262219 VIW262217:VIW262219 VSS262217:VSS262219 WCO262217:WCO262219 WMK262217:WMK262219 WWG262217:WWG262219 AM327753:AM327755 JU327753:JU327755 TQ327753:TQ327755 ADM327753:ADM327755 ANI327753:ANI327755 AXE327753:AXE327755 BHA327753:BHA327755 BQW327753:BQW327755 CAS327753:CAS327755 CKO327753:CKO327755 CUK327753:CUK327755 DEG327753:DEG327755 DOC327753:DOC327755 DXY327753:DXY327755 EHU327753:EHU327755 ERQ327753:ERQ327755 FBM327753:FBM327755 FLI327753:FLI327755 FVE327753:FVE327755 GFA327753:GFA327755 GOW327753:GOW327755 GYS327753:GYS327755 HIO327753:HIO327755 HSK327753:HSK327755 ICG327753:ICG327755 IMC327753:IMC327755 IVY327753:IVY327755 JFU327753:JFU327755 JPQ327753:JPQ327755 JZM327753:JZM327755 KJI327753:KJI327755 KTE327753:KTE327755 LDA327753:LDA327755 LMW327753:LMW327755 LWS327753:LWS327755 MGO327753:MGO327755 MQK327753:MQK327755 NAG327753:NAG327755 NKC327753:NKC327755 NTY327753:NTY327755 ODU327753:ODU327755 ONQ327753:ONQ327755 OXM327753:OXM327755 PHI327753:PHI327755 PRE327753:PRE327755 QBA327753:QBA327755 QKW327753:QKW327755 QUS327753:QUS327755 REO327753:REO327755 ROK327753:ROK327755 RYG327753:RYG327755 SIC327753:SIC327755 SRY327753:SRY327755 TBU327753:TBU327755 TLQ327753:TLQ327755 TVM327753:TVM327755 UFI327753:UFI327755 UPE327753:UPE327755 UZA327753:UZA327755 VIW327753:VIW327755 VSS327753:VSS327755 WCO327753:WCO327755 WMK327753:WMK327755 WWG327753:WWG327755 AM393289:AM393291 JU393289:JU393291 TQ393289:TQ393291 ADM393289:ADM393291 ANI393289:ANI393291 AXE393289:AXE393291 BHA393289:BHA393291 BQW393289:BQW393291 CAS393289:CAS393291 CKO393289:CKO393291 CUK393289:CUK393291 DEG393289:DEG393291 DOC393289:DOC393291 DXY393289:DXY393291 EHU393289:EHU393291 ERQ393289:ERQ393291 FBM393289:FBM393291 FLI393289:FLI393291 FVE393289:FVE393291 GFA393289:GFA393291 GOW393289:GOW393291 GYS393289:GYS393291 HIO393289:HIO393291 HSK393289:HSK393291 ICG393289:ICG393291 IMC393289:IMC393291 IVY393289:IVY393291 JFU393289:JFU393291 JPQ393289:JPQ393291 JZM393289:JZM393291 KJI393289:KJI393291 KTE393289:KTE393291 LDA393289:LDA393291 LMW393289:LMW393291 LWS393289:LWS393291 MGO393289:MGO393291 MQK393289:MQK393291 NAG393289:NAG393291 NKC393289:NKC393291 NTY393289:NTY393291 ODU393289:ODU393291 ONQ393289:ONQ393291 OXM393289:OXM393291 PHI393289:PHI393291 PRE393289:PRE393291 QBA393289:QBA393291 QKW393289:QKW393291 QUS393289:QUS393291 REO393289:REO393291 ROK393289:ROK393291 RYG393289:RYG393291 SIC393289:SIC393291 SRY393289:SRY393291 TBU393289:TBU393291 TLQ393289:TLQ393291 TVM393289:TVM393291 UFI393289:UFI393291 UPE393289:UPE393291 UZA393289:UZA393291 VIW393289:VIW393291 VSS393289:VSS393291 WCO393289:WCO393291 WMK393289:WMK393291 WWG393289:WWG393291 AM458825:AM458827 JU458825:JU458827 TQ458825:TQ458827 ADM458825:ADM458827 ANI458825:ANI458827 AXE458825:AXE458827 BHA458825:BHA458827 BQW458825:BQW458827 CAS458825:CAS458827 CKO458825:CKO458827 CUK458825:CUK458827 DEG458825:DEG458827 DOC458825:DOC458827 DXY458825:DXY458827 EHU458825:EHU458827 ERQ458825:ERQ458827 FBM458825:FBM458827 FLI458825:FLI458827 FVE458825:FVE458827 GFA458825:GFA458827 GOW458825:GOW458827 GYS458825:GYS458827 HIO458825:HIO458827 HSK458825:HSK458827 ICG458825:ICG458827 IMC458825:IMC458827 IVY458825:IVY458827 JFU458825:JFU458827 JPQ458825:JPQ458827 JZM458825:JZM458827 KJI458825:KJI458827 KTE458825:KTE458827 LDA458825:LDA458827 LMW458825:LMW458827 LWS458825:LWS458827 MGO458825:MGO458827 MQK458825:MQK458827 NAG458825:NAG458827 NKC458825:NKC458827 NTY458825:NTY458827 ODU458825:ODU458827 ONQ458825:ONQ458827 OXM458825:OXM458827 PHI458825:PHI458827 PRE458825:PRE458827 QBA458825:QBA458827 QKW458825:QKW458827 QUS458825:QUS458827 REO458825:REO458827 ROK458825:ROK458827 RYG458825:RYG458827 SIC458825:SIC458827 SRY458825:SRY458827 TBU458825:TBU458827 TLQ458825:TLQ458827 TVM458825:TVM458827 UFI458825:UFI458827 UPE458825:UPE458827 UZA458825:UZA458827 VIW458825:VIW458827 VSS458825:VSS458827 WCO458825:WCO458827 WMK458825:WMK458827 WWG458825:WWG458827 AM524361:AM524363 JU524361:JU524363 TQ524361:TQ524363 ADM524361:ADM524363 ANI524361:ANI524363 AXE524361:AXE524363 BHA524361:BHA524363 BQW524361:BQW524363 CAS524361:CAS524363 CKO524361:CKO524363 CUK524361:CUK524363 DEG524361:DEG524363 DOC524361:DOC524363 DXY524361:DXY524363 EHU524361:EHU524363 ERQ524361:ERQ524363 FBM524361:FBM524363 FLI524361:FLI524363 FVE524361:FVE524363 GFA524361:GFA524363 GOW524361:GOW524363 GYS524361:GYS524363 HIO524361:HIO524363 HSK524361:HSK524363 ICG524361:ICG524363 IMC524361:IMC524363 IVY524361:IVY524363 JFU524361:JFU524363 JPQ524361:JPQ524363 JZM524361:JZM524363 KJI524361:KJI524363 KTE524361:KTE524363 LDA524361:LDA524363 LMW524361:LMW524363 LWS524361:LWS524363 MGO524361:MGO524363 MQK524361:MQK524363 NAG524361:NAG524363 NKC524361:NKC524363 NTY524361:NTY524363 ODU524361:ODU524363 ONQ524361:ONQ524363 OXM524361:OXM524363 PHI524361:PHI524363 PRE524361:PRE524363 QBA524361:QBA524363 QKW524361:QKW524363 QUS524361:QUS524363 REO524361:REO524363 ROK524361:ROK524363 RYG524361:RYG524363 SIC524361:SIC524363 SRY524361:SRY524363 TBU524361:TBU524363 TLQ524361:TLQ524363 TVM524361:TVM524363 UFI524361:UFI524363 UPE524361:UPE524363 UZA524361:UZA524363 VIW524361:VIW524363 VSS524361:VSS524363 WCO524361:WCO524363 WMK524361:WMK524363 WWG524361:WWG524363 AM589897:AM589899 JU589897:JU589899 TQ589897:TQ589899 ADM589897:ADM589899 ANI589897:ANI589899 AXE589897:AXE589899 BHA589897:BHA589899 BQW589897:BQW589899 CAS589897:CAS589899 CKO589897:CKO589899 CUK589897:CUK589899 DEG589897:DEG589899 DOC589897:DOC589899 DXY589897:DXY589899 EHU589897:EHU589899 ERQ589897:ERQ589899 FBM589897:FBM589899 FLI589897:FLI589899 FVE589897:FVE589899 GFA589897:GFA589899 GOW589897:GOW589899 GYS589897:GYS589899 HIO589897:HIO589899 HSK589897:HSK589899 ICG589897:ICG589899 IMC589897:IMC589899 IVY589897:IVY589899 JFU589897:JFU589899 JPQ589897:JPQ589899 JZM589897:JZM589899 KJI589897:KJI589899 KTE589897:KTE589899 LDA589897:LDA589899 LMW589897:LMW589899 LWS589897:LWS589899 MGO589897:MGO589899 MQK589897:MQK589899 NAG589897:NAG589899 NKC589897:NKC589899 NTY589897:NTY589899 ODU589897:ODU589899 ONQ589897:ONQ589899 OXM589897:OXM589899 PHI589897:PHI589899 PRE589897:PRE589899 QBA589897:QBA589899 QKW589897:QKW589899 QUS589897:QUS589899 REO589897:REO589899 ROK589897:ROK589899 RYG589897:RYG589899 SIC589897:SIC589899 SRY589897:SRY589899 TBU589897:TBU589899 TLQ589897:TLQ589899 TVM589897:TVM589899 UFI589897:UFI589899 UPE589897:UPE589899 UZA589897:UZA589899 VIW589897:VIW589899 VSS589897:VSS589899 WCO589897:WCO589899 WMK589897:WMK589899 WWG589897:WWG589899 AM655433:AM655435 JU655433:JU655435 TQ655433:TQ655435 ADM655433:ADM655435 ANI655433:ANI655435 AXE655433:AXE655435 BHA655433:BHA655435 BQW655433:BQW655435 CAS655433:CAS655435 CKO655433:CKO655435 CUK655433:CUK655435 DEG655433:DEG655435 DOC655433:DOC655435 DXY655433:DXY655435 EHU655433:EHU655435 ERQ655433:ERQ655435 FBM655433:FBM655435 FLI655433:FLI655435 FVE655433:FVE655435 GFA655433:GFA655435 GOW655433:GOW655435 GYS655433:GYS655435 HIO655433:HIO655435 HSK655433:HSK655435 ICG655433:ICG655435 IMC655433:IMC655435 IVY655433:IVY655435 JFU655433:JFU655435 JPQ655433:JPQ655435 JZM655433:JZM655435 KJI655433:KJI655435 KTE655433:KTE655435 LDA655433:LDA655435 LMW655433:LMW655435 LWS655433:LWS655435 MGO655433:MGO655435 MQK655433:MQK655435 NAG655433:NAG655435 NKC655433:NKC655435 NTY655433:NTY655435 ODU655433:ODU655435 ONQ655433:ONQ655435 OXM655433:OXM655435 PHI655433:PHI655435 PRE655433:PRE655435 QBA655433:QBA655435 QKW655433:QKW655435 QUS655433:QUS655435 REO655433:REO655435 ROK655433:ROK655435 RYG655433:RYG655435 SIC655433:SIC655435 SRY655433:SRY655435 TBU655433:TBU655435 TLQ655433:TLQ655435 TVM655433:TVM655435 UFI655433:UFI655435 UPE655433:UPE655435 UZA655433:UZA655435 VIW655433:VIW655435 VSS655433:VSS655435 WCO655433:WCO655435 WMK655433:WMK655435 WWG655433:WWG655435 AM720969:AM720971 JU720969:JU720971 TQ720969:TQ720971 ADM720969:ADM720971 ANI720969:ANI720971 AXE720969:AXE720971 BHA720969:BHA720971 BQW720969:BQW720971 CAS720969:CAS720971 CKO720969:CKO720971 CUK720969:CUK720971 DEG720969:DEG720971 DOC720969:DOC720971 DXY720969:DXY720971 EHU720969:EHU720971 ERQ720969:ERQ720971 FBM720969:FBM720971 FLI720969:FLI720971 FVE720969:FVE720971 GFA720969:GFA720971 GOW720969:GOW720971 GYS720969:GYS720971 HIO720969:HIO720971 HSK720969:HSK720971 ICG720969:ICG720971 IMC720969:IMC720971 IVY720969:IVY720971 JFU720969:JFU720971 JPQ720969:JPQ720971 JZM720969:JZM720971 KJI720969:KJI720971 KTE720969:KTE720971 LDA720969:LDA720971 LMW720969:LMW720971 LWS720969:LWS720971 MGO720969:MGO720971 MQK720969:MQK720971 NAG720969:NAG720971 NKC720969:NKC720971 NTY720969:NTY720971 ODU720969:ODU720971 ONQ720969:ONQ720971 OXM720969:OXM720971 PHI720969:PHI720971 PRE720969:PRE720971 QBA720969:QBA720971 QKW720969:QKW720971 QUS720969:QUS720971 REO720969:REO720971 ROK720969:ROK720971 RYG720969:RYG720971 SIC720969:SIC720971 SRY720969:SRY720971 TBU720969:TBU720971 TLQ720969:TLQ720971 TVM720969:TVM720971 UFI720969:UFI720971 UPE720969:UPE720971 UZA720969:UZA720971 VIW720969:VIW720971 VSS720969:VSS720971 WCO720969:WCO720971 WMK720969:WMK720971 WWG720969:WWG720971 AM786505:AM786507 JU786505:JU786507 TQ786505:TQ786507 ADM786505:ADM786507 ANI786505:ANI786507 AXE786505:AXE786507 BHA786505:BHA786507 BQW786505:BQW786507 CAS786505:CAS786507 CKO786505:CKO786507 CUK786505:CUK786507 DEG786505:DEG786507 DOC786505:DOC786507 DXY786505:DXY786507 EHU786505:EHU786507 ERQ786505:ERQ786507 FBM786505:FBM786507 FLI786505:FLI786507 FVE786505:FVE786507 GFA786505:GFA786507 GOW786505:GOW786507 GYS786505:GYS786507 HIO786505:HIO786507 HSK786505:HSK786507 ICG786505:ICG786507 IMC786505:IMC786507 IVY786505:IVY786507 JFU786505:JFU786507 JPQ786505:JPQ786507 JZM786505:JZM786507 KJI786505:KJI786507 KTE786505:KTE786507 LDA786505:LDA786507 LMW786505:LMW786507 LWS786505:LWS786507 MGO786505:MGO786507 MQK786505:MQK786507 NAG786505:NAG786507 NKC786505:NKC786507 NTY786505:NTY786507 ODU786505:ODU786507 ONQ786505:ONQ786507 OXM786505:OXM786507 PHI786505:PHI786507 PRE786505:PRE786507 QBA786505:QBA786507 QKW786505:QKW786507 QUS786505:QUS786507 REO786505:REO786507 ROK786505:ROK786507 RYG786505:RYG786507 SIC786505:SIC786507 SRY786505:SRY786507 TBU786505:TBU786507 TLQ786505:TLQ786507 TVM786505:TVM786507 UFI786505:UFI786507 UPE786505:UPE786507 UZA786505:UZA786507 VIW786505:VIW786507 VSS786505:VSS786507 WCO786505:WCO786507 WMK786505:WMK786507 WWG786505:WWG786507 AM852041:AM852043 JU852041:JU852043 TQ852041:TQ852043 ADM852041:ADM852043 ANI852041:ANI852043 AXE852041:AXE852043 BHA852041:BHA852043 BQW852041:BQW852043 CAS852041:CAS852043 CKO852041:CKO852043 CUK852041:CUK852043 DEG852041:DEG852043 DOC852041:DOC852043 DXY852041:DXY852043 EHU852041:EHU852043 ERQ852041:ERQ852043 FBM852041:FBM852043 FLI852041:FLI852043 FVE852041:FVE852043 GFA852041:GFA852043 GOW852041:GOW852043 GYS852041:GYS852043 HIO852041:HIO852043 HSK852041:HSK852043 ICG852041:ICG852043 IMC852041:IMC852043 IVY852041:IVY852043 JFU852041:JFU852043 JPQ852041:JPQ852043 JZM852041:JZM852043 KJI852041:KJI852043 KTE852041:KTE852043 LDA852041:LDA852043 LMW852041:LMW852043 LWS852041:LWS852043 MGO852041:MGO852043 MQK852041:MQK852043 NAG852041:NAG852043 NKC852041:NKC852043 NTY852041:NTY852043 ODU852041:ODU852043 ONQ852041:ONQ852043 OXM852041:OXM852043 PHI852041:PHI852043 PRE852041:PRE852043 QBA852041:QBA852043 QKW852041:QKW852043 QUS852041:QUS852043 REO852041:REO852043 ROK852041:ROK852043 RYG852041:RYG852043 SIC852041:SIC852043 SRY852041:SRY852043 TBU852041:TBU852043 TLQ852041:TLQ852043 TVM852041:TVM852043 UFI852041:UFI852043 UPE852041:UPE852043 UZA852041:UZA852043 VIW852041:VIW852043 VSS852041:VSS852043 WCO852041:WCO852043 WMK852041:WMK852043 WWG852041:WWG852043 AM917577:AM917579 JU917577:JU917579 TQ917577:TQ917579 ADM917577:ADM917579 ANI917577:ANI917579 AXE917577:AXE917579 BHA917577:BHA917579 BQW917577:BQW917579 CAS917577:CAS917579 CKO917577:CKO917579 CUK917577:CUK917579 DEG917577:DEG917579 DOC917577:DOC917579 DXY917577:DXY917579 EHU917577:EHU917579 ERQ917577:ERQ917579 FBM917577:FBM917579 FLI917577:FLI917579 FVE917577:FVE917579 GFA917577:GFA917579 GOW917577:GOW917579 GYS917577:GYS917579 HIO917577:HIO917579 HSK917577:HSK917579 ICG917577:ICG917579 IMC917577:IMC917579 IVY917577:IVY917579 JFU917577:JFU917579 JPQ917577:JPQ917579 JZM917577:JZM917579 KJI917577:KJI917579 KTE917577:KTE917579 LDA917577:LDA917579 LMW917577:LMW917579 LWS917577:LWS917579 MGO917577:MGO917579 MQK917577:MQK917579 NAG917577:NAG917579 NKC917577:NKC917579 NTY917577:NTY917579 ODU917577:ODU917579 ONQ917577:ONQ917579 OXM917577:OXM917579 PHI917577:PHI917579 PRE917577:PRE917579 QBA917577:QBA917579 QKW917577:QKW917579 QUS917577:QUS917579 REO917577:REO917579 ROK917577:ROK917579 RYG917577:RYG917579 SIC917577:SIC917579 SRY917577:SRY917579 TBU917577:TBU917579 TLQ917577:TLQ917579 TVM917577:TVM917579 UFI917577:UFI917579 UPE917577:UPE917579 UZA917577:UZA917579 VIW917577:VIW917579 VSS917577:VSS917579 WCO917577:WCO917579 WMK917577:WMK917579 WWG917577:WWG917579 AM983113:AM983115 JU983113:JU983115 TQ983113:TQ983115 ADM983113:ADM983115 ANI983113:ANI983115 AXE983113:AXE983115 BHA983113:BHA983115 BQW983113:BQW983115 CAS983113:CAS983115 CKO983113:CKO983115 CUK983113:CUK983115 DEG983113:DEG983115 DOC983113:DOC983115 DXY983113:DXY983115 EHU983113:EHU983115 ERQ983113:ERQ983115 FBM983113:FBM983115 FLI983113:FLI983115 FVE983113:FVE983115 GFA983113:GFA983115 GOW983113:GOW983115 GYS983113:GYS983115 HIO983113:HIO983115 HSK983113:HSK983115 ICG983113:ICG983115 IMC983113:IMC983115 IVY983113:IVY983115 JFU983113:JFU983115 JPQ983113:JPQ983115 JZM983113:JZM983115 KJI983113:KJI983115 KTE983113:KTE983115 LDA983113:LDA983115 LMW983113:LMW983115 LWS983113:LWS983115 MGO983113:MGO983115 MQK983113:MQK983115 NAG983113:NAG983115 NKC983113:NKC983115 NTY983113:NTY983115 ODU983113:ODU983115 ONQ983113:ONQ983115 OXM983113:OXM983115 PHI983113:PHI983115 PRE983113:PRE983115 QBA983113:QBA983115 QKW983113:QKW983115 QUS983113:QUS983115 REO983113:REO983115 ROK983113:ROK983115 RYG983113:RYG983115 SIC983113:SIC983115 SRY983113:SRY983115 TBU983113:TBU983115 TLQ983113:TLQ983115 TVM983113:TVM983115 UFI983113:UFI983115 UPE983113:UPE983115 UZA983113:UZA983115 VIW983113:VIW983115 VSS983113:VSS983115 WCO983113:WCO983115 WMK983113:WMK983115 AM97:AM99">
      <formula1>32</formula1>
      <formula2>32</formula2>
    </dataValidation>
    <dataValidation allowBlank="1" showErrorMessage="1" prompt="10 reuniones cada Delegada" sqref="WVJ983062:WVM983070 IX22:JA30 ST22:SW30 ACP22:ACS30 AML22:AMO30 AWH22:AWK30 BGD22:BGG30 BPZ22:BQC30 BZV22:BZY30 CJR22:CJU30 CTN22:CTQ30 DDJ22:DDM30 DNF22:DNI30 DXB22:DXE30 EGX22:EHA30 EQT22:EQW30 FAP22:FAS30 FKL22:FKO30 FUH22:FUK30 GED22:GEG30 GNZ22:GOC30 GXV22:GXY30 HHR22:HHU30 HRN22:HRQ30 IBJ22:IBM30 ILF22:ILI30 IVB22:IVE30 JEX22:JFA30 JOT22:JOW30 JYP22:JYS30 KIL22:KIO30 KSH22:KSK30 LCD22:LCG30 LLZ22:LMC30 LVV22:LVY30 MFR22:MFU30 MPN22:MPQ30 MZJ22:MZM30 NJF22:NJI30 NTB22:NTE30 OCX22:ODA30 OMT22:OMW30 OWP22:OWS30 PGL22:PGO30 PQH22:PQK30 QAD22:QAG30 QJZ22:QKC30 QTV22:QTY30 RDR22:RDU30 RNN22:RNQ30 RXJ22:RXM30 SHF22:SHI30 SRB22:SRE30 TAX22:TBA30 TKT22:TKW30 TUP22:TUS30 UEL22:UEO30 UOH22:UOK30 UYD22:UYG30 VHZ22:VIC30 VRV22:VRY30 WBR22:WBU30 WLN22:WLQ30 WVJ22:WVM30 P65558:S65566 IX65558:JA65566 ST65558:SW65566 ACP65558:ACS65566 AML65558:AMO65566 AWH65558:AWK65566 BGD65558:BGG65566 BPZ65558:BQC65566 BZV65558:BZY65566 CJR65558:CJU65566 CTN65558:CTQ65566 DDJ65558:DDM65566 DNF65558:DNI65566 DXB65558:DXE65566 EGX65558:EHA65566 EQT65558:EQW65566 FAP65558:FAS65566 FKL65558:FKO65566 FUH65558:FUK65566 GED65558:GEG65566 GNZ65558:GOC65566 GXV65558:GXY65566 HHR65558:HHU65566 HRN65558:HRQ65566 IBJ65558:IBM65566 ILF65558:ILI65566 IVB65558:IVE65566 JEX65558:JFA65566 JOT65558:JOW65566 JYP65558:JYS65566 KIL65558:KIO65566 KSH65558:KSK65566 LCD65558:LCG65566 LLZ65558:LMC65566 LVV65558:LVY65566 MFR65558:MFU65566 MPN65558:MPQ65566 MZJ65558:MZM65566 NJF65558:NJI65566 NTB65558:NTE65566 OCX65558:ODA65566 OMT65558:OMW65566 OWP65558:OWS65566 PGL65558:PGO65566 PQH65558:PQK65566 QAD65558:QAG65566 QJZ65558:QKC65566 QTV65558:QTY65566 RDR65558:RDU65566 RNN65558:RNQ65566 RXJ65558:RXM65566 SHF65558:SHI65566 SRB65558:SRE65566 TAX65558:TBA65566 TKT65558:TKW65566 TUP65558:TUS65566 UEL65558:UEO65566 UOH65558:UOK65566 UYD65558:UYG65566 VHZ65558:VIC65566 VRV65558:VRY65566 WBR65558:WBU65566 WLN65558:WLQ65566 WVJ65558:WVM65566 P131094:S131102 IX131094:JA131102 ST131094:SW131102 ACP131094:ACS131102 AML131094:AMO131102 AWH131094:AWK131102 BGD131094:BGG131102 BPZ131094:BQC131102 BZV131094:BZY131102 CJR131094:CJU131102 CTN131094:CTQ131102 DDJ131094:DDM131102 DNF131094:DNI131102 DXB131094:DXE131102 EGX131094:EHA131102 EQT131094:EQW131102 FAP131094:FAS131102 FKL131094:FKO131102 FUH131094:FUK131102 GED131094:GEG131102 GNZ131094:GOC131102 GXV131094:GXY131102 HHR131094:HHU131102 HRN131094:HRQ131102 IBJ131094:IBM131102 ILF131094:ILI131102 IVB131094:IVE131102 JEX131094:JFA131102 JOT131094:JOW131102 JYP131094:JYS131102 KIL131094:KIO131102 KSH131094:KSK131102 LCD131094:LCG131102 LLZ131094:LMC131102 LVV131094:LVY131102 MFR131094:MFU131102 MPN131094:MPQ131102 MZJ131094:MZM131102 NJF131094:NJI131102 NTB131094:NTE131102 OCX131094:ODA131102 OMT131094:OMW131102 OWP131094:OWS131102 PGL131094:PGO131102 PQH131094:PQK131102 QAD131094:QAG131102 QJZ131094:QKC131102 QTV131094:QTY131102 RDR131094:RDU131102 RNN131094:RNQ131102 RXJ131094:RXM131102 SHF131094:SHI131102 SRB131094:SRE131102 TAX131094:TBA131102 TKT131094:TKW131102 TUP131094:TUS131102 UEL131094:UEO131102 UOH131094:UOK131102 UYD131094:UYG131102 VHZ131094:VIC131102 VRV131094:VRY131102 WBR131094:WBU131102 WLN131094:WLQ131102 WVJ131094:WVM131102 P196630:S196638 IX196630:JA196638 ST196630:SW196638 ACP196630:ACS196638 AML196630:AMO196638 AWH196630:AWK196638 BGD196630:BGG196638 BPZ196630:BQC196638 BZV196630:BZY196638 CJR196630:CJU196638 CTN196630:CTQ196638 DDJ196630:DDM196638 DNF196630:DNI196638 DXB196630:DXE196638 EGX196630:EHA196638 EQT196630:EQW196638 FAP196630:FAS196638 FKL196630:FKO196638 FUH196630:FUK196638 GED196630:GEG196638 GNZ196630:GOC196638 GXV196630:GXY196638 HHR196630:HHU196638 HRN196630:HRQ196638 IBJ196630:IBM196638 ILF196630:ILI196638 IVB196630:IVE196638 JEX196630:JFA196638 JOT196630:JOW196638 JYP196630:JYS196638 KIL196630:KIO196638 KSH196630:KSK196638 LCD196630:LCG196638 LLZ196630:LMC196638 LVV196630:LVY196638 MFR196630:MFU196638 MPN196630:MPQ196638 MZJ196630:MZM196638 NJF196630:NJI196638 NTB196630:NTE196638 OCX196630:ODA196638 OMT196630:OMW196638 OWP196630:OWS196638 PGL196630:PGO196638 PQH196630:PQK196638 QAD196630:QAG196638 QJZ196630:QKC196638 QTV196630:QTY196638 RDR196630:RDU196638 RNN196630:RNQ196638 RXJ196630:RXM196638 SHF196630:SHI196638 SRB196630:SRE196638 TAX196630:TBA196638 TKT196630:TKW196638 TUP196630:TUS196638 UEL196630:UEO196638 UOH196630:UOK196638 UYD196630:UYG196638 VHZ196630:VIC196638 VRV196630:VRY196638 WBR196630:WBU196638 WLN196630:WLQ196638 WVJ196630:WVM196638 P262166:S262174 IX262166:JA262174 ST262166:SW262174 ACP262166:ACS262174 AML262166:AMO262174 AWH262166:AWK262174 BGD262166:BGG262174 BPZ262166:BQC262174 BZV262166:BZY262174 CJR262166:CJU262174 CTN262166:CTQ262174 DDJ262166:DDM262174 DNF262166:DNI262174 DXB262166:DXE262174 EGX262166:EHA262174 EQT262166:EQW262174 FAP262166:FAS262174 FKL262166:FKO262174 FUH262166:FUK262174 GED262166:GEG262174 GNZ262166:GOC262174 GXV262166:GXY262174 HHR262166:HHU262174 HRN262166:HRQ262174 IBJ262166:IBM262174 ILF262166:ILI262174 IVB262166:IVE262174 JEX262166:JFA262174 JOT262166:JOW262174 JYP262166:JYS262174 KIL262166:KIO262174 KSH262166:KSK262174 LCD262166:LCG262174 LLZ262166:LMC262174 LVV262166:LVY262174 MFR262166:MFU262174 MPN262166:MPQ262174 MZJ262166:MZM262174 NJF262166:NJI262174 NTB262166:NTE262174 OCX262166:ODA262174 OMT262166:OMW262174 OWP262166:OWS262174 PGL262166:PGO262174 PQH262166:PQK262174 QAD262166:QAG262174 QJZ262166:QKC262174 QTV262166:QTY262174 RDR262166:RDU262174 RNN262166:RNQ262174 RXJ262166:RXM262174 SHF262166:SHI262174 SRB262166:SRE262174 TAX262166:TBA262174 TKT262166:TKW262174 TUP262166:TUS262174 UEL262166:UEO262174 UOH262166:UOK262174 UYD262166:UYG262174 VHZ262166:VIC262174 VRV262166:VRY262174 WBR262166:WBU262174 WLN262166:WLQ262174 WVJ262166:WVM262174 P327702:S327710 IX327702:JA327710 ST327702:SW327710 ACP327702:ACS327710 AML327702:AMO327710 AWH327702:AWK327710 BGD327702:BGG327710 BPZ327702:BQC327710 BZV327702:BZY327710 CJR327702:CJU327710 CTN327702:CTQ327710 DDJ327702:DDM327710 DNF327702:DNI327710 DXB327702:DXE327710 EGX327702:EHA327710 EQT327702:EQW327710 FAP327702:FAS327710 FKL327702:FKO327710 FUH327702:FUK327710 GED327702:GEG327710 GNZ327702:GOC327710 GXV327702:GXY327710 HHR327702:HHU327710 HRN327702:HRQ327710 IBJ327702:IBM327710 ILF327702:ILI327710 IVB327702:IVE327710 JEX327702:JFA327710 JOT327702:JOW327710 JYP327702:JYS327710 KIL327702:KIO327710 KSH327702:KSK327710 LCD327702:LCG327710 LLZ327702:LMC327710 LVV327702:LVY327710 MFR327702:MFU327710 MPN327702:MPQ327710 MZJ327702:MZM327710 NJF327702:NJI327710 NTB327702:NTE327710 OCX327702:ODA327710 OMT327702:OMW327710 OWP327702:OWS327710 PGL327702:PGO327710 PQH327702:PQK327710 QAD327702:QAG327710 QJZ327702:QKC327710 QTV327702:QTY327710 RDR327702:RDU327710 RNN327702:RNQ327710 RXJ327702:RXM327710 SHF327702:SHI327710 SRB327702:SRE327710 TAX327702:TBA327710 TKT327702:TKW327710 TUP327702:TUS327710 UEL327702:UEO327710 UOH327702:UOK327710 UYD327702:UYG327710 VHZ327702:VIC327710 VRV327702:VRY327710 WBR327702:WBU327710 WLN327702:WLQ327710 WVJ327702:WVM327710 P393238:S393246 IX393238:JA393246 ST393238:SW393246 ACP393238:ACS393246 AML393238:AMO393246 AWH393238:AWK393246 BGD393238:BGG393246 BPZ393238:BQC393246 BZV393238:BZY393246 CJR393238:CJU393246 CTN393238:CTQ393246 DDJ393238:DDM393246 DNF393238:DNI393246 DXB393238:DXE393246 EGX393238:EHA393246 EQT393238:EQW393246 FAP393238:FAS393246 FKL393238:FKO393246 FUH393238:FUK393246 GED393238:GEG393246 GNZ393238:GOC393246 GXV393238:GXY393246 HHR393238:HHU393246 HRN393238:HRQ393246 IBJ393238:IBM393246 ILF393238:ILI393246 IVB393238:IVE393246 JEX393238:JFA393246 JOT393238:JOW393246 JYP393238:JYS393246 KIL393238:KIO393246 KSH393238:KSK393246 LCD393238:LCG393246 LLZ393238:LMC393246 LVV393238:LVY393246 MFR393238:MFU393246 MPN393238:MPQ393246 MZJ393238:MZM393246 NJF393238:NJI393246 NTB393238:NTE393246 OCX393238:ODA393246 OMT393238:OMW393246 OWP393238:OWS393246 PGL393238:PGO393246 PQH393238:PQK393246 QAD393238:QAG393246 QJZ393238:QKC393246 QTV393238:QTY393246 RDR393238:RDU393246 RNN393238:RNQ393246 RXJ393238:RXM393246 SHF393238:SHI393246 SRB393238:SRE393246 TAX393238:TBA393246 TKT393238:TKW393246 TUP393238:TUS393246 UEL393238:UEO393246 UOH393238:UOK393246 UYD393238:UYG393246 VHZ393238:VIC393246 VRV393238:VRY393246 WBR393238:WBU393246 WLN393238:WLQ393246 WVJ393238:WVM393246 P458774:S458782 IX458774:JA458782 ST458774:SW458782 ACP458774:ACS458782 AML458774:AMO458782 AWH458774:AWK458782 BGD458774:BGG458782 BPZ458774:BQC458782 BZV458774:BZY458782 CJR458774:CJU458782 CTN458774:CTQ458782 DDJ458774:DDM458782 DNF458774:DNI458782 DXB458774:DXE458782 EGX458774:EHA458782 EQT458774:EQW458782 FAP458774:FAS458782 FKL458774:FKO458782 FUH458774:FUK458782 GED458774:GEG458782 GNZ458774:GOC458782 GXV458774:GXY458782 HHR458774:HHU458782 HRN458774:HRQ458782 IBJ458774:IBM458782 ILF458774:ILI458782 IVB458774:IVE458782 JEX458774:JFA458782 JOT458774:JOW458782 JYP458774:JYS458782 KIL458774:KIO458782 KSH458774:KSK458782 LCD458774:LCG458782 LLZ458774:LMC458782 LVV458774:LVY458782 MFR458774:MFU458782 MPN458774:MPQ458782 MZJ458774:MZM458782 NJF458774:NJI458782 NTB458774:NTE458782 OCX458774:ODA458782 OMT458774:OMW458782 OWP458774:OWS458782 PGL458774:PGO458782 PQH458774:PQK458782 QAD458774:QAG458782 QJZ458774:QKC458782 QTV458774:QTY458782 RDR458774:RDU458782 RNN458774:RNQ458782 RXJ458774:RXM458782 SHF458774:SHI458782 SRB458774:SRE458782 TAX458774:TBA458782 TKT458774:TKW458782 TUP458774:TUS458782 UEL458774:UEO458782 UOH458774:UOK458782 UYD458774:UYG458782 VHZ458774:VIC458782 VRV458774:VRY458782 WBR458774:WBU458782 WLN458774:WLQ458782 WVJ458774:WVM458782 P524310:S524318 IX524310:JA524318 ST524310:SW524318 ACP524310:ACS524318 AML524310:AMO524318 AWH524310:AWK524318 BGD524310:BGG524318 BPZ524310:BQC524318 BZV524310:BZY524318 CJR524310:CJU524318 CTN524310:CTQ524318 DDJ524310:DDM524318 DNF524310:DNI524318 DXB524310:DXE524318 EGX524310:EHA524318 EQT524310:EQW524318 FAP524310:FAS524318 FKL524310:FKO524318 FUH524310:FUK524318 GED524310:GEG524318 GNZ524310:GOC524318 GXV524310:GXY524318 HHR524310:HHU524318 HRN524310:HRQ524318 IBJ524310:IBM524318 ILF524310:ILI524318 IVB524310:IVE524318 JEX524310:JFA524318 JOT524310:JOW524318 JYP524310:JYS524318 KIL524310:KIO524318 KSH524310:KSK524318 LCD524310:LCG524318 LLZ524310:LMC524318 LVV524310:LVY524318 MFR524310:MFU524318 MPN524310:MPQ524318 MZJ524310:MZM524318 NJF524310:NJI524318 NTB524310:NTE524318 OCX524310:ODA524318 OMT524310:OMW524318 OWP524310:OWS524318 PGL524310:PGO524318 PQH524310:PQK524318 QAD524310:QAG524318 QJZ524310:QKC524318 QTV524310:QTY524318 RDR524310:RDU524318 RNN524310:RNQ524318 RXJ524310:RXM524318 SHF524310:SHI524318 SRB524310:SRE524318 TAX524310:TBA524318 TKT524310:TKW524318 TUP524310:TUS524318 UEL524310:UEO524318 UOH524310:UOK524318 UYD524310:UYG524318 VHZ524310:VIC524318 VRV524310:VRY524318 WBR524310:WBU524318 WLN524310:WLQ524318 WVJ524310:WVM524318 P589846:S589854 IX589846:JA589854 ST589846:SW589854 ACP589846:ACS589854 AML589846:AMO589854 AWH589846:AWK589854 BGD589846:BGG589854 BPZ589846:BQC589854 BZV589846:BZY589854 CJR589846:CJU589854 CTN589846:CTQ589854 DDJ589846:DDM589854 DNF589846:DNI589854 DXB589846:DXE589854 EGX589846:EHA589854 EQT589846:EQW589854 FAP589846:FAS589854 FKL589846:FKO589854 FUH589846:FUK589854 GED589846:GEG589854 GNZ589846:GOC589854 GXV589846:GXY589854 HHR589846:HHU589854 HRN589846:HRQ589854 IBJ589846:IBM589854 ILF589846:ILI589854 IVB589846:IVE589854 JEX589846:JFA589854 JOT589846:JOW589854 JYP589846:JYS589854 KIL589846:KIO589854 KSH589846:KSK589854 LCD589846:LCG589854 LLZ589846:LMC589854 LVV589846:LVY589854 MFR589846:MFU589854 MPN589846:MPQ589854 MZJ589846:MZM589854 NJF589846:NJI589854 NTB589846:NTE589854 OCX589846:ODA589854 OMT589846:OMW589854 OWP589846:OWS589854 PGL589846:PGO589854 PQH589846:PQK589854 QAD589846:QAG589854 QJZ589846:QKC589854 QTV589846:QTY589854 RDR589846:RDU589854 RNN589846:RNQ589854 RXJ589846:RXM589854 SHF589846:SHI589854 SRB589846:SRE589854 TAX589846:TBA589854 TKT589846:TKW589854 TUP589846:TUS589854 UEL589846:UEO589854 UOH589846:UOK589854 UYD589846:UYG589854 VHZ589846:VIC589854 VRV589846:VRY589854 WBR589846:WBU589854 WLN589846:WLQ589854 WVJ589846:WVM589854 P655382:S655390 IX655382:JA655390 ST655382:SW655390 ACP655382:ACS655390 AML655382:AMO655390 AWH655382:AWK655390 BGD655382:BGG655390 BPZ655382:BQC655390 BZV655382:BZY655390 CJR655382:CJU655390 CTN655382:CTQ655390 DDJ655382:DDM655390 DNF655382:DNI655390 DXB655382:DXE655390 EGX655382:EHA655390 EQT655382:EQW655390 FAP655382:FAS655390 FKL655382:FKO655390 FUH655382:FUK655390 GED655382:GEG655390 GNZ655382:GOC655390 GXV655382:GXY655390 HHR655382:HHU655390 HRN655382:HRQ655390 IBJ655382:IBM655390 ILF655382:ILI655390 IVB655382:IVE655390 JEX655382:JFA655390 JOT655382:JOW655390 JYP655382:JYS655390 KIL655382:KIO655390 KSH655382:KSK655390 LCD655382:LCG655390 LLZ655382:LMC655390 LVV655382:LVY655390 MFR655382:MFU655390 MPN655382:MPQ655390 MZJ655382:MZM655390 NJF655382:NJI655390 NTB655382:NTE655390 OCX655382:ODA655390 OMT655382:OMW655390 OWP655382:OWS655390 PGL655382:PGO655390 PQH655382:PQK655390 QAD655382:QAG655390 QJZ655382:QKC655390 QTV655382:QTY655390 RDR655382:RDU655390 RNN655382:RNQ655390 RXJ655382:RXM655390 SHF655382:SHI655390 SRB655382:SRE655390 TAX655382:TBA655390 TKT655382:TKW655390 TUP655382:TUS655390 UEL655382:UEO655390 UOH655382:UOK655390 UYD655382:UYG655390 VHZ655382:VIC655390 VRV655382:VRY655390 WBR655382:WBU655390 WLN655382:WLQ655390 WVJ655382:WVM655390 P720918:S720926 IX720918:JA720926 ST720918:SW720926 ACP720918:ACS720926 AML720918:AMO720926 AWH720918:AWK720926 BGD720918:BGG720926 BPZ720918:BQC720926 BZV720918:BZY720926 CJR720918:CJU720926 CTN720918:CTQ720926 DDJ720918:DDM720926 DNF720918:DNI720926 DXB720918:DXE720926 EGX720918:EHA720926 EQT720918:EQW720926 FAP720918:FAS720926 FKL720918:FKO720926 FUH720918:FUK720926 GED720918:GEG720926 GNZ720918:GOC720926 GXV720918:GXY720926 HHR720918:HHU720926 HRN720918:HRQ720926 IBJ720918:IBM720926 ILF720918:ILI720926 IVB720918:IVE720926 JEX720918:JFA720926 JOT720918:JOW720926 JYP720918:JYS720926 KIL720918:KIO720926 KSH720918:KSK720926 LCD720918:LCG720926 LLZ720918:LMC720926 LVV720918:LVY720926 MFR720918:MFU720926 MPN720918:MPQ720926 MZJ720918:MZM720926 NJF720918:NJI720926 NTB720918:NTE720926 OCX720918:ODA720926 OMT720918:OMW720926 OWP720918:OWS720926 PGL720918:PGO720926 PQH720918:PQK720926 QAD720918:QAG720926 QJZ720918:QKC720926 QTV720918:QTY720926 RDR720918:RDU720926 RNN720918:RNQ720926 RXJ720918:RXM720926 SHF720918:SHI720926 SRB720918:SRE720926 TAX720918:TBA720926 TKT720918:TKW720926 TUP720918:TUS720926 UEL720918:UEO720926 UOH720918:UOK720926 UYD720918:UYG720926 VHZ720918:VIC720926 VRV720918:VRY720926 WBR720918:WBU720926 WLN720918:WLQ720926 WVJ720918:WVM720926 P786454:S786462 IX786454:JA786462 ST786454:SW786462 ACP786454:ACS786462 AML786454:AMO786462 AWH786454:AWK786462 BGD786454:BGG786462 BPZ786454:BQC786462 BZV786454:BZY786462 CJR786454:CJU786462 CTN786454:CTQ786462 DDJ786454:DDM786462 DNF786454:DNI786462 DXB786454:DXE786462 EGX786454:EHA786462 EQT786454:EQW786462 FAP786454:FAS786462 FKL786454:FKO786462 FUH786454:FUK786462 GED786454:GEG786462 GNZ786454:GOC786462 GXV786454:GXY786462 HHR786454:HHU786462 HRN786454:HRQ786462 IBJ786454:IBM786462 ILF786454:ILI786462 IVB786454:IVE786462 JEX786454:JFA786462 JOT786454:JOW786462 JYP786454:JYS786462 KIL786454:KIO786462 KSH786454:KSK786462 LCD786454:LCG786462 LLZ786454:LMC786462 LVV786454:LVY786462 MFR786454:MFU786462 MPN786454:MPQ786462 MZJ786454:MZM786462 NJF786454:NJI786462 NTB786454:NTE786462 OCX786454:ODA786462 OMT786454:OMW786462 OWP786454:OWS786462 PGL786454:PGO786462 PQH786454:PQK786462 QAD786454:QAG786462 QJZ786454:QKC786462 QTV786454:QTY786462 RDR786454:RDU786462 RNN786454:RNQ786462 RXJ786454:RXM786462 SHF786454:SHI786462 SRB786454:SRE786462 TAX786454:TBA786462 TKT786454:TKW786462 TUP786454:TUS786462 UEL786454:UEO786462 UOH786454:UOK786462 UYD786454:UYG786462 VHZ786454:VIC786462 VRV786454:VRY786462 WBR786454:WBU786462 WLN786454:WLQ786462 WVJ786454:WVM786462 P851990:S851998 IX851990:JA851998 ST851990:SW851998 ACP851990:ACS851998 AML851990:AMO851998 AWH851990:AWK851998 BGD851990:BGG851998 BPZ851990:BQC851998 BZV851990:BZY851998 CJR851990:CJU851998 CTN851990:CTQ851998 DDJ851990:DDM851998 DNF851990:DNI851998 DXB851990:DXE851998 EGX851990:EHA851998 EQT851990:EQW851998 FAP851990:FAS851998 FKL851990:FKO851998 FUH851990:FUK851998 GED851990:GEG851998 GNZ851990:GOC851998 GXV851990:GXY851998 HHR851990:HHU851998 HRN851990:HRQ851998 IBJ851990:IBM851998 ILF851990:ILI851998 IVB851990:IVE851998 JEX851990:JFA851998 JOT851990:JOW851998 JYP851990:JYS851998 KIL851990:KIO851998 KSH851990:KSK851998 LCD851990:LCG851998 LLZ851990:LMC851998 LVV851990:LVY851998 MFR851990:MFU851998 MPN851990:MPQ851998 MZJ851990:MZM851998 NJF851990:NJI851998 NTB851990:NTE851998 OCX851990:ODA851998 OMT851990:OMW851998 OWP851990:OWS851998 PGL851990:PGO851998 PQH851990:PQK851998 QAD851990:QAG851998 QJZ851990:QKC851998 QTV851990:QTY851998 RDR851990:RDU851998 RNN851990:RNQ851998 RXJ851990:RXM851998 SHF851990:SHI851998 SRB851990:SRE851998 TAX851990:TBA851998 TKT851990:TKW851998 TUP851990:TUS851998 UEL851990:UEO851998 UOH851990:UOK851998 UYD851990:UYG851998 VHZ851990:VIC851998 VRV851990:VRY851998 WBR851990:WBU851998 WLN851990:WLQ851998 WVJ851990:WVM851998 P917526:S917534 IX917526:JA917534 ST917526:SW917534 ACP917526:ACS917534 AML917526:AMO917534 AWH917526:AWK917534 BGD917526:BGG917534 BPZ917526:BQC917534 BZV917526:BZY917534 CJR917526:CJU917534 CTN917526:CTQ917534 DDJ917526:DDM917534 DNF917526:DNI917534 DXB917526:DXE917534 EGX917526:EHA917534 EQT917526:EQW917534 FAP917526:FAS917534 FKL917526:FKO917534 FUH917526:FUK917534 GED917526:GEG917534 GNZ917526:GOC917534 GXV917526:GXY917534 HHR917526:HHU917534 HRN917526:HRQ917534 IBJ917526:IBM917534 ILF917526:ILI917534 IVB917526:IVE917534 JEX917526:JFA917534 JOT917526:JOW917534 JYP917526:JYS917534 KIL917526:KIO917534 KSH917526:KSK917534 LCD917526:LCG917534 LLZ917526:LMC917534 LVV917526:LVY917534 MFR917526:MFU917534 MPN917526:MPQ917534 MZJ917526:MZM917534 NJF917526:NJI917534 NTB917526:NTE917534 OCX917526:ODA917534 OMT917526:OMW917534 OWP917526:OWS917534 PGL917526:PGO917534 PQH917526:PQK917534 QAD917526:QAG917534 QJZ917526:QKC917534 QTV917526:QTY917534 RDR917526:RDU917534 RNN917526:RNQ917534 RXJ917526:RXM917534 SHF917526:SHI917534 SRB917526:SRE917534 TAX917526:TBA917534 TKT917526:TKW917534 TUP917526:TUS917534 UEL917526:UEO917534 UOH917526:UOK917534 UYD917526:UYG917534 VHZ917526:VIC917534 VRV917526:VRY917534 WBR917526:WBU917534 WLN917526:WLQ917534 WVJ917526:WVM917534 P983062:S983070 IX983062:JA983070 ST983062:SW983070 ACP983062:ACS983070 AML983062:AMO983070 AWH983062:AWK983070 BGD983062:BGG983070 BPZ983062:BQC983070 BZV983062:BZY983070 CJR983062:CJU983070 CTN983062:CTQ983070 DDJ983062:DDM983070 DNF983062:DNI983070 DXB983062:DXE983070 EGX983062:EHA983070 EQT983062:EQW983070 FAP983062:FAS983070 FKL983062:FKO983070 FUH983062:FUK983070 GED983062:GEG983070 GNZ983062:GOC983070 GXV983062:GXY983070 HHR983062:HHU983070 HRN983062:HRQ983070 IBJ983062:IBM983070 ILF983062:ILI983070 IVB983062:IVE983070 JEX983062:JFA983070 JOT983062:JOW983070 JYP983062:JYS983070 KIL983062:KIO983070 KSH983062:KSK983070 LCD983062:LCG983070 LLZ983062:LMC983070 LVV983062:LVY983070 MFR983062:MFU983070 MPN983062:MPQ983070 MZJ983062:MZM983070 NJF983062:NJI983070 NTB983062:NTE983070 OCX983062:ODA983070 OMT983062:OMW983070 OWP983062:OWS983070 PGL983062:PGO983070 PQH983062:PQK983070 QAD983062:QAG983070 QJZ983062:QKC983070 QTV983062:QTY983070 RDR983062:RDU983070 RNN983062:RNQ983070 RXJ983062:RXM983070 SHF983062:SHI983070 SRB983062:SRE983070 TAX983062:TBA983070 TKT983062:TKW983070 TUP983062:TUS983070 UEL983062:UEO983070 UOH983062:UOK983070 UYD983062:UYG983070 VHZ983062:VIC983070 VRV983062:VRY983070 WBR983062:WBU983070 WLN983062:WLQ983070 Q22:T30"/>
    <dataValidation allowBlank="1" showInputMessage="1" showErrorMessage="1" prompt="Circular Puntos de Atencion al Ciudadano en Aeropuertos (16) y Terminales de transporte (42). Se disponga de personal en cda punto para atención al ciudadano y personal calificado para atender personas en condiciones de discapacidad" sqref="WWC983055 JQ15 TM15 ADI15 ANE15 AXA15 BGW15 BQS15 CAO15 CKK15 CUG15 DEC15 DNY15 DXU15 EHQ15 ERM15 FBI15 FLE15 FVA15 GEW15 GOS15 GYO15 HIK15 HSG15 ICC15 ILY15 IVU15 JFQ15 JPM15 JZI15 KJE15 KTA15 LCW15 LMS15 LWO15 MGK15 MQG15 NAC15 NJY15 NTU15 ODQ15 ONM15 OXI15 PHE15 PRA15 QAW15 QKS15 QUO15 REK15 ROG15 RYC15 SHY15 SRU15 TBQ15 TLM15 TVI15 UFE15 UPA15 UYW15 VIS15 VSO15 WCK15 WMG15 WWC15 AI65551 JQ65551 TM65551 ADI65551 ANE65551 AXA65551 BGW65551 BQS65551 CAO65551 CKK65551 CUG65551 DEC65551 DNY65551 DXU65551 EHQ65551 ERM65551 FBI65551 FLE65551 FVA65551 GEW65551 GOS65551 GYO65551 HIK65551 HSG65551 ICC65551 ILY65551 IVU65551 JFQ65551 JPM65551 JZI65551 KJE65551 KTA65551 LCW65551 LMS65551 LWO65551 MGK65551 MQG65551 NAC65551 NJY65551 NTU65551 ODQ65551 ONM65551 OXI65551 PHE65551 PRA65551 QAW65551 QKS65551 QUO65551 REK65551 ROG65551 RYC65551 SHY65551 SRU65551 TBQ65551 TLM65551 TVI65551 UFE65551 UPA65551 UYW65551 VIS65551 VSO65551 WCK65551 WMG65551 WWC65551 AI131087 JQ131087 TM131087 ADI131087 ANE131087 AXA131087 BGW131087 BQS131087 CAO131087 CKK131087 CUG131087 DEC131087 DNY131087 DXU131087 EHQ131087 ERM131087 FBI131087 FLE131087 FVA131087 GEW131087 GOS131087 GYO131087 HIK131087 HSG131087 ICC131087 ILY131087 IVU131087 JFQ131087 JPM131087 JZI131087 KJE131087 KTA131087 LCW131087 LMS131087 LWO131087 MGK131087 MQG131087 NAC131087 NJY131087 NTU131087 ODQ131087 ONM131087 OXI131087 PHE131087 PRA131087 QAW131087 QKS131087 QUO131087 REK131087 ROG131087 RYC131087 SHY131087 SRU131087 TBQ131087 TLM131087 TVI131087 UFE131087 UPA131087 UYW131087 VIS131087 VSO131087 WCK131087 WMG131087 WWC131087 AI196623 JQ196623 TM196623 ADI196623 ANE196623 AXA196623 BGW196623 BQS196623 CAO196623 CKK196623 CUG196623 DEC196623 DNY196623 DXU196623 EHQ196623 ERM196623 FBI196623 FLE196623 FVA196623 GEW196623 GOS196623 GYO196623 HIK196623 HSG196623 ICC196623 ILY196623 IVU196623 JFQ196623 JPM196623 JZI196623 KJE196623 KTA196623 LCW196623 LMS196623 LWO196623 MGK196623 MQG196623 NAC196623 NJY196623 NTU196623 ODQ196623 ONM196623 OXI196623 PHE196623 PRA196623 QAW196623 QKS196623 QUO196623 REK196623 ROG196623 RYC196623 SHY196623 SRU196623 TBQ196623 TLM196623 TVI196623 UFE196623 UPA196623 UYW196623 VIS196623 VSO196623 WCK196623 WMG196623 WWC196623 AI262159 JQ262159 TM262159 ADI262159 ANE262159 AXA262159 BGW262159 BQS262159 CAO262159 CKK262159 CUG262159 DEC262159 DNY262159 DXU262159 EHQ262159 ERM262159 FBI262159 FLE262159 FVA262159 GEW262159 GOS262159 GYO262159 HIK262159 HSG262159 ICC262159 ILY262159 IVU262159 JFQ262159 JPM262159 JZI262159 KJE262159 KTA262159 LCW262159 LMS262159 LWO262159 MGK262159 MQG262159 NAC262159 NJY262159 NTU262159 ODQ262159 ONM262159 OXI262159 PHE262159 PRA262159 QAW262159 QKS262159 QUO262159 REK262159 ROG262159 RYC262159 SHY262159 SRU262159 TBQ262159 TLM262159 TVI262159 UFE262159 UPA262159 UYW262159 VIS262159 VSO262159 WCK262159 WMG262159 WWC262159 AI327695 JQ327695 TM327695 ADI327695 ANE327695 AXA327695 BGW327695 BQS327695 CAO327695 CKK327695 CUG327695 DEC327695 DNY327695 DXU327695 EHQ327695 ERM327695 FBI327695 FLE327695 FVA327695 GEW327695 GOS327695 GYO327695 HIK327695 HSG327695 ICC327695 ILY327695 IVU327695 JFQ327695 JPM327695 JZI327695 KJE327695 KTA327695 LCW327695 LMS327695 LWO327695 MGK327695 MQG327695 NAC327695 NJY327695 NTU327695 ODQ327695 ONM327695 OXI327695 PHE327695 PRA327695 QAW327695 QKS327695 QUO327695 REK327695 ROG327695 RYC327695 SHY327695 SRU327695 TBQ327695 TLM327695 TVI327695 UFE327695 UPA327695 UYW327695 VIS327695 VSO327695 WCK327695 WMG327695 WWC327695 AI393231 JQ393231 TM393231 ADI393231 ANE393231 AXA393231 BGW393231 BQS393231 CAO393231 CKK393231 CUG393231 DEC393231 DNY393231 DXU393231 EHQ393231 ERM393231 FBI393231 FLE393231 FVA393231 GEW393231 GOS393231 GYO393231 HIK393231 HSG393231 ICC393231 ILY393231 IVU393231 JFQ393231 JPM393231 JZI393231 KJE393231 KTA393231 LCW393231 LMS393231 LWO393231 MGK393231 MQG393231 NAC393231 NJY393231 NTU393231 ODQ393231 ONM393231 OXI393231 PHE393231 PRA393231 QAW393231 QKS393231 QUO393231 REK393231 ROG393231 RYC393231 SHY393231 SRU393231 TBQ393231 TLM393231 TVI393231 UFE393231 UPA393231 UYW393231 VIS393231 VSO393231 WCK393231 WMG393231 WWC393231 AI458767 JQ458767 TM458767 ADI458767 ANE458767 AXA458767 BGW458767 BQS458767 CAO458767 CKK458767 CUG458767 DEC458767 DNY458767 DXU458767 EHQ458767 ERM458767 FBI458767 FLE458767 FVA458767 GEW458767 GOS458767 GYO458767 HIK458767 HSG458767 ICC458767 ILY458767 IVU458767 JFQ458767 JPM458767 JZI458767 KJE458767 KTA458767 LCW458767 LMS458767 LWO458767 MGK458767 MQG458767 NAC458767 NJY458767 NTU458767 ODQ458767 ONM458767 OXI458767 PHE458767 PRA458767 QAW458767 QKS458767 QUO458767 REK458767 ROG458767 RYC458767 SHY458767 SRU458767 TBQ458767 TLM458767 TVI458767 UFE458767 UPA458767 UYW458767 VIS458767 VSO458767 WCK458767 WMG458767 WWC458767 AI524303 JQ524303 TM524303 ADI524303 ANE524303 AXA524303 BGW524303 BQS524303 CAO524303 CKK524303 CUG524303 DEC524303 DNY524303 DXU524303 EHQ524303 ERM524303 FBI524303 FLE524303 FVA524303 GEW524303 GOS524303 GYO524303 HIK524303 HSG524303 ICC524303 ILY524303 IVU524303 JFQ524303 JPM524303 JZI524303 KJE524303 KTA524303 LCW524303 LMS524303 LWO524303 MGK524303 MQG524303 NAC524303 NJY524303 NTU524303 ODQ524303 ONM524303 OXI524303 PHE524303 PRA524303 QAW524303 QKS524303 QUO524303 REK524303 ROG524303 RYC524303 SHY524303 SRU524303 TBQ524303 TLM524303 TVI524303 UFE524303 UPA524303 UYW524303 VIS524303 VSO524303 WCK524303 WMG524303 WWC524303 AI589839 JQ589839 TM589839 ADI589839 ANE589839 AXA589839 BGW589839 BQS589839 CAO589839 CKK589839 CUG589839 DEC589839 DNY589839 DXU589839 EHQ589839 ERM589839 FBI589839 FLE589839 FVA589839 GEW589839 GOS589839 GYO589839 HIK589839 HSG589839 ICC589839 ILY589839 IVU589839 JFQ589839 JPM589839 JZI589839 KJE589839 KTA589839 LCW589839 LMS589839 LWO589839 MGK589839 MQG589839 NAC589839 NJY589839 NTU589839 ODQ589839 ONM589839 OXI589839 PHE589839 PRA589839 QAW589839 QKS589839 QUO589839 REK589839 ROG589839 RYC589839 SHY589839 SRU589839 TBQ589839 TLM589839 TVI589839 UFE589839 UPA589839 UYW589839 VIS589839 VSO589839 WCK589839 WMG589839 WWC589839 AI655375 JQ655375 TM655375 ADI655375 ANE655375 AXA655375 BGW655375 BQS655375 CAO655375 CKK655375 CUG655375 DEC655375 DNY655375 DXU655375 EHQ655375 ERM655375 FBI655375 FLE655375 FVA655375 GEW655375 GOS655375 GYO655375 HIK655375 HSG655375 ICC655375 ILY655375 IVU655375 JFQ655375 JPM655375 JZI655375 KJE655375 KTA655375 LCW655375 LMS655375 LWO655375 MGK655375 MQG655375 NAC655375 NJY655375 NTU655375 ODQ655375 ONM655375 OXI655375 PHE655375 PRA655375 QAW655375 QKS655375 QUO655375 REK655375 ROG655375 RYC655375 SHY655375 SRU655375 TBQ655375 TLM655375 TVI655375 UFE655375 UPA655375 UYW655375 VIS655375 VSO655375 WCK655375 WMG655375 WWC655375 AI720911 JQ720911 TM720911 ADI720911 ANE720911 AXA720911 BGW720911 BQS720911 CAO720911 CKK720911 CUG720911 DEC720911 DNY720911 DXU720911 EHQ720911 ERM720911 FBI720911 FLE720911 FVA720911 GEW720911 GOS720911 GYO720911 HIK720911 HSG720911 ICC720911 ILY720911 IVU720911 JFQ720911 JPM720911 JZI720911 KJE720911 KTA720911 LCW720911 LMS720911 LWO720911 MGK720911 MQG720911 NAC720911 NJY720911 NTU720911 ODQ720911 ONM720911 OXI720911 PHE720911 PRA720911 QAW720911 QKS720911 QUO720911 REK720911 ROG720911 RYC720911 SHY720911 SRU720911 TBQ720911 TLM720911 TVI720911 UFE720911 UPA720911 UYW720911 VIS720911 VSO720911 WCK720911 WMG720911 WWC720911 AI786447 JQ786447 TM786447 ADI786447 ANE786447 AXA786447 BGW786447 BQS786447 CAO786447 CKK786447 CUG786447 DEC786447 DNY786447 DXU786447 EHQ786447 ERM786447 FBI786447 FLE786447 FVA786447 GEW786447 GOS786447 GYO786447 HIK786447 HSG786447 ICC786447 ILY786447 IVU786447 JFQ786447 JPM786447 JZI786447 KJE786447 KTA786447 LCW786447 LMS786447 LWO786447 MGK786447 MQG786447 NAC786447 NJY786447 NTU786447 ODQ786447 ONM786447 OXI786447 PHE786447 PRA786447 QAW786447 QKS786447 QUO786447 REK786447 ROG786447 RYC786447 SHY786447 SRU786447 TBQ786447 TLM786447 TVI786447 UFE786447 UPA786447 UYW786447 VIS786447 VSO786447 WCK786447 WMG786447 WWC786447 AI851983 JQ851983 TM851983 ADI851983 ANE851983 AXA851983 BGW851983 BQS851983 CAO851983 CKK851983 CUG851983 DEC851983 DNY851983 DXU851983 EHQ851983 ERM851983 FBI851983 FLE851983 FVA851983 GEW851983 GOS851983 GYO851983 HIK851983 HSG851983 ICC851983 ILY851983 IVU851983 JFQ851983 JPM851983 JZI851983 KJE851983 KTA851983 LCW851983 LMS851983 LWO851983 MGK851983 MQG851983 NAC851983 NJY851983 NTU851983 ODQ851983 ONM851983 OXI851983 PHE851983 PRA851983 QAW851983 QKS851983 QUO851983 REK851983 ROG851983 RYC851983 SHY851983 SRU851983 TBQ851983 TLM851983 TVI851983 UFE851983 UPA851983 UYW851983 VIS851983 VSO851983 WCK851983 WMG851983 WWC851983 AI917519 JQ917519 TM917519 ADI917519 ANE917519 AXA917519 BGW917519 BQS917519 CAO917519 CKK917519 CUG917519 DEC917519 DNY917519 DXU917519 EHQ917519 ERM917519 FBI917519 FLE917519 FVA917519 GEW917519 GOS917519 GYO917519 HIK917519 HSG917519 ICC917519 ILY917519 IVU917519 JFQ917519 JPM917519 JZI917519 KJE917519 KTA917519 LCW917519 LMS917519 LWO917519 MGK917519 MQG917519 NAC917519 NJY917519 NTU917519 ODQ917519 ONM917519 OXI917519 PHE917519 PRA917519 QAW917519 QKS917519 QUO917519 REK917519 ROG917519 RYC917519 SHY917519 SRU917519 TBQ917519 TLM917519 TVI917519 UFE917519 UPA917519 UYW917519 VIS917519 VSO917519 WCK917519 WMG917519 WWC917519 AI983055 JQ983055 TM983055 ADI983055 ANE983055 AXA983055 BGW983055 BQS983055 CAO983055 CKK983055 CUG983055 DEC983055 DNY983055 DXU983055 EHQ983055 ERM983055 FBI983055 FLE983055 FVA983055 GEW983055 GOS983055 GYO983055 HIK983055 HSG983055 ICC983055 ILY983055 IVU983055 JFQ983055 JPM983055 JZI983055 KJE983055 KTA983055 LCW983055 LMS983055 LWO983055 MGK983055 MQG983055 NAC983055 NJY983055 NTU983055 ODQ983055 ONM983055 OXI983055 PHE983055 PRA983055 QAW983055 QKS983055 QUO983055 REK983055 ROG983055 RYC983055 SHY983055 SRU983055 TBQ983055 TLM983055 TVI983055 UFE983055 UPA983055 UYW983055 VIS983055 VSO983055 WCK983055 WMG983055 AJ15"/>
  </dataValidations>
  <pageMargins left="0.23622047244094491" right="0.23622047244094491" top="0.74803149606299213" bottom="0.74803149606299213" header="0.31496062992125984" footer="0.31496062992125984"/>
  <pageSetup paperSize="14" scale="90" orientation="landscape" horizontalDpi="4294967295" verticalDpi="4294967295" r:id="rId1"/>
  <drawing r:id="rId2"/>
  <extLst>
    <ext xmlns:x14="http://schemas.microsoft.com/office/spreadsheetml/2009/9/main" uri="{CCE6A557-97BC-4b89-ADB6-D9C93CAAB3DF}">
      <x14:dataValidations xmlns:xm="http://schemas.microsoft.com/office/excel/2006/main" count="2">
        <x14:dataValidation allowBlank="1" showErrorMessage="1" prompt="Al menos 1 por tipo de vigilado">
          <xm:sqref>VST983143 IX69:JA71 ST69:SW71 ACP69:ACS71 AML69:AMO71 AWH69:AWK71 BGD69:BGG71 BPZ69:BQC71 BZV69:BZY71 CJR69:CJU71 CTN69:CTQ71 DDJ69:DDM71 DNF69:DNI71 DXB69:DXE71 EGX69:EHA71 EQT69:EQW71 FAP69:FAS71 FKL69:FKO71 FUH69:FUK71 GED69:GEG71 GNZ69:GOC71 GXV69:GXY71 HHR69:HHU71 HRN69:HRQ71 IBJ69:IBM71 ILF69:ILI71 IVB69:IVE71 JEX69:JFA71 JOT69:JOW71 JYP69:JYS71 KIL69:KIO71 KSH69:KSK71 LCD69:LCG71 LLZ69:LMC71 LVV69:LVY71 MFR69:MFU71 MPN69:MPQ71 MZJ69:MZM71 NJF69:NJI71 NTB69:NTE71 OCX69:ODA71 OMT69:OMW71 OWP69:OWS71 PGL69:PGO71 PQH69:PQK71 QAD69:QAG71 QJZ69:QKC71 QTV69:QTY71 RDR69:RDU71 RNN69:RNQ71 RXJ69:RXM71 SHF69:SHI71 SRB69:SRE71 TAX69:TBA71 TKT69:TKW71 TUP69:TUS71 UEL69:UEO71 UOH69:UOK71 UYD69:UYG71 VHZ69:VIC71 VRV69:VRY71 WBR69:WBU71 WLN69:WLQ71 WVJ69:WVM71 P65605:S65607 IX65605:JA65607 ST65605:SW65607 ACP65605:ACS65607 AML65605:AMO65607 AWH65605:AWK65607 BGD65605:BGG65607 BPZ65605:BQC65607 BZV65605:BZY65607 CJR65605:CJU65607 CTN65605:CTQ65607 DDJ65605:DDM65607 DNF65605:DNI65607 DXB65605:DXE65607 EGX65605:EHA65607 EQT65605:EQW65607 FAP65605:FAS65607 FKL65605:FKO65607 FUH65605:FUK65607 GED65605:GEG65607 GNZ65605:GOC65607 GXV65605:GXY65607 HHR65605:HHU65607 HRN65605:HRQ65607 IBJ65605:IBM65607 ILF65605:ILI65607 IVB65605:IVE65607 JEX65605:JFA65607 JOT65605:JOW65607 JYP65605:JYS65607 KIL65605:KIO65607 KSH65605:KSK65607 LCD65605:LCG65607 LLZ65605:LMC65607 LVV65605:LVY65607 MFR65605:MFU65607 MPN65605:MPQ65607 MZJ65605:MZM65607 NJF65605:NJI65607 NTB65605:NTE65607 OCX65605:ODA65607 OMT65605:OMW65607 OWP65605:OWS65607 PGL65605:PGO65607 PQH65605:PQK65607 QAD65605:QAG65607 QJZ65605:QKC65607 QTV65605:QTY65607 RDR65605:RDU65607 RNN65605:RNQ65607 RXJ65605:RXM65607 SHF65605:SHI65607 SRB65605:SRE65607 TAX65605:TBA65607 TKT65605:TKW65607 TUP65605:TUS65607 UEL65605:UEO65607 UOH65605:UOK65607 UYD65605:UYG65607 VHZ65605:VIC65607 VRV65605:VRY65607 WBR65605:WBU65607 WLN65605:WLQ65607 WVJ65605:WVM65607 P131141:S131143 IX131141:JA131143 ST131141:SW131143 ACP131141:ACS131143 AML131141:AMO131143 AWH131141:AWK131143 BGD131141:BGG131143 BPZ131141:BQC131143 BZV131141:BZY131143 CJR131141:CJU131143 CTN131141:CTQ131143 DDJ131141:DDM131143 DNF131141:DNI131143 DXB131141:DXE131143 EGX131141:EHA131143 EQT131141:EQW131143 FAP131141:FAS131143 FKL131141:FKO131143 FUH131141:FUK131143 GED131141:GEG131143 GNZ131141:GOC131143 GXV131141:GXY131143 HHR131141:HHU131143 HRN131141:HRQ131143 IBJ131141:IBM131143 ILF131141:ILI131143 IVB131141:IVE131143 JEX131141:JFA131143 JOT131141:JOW131143 JYP131141:JYS131143 KIL131141:KIO131143 KSH131141:KSK131143 LCD131141:LCG131143 LLZ131141:LMC131143 LVV131141:LVY131143 MFR131141:MFU131143 MPN131141:MPQ131143 MZJ131141:MZM131143 NJF131141:NJI131143 NTB131141:NTE131143 OCX131141:ODA131143 OMT131141:OMW131143 OWP131141:OWS131143 PGL131141:PGO131143 PQH131141:PQK131143 QAD131141:QAG131143 QJZ131141:QKC131143 QTV131141:QTY131143 RDR131141:RDU131143 RNN131141:RNQ131143 RXJ131141:RXM131143 SHF131141:SHI131143 SRB131141:SRE131143 TAX131141:TBA131143 TKT131141:TKW131143 TUP131141:TUS131143 UEL131141:UEO131143 UOH131141:UOK131143 UYD131141:UYG131143 VHZ131141:VIC131143 VRV131141:VRY131143 WBR131141:WBU131143 WLN131141:WLQ131143 WVJ131141:WVM131143 P196677:S196679 IX196677:JA196679 ST196677:SW196679 ACP196677:ACS196679 AML196677:AMO196679 AWH196677:AWK196679 BGD196677:BGG196679 BPZ196677:BQC196679 BZV196677:BZY196679 CJR196677:CJU196679 CTN196677:CTQ196679 DDJ196677:DDM196679 DNF196677:DNI196679 DXB196677:DXE196679 EGX196677:EHA196679 EQT196677:EQW196679 FAP196677:FAS196679 FKL196677:FKO196679 FUH196677:FUK196679 GED196677:GEG196679 GNZ196677:GOC196679 GXV196677:GXY196679 HHR196677:HHU196679 HRN196677:HRQ196679 IBJ196677:IBM196679 ILF196677:ILI196679 IVB196677:IVE196679 JEX196677:JFA196679 JOT196677:JOW196679 JYP196677:JYS196679 KIL196677:KIO196679 KSH196677:KSK196679 LCD196677:LCG196679 LLZ196677:LMC196679 LVV196677:LVY196679 MFR196677:MFU196679 MPN196677:MPQ196679 MZJ196677:MZM196679 NJF196677:NJI196679 NTB196677:NTE196679 OCX196677:ODA196679 OMT196677:OMW196679 OWP196677:OWS196679 PGL196677:PGO196679 PQH196677:PQK196679 QAD196677:QAG196679 QJZ196677:QKC196679 QTV196677:QTY196679 RDR196677:RDU196679 RNN196677:RNQ196679 RXJ196677:RXM196679 SHF196677:SHI196679 SRB196677:SRE196679 TAX196677:TBA196679 TKT196677:TKW196679 TUP196677:TUS196679 UEL196677:UEO196679 UOH196677:UOK196679 UYD196677:UYG196679 VHZ196677:VIC196679 VRV196677:VRY196679 WBR196677:WBU196679 WLN196677:WLQ196679 WVJ196677:WVM196679 P262213:S262215 IX262213:JA262215 ST262213:SW262215 ACP262213:ACS262215 AML262213:AMO262215 AWH262213:AWK262215 BGD262213:BGG262215 BPZ262213:BQC262215 BZV262213:BZY262215 CJR262213:CJU262215 CTN262213:CTQ262215 DDJ262213:DDM262215 DNF262213:DNI262215 DXB262213:DXE262215 EGX262213:EHA262215 EQT262213:EQW262215 FAP262213:FAS262215 FKL262213:FKO262215 FUH262213:FUK262215 GED262213:GEG262215 GNZ262213:GOC262215 GXV262213:GXY262215 HHR262213:HHU262215 HRN262213:HRQ262215 IBJ262213:IBM262215 ILF262213:ILI262215 IVB262213:IVE262215 JEX262213:JFA262215 JOT262213:JOW262215 JYP262213:JYS262215 KIL262213:KIO262215 KSH262213:KSK262215 LCD262213:LCG262215 LLZ262213:LMC262215 LVV262213:LVY262215 MFR262213:MFU262215 MPN262213:MPQ262215 MZJ262213:MZM262215 NJF262213:NJI262215 NTB262213:NTE262215 OCX262213:ODA262215 OMT262213:OMW262215 OWP262213:OWS262215 PGL262213:PGO262215 PQH262213:PQK262215 QAD262213:QAG262215 QJZ262213:QKC262215 QTV262213:QTY262215 RDR262213:RDU262215 RNN262213:RNQ262215 RXJ262213:RXM262215 SHF262213:SHI262215 SRB262213:SRE262215 TAX262213:TBA262215 TKT262213:TKW262215 TUP262213:TUS262215 UEL262213:UEO262215 UOH262213:UOK262215 UYD262213:UYG262215 VHZ262213:VIC262215 VRV262213:VRY262215 WBR262213:WBU262215 WLN262213:WLQ262215 WVJ262213:WVM262215 P327749:S327751 IX327749:JA327751 ST327749:SW327751 ACP327749:ACS327751 AML327749:AMO327751 AWH327749:AWK327751 BGD327749:BGG327751 BPZ327749:BQC327751 BZV327749:BZY327751 CJR327749:CJU327751 CTN327749:CTQ327751 DDJ327749:DDM327751 DNF327749:DNI327751 DXB327749:DXE327751 EGX327749:EHA327751 EQT327749:EQW327751 FAP327749:FAS327751 FKL327749:FKO327751 FUH327749:FUK327751 GED327749:GEG327751 GNZ327749:GOC327751 GXV327749:GXY327751 HHR327749:HHU327751 HRN327749:HRQ327751 IBJ327749:IBM327751 ILF327749:ILI327751 IVB327749:IVE327751 JEX327749:JFA327751 JOT327749:JOW327751 JYP327749:JYS327751 KIL327749:KIO327751 KSH327749:KSK327751 LCD327749:LCG327751 LLZ327749:LMC327751 LVV327749:LVY327751 MFR327749:MFU327751 MPN327749:MPQ327751 MZJ327749:MZM327751 NJF327749:NJI327751 NTB327749:NTE327751 OCX327749:ODA327751 OMT327749:OMW327751 OWP327749:OWS327751 PGL327749:PGO327751 PQH327749:PQK327751 QAD327749:QAG327751 QJZ327749:QKC327751 QTV327749:QTY327751 RDR327749:RDU327751 RNN327749:RNQ327751 RXJ327749:RXM327751 SHF327749:SHI327751 SRB327749:SRE327751 TAX327749:TBA327751 TKT327749:TKW327751 TUP327749:TUS327751 UEL327749:UEO327751 UOH327749:UOK327751 UYD327749:UYG327751 VHZ327749:VIC327751 VRV327749:VRY327751 WBR327749:WBU327751 WLN327749:WLQ327751 WVJ327749:WVM327751 P393285:S393287 IX393285:JA393287 ST393285:SW393287 ACP393285:ACS393287 AML393285:AMO393287 AWH393285:AWK393287 BGD393285:BGG393287 BPZ393285:BQC393287 BZV393285:BZY393287 CJR393285:CJU393287 CTN393285:CTQ393287 DDJ393285:DDM393287 DNF393285:DNI393287 DXB393285:DXE393287 EGX393285:EHA393287 EQT393285:EQW393287 FAP393285:FAS393287 FKL393285:FKO393287 FUH393285:FUK393287 GED393285:GEG393287 GNZ393285:GOC393287 GXV393285:GXY393287 HHR393285:HHU393287 HRN393285:HRQ393287 IBJ393285:IBM393287 ILF393285:ILI393287 IVB393285:IVE393287 JEX393285:JFA393287 JOT393285:JOW393287 JYP393285:JYS393287 KIL393285:KIO393287 KSH393285:KSK393287 LCD393285:LCG393287 LLZ393285:LMC393287 LVV393285:LVY393287 MFR393285:MFU393287 MPN393285:MPQ393287 MZJ393285:MZM393287 NJF393285:NJI393287 NTB393285:NTE393287 OCX393285:ODA393287 OMT393285:OMW393287 OWP393285:OWS393287 PGL393285:PGO393287 PQH393285:PQK393287 QAD393285:QAG393287 QJZ393285:QKC393287 QTV393285:QTY393287 RDR393285:RDU393287 RNN393285:RNQ393287 RXJ393285:RXM393287 SHF393285:SHI393287 SRB393285:SRE393287 TAX393285:TBA393287 TKT393285:TKW393287 TUP393285:TUS393287 UEL393285:UEO393287 UOH393285:UOK393287 UYD393285:UYG393287 VHZ393285:VIC393287 VRV393285:VRY393287 WBR393285:WBU393287 WLN393285:WLQ393287 WVJ393285:WVM393287 P458821:S458823 IX458821:JA458823 ST458821:SW458823 ACP458821:ACS458823 AML458821:AMO458823 AWH458821:AWK458823 BGD458821:BGG458823 BPZ458821:BQC458823 BZV458821:BZY458823 CJR458821:CJU458823 CTN458821:CTQ458823 DDJ458821:DDM458823 DNF458821:DNI458823 DXB458821:DXE458823 EGX458821:EHA458823 EQT458821:EQW458823 FAP458821:FAS458823 FKL458821:FKO458823 FUH458821:FUK458823 GED458821:GEG458823 GNZ458821:GOC458823 GXV458821:GXY458823 HHR458821:HHU458823 HRN458821:HRQ458823 IBJ458821:IBM458823 ILF458821:ILI458823 IVB458821:IVE458823 JEX458821:JFA458823 JOT458821:JOW458823 JYP458821:JYS458823 KIL458821:KIO458823 KSH458821:KSK458823 LCD458821:LCG458823 LLZ458821:LMC458823 LVV458821:LVY458823 MFR458821:MFU458823 MPN458821:MPQ458823 MZJ458821:MZM458823 NJF458821:NJI458823 NTB458821:NTE458823 OCX458821:ODA458823 OMT458821:OMW458823 OWP458821:OWS458823 PGL458821:PGO458823 PQH458821:PQK458823 QAD458821:QAG458823 QJZ458821:QKC458823 QTV458821:QTY458823 RDR458821:RDU458823 RNN458821:RNQ458823 RXJ458821:RXM458823 SHF458821:SHI458823 SRB458821:SRE458823 TAX458821:TBA458823 TKT458821:TKW458823 TUP458821:TUS458823 UEL458821:UEO458823 UOH458821:UOK458823 UYD458821:UYG458823 VHZ458821:VIC458823 VRV458821:VRY458823 WBR458821:WBU458823 WLN458821:WLQ458823 WVJ458821:WVM458823 P524357:S524359 IX524357:JA524359 ST524357:SW524359 ACP524357:ACS524359 AML524357:AMO524359 AWH524357:AWK524359 BGD524357:BGG524359 BPZ524357:BQC524359 BZV524357:BZY524359 CJR524357:CJU524359 CTN524357:CTQ524359 DDJ524357:DDM524359 DNF524357:DNI524359 DXB524357:DXE524359 EGX524357:EHA524359 EQT524357:EQW524359 FAP524357:FAS524359 FKL524357:FKO524359 FUH524357:FUK524359 GED524357:GEG524359 GNZ524357:GOC524359 GXV524357:GXY524359 HHR524357:HHU524359 HRN524357:HRQ524359 IBJ524357:IBM524359 ILF524357:ILI524359 IVB524357:IVE524359 JEX524357:JFA524359 JOT524357:JOW524359 JYP524357:JYS524359 KIL524357:KIO524359 KSH524357:KSK524359 LCD524357:LCG524359 LLZ524357:LMC524359 LVV524357:LVY524359 MFR524357:MFU524359 MPN524357:MPQ524359 MZJ524357:MZM524359 NJF524357:NJI524359 NTB524357:NTE524359 OCX524357:ODA524359 OMT524357:OMW524359 OWP524357:OWS524359 PGL524357:PGO524359 PQH524357:PQK524359 QAD524357:QAG524359 QJZ524357:QKC524359 QTV524357:QTY524359 RDR524357:RDU524359 RNN524357:RNQ524359 RXJ524357:RXM524359 SHF524357:SHI524359 SRB524357:SRE524359 TAX524357:TBA524359 TKT524357:TKW524359 TUP524357:TUS524359 UEL524357:UEO524359 UOH524357:UOK524359 UYD524357:UYG524359 VHZ524357:VIC524359 VRV524357:VRY524359 WBR524357:WBU524359 WLN524357:WLQ524359 WVJ524357:WVM524359 P589893:S589895 IX589893:JA589895 ST589893:SW589895 ACP589893:ACS589895 AML589893:AMO589895 AWH589893:AWK589895 BGD589893:BGG589895 BPZ589893:BQC589895 BZV589893:BZY589895 CJR589893:CJU589895 CTN589893:CTQ589895 DDJ589893:DDM589895 DNF589893:DNI589895 DXB589893:DXE589895 EGX589893:EHA589895 EQT589893:EQW589895 FAP589893:FAS589895 FKL589893:FKO589895 FUH589893:FUK589895 GED589893:GEG589895 GNZ589893:GOC589895 GXV589893:GXY589895 HHR589893:HHU589895 HRN589893:HRQ589895 IBJ589893:IBM589895 ILF589893:ILI589895 IVB589893:IVE589895 JEX589893:JFA589895 JOT589893:JOW589895 JYP589893:JYS589895 KIL589893:KIO589895 KSH589893:KSK589895 LCD589893:LCG589895 LLZ589893:LMC589895 LVV589893:LVY589895 MFR589893:MFU589895 MPN589893:MPQ589895 MZJ589893:MZM589895 NJF589893:NJI589895 NTB589893:NTE589895 OCX589893:ODA589895 OMT589893:OMW589895 OWP589893:OWS589895 PGL589893:PGO589895 PQH589893:PQK589895 QAD589893:QAG589895 QJZ589893:QKC589895 QTV589893:QTY589895 RDR589893:RDU589895 RNN589893:RNQ589895 RXJ589893:RXM589895 SHF589893:SHI589895 SRB589893:SRE589895 TAX589893:TBA589895 TKT589893:TKW589895 TUP589893:TUS589895 UEL589893:UEO589895 UOH589893:UOK589895 UYD589893:UYG589895 VHZ589893:VIC589895 VRV589893:VRY589895 WBR589893:WBU589895 WLN589893:WLQ589895 WVJ589893:WVM589895 P655429:S655431 IX655429:JA655431 ST655429:SW655431 ACP655429:ACS655431 AML655429:AMO655431 AWH655429:AWK655431 BGD655429:BGG655431 BPZ655429:BQC655431 BZV655429:BZY655431 CJR655429:CJU655431 CTN655429:CTQ655431 DDJ655429:DDM655431 DNF655429:DNI655431 DXB655429:DXE655431 EGX655429:EHA655431 EQT655429:EQW655431 FAP655429:FAS655431 FKL655429:FKO655431 FUH655429:FUK655431 GED655429:GEG655431 GNZ655429:GOC655431 GXV655429:GXY655431 HHR655429:HHU655431 HRN655429:HRQ655431 IBJ655429:IBM655431 ILF655429:ILI655431 IVB655429:IVE655431 JEX655429:JFA655431 JOT655429:JOW655431 JYP655429:JYS655431 KIL655429:KIO655431 KSH655429:KSK655431 LCD655429:LCG655431 LLZ655429:LMC655431 LVV655429:LVY655431 MFR655429:MFU655431 MPN655429:MPQ655431 MZJ655429:MZM655431 NJF655429:NJI655431 NTB655429:NTE655431 OCX655429:ODA655431 OMT655429:OMW655431 OWP655429:OWS655431 PGL655429:PGO655431 PQH655429:PQK655431 QAD655429:QAG655431 QJZ655429:QKC655431 QTV655429:QTY655431 RDR655429:RDU655431 RNN655429:RNQ655431 RXJ655429:RXM655431 SHF655429:SHI655431 SRB655429:SRE655431 TAX655429:TBA655431 TKT655429:TKW655431 TUP655429:TUS655431 UEL655429:UEO655431 UOH655429:UOK655431 UYD655429:UYG655431 VHZ655429:VIC655431 VRV655429:VRY655431 WBR655429:WBU655431 WLN655429:WLQ655431 WVJ655429:WVM655431 P720965:S720967 IX720965:JA720967 ST720965:SW720967 ACP720965:ACS720967 AML720965:AMO720967 AWH720965:AWK720967 BGD720965:BGG720967 BPZ720965:BQC720967 BZV720965:BZY720967 CJR720965:CJU720967 CTN720965:CTQ720967 DDJ720965:DDM720967 DNF720965:DNI720967 DXB720965:DXE720967 EGX720965:EHA720967 EQT720965:EQW720967 FAP720965:FAS720967 FKL720965:FKO720967 FUH720965:FUK720967 GED720965:GEG720967 GNZ720965:GOC720967 GXV720965:GXY720967 HHR720965:HHU720967 HRN720965:HRQ720967 IBJ720965:IBM720967 ILF720965:ILI720967 IVB720965:IVE720967 JEX720965:JFA720967 JOT720965:JOW720967 JYP720965:JYS720967 KIL720965:KIO720967 KSH720965:KSK720967 LCD720965:LCG720967 LLZ720965:LMC720967 LVV720965:LVY720967 MFR720965:MFU720967 MPN720965:MPQ720967 MZJ720965:MZM720967 NJF720965:NJI720967 NTB720965:NTE720967 OCX720965:ODA720967 OMT720965:OMW720967 OWP720965:OWS720967 PGL720965:PGO720967 PQH720965:PQK720967 QAD720965:QAG720967 QJZ720965:QKC720967 QTV720965:QTY720967 RDR720965:RDU720967 RNN720965:RNQ720967 RXJ720965:RXM720967 SHF720965:SHI720967 SRB720965:SRE720967 TAX720965:TBA720967 TKT720965:TKW720967 TUP720965:TUS720967 UEL720965:UEO720967 UOH720965:UOK720967 UYD720965:UYG720967 VHZ720965:VIC720967 VRV720965:VRY720967 WBR720965:WBU720967 WLN720965:WLQ720967 WVJ720965:WVM720967 P786501:S786503 IX786501:JA786503 ST786501:SW786503 ACP786501:ACS786503 AML786501:AMO786503 AWH786501:AWK786503 BGD786501:BGG786503 BPZ786501:BQC786503 BZV786501:BZY786503 CJR786501:CJU786503 CTN786501:CTQ786503 DDJ786501:DDM786503 DNF786501:DNI786503 DXB786501:DXE786503 EGX786501:EHA786503 EQT786501:EQW786503 FAP786501:FAS786503 FKL786501:FKO786503 FUH786501:FUK786503 GED786501:GEG786503 GNZ786501:GOC786503 GXV786501:GXY786503 HHR786501:HHU786503 HRN786501:HRQ786503 IBJ786501:IBM786503 ILF786501:ILI786503 IVB786501:IVE786503 JEX786501:JFA786503 JOT786501:JOW786503 JYP786501:JYS786503 KIL786501:KIO786503 KSH786501:KSK786503 LCD786501:LCG786503 LLZ786501:LMC786503 LVV786501:LVY786503 MFR786501:MFU786503 MPN786501:MPQ786503 MZJ786501:MZM786503 NJF786501:NJI786503 NTB786501:NTE786503 OCX786501:ODA786503 OMT786501:OMW786503 OWP786501:OWS786503 PGL786501:PGO786503 PQH786501:PQK786503 QAD786501:QAG786503 QJZ786501:QKC786503 QTV786501:QTY786503 RDR786501:RDU786503 RNN786501:RNQ786503 RXJ786501:RXM786503 SHF786501:SHI786503 SRB786501:SRE786503 TAX786501:TBA786503 TKT786501:TKW786503 TUP786501:TUS786503 UEL786501:UEO786503 UOH786501:UOK786503 UYD786501:UYG786503 VHZ786501:VIC786503 VRV786501:VRY786503 WBR786501:WBU786503 WLN786501:WLQ786503 WVJ786501:WVM786503 P852037:S852039 IX852037:JA852039 ST852037:SW852039 ACP852037:ACS852039 AML852037:AMO852039 AWH852037:AWK852039 BGD852037:BGG852039 BPZ852037:BQC852039 BZV852037:BZY852039 CJR852037:CJU852039 CTN852037:CTQ852039 DDJ852037:DDM852039 DNF852037:DNI852039 DXB852037:DXE852039 EGX852037:EHA852039 EQT852037:EQW852039 FAP852037:FAS852039 FKL852037:FKO852039 FUH852037:FUK852039 GED852037:GEG852039 GNZ852037:GOC852039 GXV852037:GXY852039 HHR852037:HHU852039 HRN852037:HRQ852039 IBJ852037:IBM852039 ILF852037:ILI852039 IVB852037:IVE852039 JEX852037:JFA852039 JOT852037:JOW852039 JYP852037:JYS852039 KIL852037:KIO852039 KSH852037:KSK852039 LCD852037:LCG852039 LLZ852037:LMC852039 LVV852037:LVY852039 MFR852037:MFU852039 MPN852037:MPQ852039 MZJ852037:MZM852039 NJF852037:NJI852039 NTB852037:NTE852039 OCX852037:ODA852039 OMT852037:OMW852039 OWP852037:OWS852039 PGL852037:PGO852039 PQH852037:PQK852039 QAD852037:QAG852039 QJZ852037:QKC852039 QTV852037:QTY852039 RDR852037:RDU852039 RNN852037:RNQ852039 RXJ852037:RXM852039 SHF852037:SHI852039 SRB852037:SRE852039 TAX852037:TBA852039 TKT852037:TKW852039 TUP852037:TUS852039 UEL852037:UEO852039 UOH852037:UOK852039 UYD852037:UYG852039 VHZ852037:VIC852039 VRV852037:VRY852039 WBR852037:WBU852039 WLN852037:WLQ852039 WVJ852037:WVM852039 P917573:S917575 IX917573:JA917575 ST917573:SW917575 ACP917573:ACS917575 AML917573:AMO917575 AWH917573:AWK917575 BGD917573:BGG917575 BPZ917573:BQC917575 BZV917573:BZY917575 CJR917573:CJU917575 CTN917573:CTQ917575 DDJ917573:DDM917575 DNF917573:DNI917575 DXB917573:DXE917575 EGX917573:EHA917575 EQT917573:EQW917575 FAP917573:FAS917575 FKL917573:FKO917575 FUH917573:FUK917575 GED917573:GEG917575 GNZ917573:GOC917575 GXV917573:GXY917575 HHR917573:HHU917575 HRN917573:HRQ917575 IBJ917573:IBM917575 ILF917573:ILI917575 IVB917573:IVE917575 JEX917573:JFA917575 JOT917573:JOW917575 JYP917573:JYS917575 KIL917573:KIO917575 KSH917573:KSK917575 LCD917573:LCG917575 LLZ917573:LMC917575 LVV917573:LVY917575 MFR917573:MFU917575 MPN917573:MPQ917575 MZJ917573:MZM917575 NJF917573:NJI917575 NTB917573:NTE917575 OCX917573:ODA917575 OMT917573:OMW917575 OWP917573:OWS917575 PGL917573:PGO917575 PQH917573:PQK917575 QAD917573:QAG917575 QJZ917573:QKC917575 QTV917573:QTY917575 RDR917573:RDU917575 RNN917573:RNQ917575 RXJ917573:RXM917575 SHF917573:SHI917575 SRB917573:SRE917575 TAX917573:TBA917575 TKT917573:TKW917575 TUP917573:TUS917575 UEL917573:UEO917575 UOH917573:UOK917575 UYD917573:UYG917575 VHZ917573:VIC917575 VRV917573:VRY917575 WBR917573:WBU917575 WLN917573:WLQ917575 WVJ917573:WVM917575 P983109:S983111 IX983109:JA983111 ST983109:SW983111 ACP983109:ACS983111 AML983109:AMO983111 AWH983109:AWK983111 BGD983109:BGG983111 BPZ983109:BQC983111 BZV983109:BZY983111 CJR983109:CJU983111 CTN983109:CTQ983111 DDJ983109:DDM983111 DNF983109:DNI983111 DXB983109:DXE983111 EGX983109:EHA983111 EQT983109:EQW983111 FAP983109:FAS983111 FKL983109:FKO983111 FUH983109:FUK983111 GED983109:GEG983111 GNZ983109:GOC983111 GXV983109:GXY983111 HHR983109:HHU983111 HRN983109:HRQ983111 IBJ983109:IBM983111 ILF983109:ILI983111 IVB983109:IVE983111 JEX983109:JFA983111 JOT983109:JOW983111 JYP983109:JYS983111 KIL983109:KIO983111 KSH983109:KSK983111 LCD983109:LCG983111 LLZ983109:LMC983111 LVV983109:LVY983111 MFR983109:MFU983111 MPN983109:MPQ983111 MZJ983109:MZM983111 NJF983109:NJI983111 NTB983109:NTE983111 OCX983109:ODA983111 OMT983109:OMW983111 OWP983109:OWS983111 PGL983109:PGO983111 PQH983109:PQK983111 QAD983109:QAG983111 QJZ983109:QKC983111 QTV983109:QTY983111 RDR983109:RDU983111 RNN983109:RNQ983111 RXJ983109:RXM983111 SHF983109:SHI983111 SRB983109:SRE983111 TAX983109:TBA983111 TKT983109:TKW983111 TUP983109:TUS983111 UEL983109:UEO983111 UOH983109:UOK983111 UYD983109:UYG983111 VHZ983109:VIC983111 VRV983109:VRY983111 WBR983109:WBU983111 WLN983109:WLQ983111 WVJ983109:WVM983111 WCP983143 IW59:JA64 SS59:SW64 ACO59:ACS64 AMK59:AMO64 AWG59:AWK64 BGC59:BGG64 BPY59:BQC64 BZU59:BZY64 CJQ59:CJU64 CTM59:CTQ64 DDI59:DDM64 DNE59:DNI64 DXA59:DXE64 EGW59:EHA64 EQS59:EQW64 FAO59:FAS64 FKK59:FKO64 FUG59:FUK64 GEC59:GEG64 GNY59:GOC64 GXU59:GXY64 HHQ59:HHU64 HRM59:HRQ64 IBI59:IBM64 ILE59:ILI64 IVA59:IVE64 JEW59:JFA64 JOS59:JOW64 JYO59:JYS64 KIK59:KIO64 KSG59:KSK64 LCC59:LCG64 LLY59:LMC64 LVU59:LVY64 MFQ59:MFU64 MPM59:MPQ64 MZI59:MZM64 NJE59:NJI64 NTA59:NTE64 OCW59:ODA64 OMS59:OMW64 OWO59:OWS64 PGK59:PGO64 PQG59:PQK64 QAC59:QAG64 QJY59:QKC64 QTU59:QTY64 RDQ59:RDU64 RNM59:RNQ64 RXI59:RXM64 SHE59:SHI64 SRA59:SRE64 TAW59:TBA64 TKS59:TKW64 TUO59:TUS64 UEK59:UEO64 UOG59:UOK64 UYC59:UYG64 VHY59:VIC64 VRU59:VRY64 WBQ59:WBU64 WLM59:WLQ64 WVI59:WVM64 O65595:S65600 IW65595:JA65600 SS65595:SW65600 ACO65595:ACS65600 AMK65595:AMO65600 AWG65595:AWK65600 BGC65595:BGG65600 BPY65595:BQC65600 BZU65595:BZY65600 CJQ65595:CJU65600 CTM65595:CTQ65600 DDI65595:DDM65600 DNE65595:DNI65600 DXA65595:DXE65600 EGW65595:EHA65600 EQS65595:EQW65600 FAO65595:FAS65600 FKK65595:FKO65600 FUG65595:FUK65600 GEC65595:GEG65600 GNY65595:GOC65600 GXU65595:GXY65600 HHQ65595:HHU65600 HRM65595:HRQ65600 IBI65595:IBM65600 ILE65595:ILI65600 IVA65595:IVE65600 JEW65595:JFA65600 JOS65595:JOW65600 JYO65595:JYS65600 KIK65595:KIO65600 KSG65595:KSK65600 LCC65595:LCG65600 LLY65595:LMC65600 LVU65595:LVY65600 MFQ65595:MFU65600 MPM65595:MPQ65600 MZI65595:MZM65600 NJE65595:NJI65600 NTA65595:NTE65600 OCW65595:ODA65600 OMS65595:OMW65600 OWO65595:OWS65600 PGK65595:PGO65600 PQG65595:PQK65600 QAC65595:QAG65600 QJY65595:QKC65600 QTU65595:QTY65600 RDQ65595:RDU65600 RNM65595:RNQ65600 RXI65595:RXM65600 SHE65595:SHI65600 SRA65595:SRE65600 TAW65595:TBA65600 TKS65595:TKW65600 TUO65595:TUS65600 UEK65595:UEO65600 UOG65595:UOK65600 UYC65595:UYG65600 VHY65595:VIC65600 VRU65595:VRY65600 WBQ65595:WBU65600 WLM65595:WLQ65600 WVI65595:WVM65600 O131131:S131136 IW131131:JA131136 SS131131:SW131136 ACO131131:ACS131136 AMK131131:AMO131136 AWG131131:AWK131136 BGC131131:BGG131136 BPY131131:BQC131136 BZU131131:BZY131136 CJQ131131:CJU131136 CTM131131:CTQ131136 DDI131131:DDM131136 DNE131131:DNI131136 DXA131131:DXE131136 EGW131131:EHA131136 EQS131131:EQW131136 FAO131131:FAS131136 FKK131131:FKO131136 FUG131131:FUK131136 GEC131131:GEG131136 GNY131131:GOC131136 GXU131131:GXY131136 HHQ131131:HHU131136 HRM131131:HRQ131136 IBI131131:IBM131136 ILE131131:ILI131136 IVA131131:IVE131136 JEW131131:JFA131136 JOS131131:JOW131136 JYO131131:JYS131136 KIK131131:KIO131136 KSG131131:KSK131136 LCC131131:LCG131136 LLY131131:LMC131136 LVU131131:LVY131136 MFQ131131:MFU131136 MPM131131:MPQ131136 MZI131131:MZM131136 NJE131131:NJI131136 NTA131131:NTE131136 OCW131131:ODA131136 OMS131131:OMW131136 OWO131131:OWS131136 PGK131131:PGO131136 PQG131131:PQK131136 QAC131131:QAG131136 QJY131131:QKC131136 QTU131131:QTY131136 RDQ131131:RDU131136 RNM131131:RNQ131136 RXI131131:RXM131136 SHE131131:SHI131136 SRA131131:SRE131136 TAW131131:TBA131136 TKS131131:TKW131136 TUO131131:TUS131136 UEK131131:UEO131136 UOG131131:UOK131136 UYC131131:UYG131136 VHY131131:VIC131136 VRU131131:VRY131136 WBQ131131:WBU131136 WLM131131:WLQ131136 WVI131131:WVM131136 O196667:S196672 IW196667:JA196672 SS196667:SW196672 ACO196667:ACS196672 AMK196667:AMO196672 AWG196667:AWK196672 BGC196667:BGG196672 BPY196667:BQC196672 BZU196667:BZY196672 CJQ196667:CJU196672 CTM196667:CTQ196672 DDI196667:DDM196672 DNE196667:DNI196672 DXA196667:DXE196672 EGW196667:EHA196672 EQS196667:EQW196672 FAO196667:FAS196672 FKK196667:FKO196672 FUG196667:FUK196672 GEC196667:GEG196672 GNY196667:GOC196672 GXU196667:GXY196672 HHQ196667:HHU196672 HRM196667:HRQ196672 IBI196667:IBM196672 ILE196667:ILI196672 IVA196667:IVE196672 JEW196667:JFA196672 JOS196667:JOW196672 JYO196667:JYS196672 KIK196667:KIO196672 KSG196667:KSK196672 LCC196667:LCG196672 LLY196667:LMC196672 LVU196667:LVY196672 MFQ196667:MFU196672 MPM196667:MPQ196672 MZI196667:MZM196672 NJE196667:NJI196672 NTA196667:NTE196672 OCW196667:ODA196672 OMS196667:OMW196672 OWO196667:OWS196672 PGK196667:PGO196672 PQG196667:PQK196672 QAC196667:QAG196672 QJY196667:QKC196672 QTU196667:QTY196672 RDQ196667:RDU196672 RNM196667:RNQ196672 RXI196667:RXM196672 SHE196667:SHI196672 SRA196667:SRE196672 TAW196667:TBA196672 TKS196667:TKW196672 TUO196667:TUS196672 UEK196667:UEO196672 UOG196667:UOK196672 UYC196667:UYG196672 VHY196667:VIC196672 VRU196667:VRY196672 WBQ196667:WBU196672 WLM196667:WLQ196672 WVI196667:WVM196672 O262203:S262208 IW262203:JA262208 SS262203:SW262208 ACO262203:ACS262208 AMK262203:AMO262208 AWG262203:AWK262208 BGC262203:BGG262208 BPY262203:BQC262208 BZU262203:BZY262208 CJQ262203:CJU262208 CTM262203:CTQ262208 DDI262203:DDM262208 DNE262203:DNI262208 DXA262203:DXE262208 EGW262203:EHA262208 EQS262203:EQW262208 FAO262203:FAS262208 FKK262203:FKO262208 FUG262203:FUK262208 GEC262203:GEG262208 GNY262203:GOC262208 GXU262203:GXY262208 HHQ262203:HHU262208 HRM262203:HRQ262208 IBI262203:IBM262208 ILE262203:ILI262208 IVA262203:IVE262208 JEW262203:JFA262208 JOS262203:JOW262208 JYO262203:JYS262208 KIK262203:KIO262208 KSG262203:KSK262208 LCC262203:LCG262208 LLY262203:LMC262208 LVU262203:LVY262208 MFQ262203:MFU262208 MPM262203:MPQ262208 MZI262203:MZM262208 NJE262203:NJI262208 NTA262203:NTE262208 OCW262203:ODA262208 OMS262203:OMW262208 OWO262203:OWS262208 PGK262203:PGO262208 PQG262203:PQK262208 QAC262203:QAG262208 QJY262203:QKC262208 QTU262203:QTY262208 RDQ262203:RDU262208 RNM262203:RNQ262208 RXI262203:RXM262208 SHE262203:SHI262208 SRA262203:SRE262208 TAW262203:TBA262208 TKS262203:TKW262208 TUO262203:TUS262208 UEK262203:UEO262208 UOG262203:UOK262208 UYC262203:UYG262208 VHY262203:VIC262208 VRU262203:VRY262208 WBQ262203:WBU262208 WLM262203:WLQ262208 WVI262203:WVM262208 O327739:S327744 IW327739:JA327744 SS327739:SW327744 ACO327739:ACS327744 AMK327739:AMO327744 AWG327739:AWK327744 BGC327739:BGG327744 BPY327739:BQC327744 BZU327739:BZY327744 CJQ327739:CJU327744 CTM327739:CTQ327744 DDI327739:DDM327744 DNE327739:DNI327744 DXA327739:DXE327744 EGW327739:EHA327744 EQS327739:EQW327744 FAO327739:FAS327744 FKK327739:FKO327744 FUG327739:FUK327744 GEC327739:GEG327744 GNY327739:GOC327744 GXU327739:GXY327744 HHQ327739:HHU327744 HRM327739:HRQ327744 IBI327739:IBM327744 ILE327739:ILI327744 IVA327739:IVE327744 JEW327739:JFA327744 JOS327739:JOW327744 JYO327739:JYS327744 KIK327739:KIO327744 KSG327739:KSK327744 LCC327739:LCG327744 LLY327739:LMC327744 LVU327739:LVY327744 MFQ327739:MFU327744 MPM327739:MPQ327744 MZI327739:MZM327744 NJE327739:NJI327744 NTA327739:NTE327744 OCW327739:ODA327744 OMS327739:OMW327744 OWO327739:OWS327744 PGK327739:PGO327744 PQG327739:PQK327744 QAC327739:QAG327744 QJY327739:QKC327744 QTU327739:QTY327744 RDQ327739:RDU327744 RNM327739:RNQ327744 RXI327739:RXM327744 SHE327739:SHI327744 SRA327739:SRE327744 TAW327739:TBA327744 TKS327739:TKW327744 TUO327739:TUS327744 UEK327739:UEO327744 UOG327739:UOK327744 UYC327739:UYG327744 VHY327739:VIC327744 VRU327739:VRY327744 WBQ327739:WBU327744 WLM327739:WLQ327744 WVI327739:WVM327744 O393275:S393280 IW393275:JA393280 SS393275:SW393280 ACO393275:ACS393280 AMK393275:AMO393280 AWG393275:AWK393280 BGC393275:BGG393280 BPY393275:BQC393280 BZU393275:BZY393280 CJQ393275:CJU393280 CTM393275:CTQ393280 DDI393275:DDM393280 DNE393275:DNI393280 DXA393275:DXE393280 EGW393275:EHA393280 EQS393275:EQW393280 FAO393275:FAS393280 FKK393275:FKO393280 FUG393275:FUK393280 GEC393275:GEG393280 GNY393275:GOC393280 GXU393275:GXY393280 HHQ393275:HHU393280 HRM393275:HRQ393280 IBI393275:IBM393280 ILE393275:ILI393280 IVA393275:IVE393280 JEW393275:JFA393280 JOS393275:JOW393280 JYO393275:JYS393280 KIK393275:KIO393280 KSG393275:KSK393280 LCC393275:LCG393280 LLY393275:LMC393280 LVU393275:LVY393280 MFQ393275:MFU393280 MPM393275:MPQ393280 MZI393275:MZM393280 NJE393275:NJI393280 NTA393275:NTE393280 OCW393275:ODA393280 OMS393275:OMW393280 OWO393275:OWS393280 PGK393275:PGO393280 PQG393275:PQK393280 QAC393275:QAG393280 QJY393275:QKC393280 QTU393275:QTY393280 RDQ393275:RDU393280 RNM393275:RNQ393280 RXI393275:RXM393280 SHE393275:SHI393280 SRA393275:SRE393280 TAW393275:TBA393280 TKS393275:TKW393280 TUO393275:TUS393280 UEK393275:UEO393280 UOG393275:UOK393280 UYC393275:UYG393280 VHY393275:VIC393280 VRU393275:VRY393280 WBQ393275:WBU393280 WLM393275:WLQ393280 WVI393275:WVM393280 O458811:S458816 IW458811:JA458816 SS458811:SW458816 ACO458811:ACS458816 AMK458811:AMO458816 AWG458811:AWK458816 BGC458811:BGG458816 BPY458811:BQC458816 BZU458811:BZY458816 CJQ458811:CJU458816 CTM458811:CTQ458816 DDI458811:DDM458816 DNE458811:DNI458816 DXA458811:DXE458816 EGW458811:EHA458816 EQS458811:EQW458816 FAO458811:FAS458816 FKK458811:FKO458816 FUG458811:FUK458816 GEC458811:GEG458816 GNY458811:GOC458816 GXU458811:GXY458816 HHQ458811:HHU458816 HRM458811:HRQ458816 IBI458811:IBM458816 ILE458811:ILI458816 IVA458811:IVE458816 JEW458811:JFA458816 JOS458811:JOW458816 JYO458811:JYS458816 KIK458811:KIO458816 KSG458811:KSK458816 LCC458811:LCG458816 LLY458811:LMC458816 LVU458811:LVY458816 MFQ458811:MFU458816 MPM458811:MPQ458816 MZI458811:MZM458816 NJE458811:NJI458816 NTA458811:NTE458816 OCW458811:ODA458816 OMS458811:OMW458816 OWO458811:OWS458816 PGK458811:PGO458816 PQG458811:PQK458816 QAC458811:QAG458816 QJY458811:QKC458816 QTU458811:QTY458816 RDQ458811:RDU458816 RNM458811:RNQ458816 RXI458811:RXM458816 SHE458811:SHI458816 SRA458811:SRE458816 TAW458811:TBA458816 TKS458811:TKW458816 TUO458811:TUS458816 UEK458811:UEO458816 UOG458811:UOK458816 UYC458811:UYG458816 VHY458811:VIC458816 VRU458811:VRY458816 WBQ458811:WBU458816 WLM458811:WLQ458816 WVI458811:WVM458816 O524347:S524352 IW524347:JA524352 SS524347:SW524352 ACO524347:ACS524352 AMK524347:AMO524352 AWG524347:AWK524352 BGC524347:BGG524352 BPY524347:BQC524352 BZU524347:BZY524352 CJQ524347:CJU524352 CTM524347:CTQ524352 DDI524347:DDM524352 DNE524347:DNI524352 DXA524347:DXE524352 EGW524347:EHA524352 EQS524347:EQW524352 FAO524347:FAS524352 FKK524347:FKO524352 FUG524347:FUK524352 GEC524347:GEG524352 GNY524347:GOC524352 GXU524347:GXY524352 HHQ524347:HHU524352 HRM524347:HRQ524352 IBI524347:IBM524352 ILE524347:ILI524352 IVA524347:IVE524352 JEW524347:JFA524352 JOS524347:JOW524352 JYO524347:JYS524352 KIK524347:KIO524352 KSG524347:KSK524352 LCC524347:LCG524352 LLY524347:LMC524352 LVU524347:LVY524352 MFQ524347:MFU524352 MPM524347:MPQ524352 MZI524347:MZM524352 NJE524347:NJI524352 NTA524347:NTE524352 OCW524347:ODA524352 OMS524347:OMW524352 OWO524347:OWS524352 PGK524347:PGO524352 PQG524347:PQK524352 QAC524347:QAG524352 QJY524347:QKC524352 QTU524347:QTY524352 RDQ524347:RDU524352 RNM524347:RNQ524352 RXI524347:RXM524352 SHE524347:SHI524352 SRA524347:SRE524352 TAW524347:TBA524352 TKS524347:TKW524352 TUO524347:TUS524352 UEK524347:UEO524352 UOG524347:UOK524352 UYC524347:UYG524352 VHY524347:VIC524352 VRU524347:VRY524352 WBQ524347:WBU524352 WLM524347:WLQ524352 WVI524347:WVM524352 O589883:S589888 IW589883:JA589888 SS589883:SW589888 ACO589883:ACS589888 AMK589883:AMO589888 AWG589883:AWK589888 BGC589883:BGG589888 BPY589883:BQC589888 BZU589883:BZY589888 CJQ589883:CJU589888 CTM589883:CTQ589888 DDI589883:DDM589888 DNE589883:DNI589888 DXA589883:DXE589888 EGW589883:EHA589888 EQS589883:EQW589888 FAO589883:FAS589888 FKK589883:FKO589888 FUG589883:FUK589888 GEC589883:GEG589888 GNY589883:GOC589888 GXU589883:GXY589888 HHQ589883:HHU589888 HRM589883:HRQ589888 IBI589883:IBM589888 ILE589883:ILI589888 IVA589883:IVE589888 JEW589883:JFA589888 JOS589883:JOW589888 JYO589883:JYS589888 KIK589883:KIO589888 KSG589883:KSK589888 LCC589883:LCG589888 LLY589883:LMC589888 LVU589883:LVY589888 MFQ589883:MFU589888 MPM589883:MPQ589888 MZI589883:MZM589888 NJE589883:NJI589888 NTA589883:NTE589888 OCW589883:ODA589888 OMS589883:OMW589888 OWO589883:OWS589888 PGK589883:PGO589888 PQG589883:PQK589888 QAC589883:QAG589888 QJY589883:QKC589888 QTU589883:QTY589888 RDQ589883:RDU589888 RNM589883:RNQ589888 RXI589883:RXM589888 SHE589883:SHI589888 SRA589883:SRE589888 TAW589883:TBA589888 TKS589883:TKW589888 TUO589883:TUS589888 UEK589883:UEO589888 UOG589883:UOK589888 UYC589883:UYG589888 VHY589883:VIC589888 VRU589883:VRY589888 WBQ589883:WBU589888 WLM589883:WLQ589888 WVI589883:WVM589888 O655419:S655424 IW655419:JA655424 SS655419:SW655424 ACO655419:ACS655424 AMK655419:AMO655424 AWG655419:AWK655424 BGC655419:BGG655424 BPY655419:BQC655424 BZU655419:BZY655424 CJQ655419:CJU655424 CTM655419:CTQ655424 DDI655419:DDM655424 DNE655419:DNI655424 DXA655419:DXE655424 EGW655419:EHA655424 EQS655419:EQW655424 FAO655419:FAS655424 FKK655419:FKO655424 FUG655419:FUK655424 GEC655419:GEG655424 GNY655419:GOC655424 GXU655419:GXY655424 HHQ655419:HHU655424 HRM655419:HRQ655424 IBI655419:IBM655424 ILE655419:ILI655424 IVA655419:IVE655424 JEW655419:JFA655424 JOS655419:JOW655424 JYO655419:JYS655424 KIK655419:KIO655424 KSG655419:KSK655424 LCC655419:LCG655424 LLY655419:LMC655424 LVU655419:LVY655424 MFQ655419:MFU655424 MPM655419:MPQ655424 MZI655419:MZM655424 NJE655419:NJI655424 NTA655419:NTE655424 OCW655419:ODA655424 OMS655419:OMW655424 OWO655419:OWS655424 PGK655419:PGO655424 PQG655419:PQK655424 QAC655419:QAG655424 QJY655419:QKC655424 QTU655419:QTY655424 RDQ655419:RDU655424 RNM655419:RNQ655424 RXI655419:RXM655424 SHE655419:SHI655424 SRA655419:SRE655424 TAW655419:TBA655424 TKS655419:TKW655424 TUO655419:TUS655424 UEK655419:UEO655424 UOG655419:UOK655424 UYC655419:UYG655424 VHY655419:VIC655424 VRU655419:VRY655424 WBQ655419:WBU655424 WLM655419:WLQ655424 WVI655419:WVM655424 O720955:S720960 IW720955:JA720960 SS720955:SW720960 ACO720955:ACS720960 AMK720955:AMO720960 AWG720955:AWK720960 BGC720955:BGG720960 BPY720955:BQC720960 BZU720955:BZY720960 CJQ720955:CJU720960 CTM720955:CTQ720960 DDI720955:DDM720960 DNE720955:DNI720960 DXA720955:DXE720960 EGW720955:EHA720960 EQS720955:EQW720960 FAO720955:FAS720960 FKK720955:FKO720960 FUG720955:FUK720960 GEC720955:GEG720960 GNY720955:GOC720960 GXU720955:GXY720960 HHQ720955:HHU720960 HRM720955:HRQ720960 IBI720955:IBM720960 ILE720955:ILI720960 IVA720955:IVE720960 JEW720955:JFA720960 JOS720955:JOW720960 JYO720955:JYS720960 KIK720955:KIO720960 KSG720955:KSK720960 LCC720955:LCG720960 LLY720955:LMC720960 LVU720955:LVY720960 MFQ720955:MFU720960 MPM720955:MPQ720960 MZI720955:MZM720960 NJE720955:NJI720960 NTA720955:NTE720960 OCW720955:ODA720960 OMS720955:OMW720960 OWO720955:OWS720960 PGK720955:PGO720960 PQG720955:PQK720960 QAC720955:QAG720960 QJY720955:QKC720960 QTU720955:QTY720960 RDQ720955:RDU720960 RNM720955:RNQ720960 RXI720955:RXM720960 SHE720955:SHI720960 SRA720955:SRE720960 TAW720955:TBA720960 TKS720955:TKW720960 TUO720955:TUS720960 UEK720955:UEO720960 UOG720955:UOK720960 UYC720955:UYG720960 VHY720955:VIC720960 VRU720955:VRY720960 WBQ720955:WBU720960 WLM720955:WLQ720960 WVI720955:WVM720960 O786491:S786496 IW786491:JA786496 SS786491:SW786496 ACO786491:ACS786496 AMK786491:AMO786496 AWG786491:AWK786496 BGC786491:BGG786496 BPY786491:BQC786496 BZU786491:BZY786496 CJQ786491:CJU786496 CTM786491:CTQ786496 DDI786491:DDM786496 DNE786491:DNI786496 DXA786491:DXE786496 EGW786491:EHA786496 EQS786491:EQW786496 FAO786491:FAS786496 FKK786491:FKO786496 FUG786491:FUK786496 GEC786491:GEG786496 GNY786491:GOC786496 GXU786491:GXY786496 HHQ786491:HHU786496 HRM786491:HRQ786496 IBI786491:IBM786496 ILE786491:ILI786496 IVA786491:IVE786496 JEW786491:JFA786496 JOS786491:JOW786496 JYO786491:JYS786496 KIK786491:KIO786496 KSG786491:KSK786496 LCC786491:LCG786496 LLY786491:LMC786496 LVU786491:LVY786496 MFQ786491:MFU786496 MPM786491:MPQ786496 MZI786491:MZM786496 NJE786491:NJI786496 NTA786491:NTE786496 OCW786491:ODA786496 OMS786491:OMW786496 OWO786491:OWS786496 PGK786491:PGO786496 PQG786491:PQK786496 QAC786491:QAG786496 QJY786491:QKC786496 QTU786491:QTY786496 RDQ786491:RDU786496 RNM786491:RNQ786496 RXI786491:RXM786496 SHE786491:SHI786496 SRA786491:SRE786496 TAW786491:TBA786496 TKS786491:TKW786496 TUO786491:TUS786496 UEK786491:UEO786496 UOG786491:UOK786496 UYC786491:UYG786496 VHY786491:VIC786496 VRU786491:VRY786496 WBQ786491:WBU786496 WLM786491:WLQ786496 WVI786491:WVM786496 O852027:S852032 IW852027:JA852032 SS852027:SW852032 ACO852027:ACS852032 AMK852027:AMO852032 AWG852027:AWK852032 BGC852027:BGG852032 BPY852027:BQC852032 BZU852027:BZY852032 CJQ852027:CJU852032 CTM852027:CTQ852032 DDI852027:DDM852032 DNE852027:DNI852032 DXA852027:DXE852032 EGW852027:EHA852032 EQS852027:EQW852032 FAO852027:FAS852032 FKK852027:FKO852032 FUG852027:FUK852032 GEC852027:GEG852032 GNY852027:GOC852032 GXU852027:GXY852032 HHQ852027:HHU852032 HRM852027:HRQ852032 IBI852027:IBM852032 ILE852027:ILI852032 IVA852027:IVE852032 JEW852027:JFA852032 JOS852027:JOW852032 JYO852027:JYS852032 KIK852027:KIO852032 KSG852027:KSK852032 LCC852027:LCG852032 LLY852027:LMC852032 LVU852027:LVY852032 MFQ852027:MFU852032 MPM852027:MPQ852032 MZI852027:MZM852032 NJE852027:NJI852032 NTA852027:NTE852032 OCW852027:ODA852032 OMS852027:OMW852032 OWO852027:OWS852032 PGK852027:PGO852032 PQG852027:PQK852032 QAC852027:QAG852032 QJY852027:QKC852032 QTU852027:QTY852032 RDQ852027:RDU852032 RNM852027:RNQ852032 RXI852027:RXM852032 SHE852027:SHI852032 SRA852027:SRE852032 TAW852027:TBA852032 TKS852027:TKW852032 TUO852027:TUS852032 UEK852027:UEO852032 UOG852027:UOK852032 UYC852027:UYG852032 VHY852027:VIC852032 VRU852027:VRY852032 WBQ852027:WBU852032 WLM852027:WLQ852032 WVI852027:WVM852032 O917563:S917568 IW917563:JA917568 SS917563:SW917568 ACO917563:ACS917568 AMK917563:AMO917568 AWG917563:AWK917568 BGC917563:BGG917568 BPY917563:BQC917568 BZU917563:BZY917568 CJQ917563:CJU917568 CTM917563:CTQ917568 DDI917563:DDM917568 DNE917563:DNI917568 DXA917563:DXE917568 EGW917563:EHA917568 EQS917563:EQW917568 FAO917563:FAS917568 FKK917563:FKO917568 FUG917563:FUK917568 GEC917563:GEG917568 GNY917563:GOC917568 GXU917563:GXY917568 HHQ917563:HHU917568 HRM917563:HRQ917568 IBI917563:IBM917568 ILE917563:ILI917568 IVA917563:IVE917568 JEW917563:JFA917568 JOS917563:JOW917568 JYO917563:JYS917568 KIK917563:KIO917568 KSG917563:KSK917568 LCC917563:LCG917568 LLY917563:LMC917568 LVU917563:LVY917568 MFQ917563:MFU917568 MPM917563:MPQ917568 MZI917563:MZM917568 NJE917563:NJI917568 NTA917563:NTE917568 OCW917563:ODA917568 OMS917563:OMW917568 OWO917563:OWS917568 PGK917563:PGO917568 PQG917563:PQK917568 QAC917563:QAG917568 QJY917563:QKC917568 QTU917563:QTY917568 RDQ917563:RDU917568 RNM917563:RNQ917568 RXI917563:RXM917568 SHE917563:SHI917568 SRA917563:SRE917568 TAW917563:TBA917568 TKS917563:TKW917568 TUO917563:TUS917568 UEK917563:UEO917568 UOG917563:UOK917568 UYC917563:UYG917568 VHY917563:VIC917568 VRU917563:VRY917568 WBQ917563:WBU917568 WLM917563:WLQ917568 WVI917563:WVM917568 O983099:S983104 IW983099:JA983104 SS983099:SW983104 ACO983099:ACS983104 AMK983099:AMO983104 AWG983099:AWK983104 BGC983099:BGG983104 BPY983099:BQC983104 BZU983099:BZY983104 CJQ983099:CJU983104 CTM983099:CTQ983104 DDI983099:DDM983104 DNE983099:DNI983104 DXA983099:DXE983104 EGW983099:EHA983104 EQS983099:EQW983104 FAO983099:FAS983104 FKK983099:FKO983104 FUG983099:FUK983104 GEC983099:GEG983104 GNY983099:GOC983104 GXU983099:GXY983104 HHQ983099:HHU983104 HRM983099:HRQ983104 IBI983099:IBM983104 ILE983099:ILI983104 IVA983099:IVE983104 JEW983099:JFA983104 JOS983099:JOW983104 JYO983099:JYS983104 KIK983099:KIO983104 KSG983099:KSK983104 LCC983099:LCG983104 LLY983099:LMC983104 LVU983099:LVY983104 MFQ983099:MFU983104 MPM983099:MPQ983104 MZI983099:MZM983104 NJE983099:NJI983104 NTA983099:NTE983104 OCW983099:ODA983104 OMS983099:OMW983104 OWO983099:OWS983104 PGK983099:PGO983104 PQG983099:PQK983104 QAC983099:QAG983104 QJY983099:QKC983104 QTU983099:QTY983104 RDQ983099:RDU983104 RNM983099:RNQ983104 RXI983099:RXM983104 SHE983099:SHI983104 SRA983099:SRE983104 TAW983099:TBA983104 TKS983099:TKW983104 TUO983099:TUS983104 UEK983099:UEO983104 UOG983099:UOK983104 UYC983099:UYG983104 VHY983099:VIC983104 VRU983099:VRY983104 WBQ983099:WBU983104 WLM983099:WLQ983104 WVI983099:WVM983104 WML983143 JU59:JV64 TQ59:TR64 ADM59:ADN64 ANI59:ANJ64 AXE59:AXF64 BHA59:BHB64 BQW59:BQX64 CAS59:CAT64 CKO59:CKP64 CUK59:CUL64 DEG59:DEH64 DOC59:DOD64 DXY59:DXZ64 EHU59:EHV64 ERQ59:ERR64 FBM59:FBN64 FLI59:FLJ64 FVE59:FVF64 GFA59:GFB64 GOW59:GOX64 GYS59:GYT64 HIO59:HIP64 HSK59:HSL64 ICG59:ICH64 IMC59:IMD64 IVY59:IVZ64 JFU59:JFV64 JPQ59:JPR64 JZM59:JZN64 KJI59:KJJ64 KTE59:KTF64 LDA59:LDB64 LMW59:LMX64 LWS59:LWT64 MGO59:MGP64 MQK59:MQL64 NAG59:NAH64 NKC59:NKD64 NTY59:NTZ64 ODU59:ODV64 ONQ59:ONR64 OXM59:OXN64 PHI59:PHJ64 PRE59:PRF64 QBA59:QBB64 QKW59:QKX64 QUS59:QUT64 REO59:REP64 ROK59:ROL64 RYG59:RYH64 SIC59:SID64 SRY59:SRZ64 TBU59:TBV64 TLQ59:TLR64 TVM59:TVN64 UFI59:UFJ64 UPE59:UPF64 UZA59:UZB64 VIW59:VIX64 VSS59:VST64 WCO59:WCP64 WMK59:WML64 WWG59:WWH64 AM65595:AM65600 JU65595:JV65600 TQ65595:TR65600 ADM65595:ADN65600 ANI65595:ANJ65600 AXE65595:AXF65600 BHA65595:BHB65600 BQW65595:BQX65600 CAS65595:CAT65600 CKO65595:CKP65600 CUK65595:CUL65600 DEG65595:DEH65600 DOC65595:DOD65600 DXY65595:DXZ65600 EHU65595:EHV65600 ERQ65595:ERR65600 FBM65595:FBN65600 FLI65595:FLJ65600 FVE65595:FVF65600 GFA65595:GFB65600 GOW65595:GOX65600 GYS65595:GYT65600 HIO65595:HIP65600 HSK65595:HSL65600 ICG65595:ICH65600 IMC65595:IMD65600 IVY65595:IVZ65600 JFU65595:JFV65600 JPQ65595:JPR65600 JZM65595:JZN65600 KJI65595:KJJ65600 KTE65595:KTF65600 LDA65595:LDB65600 LMW65595:LMX65600 LWS65595:LWT65600 MGO65595:MGP65600 MQK65595:MQL65600 NAG65595:NAH65600 NKC65595:NKD65600 NTY65595:NTZ65600 ODU65595:ODV65600 ONQ65595:ONR65600 OXM65595:OXN65600 PHI65595:PHJ65600 PRE65595:PRF65600 QBA65595:QBB65600 QKW65595:QKX65600 QUS65595:QUT65600 REO65595:REP65600 ROK65595:ROL65600 RYG65595:RYH65600 SIC65595:SID65600 SRY65595:SRZ65600 TBU65595:TBV65600 TLQ65595:TLR65600 TVM65595:TVN65600 UFI65595:UFJ65600 UPE65595:UPF65600 UZA65595:UZB65600 VIW65595:VIX65600 VSS65595:VST65600 WCO65595:WCP65600 WMK65595:WML65600 WWG65595:WWH65600 AM131131:AM131136 JU131131:JV131136 TQ131131:TR131136 ADM131131:ADN131136 ANI131131:ANJ131136 AXE131131:AXF131136 BHA131131:BHB131136 BQW131131:BQX131136 CAS131131:CAT131136 CKO131131:CKP131136 CUK131131:CUL131136 DEG131131:DEH131136 DOC131131:DOD131136 DXY131131:DXZ131136 EHU131131:EHV131136 ERQ131131:ERR131136 FBM131131:FBN131136 FLI131131:FLJ131136 FVE131131:FVF131136 GFA131131:GFB131136 GOW131131:GOX131136 GYS131131:GYT131136 HIO131131:HIP131136 HSK131131:HSL131136 ICG131131:ICH131136 IMC131131:IMD131136 IVY131131:IVZ131136 JFU131131:JFV131136 JPQ131131:JPR131136 JZM131131:JZN131136 KJI131131:KJJ131136 KTE131131:KTF131136 LDA131131:LDB131136 LMW131131:LMX131136 LWS131131:LWT131136 MGO131131:MGP131136 MQK131131:MQL131136 NAG131131:NAH131136 NKC131131:NKD131136 NTY131131:NTZ131136 ODU131131:ODV131136 ONQ131131:ONR131136 OXM131131:OXN131136 PHI131131:PHJ131136 PRE131131:PRF131136 QBA131131:QBB131136 QKW131131:QKX131136 QUS131131:QUT131136 REO131131:REP131136 ROK131131:ROL131136 RYG131131:RYH131136 SIC131131:SID131136 SRY131131:SRZ131136 TBU131131:TBV131136 TLQ131131:TLR131136 TVM131131:TVN131136 UFI131131:UFJ131136 UPE131131:UPF131136 UZA131131:UZB131136 VIW131131:VIX131136 VSS131131:VST131136 WCO131131:WCP131136 WMK131131:WML131136 WWG131131:WWH131136 AM196667:AM196672 JU196667:JV196672 TQ196667:TR196672 ADM196667:ADN196672 ANI196667:ANJ196672 AXE196667:AXF196672 BHA196667:BHB196672 BQW196667:BQX196672 CAS196667:CAT196672 CKO196667:CKP196672 CUK196667:CUL196672 DEG196667:DEH196672 DOC196667:DOD196672 DXY196667:DXZ196672 EHU196667:EHV196672 ERQ196667:ERR196672 FBM196667:FBN196672 FLI196667:FLJ196672 FVE196667:FVF196672 GFA196667:GFB196672 GOW196667:GOX196672 GYS196667:GYT196672 HIO196667:HIP196672 HSK196667:HSL196672 ICG196667:ICH196672 IMC196667:IMD196672 IVY196667:IVZ196672 JFU196667:JFV196672 JPQ196667:JPR196672 JZM196667:JZN196672 KJI196667:KJJ196672 KTE196667:KTF196672 LDA196667:LDB196672 LMW196667:LMX196672 LWS196667:LWT196672 MGO196667:MGP196672 MQK196667:MQL196672 NAG196667:NAH196672 NKC196667:NKD196672 NTY196667:NTZ196672 ODU196667:ODV196672 ONQ196667:ONR196672 OXM196667:OXN196672 PHI196667:PHJ196672 PRE196667:PRF196672 QBA196667:QBB196672 QKW196667:QKX196672 QUS196667:QUT196672 REO196667:REP196672 ROK196667:ROL196672 RYG196667:RYH196672 SIC196667:SID196672 SRY196667:SRZ196672 TBU196667:TBV196672 TLQ196667:TLR196672 TVM196667:TVN196672 UFI196667:UFJ196672 UPE196667:UPF196672 UZA196667:UZB196672 VIW196667:VIX196672 VSS196667:VST196672 WCO196667:WCP196672 WMK196667:WML196672 WWG196667:WWH196672 AM262203:AM262208 JU262203:JV262208 TQ262203:TR262208 ADM262203:ADN262208 ANI262203:ANJ262208 AXE262203:AXF262208 BHA262203:BHB262208 BQW262203:BQX262208 CAS262203:CAT262208 CKO262203:CKP262208 CUK262203:CUL262208 DEG262203:DEH262208 DOC262203:DOD262208 DXY262203:DXZ262208 EHU262203:EHV262208 ERQ262203:ERR262208 FBM262203:FBN262208 FLI262203:FLJ262208 FVE262203:FVF262208 GFA262203:GFB262208 GOW262203:GOX262208 GYS262203:GYT262208 HIO262203:HIP262208 HSK262203:HSL262208 ICG262203:ICH262208 IMC262203:IMD262208 IVY262203:IVZ262208 JFU262203:JFV262208 JPQ262203:JPR262208 JZM262203:JZN262208 KJI262203:KJJ262208 KTE262203:KTF262208 LDA262203:LDB262208 LMW262203:LMX262208 LWS262203:LWT262208 MGO262203:MGP262208 MQK262203:MQL262208 NAG262203:NAH262208 NKC262203:NKD262208 NTY262203:NTZ262208 ODU262203:ODV262208 ONQ262203:ONR262208 OXM262203:OXN262208 PHI262203:PHJ262208 PRE262203:PRF262208 QBA262203:QBB262208 QKW262203:QKX262208 QUS262203:QUT262208 REO262203:REP262208 ROK262203:ROL262208 RYG262203:RYH262208 SIC262203:SID262208 SRY262203:SRZ262208 TBU262203:TBV262208 TLQ262203:TLR262208 TVM262203:TVN262208 UFI262203:UFJ262208 UPE262203:UPF262208 UZA262203:UZB262208 VIW262203:VIX262208 VSS262203:VST262208 WCO262203:WCP262208 WMK262203:WML262208 WWG262203:WWH262208 AM327739:AM327744 JU327739:JV327744 TQ327739:TR327744 ADM327739:ADN327744 ANI327739:ANJ327744 AXE327739:AXF327744 BHA327739:BHB327744 BQW327739:BQX327744 CAS327739:CAT327744 CKO327739:CKP327744 CUK327739:CUL327744 DEG327739:DEH327744 DOC327739:DOD327744 DXY327739:DXZ327744 EHU327739:EHV327744 ERQ327739:ERR327744 FBM327739:FBN327744 FLI327739:FLJ327744 FVE327739:FVF327744 GFA327739:GFB327744 GOW327739:GOX327744 GYS327739:GYT327744 HIO327739:HIP327744 HSK327739:HSL327744 ICG327739:ICH327744 IMC327739:IMD327744 IVY327739:IVZ327744 JFU327739:JFV327744 JPQ327739:JPR327744 JZM327739:JZN327744 KJI327739:KJJ327744 KTE327739:KTF327744 LDA327739:LDB327744 LMW327739:LMX327744 LWS327739:LWT327744 MGO327739:MGP327744 MQK327739:MQL327744 NAG327739:NAH327744 NKC327739:NKD327744 NTY327739:NTZ327744 ODU327739:ODV327744 ONQ327739:ONR327744 OXM327739:OXN327744 PHI327739:PHJ327744 PRE327739:PRF327744 QBA327739:QBB327744 QKW327739:QKX327744 QUS327739:QUT327744 REO327739:REP327744 ROK327739:ROL327744 RYG327739:RYH327744 SIC327739:SID327744 SRY327739:SRZ327744 TBU327739:TBV327744 TLQ327739:TLR327744 TVM327739:TVN327744 UFI327739:UFJ327744 UPE327739:UPF327744 UZA327739:UZB327744 VIW327739:VIX327744 VSS327739:VST327744 WCO327739:WCP327744 WMK327739:WML327744 WWG327739:WWH327744 AM393275:AM393280 JU393275:JV393280 TQ393275:TR393280 ADM393275:ADN393280 ANI393275:ANJ393280 AXE393275:AXF393280 BHA393275:BHB393280 BQW393275:BQX393280 CAS393275:CAT393280 CKO393275:CKP393280 CUK393275:CUL393280 DEG393275:DEH393280 DOC393275:DOD393280 DXY393275:DXZ393280 EHU393275:EHV393280 ERQ393275:ERR393280 FBM393275:FBN393280 FLI393275:FLJ393280 FVE393275:FVF393280 GFA393275:GFB393280 GOW393275:GOX393280 GYS393275:GYT393280 HIO393275:HIP393280 HSK393275:HSL393280 ICG393275:ICH393280 IMC393275:IMD393280 IVY393275:IVZ393280 JFU393275:JFV393280 JPQ393275:JPR393280 JZM393275:JZN393280 KJI393275:KJJ393280 KTE393275:KTF393280 LDA393275:LDB393280 LMW393275:LMX393280 LWS393275:LWT393280 MGO393275:MGP393280 MQK393275:MQL393280 NAG393275:NAH393280 NKC393275:NKD393280 NTY393275:NTZ393280 ODU393275:ODV393280 ONQ393275:ONR393280 OXM393275:OXN393280 PHI393275:PHJ393280 PRE393275:PRF393280 QBA393275:QBB393280 QKW393275:QKX393280 QUS393275:QUT393280 REO393275:REP393280 ROK393275:ROL393280 RYG393275:RYH393280 SIC393275:SID393280 SRY393275:SRZ393280 TBU393275:TBV393280 TLQ393275:TLR393280 TVM393275:TVN393280 UFI393275:UFJ393280 UPE393275:UPF393280 UZA393275:UZB393280 VIW393275:VIX393280 VSS393275:VST393280 WCO393275:WCP393280 WMK393275:WML393280 WWG393275:WWH393280 AM458811:AM458816 JU458811:JV458816 TQ458811:TR458816 ADM458811:ADN458816 ANI458811:ANJ458816 AXE458811:AXF458816 BHA458811:BHB458816 BQW458811:BQX458816 CAS458811:CAT458816 CKO458811:CKP458816 CUK458811:CUL458816 DEG458811:DEH458816 DOC458811:DOD458816 DXY458811:DXZ458816 EHU458811:EHV458816 ERQ458811:ERR458816 FBM458811:FBN458816 FLI458811:FLJ458816 FVE458811:FVF458816 GFA458811:GFB458816 GOW458811:GOX458816 GYS458811:GYT458816 HIO458811:HIP458816 HSK458811:HSL458816 ICG458811:ICH458816 IMC458811:IMD458816 IVY458811:IVZ458816 JFU458811:JFV458816 JPQ458811:JPR458816 JZM458811:JZN458816 KJI458811:KJJ458816 KTE458811:KTF458816 LDA458811:LDB458816 LMW458811:LMX458816 LWS458811:LWT458816 MGO458811:MGP458816 MQK458811:MQL458816 NAG458811:NAH458816 NKC458811:NKD458816 NTY458811:NTZ458816 ODU458811:ODV458816 ONQ458811:ONR458816 OXM458811:OXN458816 PHI458811:PHJ458816 PRE458811:PRF458816 QBA458811:QBB458816 QKW458811:QKX458816 QUS458811:QUT458816 REO458811:REP458816 ROK458811:ROL458816 RYG458811:RYH458816 SIC458811:SID458816 SRY458811:SRZ458816 TBU458811:TBV458816 TLQ458811:TLR458816 TVM458811:TVN458816 UFI458811:UFJ458816 UPE458811:UPF458816 UZA458811:UZB458816 VIW458811:VIX458816 VSS458811:VST458816 WCO458811:WCP458816 WMK458811:WML458816 WWG458811:WWH458816 AM524347:AM524352 JU524347:JV524352 TQ524347:TR524352 ADM524347:ADN524352 ANI524347:ANJ524352 AXE524347:AXF524352 BHA524347:BHB524352 BQW524347:BQX524352 CAS524347:CAT524352 CKO524347:CKP524352 CUK524347:CUL524352 DEG524347:DEH524352 DOC524347:DOD524352 DXY524347:DXZ524352 EHU524347:EHV524352 ERQ524347:ERR524352 FBM524347:FBN524352 FLI524347:FLJ524352 FVE524347:FVF524352 GFA524347:GFB524352 GOW524347:GOX524352 GYS524347:GYT524352 HIO524347:HIP524352 HSK524347:HSL524352 ICG524347:ICH524352 IMC524347:IMD524352 IVY524347:IVZ524352 JFU524347:JFV524352 JPQ524347:JPR524352 JZM524347:JZN524352 KJI524347:KJJ524352 KTE524347:KTF524352 LDA524347:LDB524352 LMW524347:LMX524352 LWS524347:LWT524352 MGO524347:MGP524352 MQK524347:MQL524352 NAG524347:NAH524352 NKC524347:NKD524352 NTY524347:NTZ524352 ODU524347:ODV524352 ONQ524347:ONR524352 OXM524347:OXN524352 PHI524347:PHJ524352 PRE524347:PRF524352 QBA524347:QBB524352 QKW524347:QKX524352 QUS524347:QUT524352 REO524347:REP524352 ROK524347:ROL524352 RYG524347:RYH524352 SIC524347:SID524352 SRY524347:SRZ524352 TBU524347:TBV524352 TLQ524347:TLR524352 TVM524347:TVN524352 UFI524347:UFJ524352 UPE524347:UPF524352 UZA524347:UZB524352 VIW524347:VIX524352 VSS524347:VST524352 WCO524347:WCP524352 WMK524347:WML524352 WWG524347:WWH524352 AM589883:AM589888 JU589883:JV589888 TQ589883:TR589888 ADM589883:ADN589888 ANI589883:ANJ589888 AXE589883:AXF589888 BHA589883:BHB589888 BQW589883:BQX589888 CAS589883:CAT589888 CKO589883:CKP589888 CUK589883:CUL589888 DEG589883:DEH589888 DOC589883:DOD589888 DXY589883:DXZ589888 EHU589883:EHV589888 ERQ589883:ERR589888 FBM589883:FBN589888 FLI589883:FLJ589888 FVE589883:FVF589888 GFA589883:GFB589888 GOW589883:GOX589888 GYS589883:GYT589888 HIO589883:HIP589888 HSK589883:HSL589888 ICG589883:ICH589888 IMC589883:IMD589888 IVY589883:IVZ589888 JFU589883:JFV589888 JPQ589883:JPR589888 JZM589883:JZN589888 KJI589883:KJJ589888 KTE589883:KTF589888 LDA589883:LDB589888 LMW589883:LMX589888 LWS589883:LWT589888 MGO589883:MGP589888 MQK589883:MQL589888 NAG589883:NAH589888 NKC589883:NKD589888 NTY589883:NTZ589888 ODU589883:ODV589888 ONQ589883:ONR589888 OXM589883:OXN589888 PHI589883:PHJ589888 PRE589883:PRF589888 QBA589883:QBB589888 QKW589883:QKX589888 QUS589883:QUT589888 REO589883:REP589888 ROK589883:ROL589888 RYG589883:RYH589888 SIC589883:SID589888 SRY589883:SRZ589888 TBU589883:TBV589888 TLQ589883:TLR589888 TVM589883:TVN589888 UFI589883:UFJ589888 UPE589883:UPF589888 UZA589883:UZB589888 VIW589883:VIX589888 VSS589883:VST589888 WCO589883:WCP589888 WMK589883:WML589888 WWG589883:WWH589888 AM655419:AM655424 JU655419:JV655424 TQ655419:TR655424 ADM655419:ADN655424 ANI655419:ANJ655424 AXE655419:AXF655424 BHA655419:BHB655424 BQW655419:BQX655424 CAS655419:CAT655424 CKO655419:CKP655424 CUK655419:CUL655424 DEG655419:DEH655424 DOC655419:DOD655424 DXY655419:DXZ655424 EHU655419:EHV655424 ERQ655419:ERR655424 FBM655419:FBN655424 FLI655419:FLJ655424 FVE655419:FVF655424 GFA655419:GFB655424 GOW655419:GOX655424 GYS655419:GYT655424 HIO655419:HIP655424 HSK655419:HSL655424 ICG655419:ICH655424 IMC655419:IMD655424 IVY655419:IVZ655424 JFU655419:JFV655424 JPQ655419:JPR655424 JZM655419:JZN655424 KJI655419:KJJ655424 KTE655419:KTF655424 LDA655419:LDB655424 LMW655419:LMX655424 LWS655419:LWT655424 MGO655419:MGP655424 MQK655419:MQL655424 NAG655419:NAH655424 NKC655419:NKD655424 NTY655419:NTZ655424 ODU655419:ODV655424 ONQ655419:ONR655424 OXM655419:OXN655424 PHI655419:PHJ655424 PRE655419:PRF655424 QBA655419:QBB655424 QKW655419:QKX655424 QUS655419:QUT655424 REO655419:REP655424 ROK655419:ROL655424 RYG655419:RYH655424 SIC655419:SID655424 SRY655419:SRZ655424 TBU655419:TBV655424 TLQ655419:TLR655424 TVM655419:TVN655424 UFI655419:UFJ655424 UPE655419:UPF655424 UZA655419:UZB655424 VIW655419:VIX655424 VSS655419:VST655424 WCO655419:WCP655424 WMK655419:WML655424 WWG655419:WWH655424 AM720955:AM720960 JU720955:JV720960 TQ720955:TR720960 ADM720955:ADN720960 ANI720955:ANJ720960 AXE720955:AXF720960 BHA720955:BHB720960 BQW720955:BQX720960 CAS720955:CAT720960 CKO720955:CKP720960 CUK720955:CUL720960 DEG720955:DEH720960 DOC720955:DOD720960 DXY720955:DXZ720960 EHU720955:EHV720960 ERQ720955:ERR720960 FBM720955:FBN720960 FLI720955:FLJ720960 FVE720955:FVF720960 GFA720955:GFB720960 GOW720955:GOX720960 GYS720955:GYT720960 HIO720955:HIP720960 HSK720955:HSL720960 ICG720955:ICH720960 IMC720955:IMD720960 IVY720955:IVZ720960 JFU720955:JFV720960 JPQ720955:JPR720960 JZM720955:JZN720960 KJI720955:KJJ720960 KTE720955:KTF720960 LDA720955:LDB720960 LMW720955:LMX720960 LWS720955:LWT720960 MGO720955:MGP720960 MQK720955:MQL720960 NAG720955:NAH720960 NKC720955:NKD720960 NTY720955:NTZ720960 ODU720955:ODV720960 ONQ720955:ONR720960 OXM720955:OXN720960 PHI720955:PHJ720960 PRE720955:PRF720960 QBA720955:QBB720960 QKW720955:QKX720960 QUS720955:QUT720960 REO720955:REP720960 ROK720955:ROL720960 RYG720955:RYH720960 SIC720955:SID720960 SRY720955:SRZ720960 TBU720955:TBV720960 TLQ720955:TLR720960 TVM720955:TVN720960 UFI720955:UFJ720960 UPE720955:UPF720960 UZA720955:UZB720960 VIW720955:VIX720960 VSS720955:VST720960 WCO720955:WCP720960 WMK720955:WML720960 WWG720955:WWH720960 AM786491:AM786496 JU786491:JV786496 TQ786491:TR786496 ADM786491:ADN786496 ANI786491:ANJ786496 AXE786491:AXF786496 BHA786491:BHB786496 BQW786491:BQX786496 CAS786491:CAT786496 CKO786491:CKP786496 CUK786491:CUL786496 DEG786491:DEH786496 DOC786491:DOD786496 DXY786491:DXZ786496 EHU786491:EHV786496 ERQ786491:ERR786496 FBM786491:FBN786496 FLI786491:FLJ786496 FVE786491:FVF786496 GFA786491:GFB786496 GOW786491:GOX786496 GYS786491:GYT786496 HIO786491:HIP786496 HSK786491:HSL786496 ICG786491:ICH786496 IMC786491:IMD786496 IVY786491:IVZ786496 JFU786491:JFV786496 JPQ786491:JPR786496 JZM786491:JZN786496 KJI786491:KJJ786496 KTE786491:KTF786496 LDA786491:LDB786496 LMW786491:LMX786496 LWS786491:LWT786496 MGO786491:MGP786496 MQK786491:MQL786496 NAG786491:NAH786496 NKC786491:NKD786496 NTY786491:NTZ786496 ODU786491:ODV786496 ONQ786491:ONR786496 OXM786491:OXN786496 PHI786491:PHJ786496 PRE786491:PRF786496 QBA786491:QBB786496 QKW786491:QKX786496 QUS786491:QUT786496 REO786491:REP786496 ROK786491:ROL786496 RYG786491:RYH786496 SIC786491:SID786496 SRY786491:SRZ786496 TBU786491:TBV786496 TLQ786491:TLR786496 TVM786491:TVN786496 UFI786491:UFJ786496 UPE786491:UPF786496 UZA786491:UZB786496 VIW786491:VIX786496 VSS786491:VST786496 WCO786491:WCP786496 WMK786491:WML786496 WWG786491:WWH786496 AM852027:AM852032 JU852027:JV852032 TQ852027:TR852032 ADM852027:ADN852032 ANI852027:ANJ852032 AXE852027:AXF852032 BHA852027:BHB852032 BQW852027:BQX852032 CAS852027:CAT852032 CKO852027:CKP852032 CUK852027:CUL852032 DEG852027:DEH852032 DOC852027:DOD852032 DXY852027:DXZ852032 EHU852027:EHV852032 ERQ852027:ERR852032 FBM852027:FBN852032 FLI852027:FLJ852032 FVE852027:FVF852032 GFA852027:GFB852032 GOW852027:GOX852032 GYS852027:GYT852032 HIO852027:HIP852032 HSK852027:HSL852032 ICG852027:ICH852032 IMC852027:IMD852032 IVY852027:IVZ852032 JFU852027:JFV852032 JPQ852027:JPR852032 JZM852027:JZN852032 KJI852027:KJJ852032 KTE852027:KTF852032 LDA852027:LDB852032 LMW852027:LMX852032 LWS852027:LWT852032 MGO852027:MGP852032 MQK852027:MQL852032 NAG852027:NAH852032 NKC852027:NKD852032 NTY852027:NTZ852032 ODU852027:ODV852032 ONQ852027:ONR852032 OXM852027:OXN852032 PHI852027:PHJ852032 PRE852027:PRF852032 QBA852027:QBB852032 QKW852027:QKX852032 QUS852027:QUT852032 REO852027:REP852032 ROK852027:ROL852032 RYG852027:RYH852032 SIC852027:SID852032 SRY852027:SRZ852032 TBU852027:TBV852032 TLQ852027:TLR852032 TVM852027:TVN852032 UFI852027:UFJ852032 UPE852027:UPF852032 UZA852027:UZB852032 VIW852027:VIX852032 VSS852027:VST852032 WCO852027:WCP852032 WMK852027:WML852032 WWG852027:WWH852032 AM917563:AM917568 JU917563:JV917568 TQ917563:TR917568 ADM917563:ADN917568 ANI917563:ANJ917568 AXE917563:AXF917568 BHA917563:BHB917568 BQW917563:BQX917568 CAS917563:CAT917568 CKO917563:CKP917568 CUK917563:CUL917568 DEG917563:DEH917568 DOC917563:DOD917568 DXY917563:DXZ917568 EHU917563:EHV917568 ERQ917563:ERR917568 FBM917563:FBN917568 FLI917563:FLJ917568 FVE917563:FVF917568 GFA917563:GFB917568 GOW917563:GOX917568 GYS917563:GYT917568 HIO917563:HIP917568 HSK917563:HSL917568 ICG917563:ICH917568 IMC917563:IMD917568 IVY917563:IVZ917568 JFU917563:JFV917568 JPQ917563:JPR917568 JZM917563:JZN917568 KJI917563:KJJ917568 KTE917563:KTF917568 LDA917563:LDB917568 LMW917563:LMX917568 LWS917563:LWT917568 MGO917563:MGP917568 MQK917563:MQL917568 NAG917563:NAH917568 NKC917563:NKD917568 NTY917563:NTZ917568 ODU917563:ODV917568 ONQ917563:ONR917568 OXM917563:OXN917568 PHI917563:PHJ917568 PRE917563:PRF917568 QBA917563:QBB917568 QKW917563:QKX917568 QUS917563:QUT917568 REO917563:REP917568 ROK917563:ROL917568 RYG917563:RYH917568 SIC917563:SID917568 SRY917563:SRZ917568 TBU917563:TBV917568 TLQ917563:TLR917568 TVM917563:TVN917568 UFI917563:UFJ917568 UPE917563:UPF917568 UZA917563:UZB917568 VIW917563:VIX917568 VSS917563:VST917568 WCO917563:WCP917568 WMK917563:WML917568 WWG917563:WWH917568 AM983099:AM983104 JU983099:JV983104 TQ983099:TR983104 ADM983099:ADN983104 ANI983099:ANJ983104 AXE983099:AXF983104 BHA983099:BHB983104 BQW983099:BQX983104 CAS983099:CAT983104 CKO983099:CKP983104 CUK983099:CUL983104 DEG983099:DEH983104 DOC983099:DOD983104 DXY983099:DXZ983104 EHU983099:EHV983104 ERQ983099:ERR983104 FBM983099:FBN983104 FLI983099:FLJ983104 FVE983099:FVF983104 GFA983099:GFB983104 GOW983099:GOX983104 GYS983099:GYT983104 HIO983099:HIP983104 HSK983099:HSL983104 ICG983099:ICH983104 IMC983099:IMD983104 IVY983099:IVZ983104 JFU983099:JFV983104 JPQ983099:JPR983104 JZM983099:JZN983104 KJI983099:KJJ983104 KTE983099:KTF983104 LDA983099:LDB983104 LMW983099:LMX983104 LWS983099:LWT983104 MGO983099:MGP983104 MQK983099:MQL983104 NAG983099:NAH983104 NKC983099:NKD983104 NTY983099:NTZ983104 ODU983099:ODV983104 ONQ983099:ONR983104 OXM983099:OXN983104 PHI983099:PHJ983104 PRE983099:PRF983104 QBA983099:QBB983104 QKW983099:QKX983104 QUS983099:QUT983104 REO983099:REP983104 ROK983099:ROL983104 RYG983099:RYH983104 SIC983099:SID983104 SRY983099:SRZ983104 TBU983099:TBV983104 TLQ983099:TLR983104 TVM983099:TVN983104 UFI983099:UFJ983104 UPE983099:UPF983104 UZA983099:UZB983104 VIW983099:VIX983104 VSS983099:VST983104 WCO983099:WCP983104 WMK983099:WML983104 WWG983099:WWH983104 WWH983143 JU69:JU71 TQ69:TQ71 ADM69:ADM71 ANI69:ANI71 AXE69:AXE71 BHA69:BHA71 BQW69:BQW71 CAS69:CAS71 CKO69:CKO71 CUK69:CUK71 DEG69:DEG71 DOC69:DOC71 DXY69:DXY71 EHU69:EHU71 ERQ69:ERQ71 FBM69:FBM71 FLI69:FLI71 FVE69:FVE71 GFA69:GFA71 GOW69:GOW71 GYS69:GYS71 HIO69:HIO71 HSK69:HSK71 ICG69:ICG71 IMC69:IMC71 IVY69:IVY71 JFU69:JFU71 JPQ69:JPQ71 JZM69:JZM71 KJI69:KJI71 KTE69:KTE71 LDA69:LDA71 LMW69:LMW71 LWS69:LWS71 MGO69:MGO71 MQK69:MQK71 NAG69:NAG71 NKC69:NKC71 NTY69:NTY71 ODU69:ODU71 ONQ69:ONQ71 OXM69:OXM71 PHI69:PHI71 PRE69:PRE71 QBA69:QBA71 QKW69:QKW71 QUS69:QUS71 REO69:REO71 ROK69:ROK71 RYG69:RYG71 SIC69:SIC71 SRY69:SRY71 TBU69:TBU71 TLQ69:TLQ71 TVM69:TVM71 UFI69:UFI71 UPE69:UPE71 UZA69:UZA71 VIW69:VIW71 VSS69:VSS71 WCO69:WCO71 WMK69:WMK71 WWG69:WWG71 AM65605:AM65607 JU65605:JU65607 TQ65605:TQ65607 ADM65605:ADM65607 ANI65605:ANI65607 AXE65605:AXE65607 BHA65605:BHA65607 BQW65605:BQW65607 CAS65605:CAS65607 CKO65605:CKO65607 CUK65605:CUK65607 DEG65605:DEG65607 DOC65605:DOC65607 DXY65605:DXY65607 EHU65605:EHU65607 ERQ65605:ERQ65607 FBM65605:FBM65607 FLI65605:FLI65607 FVE65605:FVE65607 GFA65605:GFA65607 GOW65605:GOW65607 GYS65605:GYS65607 HIO65605:HIO65607 HSK65605:HSK65607 ICG65605:ICG65607 IMC65605:IMC65607 IVY65605:IVY65607 JFU65605:JFU65607 JPQ65605:JPQ65607 JZM65605:JZM65607 KJI65605:KJI65607 KTE65605:KTE65607 LDA65605:LDA65607 LMW65605:LMW65607 LWS65605:LWS65607 MGO65605:MGO65607 MQK65605:MQK65607 NAG65605:NAG65607 NKC65605:NKC65607 NTY65605:NTY65607 ODU65605:ODU65607 ONQ65605:ONQ65607 OXM65605:OXM65607 PHI65605:PHI65607 PRE65605:PRE65607 QBA65605:QBA65607 QKW65605:QKW65607 QUS65605:QUS65607 REO65605:REO65607 ROK65605:ROK65607 RYG65605:RYG65607 SIC65605:SIC65607 SRY65605:SRY65607 TBU65605:TBU65607 TLQ65605:TLQ65607 TVM65605:TVM65607 UFI65605:UFI65607 UPE65605:UPE65607 UZA65605:UZA65607 VIW65605:VIW65607 VSS65605:VSS65607 WCO65605:WCO65607 WMK65605:WMK65607 WWG65605:WWG65607 AM131141:AM131143 JU131141:JU131143 TQ131141:TQ131143 ADM131141:ADM131143 ANI131141:ANI131143 AXE131141:AXE131143 BHA131141:BHA131143 BQW131141:BQW131143 CAS131141:CAS131143 CKO131141:CKO131143 CUK131141:CUK131143 DEG131141:DEG131143 DOC131141:DOC131143 DXY131141:DXY131143 EHU131141:EHU131143 ERQ131141:ERQ131143 FBM131141:FBM131143 FLI131141:FLI131143 FVE131141:FVE131143 GFA131141:GFA131143 GOW131141:GOW131143 GYS131141:GYS131143 HIO131141:HIO131143 HSK131141:HSK131143 ICG131141:ICG131143 IMC131141:IMC131143 IVY131141:IVY131143 JFU131141:JFU131143 JPQ131141:JPQ131143 JZM131141:JZM131143 KJI131141:KJI131143 KTE131141:KTE131143 LDA131141:LDA131143 LMW131141:LMW131143 LWS131141:LWS131143 MGO131141:MGO131143 MQK131141:MQK131143 NAG131141:NAG131143 NKC131141:NKC131143 NTY131141:NTY131143 ODU131141:ODU131143 ONQ131141:ONQ131143 OXM131141:OXM131143 PHI131141:PHI131143 PRE131141:PRE131143 QBA131141:QBA131143 QKW131141:QKW131143 QUS131141:QUS131143 REO131141:REO131143 ROK131141:ROK131143 RYG131141:RYG131143 SIC131141:SIC131143 SRY131141:SRY131143 TBU131141:TBU131143 TLQ131141:TLQ131143 TVM131141:TVM131143 UFI131141:UFI131143 UPE131141:UPE131143 UZA131141:UZA131143 VIW131141:VIW131143 VSS131141:VSS131143 WCO131141:WCO131143 WMK131141:WMK131143 WWG131141:WWG131143 AM196677:AM196679 JU196677:JU196679 TQ196677:TQ196679 ADM196677:ADM196679 ANI196677:ANI196679 AXE196677:AXE196679 BHA196677:BHA196679 BQW196677:BQW196679 CAS196677:CAS196679 CKO196677:CKO196679 CUK196677:CUK196679 DEG196677:DEG196679 DOC196677:DOC196679 DXY196677:DXY196679 EHU196677:EHU196679 ERQ196677:ERQ196679 FBM196677:FBM196679 FLI196677:FLI196679 FVE196677:FVE196679 GFA196677:GFA196679 GOW196677:GOW196679 GYS196677:GYS196679 HIO196677:HIO196679 HSK196677:HSK196679 ICG196677:ICG196679 IMC196677:IMC196679 IVY196677:IVY196679 JFU196677:JFU196679 JPQ196677:JPQ196679 JZM196677:JZM196679 KJI196677:KJI196679 KTE196677:KTE196679 LDA196677:LDA196679 LMW196677:LMW196679 LWS196677:LWS196679 MGO196677:MGO196679 MQK196677:MQK196679 NAG196677:NAG196679 NKC196677:NKC196679 NTY196677:NTY196679 ODU196677:ODU196679 ONQ196677:ONQ196679 OXM196677:OXM196679 PHI196677:PHI196679 PRE196677:PRE196679 QBA196677:QBA196679 QKW196677:QKW196679 QUS196677:QUS196679 REO196677:REO196679 ROK196677:ROK196679 RYG196677:RYG196679 SIC196677:SIC196679 SRY196677:SRY196679 TBU196677:TBU196679 TLQ196677:TLQ196679 TVM196677:TVM196679 UFI196677:UFI196679 UPE196677:UPE196679 UZA196677:UZA196679 VIW196677:VIW196679 VSS196677:VSS196679 WCO196677:WCO196679 WMK196677:WMK196679 WWG196677:WWG196679 AM262213:AM262215 JU262213:JU262215 TQ262213:TQ262215 ADM262213:ADM262215 ANI262213:ANI262215 AXE262213:AXE262215 BHA262213:BHA262215 BQW262213:BQW262215 CAS262213:CAS262215 CKO262213:CKO262215 CUK262213:CUK262215 DEG262213:DEG262215 DOC262213:DOC262215 DXY262213:DXY262215 EHU262213:EHU262215 ERQ262213:ERQ262215 FBM262213:FBM262215 FLI262213:FLI262215 FVE262213:FVE262215 GFA262213:GFA262215 GOW262213:GOW262215 GYS262213:GYS262215 HIO262213:HIO262215 HSK262213:HSK262215 ICG262213:ICG262215 IMC262213:IMC262215 IVY262213:IVY262215 JFU262213:JFU262215 JPQ262213:JPQ262215 JZM262213:JZM262215 KJI262213:KJI262215 KTE262213:KTE262215 LDA262213:LDA262215 LMW262213:LMW262215 LWS262213:LWS262215 MGO262213:MGO262215 MQK262213:MQK262215 NAG262213:NAG262215 NKC262213:NKC262215 NTY262213:NTY262215 ODU262213:ODU262215 ONQ262213:ONQ262215 OXM262213:OXM262215 PHI262213:PHI262215 PRE262213:PRE262215 QBA262213:QBA262215 QKW262213:QKW262215 QUS262213:QUS262215 REO262213:REO262215 ROK262213:ROK262215 RYG262213:RYG262215 SIC262213:SIC262215 SRY262213:SRY262215 TBU262213:TBU262215 TLQ262213:TLQ262215 TVM262213:TVM262215 UFI262213:UFI262215 UPE262213:UPE262215 UZA262213:UZA262215 VIW262213:VIW262215 VSS262213:VSS262215 WCO262213:WCO262215 WMK262213:WMK262215 WWG262213:WWG262215 AM327749:AM327751 JU327749:JU327751 TQ327749:TQ327751 ADM327749:ADM327751 ANI327749:ANI327751 AXE327749:AXE327751 BHA327749:BHA327751 BQW327749:BQW327751 CAS327749:CAS327751 CKO327749:CKO327751 CUK327749:CUK327751 DEG327749:DEG327751 DOC327749:DOC327751 DXY327749:DXY327751 EHU327749:EHU327751 ERQ327749:ERQ327751 FBM327749:FBM327751 FLI327749:FLI327751 FVE327749:FVE327751 GFA327749:GFA327751 GOW327749:GOW327751 GYS327749:GYS327751 HIO327749:HIO327751 HSK327749:HSK327751 ICG327749:ICG327751 IMC327749:IMC327751 IVY327749:IVY327751 JFU327749:JFU327751 JPQ327749:JPQ327751 JZM327749:JZM327751 KJI327749:KJI327751 KTE327749:KTE327751 LDA327749:LDA327751 LMW327749:LMW327751 LWS327749:LWS327751 MGO327749:MGO327751 MQK327749:MQK327751 NAG327749:NAG327751 NKC327749:NKC327751 NTY327749:NTY327751 ODU327749:ODU327751 ONQ327749:ONQ327751 OXM327749:OXM327751 PHI327749:PHI327751 PRE327749:PRE327751 QBA327749:QBA327751 QKW327749:QKW327751 QUS327749:QUS327751 REO327749:REO327751 ROK327749:ROK327751 RYG327749:RYG327751 SIC327749:SIC327751 SRY327749:SRY327751 TBU327749:TBU327751 TLQ327749:TLQ327751 TVM327749:TVM327751 UFI327749:UFI327751 UPE327749:UPE327751 UZA327749:UZA327751 VIW327749:VIW327751 VSS327749:VSS327751 WCO327749:WCO327751 WMK327749:WMK327751 WWG327749:WWG327751 AM393285:AM393287 JU393285:JU393287 TQ393285:TQ393287 ADM393285:ADM393287 ANI393285:ANI393287 AXE393285:AXE393287 BHA393285:BHA393287 BQW393285:BQW393287 CAS393285:CAS393287 CKO393285:CKO393287 CUK393285:CUK393287 DEG393285:DEG393287 DOC393285:DOC393287 DXY393285:DXY393287 EHU393285:EHU393287 ERQ393285:ERQ393287 FBM393285:FBM393287 FLI393285:FLI393287 FVE393285:FVE393287 GFA393285:GFA393287 GOW393285:GOW393287 GYS393285:GYS393287 HIO393285:HIO393287 HSK393285:HSK393287 ICG393285:ICG393287 IMC393285:IMC393287 IVY393285:IVY393287 JFU393285:JFU393287 JPQ393285:JPQ393287 JZM393285:JZM393287 KJI393285:KJI393287 KTE393285:KTE393287 LDA393285:LDA393287 LMW393285:LMW393287 LWS393285:LWS393287 MGO393285:MGO393287 MQK393285:MQK393287 NAG393285:NAG393287 NKC393285:NKC393287 NTY393285:NTY393287 ODU393285:ODU393287 ONQ393285:ONQ393287 OXM393285:OXM393287 PHI393285:PHI393287 PRE393285:PRE393287 QBA393285:QBA393287 QKW393285:QKW393287 QUS393285:QUS393287 REO393285:REO393287 ROK393285:ROK393287 RYG393285:RYG393287 SIC393285:SIC393287 SRY393285:SRY393287 TBU393285:TBU393287 TLQ393285:TLQ393287 TVM393285:TVM393287 UFI393285:UFI393287 UPE393285:UPE393287 UZA393285:UZA393287 VIW393285:VIW393287 VSS393285:VSS393287 WCO393285:WCO393287 WMK393285:WMK393287 WWG393285:WWG393287 AM458821:AM458823 JU458821:JU458823 TQ458821:TQ458823 ADM458821:ADM458823 ANI458821:ANI458823 AXE458821:AXE458823 BHA458821:BHA458823 BQW458821:BQW458823 CAS458821:CAS458823 CKO458821:CKO458823 CUK458821:CUK458823 DEG458821:DEG458823 DOC458821:DOC458823 DXY458821:DXY458823 EHU458821:EHU458823 ERQ458821:ERQ458823 FBM458821:FBM458823 FLI458821:FLI458823 FVE458821:FVE458823 GFA458821:GFA458823 GOW458821:GOW458823 GYS458821:GYS458823 HIO458821:HIO458823 HSK458821:HSK458823 ICG458821:ICG458823 IMC458821:IMC458823 IVY458821:IVY458823 JFU458821:JFU458823 JPQ458821:JPQ458823 JZM458821:JZM458823 KJI458821:KJI458823 KTE458821:KTE458823 LDA458821:LDA458823 LMW458821:LMW458823 LWS458821:LWS458823 MGO458821:MGO458823 MQK458821:MQK458823 NAG458821:NAG458823 NKC458821:NKC458823 NTY458821:NTY458823 ODU458821:ODU458823 ONQ458821:ONQ458823 OXM458821:OXM458823 PHI458821:PHI458823 PRE458821:PRE458823 QBA458821:QBA458823 QKW458821:QKW458823 QUS458821:QUS458823 REO458821:REO458823 ROK458821:ROK458823 RYG458821:RYG458823 SIC458821:SIC458823 SRY458821:SRY458823 TBU458821:TBU458823 TLQ458821:TLQ458823 TVM458821:TVM458823 UFI458821:UFI458823 UPE458821:UPE458823 UZA458821:UZA458823 VIW458821:VIW458823 VSS458821:VSS458823 WCO458821:WCO458823 WMK458821:WMK458823 WWG458821:WWG458823 AM524357:AM524359 JU524357:JU524359 TQ524357:TQ524359 ADM524357:ADM524359 ANI524357:ANI524359 AXE524357:AXE524359 BHA524357:BHA524359 BQW524357:BQW524359 CAS524357:CAS524359 CKO524357:CKO524359 CUK524357:CUK524359 DEG524357:DEG524359 DOC524357:DOC524359 DXY524357:DXY524359 EHU524357:EHU524359 ERQ524357:ERQ524359 FBM524357:FBM524359 FLI524357:FLI524359 FVE524357:FVE524359 GFA524357:GFA524359 GOW524357:GOW524359 GYS524357:GYS524359 HIO524357:HIO524359 HSK524357:HSK524359 ICG524357:ICG524359 IMC524357:IMC524359 IVY524357:IVY524359 JFU524357:JFU524359 JPQ524357:JPQ524359 JZM524357:JZM524359 KJI524357:KJI524359 KTE524357:KTE524359 LDA524357:LDA524359 LMW524357:LMW524359 LWS524357:LWS524359 MGO524357:MGO524359 MQK524357:MQK524359 NAG524357:NAG524359 NKC524357:NKC524359 NTY524357:NTY524359 ODU524357:ODU524359 ONQ524357:ONQ524359 OXM524357:OXM524359 PHI524357:PHI524359 PRE524357:PRE524359 QBA524357:QBA524359 QKW524357:QKW524359 QUS524357:QUS524359 REO524357:REO524359 ROK524357:ROK524359 RYG524357:RYG524359 SIC524357:SIC524359 SRY524357:SRY524359 TBU524357:TBU524359 TLQ524357:TLQ524359 TVM524357:TVM524359 UFI524357:UFI524359 UPE524357:UPE524359 UZA524357:UZA524359 VIW524357:VIW524359 VSS524357:VSS524359 WCO524357:WCO524359 WMK524357:WMK524359 WWG524357:WWG524359 AM589893:AM589895 JU589893:JU589895 TQ589893:TQ589895 ADM589893:ADM589895 ANI589893:ANI589895 AXE589893:AXE589895 BHA589893:BHA589895 BQW589893:BQW589895 CAS589893:CAS589895 CKO589893:CKO589895 CUK589893:CUK589895 DEG589893:DEG589895 DOC589893:DOC589895 DXY589893:DXY589895 EHU589893:EHU589895 ERQ589893:ERQ589895 FBM589893:FBM589895 FLI589893:FLI589895 FVE589893:FVE589895 GFA589893:GFA589895 GOW589893:GOW589895 GYS589893:GYS589895 HIO589893:HIO589895 HSK589893:HSK589895 ICG589893:ICG589895 IMC589893:IMC589895 IVY589893:IVY589895 JFU589893:JFU589895 JPQ589893:JPQ589895 JZM589893:JZM589895 KJI589893:KJI589895 KTE589893:KTE589895 LDA589893:LDA589895 LMW589893:LMW589895 LWS589893:LWS589895 MGO589893:MGO589895 MQK589893:MQK589895 NAG589893:NAG589895 NKC589893:NKC589895 NTY589893:NTY589895 ODU589893:ODU589895 ONQ589893:ONQ589895 OXM589893:OXM589895 PHI589893:PHI589895 PRE589893:PRE589895 QBA589893:QBA589895 QKW589893:QKW589895 QUS589893:QUS589895 REO589893:REO589895 ROK589893:ROK589895 RYG589893:RYG589895 SIC589893:SIC589895 SRY589893:SRY589895 TBU589893:TBU589895 TLQ589893:TLQ589895 TVM589893:TVM589895 UFI589893:UFI589895 UPE589893:UPE589895 UZA589893:UZA589895 VIW589893:VIW589895 VSS589893:VSS589895 WCO589893:WCO589895 WMK589893:WMK589895 WWG589893:WWG589895 AM655429:AM655431 JU655429:JU655431 TQ655429:TQ655431 ADM655429:ADM655431 ANI655429:ANI655431 AXE655429:AXE655431 BHA655429:BHA655431 BQW655429:BQW655431 CAS655429:CAS655431 CKO655429:CKO655431 CUK655429:CUK655431 DEG655429:DEG655431 DOC655429:DOC655431 DXY655429:DXY655431 EHU655429:EHU655431 ERQ655429:ERQ655431 FBM655429:FBM655431 FLI655429:FLI655431 FVE655429:FVE655431 GFA655429:GFA655431 GOW655429:GOW655431 GYS655429:GYS655431 HIO655429:HIO655431 HSK655429:HSK655431 ICG655429:ICG655431 IMC655429:IMC655431 IVY655429:IVY655431 JFU655429:JFU655431 JPQ655429:JPQ655431 JZM655429:JZM655431 KJI655429:KJI655431 KTE655429:KTE655431 LDA655429:LDA655431 LMW655429:LMW655431 LWS655429:LWS655431 MGO655429:MGO655431 MQK655429:MQK655431 NAG655429:NAG655431 NKC655429:NKC655431 NTY655429:NTY655431 ODU655429:ODU655431 ONQ655429:ONQ655431 OXM655429:OXM655431 PHI655429:PHI655431 PRE655429:PRE655431 QBA655429:QBA655431 QKW655429:QKW655431 QUS655429:QUS655431 REO655429:REO655431 ROK655429:ROK655431 RYG655429:RYG655431 SIC655429:SIC655431 SRY655429:SRY655431 TBU655429:TBU655431 TLQ655429:TLQ655431 TVM655429:TVM655431 UFI655429:UFI655431 UPE655429:UPE655431 UZA655429:UZA655431 VIW655429:VIW655431 VSS655429:VSS655431 WCO655429:WCO655431 WMK655429:WMK655431 WWG655429:WWG655431 AM720965:AM720967 JU720965:JU720967 TQ720965:TQ720967 ADM720965:ADM720967 ANI720965:ANI720967 AXE720965:AXE720967 BHA720965:BHA720967 BQW720965:BQW720967 CAS720965:CAS720967 CKO720965:CKO720967 CUK720965:CUK720967 DEG720965:DEG720967 DOC720965:DOC720967 DXY720965:DXY720967 EHU720965:EHU720967 ERQ720965:ERQ720967 FBM720965:FBM720967 FLI720965:FLI720967 FVE720965:FVE720967 GFA720965:GFA720967 GOW720965:GOW720967 GYS720965:GYS720967 HIO720965:HIO720967 HSK720965:HSK720967 ICG720965:ICG720967 IMC720965:IMC720967 IVY720965:IVY720967 JFU720965:JFU720967 JPQ720965:JPQ720967 JZM720965:JZM720967 KJI720965:KJI720967 KTE720965:KTE720967 LDA720965:LDA720967 LMW720965:LMW720967 LWS720965:LWS720967 MGO720965:MGO720967 MQK720965:MQK720967 NAG720965:NAG720967 NKC720965:NKC720967 NTY720965:NTY720967 ODU720965:ODU720967 ONQ720965:ONQ720967 OXM720965:OXM720967 PHI720965:PHI720967 PRE720965:PRE720967 QBA720965:QBA720967 QKW720965:QKW720967 QUS720965:QUS720967 REO720965:REO720967 ROK720965:ROK720967 RYG720965:RYG720967 SIC720965:SIC720967 SRY720965:SRY720967 TBU720965:TBU720967 TLQ720965:TLQ720967 TVM720965:TVM720967 UFI720965:UFI720967 UPE720965:UPE720967 UZA720965:UZA720967 VIW720965:VIW720967 VSS720965:VSS720967 WCO720965:WCO720967 WMK720965:WMK720967 WWG720965:WWG720967 AM786501:AM786503 JU786501:JU786503 TQ786501:TQ786503 ADM786501:ADM786503 ANI786501:ANI786503 AXE786501:AXE786503 BHA786501:BHA786503 BQW786501:BQW786503 CAS786501:CAS786503 CKO786501:CKO786503 CUK786501:CUK786503 DEG786501:DEG786503 DOC786501:DOC786503 DXY786501:DXY786503 EHU786501:EHU786503 ERQ786501:ERQ786503 FBM786501:FBM786503 FLI786501:FLI786503 FVE786501:FVE786503 GFA786501:GFA786503 GOW786501:GOW786503 GYS786501:GYS786503 HIO786501:HIO786503 HSK786501:HSK786503 ICG786501:ICG786503 IMC786501:IMC786503 IVY786501:IVY786503 JFU786501:JFU786503 JPQ786501:JPQ786503 JZM786501:JZM786503 KJI786501:KJI786503 KTE786501:KTE786503 LDA786501:LDA786503 LMW786501:LMW786503 LWS786501:LWS786503 MGO786501:MGO786503 MQK786501:MQK786503 NAG786501:NAG786503 NKC786501:NKC786503 NTY786501:NTY786503 ODU786501:ODU786503 ONQ786501:ONQ786503 OXM786501:OXM786503 PHI786501:PHI786503 PRE786501:PRE786503 QBA786501:QBA786503 QKW786501:QKW786503 QUS786501:QUS786503 REO786501:REO786503 ROK786501:ROK786503 RYG786501:RYG786503 SIC786501:SIC786503 SRY786501:SRY786503 TBU786501:TBU786503 TLQ786501:TLQ786503 TVM786501:TVM786503 UFI786501:UFI786503 UPE786501:UPE786503 UZA786501:UZA786503 VIW786501:VIW786503 VSS786501:VSS786503 WCO786501:WCO786503 WMK786501:WMK786503 WWG786501:WWG786503 AM852037:AM852039 JU852037:JU852039 TQ852037:TQ852039 ADM852037:ADM852039 ANI852037:ANI852039 AXE852037:AXE852039 BHA852037:BHA852039 BQW852037:BQW852039 CAS852037:CAS852039 CKO852037:CKO852039 CUK852037:CUK852039 DEG852037:DEG852039 DOC852037:DOC852039 DXY852037:DXY852039 EHU852037:EHU852039 ERQ852037:ERQ852039 FBM852037:FBM852039 FLI852037:FLI852039 FVE852037:FVE852039 GFA852037:GFA852039 GOW852037:GOW852039 GYS852037:GYS852039 HIO852037:HIO852039 HSK852037:HSK852039 ICG852037:ICG852039 IMC852037:IMC852039 IVY852037:IVY852039 JFU852037:JFU852039 JPQ852037:JPQ852039 JZM852037:JZM852039 KJI852037:KJI852039 KTE852037:KTE852039 LDA852037:LDA852039 LMW852037:LMW852039 LWS852037:LWS852039 MGO852037:MGO852039 MQK852037:MQK852039 NAG852037:NAG852039 NKC852037:NKC852039 NTY852037:NTY852039 ODU852037:ODU852039 ONQ852037:ONQ852039 OXM852037:OXM852039 PHI852037:PHI852039 PRE852037:PRE852039 QBA852037:QBA852039 QKW852037:QKW852039 QUS852037:QUS852039 REO852037:REO852039 ROK852037:ROK852039 RYG852037:RYG852039 SIC852037:SIC852039 SRY852037:SRY852039 TBU852037:TBU852039 TLQ852037:TLQ852039 TVM852037:TVM852039 UFI852037:UFI852039 UPE852037:UPE852039 UZA852037:UZA852039 VIW852037:VIW852039 VSS852037:VSS852039 WCO852037:WCO852039 WMK852037:WMK852039 WWG852037:WWG852039 AM917573:AM917575 JU917573:JU917575 TQ917573:TQ917575 ADM917573:ADM917575 ANI917573:ANI917575 AXE917573:AXE917575 BHA917573:BHA917575 BQW917573:BQW917575 CAS917573:CAS917575 CKO917573:CKO917575 CUK917573:CUK917575 DEG917573:DEG917575 DOC917573:DOC917575 DXY917573:DXY917575 EHU917573:EHU917575 ERQ917573:ERQ917575 FBM917573:FBM917575 FLI917573:FLI917575 FVE917573:FVE917575 GFA917573:GFA917575 GOW917573:GOW917575 GYS917573:GYS917575 HIO917573:HIO917575 HSK917573:HSK917575 ICG917573:ICG917575 IMC917573:IMC917575 IVY917573:IVY917575 JFU917573:JFU917575 JPQ917573:JPQ917575 JZM917573:JZM917575 KJI917573:KJI917575 KTE917573:KTE917575 LDA917573:LDA917575 LMW917573:LMW917575 LWS917573:LWS917575 MGO917573:MGO917575 MQK917573:MQK917575 NAG917573:NAG917575 NKC917573:NKC917575 NTY917573:NTY917575 ODU917573:ODU917575 ONQ917573:ONQ917575 OXM917573:OXM917575 PHI917573:PHI917575 PRE917573:PRE917575 QBA917573:QBA917575 QKW917573:QKW917575 QUS917573:QUS917575 REO917573:REO917575 ROK917573:ROK917575 RYG917573:RYG917575 SIC917573:SIC917575 SRY917573:SRY917575 TBU917573:TBU917575 TLQ917573:TLQ917575 TVM917573:TVM917575 UFI917573:UFI917575 UPE917573:UPE917575 UZA917573:UZA917575 VIW917573:VIW917575 VSS917573:VSS917575 WCO917573:WCO917575 WMK917573:WMK917575 WWG917573:WWG917575 AM983109:AM983111 JU983109:JU983111 TQ983109:TQ983111 ADM983109:ADM983111 ANI983109:ANI983111 AXE983109:AXE983111 BHA983109:BHA983111 BQW983109:BQW983111 CAS983109:CAS983111 CKO983109:CKO983111 CUK983109:CUK983111 DEG983109:DEG983111 DOC983109:DOC983111 DXY983109:DXY983111 EHU983109:EHU983111 ERQ983109:ERQ983111 FBM983109:FBM983111 FLI983109:FLI983111 FVE983109:FVE983111 GFA983109:GFA983111 GOW983109:GOW983111 GYS983109:GYS983111 HIO983109:HIO983111 HSK983109:HSK983111 ICG983109:ICG983111 IMC983109:IMC983111 IVY983109:IVY983111 JFU983109:JFU983111 JPQ983109:JPQ983111 JZM983109:JZM983111 KJI983109:KJI983111 KTE983109:KTE983111 LDA983109:LDA983111 LMW983109:LMW983111 LWS983109:LWS983111 MGO983109:MGO983111 MQK983109:MQK983111 NAG983109:NAG983111 NKC983109:NKC983111 NTY983109:NTY983111 ODU983109:ODU983111 ONQ983109:ONQ983111 OXM983109:OXM983111 PHI983109:PHI983111 PRE983109:PRE983111 QBA983109:QBA983111 QKW983109:QKW983111 QUS983109:QUS983111 REO983109:REO983111 ROK983109:ROK983111 RYG983109:RYG983111 SIC983109:SIC983111 SRY983109:SRY983111 TBU983109:TBU983111 TLQ983109:TLQ983111 TVM983109:TVM983111 UFI983109:UFI983111 UPE983109:UPE983111 UZA983109:UZA983111 VIW983109:VIW983111 VSS983109:VSS983111 WCO983109:WCO983111 WMK983109:WMK983111 WWG983109:WWG983111 JV66:JV71 TR66:TR71 ADN66:ADN71 ANJ66:ANJ71 AXF66:AXF71 BHB66:BHB71 BQX66:BQX71 CAT66:CAT71 CKP66:CKP71 CUL66:CUL71 DEH66:DEH71 DOD66:DOD71 DXZ66:DXZ71 EHV66:EHV71 ERR66:ERR71 FBN66:FBN71 FLJ66:FLJ71 FVF66:FVF71 GFB66:GFB71 GOX66:GOX71 GYT66:GYT71 HIP66:HIP71 HSL66:HSL71 ICH66:ICH71 IMD66:IMD71 IVZ66:IVZ71 JFV66:JFV71 JPR66:JPR71 JZN66:JZN71 KJJ66:KJJ71 KTF66:KTF71 LDB66:LDB71 LMX66:LMX71 LWT66:LWT71 MGP66:MGP71 MQL66:MQL71 NAH66:NAH71 NKD66:NKD71 NTZ66:NTZ71 ODV66:ODV71 ONR66:ONR71 OXN66:OXN71 PHJ66:PHJ71 PRF66:PRF71 QBB66:QBB71 QKX66:QKX71 QUT66:QUT71 REP66:REP71 ROL66:ROL71 RYH66:RYH71 SID66:SID71 SRZ66:SRZ71 TBV66:TBV71 TLR66:TLR71 TVN66:TVN71 UFJ66:UFJ71 UPF66:UPF71 UZB66:UZB71 VIX66:VIX71 VST66:VST71 WCP66:WCP71 WML66:WML71 WWH66:WWH71 JV65602:JV65607 TR65602:TR65607 ADN65602:ADN65607 ANJ65602:ANJ65607 AXF65602:AXF65607 BHB65602:BHB65607 BQX65602:BQX65607 CAT65602:CAT65607 CKP65602:CKP65607 CUL65602:CUL65607 DEH65602:DEH65607 DOD65602:DOD65607 DXZ65602:DXZ65607 EHV65602:EHV65607 ERR65602:ERR65607 FBN65602:FBN65607 FLJ65602:FLJ65607 FVF65602:FVF65607 GFB65602:GFB65607 GOX65602:GOX65607 GYT65602:GYT65607 HIP65602:HIP65607 HSL65602:HSL65607 ICH65602:ICH65607 IMD65602:IMD65607 IVZ65602:IVZ65607 JFV65602:JFV65607 JPR65602:JPR65607 JZN65602:JZN65607 KJJ65602:KJJ65607 KTF65602:KTF65607 LDB65602:LDB65607 LMX65602:LMX65607 LWT65602:LWT65607 MGP65602:MGP65607 MQL65602:MQL65607 NAH65602:NAH65607 NKD65602:NKD65607 NTZ65602:NTZ65607 ODV65602:ODV65607 ONR65602:ONR65607 OXN65602:OXN65607 PHJ65602:PHJ65607 PRF65602:PRF65607 QBB65602:QBB65607 QKX65602:QKX65607 QUT65602:QUT65607 REP65602:REP65607 ROL65602:ROL65607 RYH65602:RYH65607 SID65602:SID65607 SRZ65602:SRZ65607 TBV65602:TBV65607 TLR65602:TLR65607 TVN65602:TVN65607 UFJ65602:UFJ65607 UPF65602:UPF65607 UZB65602:UZB65607 VIX65602:VIX65607 VST65602:VST65607 WCP65602:WCP65607 WML65602:WML65607 WWH65602:WWH65607 JV131138:JV131143 TR131138:TR131143 ADN131138:ADN131143 ANJ131138:ANJ131143 AXF131138:AXF131143 BHB131138:BHB131143 BQX131138:BQX131143 CAT131138:CAT131143 CKP131138:CKP131143 CUL131138:CUL131143 DEH131138:DEH131143 DOD131138:DOD131143 DXZ131138:DXZ131143 EHV131138:EHV131143 ERR131138:ERR131143 FBN131138:FBN131143 FLJ131138:FLJ131143 FVF131138:FVF131143 GFB131138:GFB131143 GOX131138:GOX131143 GYT131138:GYT131143 HIP131138:HIP131143 HSL131138:HSL131143 ICH131138:ICH131143 IMD131138:IMD131143 IVZ131138:IVZ131143 JFV131138:JFV131143 JPR131138:JPR131143 JZN131138:JZN131143 KJJ131138:KJJ131143 KTF131138:KTF131143 LDB131138:LDB131143 LMX131138:LMX131143 LWT131138:LWT131143 MGP131138:MGP131143 MQL131138:MQL131143 NAH131138:NAH131143 NKD131138:NKD131143 NTZ131138:NTZ131143 ODV131138:ODV131143 ONR131138:ONR131143 OXN131138:OXN131143 PHJ131138:PHJ131143 PRF131138:PRF131143 QBB131138:QBB131143 QKX131138:QKX131143 QUT131138:QUT131143 REP131138:REP131143 ROL131138:ROL131143 RYH131138:RYH131143 SID131138:SID131143 SRZ131138:SRZ131143 TBV131138:TBV131143 TLR131138:TLR131143 TVN131138:TVN131143 UFJ131138:UFJ131143 UPF131138:UPF131143 UZB131138:UZB131143 VIX131138:VIX131143 VST131138:VST131143 WCP131138:WCP131143 WML131138:WML131143 WWH131138:WWH131143 JV196674:JV196679 TR196674:TR196679 ADN196674:ADN196679 ANJ196674:ANJ196679 AXF196674:AXF196679 BHB196674:BHB196679 BQX196674:BQX196679 CAT196674:CAT196679 CKP196674:CKP196679 CUL196674:CUL196679 DEH196674:DEH196679 DOD196674:DOD196679 DXZ196674:DXZ196679 EHV196674:EHV196679 ERR196674:ERR196679 FBN196674:FBN196679 FLJ196674:FLJ196679 FVF196674:FVF196679 GFB196674:GFB196679 GOX196674:GOX196679 GYT196674:GYT196679 HIP196674:HIP196679 HSL196674:HSL196679 ICH196674:ICH196679 IMD196674:IMD196679 IVZ196674:IVZ196679 JFV196674:JFV196679 JPR196674:JPR196679 JZN196674:JZN196679 KJJ196674:KJJ196679 KTF196674:KTF196679 LDB196674:LDB196679 LMX196674:LMX196679 LWT196674:LWT196679 MGP196674:MGP196679 MQL196674:MQL196679 NAH196674:NAH196679 NKD196674:NKD196679 NTZ196674:NTZ196679 ODV196674:ODV196679 ONR196674:ONR196679 OXN196674:OXN196679 PHJ196674:PHJ196679 PRF196674:PRF196679 QBB196674:QBB196679 QKX196674:QKX196679 QUT196674:QUT196679 REP196674:REP196679 ROL196674:ROL196679 RYH196674:RYH196679 SID196674:SID196679 SRZ196674:SRZ196679 TBV196674:TBV196679 TLR196674:TLR196679 TVN196674:TVN196679 UFJ196674:UFJ196679 UPF196674:UPF196679 UZB196674:UZB196679 VIX196674:VIX196679 VST196674:VST196679 WCP196674:WCP196679 WML196674:WML196679 WWH196674:WWH196679 JV262210:JV262215 TR262210:TR262215 ADN262210:ADN262215 ANJ262210:ANJ262215 AXF262210:AXF262215 BHB262210:BHB262215 BQX262210:BQX262215 CAT262210:CAT262215 CKP262210:CKP262215 CUL262210:CUL262215 DEH262210:DEH262215 DOD262210:DOD262215 DXZ262210:DXZ262215 EHV262210:EHV262215 ERR262210:ERR262215 FBN262210:FBN262215 FLJ262210:FLJ262215 FVF262210:FVF262215 GFB262210:GFB262215 GOX262210:GOX262215 GYT262210:GYT262215 HIP262210:HIP262215 HSL262210:HSL262215 ICH262210:ICH262215 IMD262210:IMD262215 IVZ262210:IVZ262215 JFV262210:JFV262215 JPR262210:JPR262215 JZN262210:JZN262215 KJJ262210:KJJ262215 KTF262210:KTF262215 LDB262210:LDB262215 LMX262210:LMX262215 LWT262210:LWT262215 MGP262210:MGP262215 MQL262210:MQL262215 NAH262210:NAH262215 NKD262210:NKD262215 NTZ262210:NTZ262215 ODV262210:ODV262215 ONR262210:ONR262215 OXN262210:OXN262215 PHJ262210:PHJ262215 PRF262210:PRF262215 QBB262210:QBB262215 QKX262210:QKX262215 QUT262210:QUT262215 REP262210:REP262215 ROL262210:ROL262215 RYH262210:RYH262215 SID262210:SID262215 SRZ262210:SRZ262215 TBV262210:TBV262215 TLR262210:TLR262215 TVN262210:TVN262215 UFJ262210:UFJ262215 UPF262210:UPF262215 UZB262210:UZB262215 VIX262210:VIX262215 VST262210:VST262215 WCP262210:WCP262215 WML262210:WML262215 WWH262210:WWH262215 JV327746:JV327751 TR327746:TR327751 ADN327746:ADN327751 ANJ327746:ANJ327751 AXF327746:AXF327751 BHB327746:BHB327751 BQX327746:BQX327751 CAT327746:CAT327751 CKP327746:CKP327751 CUL327746:CUL327751 DEH327746:DEH327751 DOD327746:DOD327751 DXZ327746:DXZ327751 EHV327746:EHV327751 ERR327746:ERR327751 FBN327746:FBN327751 FLJ327746:FLJ327751 FVF327746:FVF327751 GFB327746:GFB327751 GOX327746:GOX327751 GYT327746:GYT327751 HIP327746:HIP327751 HSL327746:HSL327751 ICH327746:ICH327751 IMD327746:IMD327751 IVZ327746:IVZ327751 JFV327746:JFV327751 JPR327746:JPR327751 JZN327746:JZN327751 KJJ327746:KJJ327751 KTF327746:KTF327751 LDB327746:LDB327751 LMX327746:LMX327751 LWT327746:LWT327751 MGP327746:MGP327751 MQL327746:MQL327751 NAH327746:NAH327751 NKD327746:NKD327751 NTZ327746:NTZ327751 ODV327746:ODV327751 ONR327746:ONR327751 OXN327746:OXN327751 PHJ327746:PHJ327751 PRF327746:PRF327751 QBB327746:QBB327751 QKX327746:QKX327751 QUT327746:QUT327751 REP327746:REP327751 ROL327746:ROL327751 RYH327746:RYH327751 SID327746:SID327751 SRZ327746:SRZ327751 TBV327746:TBV327751 TLR327746:TLR327751 TVN327746:TVN327751 UFJ327746:UFJ327751 UPF327746:UPF327751 UZB327746:UZB327751 VIX327746:VIX327751 VST327746:VST327751 WCP327746:WCP327751 WML327746:WML327751 WWH327746:WWH327751 JV393282:JV393287 TR393282:TR393287 ADN393282:ADN393287 ANJ393282:ANJ393287 AXF393282:AXF393287 BHB393282:BHB393287 BQX393282:BQX393287 CAT393282:CAT393287 CKP393282:CKP393287 CUL393282:CUL393287 DEH393282:DEH393287 DOD393282:DOD393287 DXZ393282:DXZ393287 EHV393282:EHV393287 ERR393282:ERR393287 FBN393282:FBN393287 FLJ393282:FLJ393287 FVF393282:FVF393287 GFB393282:GFB393287 GOX393282:GOX393287 GYT393282:GYT393287 HIP393282:HIP393287 HSL393282:HSL393287 ICH393282:ICH393287 IMD393282:IMD393287 IVZ393282:IVZ393287 JFV393282:JFV393287 JPR393282:JPR393287 JZN393282:JZN393287 KJJ393282:KJJ393287 KTF393282:KTF393287 LDB393282:LDB393287 LMX393282:LMX393287 LWT393282:LWT393287 MGP393282:MGP393287 MQL393282:MQL393287 NAH393282:NAH393287 NKD393282:NKD393287 NTZ393282:NTZ393287 ODV393282:ODV393287 ONR393282:ONR393287 OXN393282:OXN393287 PHJ393282:PHJ393287 PRF393282:PRF393287 QBB393282:QBB393287 QKX393282:QKX393287 QUT393282:QUT393287 REP393282:REP393287 ROL393282:ROL393287 RYH393282:RYH393287 SID393282:SID393287 SRZ393282:SRZ393287 TBV393282:TBV393287 TLR393282:TLR393287 TVN393282:TVN393287 UFJ393282:UFJ393287 UPF393282:UPF393287 UZB393282:UZB393287 VIX393282:VIX393287 VST393282:VST393287 WCP393282:WCP393287 WML393282:WML393287 WWH393282:WWH393287 JV458818:JV458823 TR458818:TR458823 ADN458818:ADN458823 ANJ458818:ANJ458823 AXF458818:AXF458823 BHB458818:BHB458823 BQX458818:BQX458823 CAT458818:CAT458823 CKP458818:CKP458823 CUL458818:CUL458823 DEH458818:DEH458823 DOD458818:DOD458823 DXZ458818:DXZ458823 EHV458818:EHV458823 ERR458818:ERR458823 FBN458818:FBN458823 FLJ458818:FLJ458823 FVF458818:FVF458823 GFB458818:GFB458823 GOX458818:GOX458823 GYT458818:GYT458823 HIP458818:HIP458823 HSL458818:HSL458823 ICH458818:ICH458823 IMD458818:IMD458823 IVZ458818:IVZ458823 JFV458818:JFV458823 JPR458818:JPR458823 JZN458818:JZN458823 KJJ458818:KJJ458823 KTF458818:KTF458823 LDB458818:LDB458823 LMX458818:LMX458823 LWT458818:LWT458823 MGP458818:MGP458823 MQL458818:MQL458823 NAH458818:NAH458823 NKD458818:NKD458823 NTZ458818:NTZ458823 ODV458818:ODV458823 ONR458818:ONR458823 OXN458818:OXN458823 PHJ458818:PHJ458823 PRF458818:PRF458823 QBB458818:QBB458823 QKX458818:QKX458823 QUT458818:QUT458823 REP458818:REP458823 ROL458818:ROL458823 RYH458818:RYH458823 SID458818:SID458823 SRZ458818:SRZ458823 TBV458818:TBV458823 TLR458818:TLR458823 TVN458818:TVN458823 UFJ458818:UFJ458823 UPF458818:UPF458823 UZB458818:UZB458823 VIX458818:VIX458823 VST458818:VST458823 WCP458818:WCP458823 WML458818:WML458823 WWH458818:WWH458823 JV524354:JV524359 TR524354:TR524359 ADN524354:ADN524359 ANJ524354:ANJ524359 AXF524354:AXF524359 BHB524354:BHB524359 BQX524354:BQX524359 CAT524354:CAT524359 CKP524354:CKP524359 CUL524354:CUL524359 DEH524354:DEH524359 DOD524354:DOD524359 DXZ524354:DXZ524359 EHV524354:EHV524359 ERR524354:ERR524359 FBN524354:FBN524359 FLJ524354:FLJ524359 FVF524354:FVF524359 GFB524354:GFB524359 GOX524354:GOX524359 GYT524354:GYT524359 HIP524354:HIP524359 HSL524354:HSL524359 ICH524354:ICH524359 IMD524354:IMD524359 IVZ524354:IVZ524359 JFV524354:JFV524359 JPR524354:JPR524359 JZN524354:JZN524359 KJJ524354:KJJ524359 KTF524354:KTF524359 LDB524354:LDB524359 LMX524354:LMX524359 LWT524354:LWT524359 MGP524354:MGP524359 MQL524354:MQL524359 NAH524354:NAH524359 NKD524354:NKD524359 NTZ524354:NTZ524359 ODV524354:ODV524359 ONR524354:ONR524359 OXN524354:OXN524359 PHJ524354:PHJ524359 PRF524354:PRF524359 QBB524354:QBB524359 QKX524354:QKX524359 QUT524354:QUT524359 REP524354:REP524359 ROL524354:ROL524359 RYH524354:RYH524359 SID524354:SID524359 SRZ524354:SRZ524359 TBV524354:TBV524359 TLR524354:TLR524359 TVN524354:TVN524359 UFJ524354:UFJ524359 UPF524354:UPF524359 UZB524354:UZB524359 VIX524354:VIX524359 VST524354:VST524359 WCP524354:WCP524359 WML524354:WML524359 WWH524354:WWH524359 JV589890:JV589895 TR589890:TR589895 ADN589890:ADN589895 ANJ589890:ANJ589895 AXF589890:AXF589895 BHB589890:BHB589895 BQX589890:BQX589895 CAT589890:CAT589895 CKP589890:CKP589895 CUL589890:CUL589895 DEH589890:DEH589895 DOD589890:DOD589895 DXZ589890:DXZ589895 EHV589890:EHV589895 ERR589890:ERR589895 FBN589890:FBN589895 FLJ589890:FLJ589895 FVF589890:FVF589895 GFB589890:GFB589895 GOX589890:GOX589895 GYT589890:GYT589895 HIP589890:HIP589895 HSL589890:HSL589895 ICH589890:ICH589895 IMD589890:IMD589895 IVZ589890:IVZ589895 JFV589890:JFV589895 JPR589890:JPR589895 JZN589890:JZN589895 KJJ589890:KJJ589895 KTF589890:KTF589895 LDB589890:LDB589895 LMX589890:LMX589895 LWT589890:LWT589895 MGP589890:MGP589895 MQL589890:MQL589895 NAH589890:NAH589895 NKD589890:NKD589895 NTZ589890:NTZ589895 ODV589890:ODV589895 ONR589890:ONR589895 OXN589890:OXN589895 PHJ589890:PHJ589895 PRF589890:PRF589895 QBB589890:QBB589895 QKX589890:QKX589895 QUT589890:QUT589895 REP589890:REP589895 ROL589890:ROL589895 RYH589890:RYH589895 SID589890:SID589895 SRZ589890:SRZ589895 TBV589890:TBV589895 TLR589890:TLR589895 TVN589890:TVN589895 UFJ589890:UFJ589895 UPF589890:UPF589895 UZB589890:UZB589895 VIX589890:VIX589895 VST589890:VST589895 WCP589890:WCP589895 WML589890:WML589895 WWH589890:WWH589895 JV655426:JV655431 TR655426:TR655431 ADN655426:ADN655431 ANJ655426:ANJ655431 AXF655426:AXF655431 BHB655426:BHB655431 BQX655426:BQX655431 CAT655426:CAT655431 CKP655426:CKP655431 CUL655426:CUL655431 DEH655426:DEH655431 DOD655426:DOD655431 DXZ655426:DXZ655431 EHV655426:EHV655431 ERR655426:ERR655431 FBN655426:FBN655431 FLJ655426:FLJ655431 FVF655426:FVF655431 GFB655426:GFB655431 GOX655426:GOX655431 GYT655426:GYT655431 HIP655426:HIP655431 HSL655426:HSL655431 ICH655426:ICH655431 IMD655426:IMD655431 IVZ655426:IVZ655431 JFV655426:JFV655431 JPR655426:JPR655431 JZN655426:JZN655431 KJJ655426:KJJ655431 KTF655426:KTF655431 LDB655426:LDB655431 LMX655426:LMX655431 LWT655426:LWT655431 MGP655426:MGP655431 MQL655426:MQL655431 NAH655426:NAH655431 NKD655426:NKD655431 NTZ655426:NTZ655431 ODV655426:ODV655431 ONR655426:ONR655431 OXN655426:OXN655431 PHJ655426:PHJ655431 PRF655426:PRF655431 QBB655426:QBB655431 QKX655426:QKX655431 QUT655426:QUT655431 REP655426:REP655431 ROL655426:ROL655431 RYH655426:RYH655431 SID655426:SID655431 SRZ655426:SRZ655431 TBV655426:TBV655431 TLR655426:TLR655431 TVN655426:TVN655431 UFJ655426:UFJ655431 UPF655426:UPF655431 UZB655426:UZB655431 VIX655426:VIX655431 VST655426:VST655431 WCP655426:WCP655431 WML655426:WML655431 WWH655426:WWH655431 JV720962:JV720967 TR720962:TR720967 ADN720962:ADN720967 ANJ720962:ANJ720967 AXF720962:AXF720967 BHB720962:BHB720967 BQX720962:BQX720967 CAT720962:CAT720967 CKP720962:CKP720967 CUL720962:CUL720967 DEH720962:DEH720967 DOD720962:DOD720967 DXZ720962:DXZ720967 EHV720962:EHV720967 ERR720962:ERR720967 FBN720962:FBN720967 FLJ720962:FLJ720967 FVF720962:FVF720967 GFB720962:GFB720967 GOX720962:GOX720967 GYT720962:GYT720967 HIP720962:HIP720967 HSL720962:HSL720967 ICH720962:ICH720967 IMD720962:IMD720967 IVZ720962:IVZ720967 JFV720962:JFV720967 JPR720962:JPR720967 JZN720962:JZN720967 KJJ720962:KJJ720967 KTF720962:KTF720967 LDB720962:LDB720967 LMX720962:LMX720967 LWT720962:LWT720967 MGP720962:MGP720967 MQL720962:MQL720967 NAH720962:NAH720967 NKD720962:NKD720967 NTZ720962:NTZ720967 ODV720962:ODV720967 ONR720962:ONR720967 OXN720962:OXN720967 PHJ720962:PHJ720967 PRF720962:PRF720967 QBB720962:QBB720967 QKX720962:QKX720967 QUT720962:QUT720967 REP720962:REP720967 ROL720962:ROL720967 RYH720962:RYH720967 SID720962:SID720967 SRZ720962:SRZ720967 TBV720962:TBV720967 TLR720962:TLR720967 TVN720962:TVN720967 UFJ720962:UFJ720967 UPF720962:UPF720967 UZB720962:UZB720967 VIX720962:VIX720967 VST720962:VST720967 WCP720962:WCP720967 WML720962:WML720967 WWH720962:WWH720967 JV786498:JV786503 TR786498:TR786503 ADN786498:ADN786503 ANJ786498:ANJ786503 AXF786498:AXF786503 BHB786498:BHB786503 BQX786498:BQX786503 CAT786498:CAT786503 CKP786498:CKP786503 CUL786498:CUL786503 DEH786498:DEH786503 DOD786498:DOD786503 DXZ786498:DXZ786503 EHV786498:EHV786503 ERR786498:ERR786503 FBN786498:FBN786503 FLJ786498:FLJ786503 FVF786498:FVF786503 GFB786498:GFB786503 GOX786498:GOX786503 GYT786498:GYT786503 HIP786498:HIP786503 HSL786498:HSL786503 ICH786498:ICH786503 IMD786498:IMD786503 IVZ786498:IVZ786503 JFV786498:JFV786503 JPR786498:JPR786503 JZN786498:JZN786503 KJJ786498:KJJ786503 KTF786498:KTF786503 LDB786498:LDB786503 LMX786498:LMX786503 LWT786498:LWT786503 MGP786498:MGP786503 MQL786498:MQL786503 NAH786498:NAH786503 NKD786498:NKD786503 NTZ786498:NTZ786503 ODV786498:ODV786503 ONR786498:ONR786503 OXN786498:OXN786503 PHJ786498:PHJ786503 PRF786498:PRF786503 QBB786498:QBB786503 QKX786498:QKX786503 QUT786498:QUT786503 REP786498:REP786503 ROL786498:ROL786503 RYH786498:RYH786503 SID786498:SID786503 SRZ786498:SRZ786503 TBV786498:TBV786503 TLR786498:TLR786503 TVN786498:TVN786503 UFJ786498:UFJ786503 UPF786498:UPF786503 UZB786498:UZB786503 VIX786498:VIX786503 VST786498:VST786503 WCP786498:WCP786503 WML786498:WML786503 WWH786498:WWH786503 JV852034:JV852039 TR852034:TR852039 ADN852034:ADN852039 ANJ852034:ANJ852039 AXF852034:AXF852039 BHB852034:BHB852039 BQX852034:BQX852039 CAT852034:CAT852039 CKP852034:CKP852039 CUL852034:CUL852039 DEH852034:DEH852039 DOD852034:DOD852039 DXZ852034:DXZ852039 EHV852034:EHV852039 ERR852034:ERR852039 FBN852034:FBN852039 FLJ852034:FLJ852039 FVF852034:FVF852039 GFB852034:GFB852039 GOX852034:GOX852039 GYT852034:GYT852039 HIP852034:HIP852039 HSL852034:HSL852039 ICH852034:ICH852039 IMD852034:IMD852039 IVZ852034:IVZ852039 JFV852034:JFV852039 JPR852034:JPR852039 JZN852034:JZN852039 KJJ852034:KJJ852039 KTF852034:KTF852039 LDB852034:LDB852039 LMX852034:LMX852039 LWT852034:LWT852039 MGP852034:MGP852039 MQL852034:MQL852039 NAH852034:NAH852039 NKD852034:NKD852039 NTZ852034:NTZ852039 ODV852034:ODV852039 ONR852034:ONR852039 OXN852034:OXN852039 PHJ852034:PHJ852039 PRF852034:PRF852039 QBB852034:QBB852039 QKX852034:QKX852039 QUT852034:QUT852039 REP852034:REP852039 ROL852034:ROL852039 RYH852034:RYH852039 SID852034:SID852039 SRZ852034:SRZ852039 TBV852034:TBV852039 TLR852034:TLR852039 TVN852034:TVN852039 UFJ852034:UFJ852039 UPF852034:UPF852039 UZB852034:UZB852039 VIX852034:VIX852039 VST852034:VST852039 WCP852034:WCP852039 WML852034:WML852039 WWH852034:WWH852039 JV917570:JV917575 TR917570:TR917575 ADN917570:ADN917575 ANJ917570:ANJ917575 AXF917570:AXF917575 BHB917570:BHB917575 BQX917570:BQX917575 CAT917570:CAT917575 CKP917570:CKP917575 CUL917570:CUL917575 DEH917570:DEH917575 DOD917570:DOD917575 DXZ917570:DXZ917575 EHV917570:EHV917575 ERR917570:ERR917575 FBN917570:FBN917575 FLJ917570:FLJ917575 FVF917570:FVF917575 GFB917570:GFB917575 GOX917570:GOX917575 GYT917570:GYT917575 HIP917570:HIP917575 HSL917570:HSL917575 ICH917570:ICH917575 IMD917570:IMD917575 IVZ917570:IVZ917575 JFV917570:JFV917575 JPR917570:JPR917575 JZN917570:JZN917575 KJJ917570:KJJ917575 KTF917570:KTF917575 LDB917570:LDB917575 LMX917570:LMX917575 LWT917570:LWT917575 MGP917570:MGP917575 MQL917570:MQL917575 NAH917570:NAH917575 NKD917570:NKD917575 NTZ917570:NTZ917575 ODV917570:ODV917575 ONR917570:ONR917575 OXN917570:OXN917575 PHJ917570:PHJ917575 PRF917570:PRF917575 QBB917570:QBB917575 QKX917570:QKX917575 QUT917570:QUT917575 REP917570:REP917575 ROL917570:ROL917575 RYH917570:RYH917575 SID917570:SID917575 SRZ917570:SRZ917575 TBV917570:TBV917575 TLR917570:TLR917575 TVN917570:TVN917575 UFJ917570:UFJ917575 UPF917570:UPF917575 UZB917570:UZB917575 VIX917570:VIX917575 VST917570:VST917575 WCP917570:WCP917575 WML917570:WML917575 WWH917570:WWH917575 JV983106:JV983111 TR983106:TR983111 ADN983106:ADN983111 ANJ983106:ANJ983111 AXF983106:AXF983111 BHB983106:BHB983111 BQX983106:BQX983111 CAT983106:CAT983111 CKP983106:CKP983111 CUL983106:CUL983111 DEH983106:DEH983111 DOD983106:DOD983111 DXZ983106:DXZ983111 EHV983106:EHV983111 ERR983106:ERR983111 FBN983106:FBN983111 FLJ983106:FLJ983111 FVF983106:FVF983111 GFB983106:GFB983111 GOX983106:GOX983111 GYT983106:GYT983111 HIP983106:HIP983111 HSL983106:HSL983111 ICH983106:ICH983111 IMD983106:IMD983111 IVZ983106:IVZ983111 JFV983106:JFV983111 JPR983106:JPR983111 JZN983106:JZN983111 KJJ983106:KJJ983111 KTF983106:KTF983111 LDB983106:LDB983111 LMX983106:LMX983111 LWT983106:LWT983111 MGP983106:MGP983111 MQL983106:MQL983111 NAH983106:NAH983111 NKD983106:NKD983111 NTZ983106:NTZ983111 ODV983106:ODV983111 ONR983106:ONR983111 OXN983106:OXN983111 PHJ983106:PHJ983111 PRF983106:PRF983111 QBB983106:QBB983111 QKX983106:QKX983111 QUT983106:QUT983111 REP983106:REP983111 ROL983106:ROL983111 RYH983106:RYH983111 SID983106:SID983111 SRZ983106:SRZ983111 TBV983106:TBV983111 TLR983106:TLR983111 TVN983106:TVN983111 UFJ983106:UFJ983111 UPF983106:UPF983111 UZB983106:UZB983111 VIX983106:VIX983111 VST983106:VST983111 WCP983106:WCP983111 WML983106:WML983111 WWH983106:WWH983111 JV77:JV79 TR77:TR79 ADN77:ADN79 ANJ77:ANJ79 AXF77:AXF79 BHB77:BHB79 BQX77:BQX79 CAT77:CAT79 CKP77:CKP79 CUL77:CUL79 DEH77:DEH79 DOD77:DOD79 DXZ77:DXZ79 EHV77:EHV79 ERR77:ERR79 FBN77:FBN79 FLJ77:FLJ79 FVF77:FVF79 GFB77:GFB79 GOX77:GOX79 GYT77:GYT79 HIP77:HIP79 HSL77:HSL79 ICH77:ICH79 IMD77:IMD79 IVZ77:IVZ79 JFV77:JFV79 JPR77:JPR79 JZN77:JZN79 KJJ77:KJJ79 KTF77:KTF79 LDB77:LDB79 LMX77:LMX79 LWT77:LWT79 MGP77:MGP79 MQL77:MQL79 NAH77:NAH79 NKD77:NKD79 NTZ77:NTZ79 ODV77:ODV79 ONR77:ONR79 OXN77:OXN79 PHJ77:PHJ79 PRF77:PRF79 QBB77:QBB79 QKX77:QKX79 QUT77:QUT79 REP77:REP79 ROL77:ROL79 RYH77:RYH79 SID77:SID79 SRZ77:SRZ79 TBV77:TBV79 TLR77:TLR79 TVN77:TVN79 UFJ77:UFJ79 UPF77:UPF79 UZB77:UZB79 VIX77:VIX79 VST77:VST79 WCP77:WCP79 WML77:WML79 WWH77:WWH79 JV65613:JV65615 TR65613:TR65615 ADN65613:ADN65615 ANJ65613:ANJ65615 AXF65613:AXF65615 BHB65613:BHB65615 BQX65613:BQX65615 CAT65613:CAT65615 CKP65613:CKP65615 CUL65613:CUL65615 DEH65613:DEH65615 DOD65613:DOD65615 DXZ65613:DXZ65615 EHV65613:EHV65615 ERR65613:ERR65615 FBN65613:FBN65615 FLJ65613:FLJ65615 FVF65613:FVF65615 GFB65613:GFB65615 GOX65613:GOX65615 GYT65613:GYT65615 HIP65613:HIP65615 HSL65613:HSL65615 ICH65613:ICH65615 IMD65613:IMD65615 IVZ65613:IVZ65615 JFV65613:JFV65615 JPR65613:JPR65615 JZN65613:JZN65615 KJJ65613:KJJ65615 KTF65613:KTF65615 LDB65613:LDB65615 LMX65613:LMX65615 LWT65613:LWT65615 MGP65613:MGP65615 MQL65613:MQL65615 NAH65613:NAH65615 NKD65613:NKD65615 NTZ65613:NTZ65615 ODV65613:ODV65615 ONR65613:ONR65615 OXN65613:OXN65615 PHJ65613:PHJ65615 PRF65613:PRF65615 QBB65613:QBB65615 QKX65613:QKX65615 QUT65613:QUT65615 REP65613:REP65615 ROL65613:ROL65615 RYH65613:RYH65615 SID65613:SID65615 SRZ65613:SRZ65615 TBV65613:TBV65615 TLR65613:TLR65615 TVN65613:TVN65615 UFJ65613:UFJ65615 UPF65613:UPF65615 UZB65613:UZB65615 VIX65613:VIX65615 VST65613:VST65615 WCP65613:WCP65615 WML65613:WML65615 WWH65613:WWH65615 JV131149:JV131151 TR131149:TR131151 ADN131149:ADN131151 ANJ131149:ANJ131151 AXF131149:AXF131151 BHB131149:BHB131151 BQX131149:BQX131151 CAT131149:CAT131151 CKP131149:CKP131151 CUL131149:CUL131151 DEH131149:DEH131151 DOD131149:DOD131151 DXZ131149:DXZ131151 EHV131149:EHV131151 ERR131149:ERR131151 FBN131149:FBN131151 FLJ131149:FLJ131151 FVF131149:FVF131151 GFB131149:GFB131151 GOX131149:GOX131151 GYT131149:GYT131151 HIP131149:HIP131151 HSL131149:HSL131151 ICH131149:ICH131151 IMD131149:IMD131151 IVZ131149:IVZ131151 JFV131149:JFV131151 JPR131149:JPR131151 JZN131149:JZN131151 KJJ131149:KJJ131151 KTF131149:KTF131151 LDB131149:LDB131151 LMX131149:LMX131151 LWT131149:LWT131151 MGP131149:MGP131151 MQL131149:MQL131151 NAH131149:NAH131151 NKD131149:NKD131151 NTZ131149:NTZ131151 ODV131149:ODV131151 ONR131149:ONR131151 OXN131149:OXN131151 PHJ131149:PHJ131151 PRF131149:PRF131151 QBB131149:QBB131151 QKX131149:QKX131151 QUT131149:QUT131151 REP131149:REP131151 ROL131149:ROL131151 RYH131149:RYH131151 SID131149:SID131151 SRZ131149:SRZ131151 TBV131149:TBV131151 TLR131149:TLR131151 TVN131149:TVN131151 UFJ131149:UFJ131151 UPF131149:UPF131151 UZB131149:UZB131151 VIX131149:VIX131151 VST131149:VST131151 WCP131149:WCP131151 WML131149:WML131151 WWH131149:WWH131151 JV196685:JV196687 TR196685:TR196687 ADN196685:ADN196687 ANJ196685:ANJ196687 AXF196685:AXF196687 BHB196685:BHB196687 BQX196685:BQX196687 CAT196685:CAT196687 CKP196685:CKP196687 CUL196685:CUL196687 DEH196685:DEH196687 DOD196685:DOD196687 DXZ196685:DXZ196687 EHV196685:EHV196687 ERR196685:ERR196687 FBN196685:FBN196687 FLJ196685:FLJ196687 FVF196685:FVF196687 GFB196685:GFB196687 GOX196685:GOX196687 GYT196685:GYT196687 HIP196685:HIP196687 HSL196685:HSL196687 ICH196685:ICH196687 IMD196685:IMD196687 IVZ196685:IVZ196687 JFV196685:JFV196687 JPR196685:JPR196687 JZN196685:JZN196687 KJJ196685:KJJ196687 KTF196685:KTF196687 LDB196685:LDB196687 LMX196685:LMX196687 LWT196685:LWT196687 MGP196685:MGP196687 MQL196685:MQL196687 NAH196685:NAH196687 NKD196685:NKD196687 NTZ196685:NTZ196687 ODV196685:ODV196687 ONR196685:ONR196687 OXN196685:OXN196687 PHJ196685:PHJ196687 PRF196685:PRF196687 QBB196685:QBB196687 QKX196685:QKX196687 QUT196685:QUT196687 REP196685:REP196687 ROL196685:ROL196687 RYH196685:RYH196687 SID196685:SID196687 SRZ196685:SRZ196687 TBV196685:TBV196687 TLR196685:TLR196687 TVN196685:TVN196687 UFJ196685:UFJ196687 UPF196685:UPF196687 UZB196685:UZB196687 VIX196685:VIX196687 VST196685:VST196687 WCP196685:WCP196687 WML196685:WML196687 WWH196685:WWH196687 JV262221:JV262223 TR262221:TR262223 ADN262221:ADN262223 ANJ262221:ANJ262223 AXF262221:AXF262223 BHB262221:BHB262223 BQX262221:BQX262223 CAT262221:CAT262223 CKP262221:CKP262223 CUL262221:CUL262223 DEH262221:DEH262223 DOD262221:DOD262223 DXZ262221:DXZ262223 EHV262221:EHV262223 ERR262221:ERR262223 FBN262221:FBN262223 FLJ262221:FLJ262223 FVF262221:FVF262223 GFB262221:GFB262223 GOX262221:GOX262223 GYT262221:GYT262223 HIP262221:HIP262223 HSL262221:HSL262223 ICH262221:ICH262223 IMD262221:IMD262223 IVZ262221:IVZ262223 JFV262221:JFV262223 JPR262221:JPR262223 JZN262221:JZN262223 KJJ262221:KJJ262223 KTF262221:KTF262223 LDB262221:LDB262223 LMX262221:LMX262223 LWT262221:LWT262223 MGP262221:MGP262223 MQL262221:MQL262223 NAH262221:NAH262223 NKD262221:NKD262223 NTZ262221:NTZ262223 ODV262221:ODV262223 ONR262221:ONR262223 OXN262221:OXN262223 PHJ262221:PHJ262223 PRF262221:PRF262223 QBB262221:QBB262223 QKX262221:QKX262223 QUT262221:QUT262223 REP262221:REP262223 ROL262221:ROL262223 RYH262221:RYH262223 SID262221:SID262223 SRZ262221:SRZ262223 TBV262221:TBV262223 TLR262221:TLR262223 TVN262221:TVN262223 UFJ262221:UFJ262223 UPF262221:UPF262223 UZB262221:UZB262223 VIX262221:VIX262223 VST262221:VST262223 WCP262221:WCP262223 WML262221:WML262223 WWH262221:WWH262223 JV327757:JV327759 TR327757:TR327759 ADN327757:ADN327759 ANJ327757:ANJ327759 AXF327757:AXF327759 BHB327757:BHB327759 BQX327757:BQX327759 CAT327757:CAT327759 CKP327757:CKP327759 CUL327757:CUL327759 DEH327757:DEH327759 DOD327757:DOD327759 DXZ327757:DXZ327759 EHV327757:EHV327759 ERR327757:ERR327759 FBN327757:FBN327759 FLJ327757:FLJ327759 FVF327757:FVF327759 GFB327757:GFB327759 GOX327757:GOX327759 GYT327757:GYT327759 HIP327757:HIP327759 HSL327757:HSL327759 ICH327757:ICH327759 IMD327757:IMD327759 IVZ327757:IVZ327759 JFV327757:JFV327759 JPR327757:JPR327759 JZN327757:JZN327759 KJJ327757:KJJ327759 KTF327757:KTF327759 LDB327757:LDB327759 LMX327757:LMX327759 LWT327757:LWT327759 MGP327757:MGP327759 MQL327757:MQL327759 NAH327757:NAH327759 NKD327757:NKD327759 NTZ327757:NTZ327759 ODV327757:ODV327759 ONR327757:ONR327759 OXN327757:OXN327759 PHJ327757:PHJ327759 PRF327757:PRF327759 QBB327757:QBB327759 QKX327757:QKX327759 QUT327757:QUT327759 REP327757:REP327759 ROL327757:ROL327759 RYH327757:RYH327759 SID327757:SID327759 SRZ327757:SRZ327759 TBV327757:TBV327759 TLR327757:TLR327759 TVN327757:TVN327759 UFJ327757:UFJ327759 UPF327757:UPF327759 UZB327757:UZB327759 VIX327757:VIX327759 VST327757:VST327759 WCP327757:WCP327759 WML327757:WML327759 WWH327757:WWH327759 JV393293:JV393295 TR393293:TR393295 ADN393293:ADN393295 ANJ393293:ANJ393295 AXF393293:AXF393295 BHB393293:BHB393295 BQX393293:BQX393295 CAT393293:CAT393295 CKP393293:CKP393295 CUL393293:CUL393295 DEH393293:DEH393295 DOD393293:DOD393295 DXZ393293:DXZ393295 EHV393293:EHV393295 ERR393293:ERR393295 FBN393293:FBN393295 FLJ393293:FLJ393295 FVF393293:FVF393295 GFB393293:GFB393295 GOX393293:GOX393295 GYT393293:GYT393295 HIP393293:HIP393295 HSL393293:HSL393295 ICH393293:ICH393295 IMD393293:IMD393295 IVZ393293:IVZ393295 JFV393293:JFV393295 JPR393293:JPR393295 JZN393293:JZN393295 KJJ393293:KJJ393295 KTF393293:KTF393295 LDB393293:LDB393295 LMX393293:LMX393295 LWT393293:LWT393295 MGP393293:MGP393295 MQL393293:MQL393295 NAH393293:NAH393295 NKD393293:NKD393295 NTZ393293:NTZ393295 ODV393293:ODV393295 ONR393293:ONR393295 OXN393293:OXN393295 PHJ393293:PHJ393295 PRF393293:PRF393295 QBB393293:QBB393295 QKX393293:QKX393295 QUT393293:QUT393295 REP393293:REP393295 ROL393293:ROL393295 RYH393293:RYH393295 SID393293:SID393295 SRZ393293:SRZ393295 TBV393293:TBV393295 TLR393293:TLR393295 TVN393293:TVN393295 UFJ393293:UFJ393295 UPF393293:UPF393295 UZB393293:UZB393295 VIX393293:VIX393295 VST393293:VST393295 WCP393293:WCP393295 WML393293:WML393295 WWH393293:WWH393295 JV458829:JV458831 TR458829:TR458831 ADN458829:ADN458831 ANJ458829:ANJ458831 AXF458829:AXF458831 BHB458829:BHB458831 BQX458829:BQX458831 CAT458829:CAT458831 CKP458829:CKP458831 CUL458829:CUL458831 DEH458829:DEH458831 DOD458829:DOD458831 DXZ458829:DXZ458831 EHV458829:EHV458831 ERR458829:ERR458831 FBN458829:FBN458831 FLJ458829:FLJ458831 FVF458829:FVF458831 GFB458829:GFB458831 GOX458829:GOX458831 GYT458829:GYT458831 HIP458829:HIP458831 HSL458829:HSL458831 ICH458829:ICH458831 IMD458829:IMD458831 IVZ458829:IVZ458831 JFV458829:JFV458831 JPR458829:JPR458831 JZN458829:JZN458831 KJJ458829:KJJ458831 KTF458829:KTF458831 LDB458829:LDB458831 LMX458829:LMX458831 LWT458829:LWT458831 MGP458829:MGP458831 MQL458829:MQL458831 NAH458829:NAH458831 NKD458829:NKD458831 NTZ458829:NTZ458831 ODV458829:ODV458831 ONR458829:ONR458831 OXN458829:OXN458831 PHJ458829:PHJ458831 PRF458829:PRF458831 QBB458829:QBB458831 QKX458829:QKX458831 QUT458829:QUT458831 REP458829:REP458831 ROL458829:ROL458831 RYH458829:RYH458831 SID458829:SID458831 SRZ458829:SRZ458831 TBV458829:TBV458831 TLR458829:TLR458831 TVN458829:TVN458831 UFJ458829:UFJ458831 UPF458829:UPF458831 UZB458829:UZB458831 VIX458829:VIX458831 VST458829:VST458831 WCP458829:WCP458831 WML458829:WML458831 WWH458829:WWH458831 JV524365:JV524367 TR524365:TR524367 ADN524365:ADN524367 ANJ524365:ANJ524367 AXF524365:AXF524367 BHB524365:BHB524367 BQX524365:BQX524367 CAT524365:CAT524367 CKP524365:CKP524367 CUL524365:CUL524367 DEH524365:DEH524367 DOD524365:DOD524367 DXZ524365:DXZ524367 EHV524365:EHV524367 ERR524365:ERR524367 FBN524365:FBN524367 FLJ524365:FLJ524367 FVF524365:FVF524367 GFB524365:GFB524367 GOX524365:GOX524367 GYT524365:GYT524367 HIP524365:HIP524367 HSL524365:HSL524367 ICH524365:ICH524367 IMD524365:IMD524367 IVZ524365:IVZ524367 JFV524365:JFV524367 JPR524365:JPR524367 JZN524365:JZN524367 KJJ524365:KJJ524367 KTF524365:KTF524367 LDB524365:LDB524367 LMX524365:LMX524367 LWT524365:LWT524367 MGP524365:MGP524367 MQL524365:MQL524367 NAH524365:NAH524367 NKD524365:NKD524367 NTZ524365:NTZ524367 ODV524365:ODV524367 ONR524365:ONR524367 OXN524365:OXN524367 PHJ524365:PHJ524367 PRF524365:PRF524367 QBB524365:QBB524367 QKX524365:QKX524367 QUT524365:QUT524367 REP524365:REP524367 ROL524365:ROL524367 RYH524365:RYH524367 SID524365:SID524367 SRZ524365:SRZ524367 TBV524365:TBV524367 TLR524365:TLR524367 TVN524365:TVN524367 UFJ524365:UFJ524367 UPF524365:UPF524367 UZB524365:UZB524367 VIX524365:VIX524367 VST524365:VST524367 WCP524365:WCP524367 WML524365:WML524367 WWH524365:WWH524367 JV589901:JV589903 TR589901:TR589903 ADN589901:ADN589903 ANJ589901:ANJ589903 AXF589901:AXF589903 BHB589901:BHB589903 BQX589901:BQX589903 CAT589901:CAT589903 CKP589901:CKP589903 CUL589901:CUL589903 DEH589901:DEH589903 DOD589901:DOD589903 DXZ589901:DXZ589903 EHV589901:EHV589903 ERR589901:ERR589903 FBN589901:FBN589903 FLJ589901:FLJ589903 FVF589901:FVF589903 GFB589901:GFB589903 GOX589901:GOX589903 GYT589901:GYT589903 HIP589901:HIP589903 HSL589901:HSL589903 ICH589901:ICH589903 IMD589901:IMD589903 IVZ589901:IVZ589903 JFV589901:JFV589903 JPR589901:JPR589903 JZN589901:JZN589903 KJJ589901:KJJ589903 KTF589901:KTF589903 LDB589901:LDB589903 LMX589901:LMX589903 LWT589901:LWT589903 MGP589901:MGP589903 MQL589901:MQL589903 NAH589901:NAH589903 NKD589901:NKD589903 NTZ589901:NTZ589903 ODV589901:ODV589903 ONR589901:ONR589903 OXN589901:OXN589903 PHJ589901:PHJ589903 PRF589901:PRF589903 QBB589901:QBB589903 QKX589901:QKX589903 QUT589901:QUT589903 REP589901:REP589903 ROL589901:ROL589903 RYH589901:RYH589903 SID589901:SID589903 SRZ589901:SRZ589903 TBV589901:TBV589903 TLR589901:TLR589903 TVN589901:TVN589903 UFJ589901:UFJ589903 UPF589901:UPF589903 UZB589901:UZB589903 VIX589901:VIX589903 VST589901:VST589903 WCP589901:WCP589903 WML589901:WML589903 WWH589901:WWH589903 JV655437:JV655439 TR655437:TR655439 ADN655437:ADN655439 ANJ655437:ANJ655439 AXF655437:AXF655439 BHB655437:BHB655439 BQX655437:BQX655439 CAT655437:CAT655439 CKP655437:CKP655439 CUL655437:CUL655439 DEH655437:DEH655439 DOD655437:DOD655439 DXZ655437:DXZ655439 EHV655437:EHV655439 ERR655437:ERR655439 FBN655437:FBN655439 FLJ655437:FLJ655439 FVF655437:FVF655439 GFB655437:GFB655439 GOX655437:GOX655439 GYT655437:GYT655439 HIP655437:HIP655439 HSL655437:HSL655439 ICH655437:ICH655439 IMD655437:IMD655439 IVZ655437:IVZ655439 JFV655437:JFV655439 JPR655437:JPR655439 JZN655437:JZN655439 KJJ655437:KJJ655439 KTF655437:KTF655439 LDB655437:LDB655439 LMX655437:LMX655439 LWT655437:LWT655439 MGP655437:MGP655439 MQL655437:MQL655439 NAH655437:NAH655439 NKD655437:NKD655439 NTZ655437:NTZ655439 ODV655437:ODV655439 ONR655437:ONR655439 OXN655437:OXN655439 PHJ655437:PHJ655439 PRF655437:PRF655439 QBB655437:QBB655439 QKX655437:QKX655439 QUT655437:QUT655439 REP655437:REP655439 ROL655437:ROL655439 RYH655437:RYH655439 SID655437:SID655439 SRZ655437:SRZ655439 TBV655437:TBV655439 TLR655437:TLR655439 TVN655437:TVN655439 UFJ655437:UFJ655439 UPF655437:UPF655439 UZB655437:UZB655439 VIX655437:VIX655439 VST655437:VST655439 WCP655437:WCP655439 WML655437:WML655439 WWH655437:WWH655439 JV720973:JV720975 TR720973:TR720975 ADN720973:ADN720975 ANJ720973:ANJ720975 AXF720973:AXF720975 BHB720973:BHB720975 BQX720973:BQX720975 CAT720973:CAT720975 CKP720973:CKP720975 CUL720973:CUL720975 DEH720973:DEH720975 DOD720973:DOD720975 DXZ720973:DXZ720975 EHV720973:EHV720975 ERR720973:ERR720975 FBN720973:FBN720975 FLJ720973:FLJ720975 FVF720973:FVF720975 GFB720973:GFB720975 GOX720973:GOX720975 GYT720973:GYT720975 HIP720973:HIP720975 HSL720973:HSL720975 ICH720973:ICH720975 IMD720973:IMD720975 IVZ720973:IVZ720975 JFV720973:JFV720975 JPR720973:JPR720975 JZN720973:JZN720975 KJJ720973:KJJ720975 KTF720973:KTF720975 LDB720973:LDB720975 LMX720973:LMX720975 LWT720973:LWT720975 MGP720973:MGP720975 MQL720973:MQL720975 NAH720973:NAH720975 NKD720973:NKD720975 NTZ720973:NTZ720975 ODV720973:ODV720975 ONR720973:ONR720975 OXN720973:OXN720975 PHJ720973:PHJ720975 PRF720973:PRF720975 QBB720973:QBB720975 QKX720973:QKX720975 QUT720973:QUT720975 REP720973:REP720975 ROL720973:ROL720975 RYH720973:RYH720975 SID720973:SID720975 SRZ720973:SRZ720975 TBV720973:TBV720975 TLR720973:TLR720975 TVN720973:TVN720975 UFJ720973:UFJ720975 UPF720973:UPF720975 UZB720973:UZB720975 VIX720973:VIX720975 VST720973:VST720975 WCP720973:WCP720975 WML720973:WML720975 WWH720973:WWH720975 JV786509:JV786511 TR786509:TR786511 ADN786509:ADN786511 ANJ786509:ANJ786511 AXF786509:AXF786511 BHB786509:BHB786511 BQX786509:BQX786511 CAT786509:CAT786511 CKP786509:CKP786511 CUL786509:CUL786511 DEH786509:DEH786511 DOD786509:DOD786511 DXZ786509:DXZ786511 EHV786509:EHV786511 ERR786509:ERR786511 FBN786509:FBN786511 FLJ786509:FLJ786511 FVF786509:FVF786511 GFB786509:GFB786511 GOX786509:GOX786511 GYT786509:GYT786511 HIP786509:HIP786511 HSL786509:HSL786511 ICH786509:ICH786511 IMD786509:IMD786511 IVZ786509:IVZ786511 JFV786509:JFV786511 JPR786509:JPR786511 JZN786509:JZN786511 KJJ786509:KJJ786511 KTF786509:KTF786511 LDB786509:LDB786511 LMX786509:LMX786511 LWT786509:LWT786511 MGP786509:MGP786511 MQL786509:MQL786511 NAH786509:NAH786511 NKD786509:NKD786511 NTZ786509:NTZ786511 ODV786509:ODV786511 ONR786509:ONR786511 OXN786509:OXN786511 PHJ786509:PHJ786511 PRF786509:PRF786511 QBB786509:QBB786511 QKX786509:QKX786511 QUT786509:QUT786511 REP786509:REP786511 ROL786509:ROL786511 RYH786509:RYH786511 SID786509:SID786511 SRZ786509:SRZ786511 TBV786509:TBV786511 TLR786509:TLR786511 TVN786509:TVN786511 UFJ786509:UFJ786511 UPF786509:UPF786511 UZB786509:UZB786511 VIX786509:VIX786511 VST786509:VST786511 WCP786509:WCP786511 WML786509:WML786511 WWH786509:WWH786511 JV852045:JV852047 TR852045:TR852047 ADN852045:ADN852047 ANJ852045:ANJ852047 AXF852045:AXF852047 BHB852045:BHB852047 BQX852045:BQX852047 CAT852045:CAT852047 CKP852045:CKP852047 CUL852045:CUL852047 DEH852045:DEH852047 DOD852045:DOD852047 DXZ852045:DXZ852047 EHV852045:EHV852047 ERR852045:ERR852047 FBN852045:FBN852047 FLJ852045:FLJ852047 FVF852045:FVF852047 GFB852045:GFB852047 GOX852045:GOX852047 GYT852045:GYT852047 HIP852045:HIP852047 HSL852045:HSL852047 ICH852045:ICH852047 IMD852045:IMD852047 IVZ852045:IVZ852047 JFV852045:JFV852047 JPR852045:JPR852047 JZN852045:JZN852047 KJJ852045:KJJ852047 KTF852045:KTF852047 LDB852045:LDB852047 LMX852045:LMX852047 LWT852045:LWT852047 MGP852045:MGP852047 MQL852045:MQL852047 NAH852045:NAH852047 NKD852045:NKD852047 NTZ852045:NTZ852047 ODV852045:ODV852047 ONR852045:ONR852047 OXN852045:OXN852047 PHJ852045:PHJ852047 PRF852045:PRF852047 QBB852045:QBB852047 QKX852045:QKX852047 QUT852045:QUT852047 REP852045:REP852047 ROL852045:ROL852047 RYH852045:RYH852047 SID852045:SID852047 SRZ852045:SRZ852047 TBV852045:TBV852047 TLR852045:TLR852047 TVN852045:TVN852047 UFJ852045:UFJ852047 UPF852045:UPF852047 UZB852045:UZB852047 VIX852045:VIX852047 VST852045:VST852047 WCP852045:WCP852047 WML852045:WML852047 WWH852045:WWH852047 JV917581:JV917583 TR917581:TR917583 ADN917581:ADN917583 ANJ917581:ANJ917583 AXF917581:AXF917583 BHB917581:BHB917583 BQX917581:BQX917583 CAT917581:CAT917583 CKP917581:CKP917583 CUL917581:CUL917583 DEH917581:DEH917583 DOD917581:DOD917583 DXZ917581:DXZ917583 EHV917581:EHV917583 ERR917581:ERR917583 FBN917581:FBN917583 FLJ917581:FLJ917583 FVF917581:FVF917583 GFB917581:GFB917583 GOX917581:GOX917583 GYT917581:GYT917583 HIP917581:HIP917583 HSL917581:HSL917583 ICH917581:ICH917583 IMD917581:IMD917583 IVZ917581:IVZ917583 JFV917581:JFV917583 JPR917581:JPR917583 JZN917581:JZN917583 KJJ917581:KJJ917583 KTF917581:KTF917583 LDB917581:LDB917583 LMX917581:LMX917583 LWT917581:LWT917583 MGP917581:MGP917583 MQL917581:MQL917583 NAH917581:NAH917583 NKD917581:NKD917583 NTZ917581:NTZ917583 ODV917581:ODV917583 ONR917581:ONR917583 OXN917581:OXN917583 PHJ917581:PHJ917583 PRF917581:PRF917583 QBB917581:QBB917583 QKX917581:QKX917583 QUT917581:QUT917583 REP917581:REP917583 ROL917581:ROL917583 RYH917581:RYH917583 SID917581:SID917583 SRZ917581:SRZ917583 TBV917581:TBV917583 TLR917581:TLR917583 TVN917581:TVN917583 UFJ917581:UFJ917583 UPF917581:UPF917583 UZB917581:UZB917583 VIX917581:VIX917583 VST917581:VST917583 WCP917581:WCP917583 WML917581:WML917583 WWH917581:WWH917583 JV983117:JV983119 TR983117:TR983119 ADN983117:ADN983119 ANJ983117:ANJ983119 AXF983117:AXF983119 BHB983117:BHB983119 BQX983117:BQX983119 CAT983117:CAT983119 CKP983117:CKP983119 CUL983117:CUL983119 DEH983117:DEH983119 DOD983117:DOD983119 DXZ983117:DXZ983119 EHV983117:EHV983119 ERR983117:ERR983119 FBN983117:FBN983119 FLJ983117:FLJ983119 FVF983117:FVF983119 GFB983117:GFB983119 GOX983117:GOX983119 GYT983117:GYT983119 HIP983117:HIP983119 HSL983117:HSL983119 ICH983117:ICH983119 IMD983117:IMD983119 IVZ983117:IVZ983119 JFV983117:JFV983119 JPR983117:JPR983119 JZN983117:JZN983119 KJJ983117:KJJ983119 KTF983117:KTF983119 LDB983117:LDB983119 LMX983117:LMX983119 LWT983117:LWT983119 MGP983117:MGP983119 MQL983117:MQL983119 NAH983117:NAH983119 NKD983117:NKD983119 NTZ983117:NTZ983119 ODV983117:ODV983119 ONR983117:ONR983119 OXN983117:OXN983119 PHJ983117:PHJ983119 PRF983117:PRF983119 QBB983117:QBB983119 QKX983117:QKX983119 QUT983117:QUT983119 REP983117:REP983119 ROL983117:ROL983119 RYH983117:RYH983119 SID983117:SID983119 SRZ983117:SRZ983119 TBV983117:TBV983119 TLR983117:TLR983119 TVN983117:TVN983119 UFJ983117:UFJ983119 UPF983117:UPF983119 UZB983117:UZB983119 VIX983117:VIX983119 VST983117:VST983119 WCP983117:WCP983119 WML983117:WML983119 WWH983117:WWH983119 JV81 TR81 ADN81 ANJ81 AXF81 BHB81 BQX81 CAT81 CKP81 CUL81 DEH81 DOD81 DXZ81 EHV81 ERR81 FBN81 FLJ81 FVF81 GFB81 GOX81 GYT81 HIP81 HSL81 ICH81 IMD81 IVZ81 JFV81 JPR81 JZN81 KJJ81 KTF81 LDB81 LMX81 LWT81 MGP81 MQL81 NAH81 NKD81 NTZ81 ODV81 ONR81 OXN81 PHJ81 PRF81 QBB81 QKX81 QUT81 REP81 ROL81 RYH81 SID81 SRZ81 TBV81 TLR81 TVN81 UFJ81 UPF81 UZB81 VIX81 VST81 WCP81 WML81 WWH81 JV65617 TR65617 ADN65617 ANJ65617 AXF65617 BHB65617 BQX65617 CAT65617 CKP65617 CUL65617 DEH65617 DOD65617 DXZ65617 EHV65617 ERR65617 FBN65617 FLJ65617 FVF65617 GFB65617 GOX65617 GYT65617 HIP65617 HSL65617 ICH65617 IMD65617 IVZ65617 JFV65617 JPR65617 JZN65617 KJJ65617 KTF65617 LDB65617 LMX65617 LWT65617 MGP65617 MQL65617 NAH65617 NKD65617 NTZ65617 ODV65617 ONR65617 OXN65617 PHJ65617 PRF65617 QBB65617 QKX65617 QUT65617 REP65617 ROL65617 RYH65617 SID65617 SRZ65617 TBV65617 TLR65617 TVN65617 UFJ65617 UPF65617 UZB65617 VIX65617 VST65617 WCP65617 WML65617 WWH65617 JV131153 TR131153 ADN131153 ANJ131153 AXF131153 BHB131153 BQX131153 CAT131153 CKP131153 CUL131153 DEH131153 DOD131153 DXZ131153 EHV131153 ERR131153 FBN131153 FLJ131153 FVF131153 GFB131153 GOX131153 GYT131153 HIP131153 HSL131153 ICH131153 IMD131153 IVZ131153 JFV131153 JPR131153 JZN131153 KJJ131153 KTF131153 LDB131153 LMX131153 LWT131153 MGP131153 MQL131153 NAH131153 NKD131153 NTZ131153 ODV131153 ONR131153 OXN131153 PHJ131153 PRF131153 QBB131153 QKX131153 QUT131153 REP131153 ROL131153 RYH131153 SID131153 SRZ131153 TBV131153 TLR131153 TVN131153 UFJ131153 UPF131153 UZB131153 VIX131153 VST131153 WCP131153 WML131153 WWH131153 JV196689 TR196689 ADN196689 ANJ196689 AXF196689 BHB196689 BQX196689 CAT196689 CKP196689 CUL196689 DEH196689 DOD196689 DXZ196689 EHV196689 ERR196689 FBN196689 FLJ196689 FVF196689 GFB196689 GOX196689 GYT196689 HIP196689 HSL196689 ICH196689 IMD196689 IVZ196689 JFV196689 JPR196689 JZN196689 KJJ196689 KTF196689 LDB196689 LMX196689 LWT196689 MGP196689 MQL196689 NAH196689 NKD196689 NTZ196689 ODV196689 ONR196689 OXN196689 PHJ196689 PRF196689 QBB196689 QKX196689 QUT196689 REP196689 ROL196689 RYH196689 SID196689 SRZ196689 TBV196689 TLR196689 TVN196689 UFJ196689 UPF196689 UZB196689 VIX196689 VST196689 WCP196689 WML196689 WWH196689 JV262225 TR262225 ADN262225 ANJ262225 AXF262225 BHB262225 BQX262225 CAT262225 CKP262225 CUL262225 DEH262225 DOD262225 DXZ262225 EHV262225 ERR262225 FBN262225 FLJ262225 FVF262225 GFB262225 GOX262225 GYT262225 HIP262225 HSL262225 ICH262225 IMD262225 IVZ262225 JFV262225 JPR262225 JZN262225 KJJ262225 KTF262225 LDB262225 LMX262225 LWT262225 MGP262225 MQL262225 NAH262225 NKD262225 NTZ262225 ODV262225 ONR262225 OXN262225 PHJ262225 PRF262225 QBB262225 QKX262225 QUT262225 REP262225 ROL262225 RYH262225 SID262225 SRZ262225 TBV262225 TLR262225 TVN262225 UFJ262225 UPF262225 UZB262225 VIX262225 VST262225 WCP262225 WML262225 WWH262225 JV327761 TR327761 ADN327761 ANJ327761 AXF327761 BHB327761 BQX327761 CAT327761 CKP327761 CUL327761 DEH327761 DOD327761 DXZ327761 EHV327761 ERR327761 FBN327761 FLJ327761 FVF327761 GFB327761 GOX327761 GYT327761 HIP327761 HSL327761 ICH327761 IMD327761 IVZ327761 JFV327761 JPR327761 JZN327761 KJJ327761 KTF327761 LDB327761 LMX327761 LWT327761 MGP327761 MQL327761 NAH327761 NKD327761 NTZ327761 ODV327761 ONR327761 OXN327761 PHJ327761 PRF327761 QBB327761 QKX327761 QUT327761 REP327761 ROL327761 RYH327761 SID327761 SRZ327761 TBV327761 TLR327761 TVN327761 UFJ327761 UPF327761 UZB327761 VIX327761 VST327761 WCP327761 WML327761 WWH327761 JV393297 TR393297 ADN393297 ANJ393297 AXF393297 BHB393297 BQX393297 CAT393297 CKP393297 CUL393297 DEH393297 DOD393297 DXZ393297 EHV393297 ERR393297 FBN393297 FLJ393297 FVF393297 GFB393297 GOX393297 GYT393297 HIP393297 HSL393297 ICH393297 IMD393297 IVZ393297 JFV393297 JPR393297 JZN393297 KJJ393297 KTF393297 LDB393297 LMX393297 LWT393297 MGP393297 MQL393297 NAH393297 NKD393297 NTZ393297 ODV393297 ONR393297 OXN393297 PHJ393297 PRF393297 QBB393297 QKX393297 QUT393297 REP393297 ROL393297 RYH393297 SID393297 SRZ393297 TBV393297 TLR393297 TVN393297 UFJ393297 UPF393297 UZB393297 VIX393297 VST393297 WCP393297 WML393297 WWH393297 JV458833 TR458833 ADN458833 ANJ458833 AXF458833 BHB458833 BQX458833 CAT458833 CKP458833 CUL458833 DEH458833 DOD458833 DXZ458833 EHV458833 ERR458833 FBN458833 FLJ458833 FVF458833 GFB458833 GOX458833 GYT458833 HIP458833 HSL458833 ICH458833 IMD458833 IVZ458833 JFV458833 JPR458833 JZN458833 KJJ458833 KTF458833 LDB458833 LMX458833 LWT458833 MGP458833 MQL458833 NAH458833 NKD458833 NTZ458833 ODV458833 ONR458833 OXN458833 PHJ458833 PRF458833 QBB458833 QKX458833 QUT458833 REP458833 ROL458833 RYH458833 SID458833 SRZ458833 TBV458833 TLR458833 TVN458833 UFJ458833 UPF458833 UZB458833 VIX458833 VST458833 WCP458833 WML458833 WWH458833 JV524369 TR524369 ADN524369 ANJ524369 AXF524369 BHB524369 BQX524369 CAT524369 CKP524369 CUL524369 DEH524369 DOD524369 DXZ524369 EHV524369 ERR524369 FBN524369 FLJ524369 FVF524369 GFB524369 GOX524369 GYT524369 HIP524369 HSL524369 ICH524369 IMD524369 IVZ524369 JFV524369 JPR524369 JZN524369 KJJ524369 KTF524369 LDB524369 LMX524369 LWT524369 MGP524369 MQL524369 NAH524369 NKD524369 NTZ524369 ODV524369 ONR524369 OXN524369 PHJ524369 PRF524369 QBB524369 QKX524369 QUT524369 REP524369 ROL524369 RYH524369 SID524369 SRZ524369 TBV524369 TLR524369 TVN524369 UFJ524369 UPF524369 UZB524369 VIX524369 VST524369 WCP524369 WML524369 WWH524369 JV589905 TR589905 ADN589905 ANJ589905 AXF589905 BHB589905 BQX589905 CAT589905 CKP589905 CUL589905 DEH589905 DOD589905 DXZ589905 EHV589905 ERR589905 FBN589905 FLJ589905 FVF589905 GFB589905 GOX589905 GYT589905 HIP589905 HSL589905 ICH589905 IMD589905 IVZ589905 JFV589905 JPR589905 JZN589905 KJJ589905 KTF589905 LDB589905 LMX589905 LWT589905 MGP589905 MQL589905 NAH589905 NKD589905 NTZ589905 ODV589905 ONR589905 OXN589905 PHJ589905 PRF589905 QBB589905 QKX589905 QUT589905 REP589905 ROL589905 RYH589905 SID589905 SRZ589905 TBV589905 TLR589905 TVN589905 UFJ589905 UPF589905 UZB589905 VIX589905 VST589905 WCP589905 WML589905 WWH589905 JV655441 TR655441 ADN655441 ANJ655441 AXF655441 BHB655441 BQX655441 CAT655441 CKP655441 CUL655441 DEH655441 DOD655441 DXZ655441 EHV655441 ERR655441 FBN655441 FLJ655441 FVF655441 GFB655441 GOX655441 GYT655441 HIP655441 HSL655441 ICH655441 IMD655441 IVZ655441 JFV655441 JPR655441 JZN655441 KJJ655441 KTF655441 LDB655441 LMX655441 LWT655441 MGP655441 MQL655441 NAH655441 NKD655441 NTZ655441 ODV655441 ONR655441 OXN655441 PHJ655441 PRF655441 QBB655441 QKX655441 QUT655441 REP655441 ROL655441 RYH655441 SID655441 SRZ655441 TBV655441 TLR655441 TVN655441 UFJ655441 UPF655441 UZB655441 VIX655441 VST655441 WCP655441 WML655441 WWH655441 JV720977 TR720977 ADN720977 ANJ720977 AXF720977 BHB720977 BQX720977 CAT720977 CKP720977 CUL720977 DEH720977 DOD720977 DXZ720977 EHV720977 ERR720977 FBN720977 FLJ720977 FVF720977 GFB720977 GOX720977 GYT720977 HIP720977 HSL720977 ICH720977 IMD720977 IVZ720977 JFV720977 JPR720977 JZN720977 KJJ720977 KTF720977 LDB720977 LMX720977 LWT720977 MGP720977 MQL720977 NAH720977 NKD720977 NTZ720977 ODV720977 ONR720977 OXN720977 PHJ720977 PRF720977 QBB720977 QKX720977 QUT720977 REP720977 ROL720977 RYH720977 SID720977 SRZ720977 TBV720977 TLR720977 TVN720977 UFJ720977 UPF720977 UZB720977 VIX720977 VST720977 WCP720977 WML720977 WWH720977 JV786513 TR786513 ADN786513 ANJ786513 AXF786513 BHB786513 BQX786513 CAT786513 CKP786513 CUL786513 DEH786513 DOD786513 DXZ786513 EHV786513 ERR786513 FBN786513 FLJ786513 FVF786513 GFB786513 GOX786513 GYT786513 HIP786513 HSL786513 ICH786513 IMD786513 IVZ786513 JFV786513 JPR786513 JZN786513 KJJ786513 KTF786513 LDB786513 LMX786513 LWT786513 MGP786513 MQL786513 NAH786513 NKD786513 NTZ786513 ODV786513 ONR786513 OXN786513 PHJ786513 PRF786513 QBB786513 QKX786513 QUT786513 REP786513 ROL786513 RYH786513 SID786513 SRZ786513 TBV786513 TLR786513 TVN786513 UFJ786513 UPF786513 UZB786513 VIX786513 VST786513 WCP786513 WML786513 WWH786513 JV852049 TR852049 ADN852049 ANJ852049 AXF852049 BHB852049 BQX852049 CAT852049 CKP852049 CUL852049 DEH852049 DOD852049 DXZ852049 EHV852049 ERR852049 FBN852049 FLJ852049 FVF852049 GFB852049 GOX852049 GYT852049 HIP852049 HSL852049 ICH852049 IMD852049 IVZ852049 JFV852049 JPR852049 JZN852049 KJJ852049 KTF852049 LDB852049 LMX852049 LWT852049 MGP852049 MQL852049 NAH852049 NKD852049 NTZ852049 ODV852049 ONR852049 OXN852049 PHJ852049 PRF852049 QBB852049 QKX852049 QUT852049 REP852049 ROL852049 RYH852049 SID852049 SRZ852049 TBV852049 TLR852049 TVN852049 UFJ852049 UPF852049 UZB852049 VIX852049 VST852049 WCP852049 WML852049 WWH852049 JV917585 TR917585 ADN917585 ANJ917585 AXF917585 BHB917585 BQX917585 CAT917585 CKP917585 CUL917585 DEH917585 DOD917585 DXZ917585 EHV917585 ERR917585 FBN917585 FLJ917585 FVF917585 GFB917585 GOX917585 GYT917585 HIP917585 HSL917585 ICH917585 IMD917585 IVZ917585 JFV917585 JPR917585 JZN917585 KJJ917585 KTF917585 LDB917585 LMX917585 LWT917585 MGP917585 MQL917585 NAH917585 NKD917585 NTZ917585 ODV917585 ONR917585 OXN917585 PHJ917585 PRF917585 QBB917585 QKX917585 QUT917585 REP917585 ROL917585 RYH917585 SID917585 SRZ917585 TBV917585 TLR917585 TVN917585 UFJ917585 UPF917585 UZB917585 VIX917585 VST917585 WCP917585 WML917585 WWH917585 JV983121 TR983121 ADN983121 ANJ983121 AXF983121 BHB983121 BQX983121 CAT983121 CKP983121 CUL983121 DEH983121 DOD983121 DXZ983121 EHV983121 ERR983121 FBN983121 FLJ983121 FVF983121 GFB983121 GOX983121 GYT983121 HIP983121 HSL983121 ICH983121 IMD983121 IVZ983121 JFV983121 JPR983121 JZN983121 KJJ983121 KTF983121 LDB983121 LMX983121 LWT983121 MGP983121 MQL983121 NAH983121 NKD983121 NTZ983121 ODV983121 ONR983121 OXN983121 PHJ983121 PRF983121 QBB983121 QKX983121 QUT983121 REP983121 ROL983121 RYH983121 SID983121 SRZ983121 TBV983121 TLR983121 TVN983121 UFJ983121 UPF983121 UZB983121 VIX983121 VST983121 WCP983121 WML983121 WWH983121 JV95 TR95 ADN95 ANJ95 AXF95 BHB95 BQX95 CAT95 CKP95 CUL95 DEH95 DOD95 DXZ95 EHV95 ERR95 FBN95 FLJ95 FVF95 GFB95 GOX95 GYT95 HIP95 HSL95 ICH95 IMD95 IVZ95 JFV95 JPR95 JZN95 KJJ95 KTF95 LDB95 LMX95 LWT95 MGP95 MQL95 NAH95 NKD95 NTZ95 ODV95 ONR95 OXN95 PHJ95 PRF95 QBB95 QKX95 QUT95 REP95 ROL95 RYH95 SID95 SRZ95 TBV95 TLR95 TVN95 UFJ95 UPF95 UZB95 VIX95 VST95 WCP95 WML95 WWH95 JV65631 TR65631 ADN65631 ANJ65631 AXF65631 BHB65631 BQX65631 CAT65631 CKP65631 CUL65631 DEH65631 DOD65631 DXZ65631 EHV65631 ERR65631 FBN65631 FLJ65631 FVF65631 GFB65631 GOX65631 GYT65631 HIP65631 HSL65631 ICH65631 IMD65631 IVZ65631 JFV65631 JPR65631 JZN65631 KJJ65631 KTF65631 LDB65631 LMX65631 LWT65631 MGP65631 MQL65631 NAH65631 NKD65631 NTZ65631 ODV65631 ONR65631 OXN65631 PHJ65631 PRF65631 QBB65631 QKX65631 QUT65631 REP65631 ROL65631 RYH65631 SID65631 SRZ65631 TBV65631 TLR65631 TVN65631 UFJ65631 UPF65631 UZB65631 VIX65631 VST65631 WCP65631 WML65631 WWH65631 JV131167 TR131167 ADN131167 ANJ131167 AXF131167 BHB131167 BQX131167 CAT131167 CKP131167 CUL131167 DEH131167 DOD131167 DXZ131167 EHV131167 ERR131167 FBN131167 FLJ131167 FVF131167 GFB131167 GOX131167 GYT131167 HIP131167 HSL131167 ICH131167 IMD131167 IVZ131167 JFV131167 JPR131167 JZN131167 KJJ131167 KTF131167 LDB131167 LMX131167 LWT131167 MGP131167 MQL131167 NAH131167 NKD131167 NTZ131167 ODV131167 ONR131167 OXN131167 PHJ131167 PRF131167 QBB131167 QKX131167 QUT131167 REP131167 ROL131167 RYH131167 SID131167 SRZ131167 TBV131167 TLR131167 TVN131167 UFJ131167 UPF131167 UZB131167 VIX131167 VST131167 WCP131167 WML131167 WWH131167 JV196703 TR196703 ADN196703 ANJ196703 AXF196703 BHB196703 BQX196703 CAT196703 CKP196703 CUL196703 DEH196703 DOD196703 DXZ196703 EHV196703 ERR196703 FBN196703 FLJ196703 FVF196703 GFB196703 GOX196703 GYT196703 HIP196703 HSL196703 ICH196703 IMD196703 IVZ196703 JFV196703 JPR196703 JZN196703 KJJ196703 KTF196703 LDB196703 LMX196703 LWT196703 MGP196703 MQL196703 NAH196703 NKD196703 NTZ196703 ODV196703 ONR196703 OXN196703 PHJ196703 PRF196703 QBB196703 QKX196703 QUT196703 REP196703 ROL196703 RYH196703 SID196703 SRZ196703 TBV196703 TLR196703 TVN196703 UFJ196703 UPF196703 UZB196703 VIX196703 VST196703 WCP196703 WML196703 WWH196703 JV262239 TR262239 ADN262239 ANJ262239 AXF262239 BHB262239 BQX262239 CAT262239 CKP262239 CUL262239 DEH262239 DOD262239 DXZ262239 EHV262239 ERR262239 FBN262239 FLJ262239 FVF262239 GFB262239 GOX262239 GYT262239 HIP262239 HSL262239 ICH262239 IMD262239 IVZ262239 JFV262239 JPR262239 JZN262239 KJJ262239 KTF262239 LDB262239 LMX262239 LWT262239 MGP262239 MQL262239 NAH262239 NKD262239 NTZ262239 ODV262239 ONR262239 OXN262239 PHJ262239 PRF262239 QBB262239 QKX262239 QUT262239 REP262239 ROL262239 RYH262239 SID262239 SRZ262239 TBV262239 TLR262239 TVN262239 UFJ262239 UPF262239 UZB262239 VIX262239 VST262239 WCP262239 WML262239 WWH262239 JV327775 TR327775 ADN327775 ANJ327775 AXF327775 BHB327775 BQX327775 CAT327775 CKP327775 CUL327775 DEH327775 DOD327775 DXZ327775 EHV327775 ERR327775 FBN327775 FLJ327775 FVF327775 GFB327775 GOX327775 GYT327775 HIP327775 HSL327775 ICH327775 IMD327775 IVZ327775 JFV327775 JPR327775 JZN327775 KJJ327775 KTF327775 LDB327775 LMX327775 LWT327775 MGP327775 MQL327775 NAH327775 NKD327775 NTZ327775 ODV327775 ONR327775 OXN327775 PHJ327775 PRF327775 QBB327775 QKX327775 QUT327775 REP327775 ROL327775 RYH327775 SID327775 SRZ327775 TBV327775 TLR327775 TVN327775 UFJ327775 UPF327775 UZB327775 VIX327775 VST327775 WCP327775 WML327775 WWH327775 JV393311 TR393311 ADN393311 ANJ393311 AXF393311 BHB393311 BQX393311 CAT393311 CKP393311 CUL393311 DEH393311 DOD393311 DXZ393311 EHV393311 ERR393311 FBN393311 FLJ393311 FVF393311 GFB393311 GOX393311 GYT393311 HIP393311 HSL393311 ICH393311 IMD393311 IVZ393311 JFV393311 JPR393311 JZN393311 KJJ393311 KTF393311 LDB393311 LMX393311 LWT393311 MGP393311 MQL393311 NAH393311 NKD393311 NTZ393311 ODV393311 ONR393311 OXN393311 PHJ393311 PRF393311 QBB393311 QKX393311 QUT393311 REP393311 ROL393311 RYH393311 SID393311 SRZ393311 TBV393311 TLR393311 TVN393311 UFJ393311 UPF393311 UZB393311 VIX393311 VST393311 WCP393311 WML393311 WWH393311 JV458847 TR458847 ADN458847 ANJ458847 AXF458847 BHB458847 BQX458847 CAT458847 CKP458847 CUL458847 DEH458847 DOD458847 DXZ458847 EHV458847 ERR458847 FBN458847 FLJ458847 FVF458847 GFB458847 GOX458847 GYT458847 HIP458847 HSL458847 ICH458847 IMD458847 IVZ458847 JFV458847 JPR458847 JZN458847 KJJ458847 KTF458847 LDB458847 LMX458847 LWT458847 MGP458847 MQL458847 NAH458847 NKD458847 NTZ458847 ODV458847 ONR458847 OXN458847 PHJ458847 PRF458847 QBB458847 QKX458847 QUT458847 REP458847 ROL458847 RYH458847 SID458847 SRZ458847 TBV458847 TLR458847 TVN458847 UFJ458847 UPF458847 UZB458847 VIX458847 VST458847 WCP458847 WML458847 WWH458847 JV524383 TR524383 ADN524383 ANJ524383 AXF524383 BHB524383 BQX524383 CAT524383 CKP524383 CUL524383 DEH524383 DOD524383 DXZ524383 EHV524383 ERR524383 FBN524383 FLJ524383 FVF524383 GFB524383 GOX524383 GYT524383 HIP524383 HSL524383 ICH524383 IMD524383 IVZ524383 JFV524383 JPR524383 JZN524383 KJJ524383 KTF524383 LDB524383 LMX524383 LWT524383 MGP524383 MQL524383 NAH524383 NKD524383 NTZ524383 ODV524383 ONR524383 OXN524383 PHJ524383 PRF524383 QBB524383 QKX524383 QUT524383 REP524383 ROL524383 RYH524383 SID524383 SRZ524383 TBV524383 TLR524383 TVN524383 UFJ524383 UPF524383 UZB524383 VIX524383 VST524383 WCP524383 WML524383 WWH524383 JV589919 TR589919 ADN589919 ANJ589919 AXF589919 BHB589919 BQX589919 CAT589919 CKP589919 CUL589919 DEH589919 DOD589919 DXZ589919 EHV589919 ERR589919 FBN589919 FLJ589919 FVF589919 GFB589919 GOX589919 GYT589919 HIP589919 HSL589919 ICH589919 IMD589919 IVZ589919 JFV589919 JPR589919 JZN589919 KJJ589919 KTF589919 LDB589919 LMX589919 LWT589919 MGP589919 MQL589919 NAH589919 NKD589919 NTZ589919 ODV589919 ONR589919 OXN589919 PHJ589919 PRF589919 QBB589919 QKX589919 QUT589919 REP589919 ROL589919 RYH589919 SID589919 SRZ589919 TBV589919 TLR589919 TVN589919 UFJ589919 UPF589919 UZB589919 VIX589919 VST589919 WCP589919 WML589919 WWH589919 JV655455 TR655455 ADN655455 ANJ655455 AXF655455 BHB655455 BQX655455 CAT655455 CKP655455 CUL655455 DEH655455 DOD655455 DXZ655455 EHV655455 ERR655455 FBN655455 FLJ655455 FVF655455 GFB655455 GOX655455 GYT655455 HIP655455 HSL655455 ICH655455 IMD655455 IVZ655455 JFV655455 JPR655455 JZN655455 KJJ655455 KTF655455 LDB655455 LMX655455 LWT655455 MGP655455 MQL655455 NAH655455 NKD655455 NTZ655455 ODV655455 ONR655455 OXN655455 PHJ655455 PRF655455 QBB655455 QKX655455 QUT655455 REP655455 ROL655455 RYH655455 SID655455 SRZ655455 TBV655455 TLR655455 TVN655455 UFJ655455 UPF655455 UZB655455 VIX655455 VST655455 WCP655455 WML655455 WWH655455 JV720991 TR720991 ADN720991 ANJ720991 AXF720991 BHB720991 BQX720991 CAT720991 CKP720991 CUL720991 DEH720991 DOD720991 DXZ720991 EHV720991 ERR720991 FBN720991 FLJ720991 FVF720991 GFB720991 GOX720991 GYT720991 HIP720991 HSL720991 ICH720991 IMD720991 IVZ720991 JFV720991 JPR720991 JZN720991 KJJ720991 KTF720991 LDB720991 LMX720991 LWT720991 MGP720991 MQL720991 NAH720991 NKD720991 NTZ720991 ODV720991 ONR720991 OXN720991 PHJ720991 PRF720991 QBB720991 QKX720991 QUT720991 REP720991 ROL720991 RYH720991 SID720991 SRZ720991 TBV720991 TLR720991 TVN720991 UFJ720991 UPF720991 UZB720991 VIX720991 VST720991 WCP720991 WML720991 WWH720991 JV786527 TR786527 ADN786527 ANJ786527 AXF786527 BHB786527 BQX786527 CAT786527 CKP786527 CUL786527 DEH786527 DOD786527 DXZ786527 EHV786527 ERR786527 FBN786527 FLJ786527 FVF786527 GFB786527 GOX786527 GYT786527 HIP786527 HSL786527 ICH786527 IMD786527 IVZ786527 JFV786527 JPR786527 JZN786527 KJJ786527 KTF786527 LDB786527 LMX786527 LWT786527 MGP786527 MQL786527 NAH786527 NKD786527 NTZ786527 ODV786527 ONR786527 OXN786527 PHJ786527 PRF786527 QBB786527 QKX786527 QUT786527 REP786527 ROL786527 RYH786527 SID786527 SRZ786527 TBV786527 TLR786527 TVN786527 UFJ786527 UPF786527 UZB786527 VIX786527 VST786527 WCP786527 WML786527 WWH786527 JV852063 TR852063 ADN852063 ANJ852063 AXF852063 BHB852063 BQX852063 CAT852063 CKP852063 CUL852063 DEH852063 DOD852063 DXZ852063 EHV852063 ERR852063 FBN852063 FLJ852063 FVF852063 GFB852063 GOX852063 GYT852063 HIP852063 HSL852063 ICH852063 IMD852063 IVZ852063 JFV852063 JPR852063 JZN852063 KJJ852063 KTF852063 LDB852063 LMX852063 LWT852063 MGP852063 MQL852063 NAH852063 NKD852063 NTZ852063 ODV852063 ONR852063 OXN852063 PHJ852063 PRF852063 QBB852063 QKX852063 QUT852063 REP852063 ROL852063 RYH852063 SID852063 SRZ852063 TBV852063 TLR852063 TVN852063 UFJ852063 UPF852063 UZB852063 VIX852063 VST852063 WCP852063 WML852063 WWH852063 JV917599 TR917599 ADN917599 ANJ917599 AXF917599 BHB917599 BQX917599 CAT917599 CKP917599 CUL917599 DEH917599 DOD917599 DXZ917599 EHV917599 ERR917599 FBN917599 FLJ917599 FVF917599 GFB917599 GOX917599 GYT917599 HIP917599 HSL917599 ICH917599 IMD917599 IVZ917599 JFV917599 JPR917599 JZN917599 KJJ917599 KTF917599 LDB917599 LMX917599 LWT917599 MGP917599 MQL917599 NAH917599 NKD917599 NTZ917599 ODV917599 ONR917599 OXN917599 PHJ917599 PRF917599 QBB917599 QKX917599 QUT917599 REP917599 ROL917599 RYH917599 SID917599 SRZ917599 TBV917599 TLR917599 TVN917599 UFJ917599 UPF917599 UZB917599 VIX917599 VST917599 WCP917599 WML917599 WWH917599 JV983135 TR983135 ADN983135 ANJ983135 AXF983135 BHB983135 BQX983135 CAT983135 CKP983135 CUL983135 DEH983135 DOD983135 DXZ983135 EHV983135 ERR983135 FBN983135 FLJ983135 FVF983135 GFB983135 GOX983135 GYT983135 HIP983135 HSL983135 ICH983135 IMD983135 IVZ983135 JFV983135 JPR983135 JZN983135 KJJ983135 KTF983135 LDB983135 LMX983135 LWT983135 MGP983135 MQL983135 NAH983135 NKD983135 NTZ983135 ODV983135 ONR983135 OXN983135 PHJ983135 PRF983135 QBB983135 QKX983135 QUT983135 REP983135 ROL983135 RYH983135 SID983135 SRZ983135 TBV983135 TLR983135 TVN983135 UFJ983135 UPF983135 UZB983135 VIX983135 VST983135 WCP983135 WML983135 WWH983135 JV89 TR89 ADN89 ANJ89 AXF89 BHB89 BQX89 CAT89 CKP89 CUL89 DEH89 DOD89 DXZ89 EHV89 ERR89 FBN89 FLJ89 FVF89 GFB89 GOX89 GYT89 HIP89 HSL89 ICH89 IMD89 IVZ89 JFV89 JPR89 JZN89 KJJ89 KTF89 LDB89 LMX89 LWT89 MGP89 MQL89 NAH89 NKD89 NTZ89 ODV89 ONR89 OXN89 PHJ89 PRF89 QBB89 QKX89 QUT89 REP89 ROL89 RYH89 SID89 SRZ89 TBV89 TLR89 TVN89 UFJ89 UPF89 UZB89 VIX89 VST89 WCP89 WML89 WWH89 JV65625 TR65625 ADN65625 ANJ65625 AXF65625 BHB65625 BQX65625 CAT65625 CKP65625 CUL65625 DEH65625 DOD65625 DXZ65625 EHV65625 ERR65625 FBN65625 FLJ65625 FVF65625 GFB65625 GOX65625 GYT65625 HIP65625 HSL65625 ICH65625 IMD65625 IVZ65625 JFV65625 JPR65625 JZN65625 KJJ65625 KTF65625 LDB65625 LMX65625 LWT65625 MGP65625 MQL65625 NAH65625 NKD65625 NTZ65625 ODV65625 ONR65625 OXN65625 PHJ65625 PRF65625 QBB65625 QKX65625 QUT65625 REP65625 ROL65625 RYH65625 SID65625 SRZ65625 TBV65625 TLR65625 TVN65625 UFJ65625 UPF65625 UZB65625 VIX65625 VST65625 WCP65625 WML65625 WWH65625 JV131161 TR131161 ADN131161 ANJ131161 AXF131161 BHB131161 BQX131161 CAT131161 CKP131161 CUL131161 DEH131161 DOD131161 DXZ131161 EHV131161 ERR131161 FBN131161 FLJ131161 FVF131161 GFB131161 GOX131161 GYT131161 HIP131161 HSL131161 ICH131161 IMD131161 IVZ131161 JFV131161 JPR131161 JZN131161 KJJ131161 KTF131161 LDB131161 LMX131161 LWT131161 MGP131161 MQL131161 NAH131161 NKD131161 NTZ131161 ODV131161 ONR131161 OXN131161 PHJ131161 PRF131161 QBB131161 QKX131161 QUT131161 REP131161 ROL131161 RYH131161 SID131161 SRZ131161 TBV131161 TLR131161 TVN131161 UFJ131161 UPF131161 UZB131161 VIX131161 VST131161 WCP131161 WML131161 WWH131161 JV196697 TR196697 ADN196697 ANJ196697 AXF196697 BHB196697 BQX196697 CAT196697 CKP196697 CUL196697 DEH196697 DOD196697 DXZ196697 EHV196697 ERR196697 FBN196697 FLJ196697 FVF196697 GFB196697 GOX196697 GYT196697 HIP196697 HSL196697 ICH196697 IMD196697 IVZ196697 JFV196697 JPR196697 JZN196697 KJJ196697 KTF196697 LDB196697 LMX196697 LWT196697 MGP196697 MQL196697 NAH196697 NKD196697 NTZ196697 ODV196697 ONR196697 OXN196697 PHJ196697 PRF196697 QBB196697 QKX196697 QUT196697 REP196697 ROL196697 RYH196697 SID196697 SRZ196697 TBV196697 TLR196697 TVN196697 UFJ196697 UPF196697 UZB196697 VIX196697 VST196697 WCP196697 WML196697 WWH196697 JV262233 TR262233 ADN262233 ANJ262233 AXF262233 BHB262233 BQX262233 CAT262233 CKP262233 CUL262233 DEH262233 DOD262233 DXZ262233 EHV262233 ERR262233 FBN262233 FLJ262233 FVF262233 GFB262233 GOX262233 GYT262233 HIP262233 HSL262233 ICH262233 IMD262233 IVZ262233 JFV262233 JPR262233 JZN262233 KJJ262233 KTF262233 LDB262233 LMX262233 LWT262233 MGP262233 MQL262233 NAH262233 NKD262233 NTZ262233 ODV262233 ONR262233 OXN262233 PHJ262233 PRF262233 QBB262233 QKX262233 QUT262233 REP262233 ROL262233 RYH262233 SID262233 SRZ262233 TBV262233 TLR262233 TVN262233 UFJ262233 UPF262233 UZB262233 VIX262233 VST262233 WCP262233 WML262233 WWH262233 JV327769 TR327769 ADN327769 ANJ327769 AXF327769 BHB327769 BQX327769 CAT327769 CKP327769 CUL327769 DEH327769 DOD327769 DXZ327769 EHV327769 ERR327769 FBN327769 FLJ327769 FVF327769 GFB327769 GOX327769 GYT327769 HIP327769 HSL327769 ICH327769 IMD327769 IVZ327769 JFV327769 JPR327769 JZN327769 KJJ327769 KTF327769 LDB327769 LMX327769 LWT327769 MGP327769 MQL327769 NAH327769 NKD327769 NTZ327769 ODV327769 ONR327769 OXN327769 PHJ327769 PRF327769 QBB327769 QKX327769 QUT327769 REP327769 ROL327769 RYH327769 SID327769 SRZ327769 TBV327769 TLR327769 TVN327769 UFJ327769 UPF327769 UZB327769 VIX327769 VST327769 WCP327769 WML327769 WWH327769 JV393305 TR393305 ADN393305 ANJ393305 AXF393305 BHB393305 BQX393305 CAT393305 CKP393305 CUL393305 DEH393305 DOD393305 DXZ393305 EHV393305 ERR393305 FBN393305 FLJ393305 FVF393305 GFB393305 GOX393305 GYT393305 HIP393305 HSL393305 ICH393305 IMD393305 IVZ393305 JFV393305 JPR393305 JZN393305 KJJ393305 KTF393305 LDB393305 LMX393305 LWT393305 MGP393305 MQL393305 NAH393305 NKD393305 NTZ393305 ODV393305 ONR393305 OXN393305 PHJ393305 PRF393305 QBB393305 QKX393305 QUT393305 REP393305 ROL393305 RYH393305 SID393305 SRZ393305 TBV393305 TLR393305 TVN393305 UFJ393305 UPF393305 UZB393305 VIX393305 VST393305 WCP393305 WML393305 WWH393305 JV458841 TR458841 ADN458841 ANJ458841 AXF458841 BHB458841 BQX458841 CAT458841 CKP458841 CUL458841 DEH458841 DOD458841 DXZ458841 EHV458841 ERR458841 FBN458841 FLJ458841 FVF458841 GFB458841 GOX458841 GYT458841 HIP458841 HSL458841 ICH458841 IMD458841 IVZ458841 JFV458841 JPR458841 JZN458841 KJJ458841 KTF458841 LDB458841 LMX458841 LWT458841 MGP458841 MQL458841 NAH458841 NKD458841 NTZ458841 ODV458841 ONR458841 OXN458841 PHJ458841 PRF458841 QBB458841 QKX458841 QUT458841 REP458841 ROL458841 RYH458841 SID458841 SRZ458841 TBV458841 TLR458841 TVN458841 UFJ458841 UPF458841 UZB458841 VIX458841 VST458841 WCP458841 WML458841 WWH458841 JV524377 TR524377 ADN524377 ANJ524377 AXF524377 BHB524377 BQX524377 CAT524377 CKP524377 CUL524377 DEH524377 DOD524377 DXZ524377 EHV524377 ERR524377 FBN524377 FLJ524377 FVF524377 GFB524377 GOX524377 GYT524377 HIP524377 HSL524377 ICH524377 IMD524377 IVZ524377 JFV524377 JPR524377 JZN524377 KJJ524377 KTF524377 LDB524377 LMX524377 LWT524377 MGP524377 MQL524377 NAH524377 NKD524377 NTZ524377 ODV524377 ONR524377 OXN524377 PHJ524377 PRF524377 QBB524377 QKX524377 QUT524377 REP524377 ROL524377 RYH524377 SID524377 SRZ524377 TBV524377 TLR524377 TVN524377 UFJ524377 UPF524377 UZB524377 VIX524377 VST524377 WCP524377 WML524377 WWH524377 JV589913 TR589913 ADN589913 ANJ589913 AXF589913 BHB589913 BQX589913 CAT589913 CKP589913 CUL589913 DEH589913 DOD589913 DXZ589913 EHV589913 ERR589913 FBN589913 FLJ589913 FVF589913 GFB589913 GOX589913 GYT589913 HIP589913 HSL589913 ICH589913 IMD589913 IVZ589913 JFV589913 JPR589913 JZN589913 KJJ589913 KTF589913 LDB589913 LMX589913 LWT589913 MGP589913 MQL589913 NAH589913 NKD589913 NTZ589913 ODV589913 ONR589913 OXN589913 PHJ589913 PRF589913 QBB589913 QKX589913 QUT589913 REP589913 ROL589913 RYH589913 SID589913 SRZ589913 TBV589913 TLR589913 TVN589913 UFJ589913 UPF589913 UZB589913 VIX589913 VST589913 WCP589913 WML589913 WWH589913 JV655449 TR655449 ADN655449 ANJ655449 AXF655449 BHB655449 BQX655449 CAT655449 CKP655449 CUL655449 DEH655449 DOD655449 DXZ655449 EHV655449 ERR655449 FBN655449 FLJ655449 FVF655449 GFB655449 GOX655449 GYT655449 HIP655449 HSL655449 ICH655449 IMD655449 IVZ655449 JFV655449 JPR655449 JZN655449 KJJ655449 KTF655449 LDB655449 LMX655449 LWT655449 MGP655449 MQL655449 NAH655449 NKD655449 NTZ655449 ODV655449 ONR655449 OXN655449 PHJ655449 PRF655449 QBB655449 QKX655449 QUT655449 REP655449 ROL655449 RYH655449 SID655449 SRZ655449 TBV655449 TLR655449 TVN655449 UFJ655449 UPF655449 UZB655449 VIX655449 VST655449 WCP655449 WML655449 WWH655449 JV720985 TR720985 ADN720985 ANJ720985 AXF720985 BHB720985 BQX720985 CAT720985 CKP720985 CUL720985 DEH720985 DOD720985 DXZ720985 EHV720985 ERR720985 FBN720985 FLJ720985 FVF720985 GFB720985 GOX720985 GYT720985 HIP720985 HSL720985 ICH720985 IMD720985 IVZ720985 JFV720985 JPR720985 JZN720985 KJJ720985 KTF720985 LDB720985 LMX720985 LWT720985 MGP720985 MQL720985 NAH720985 NKD720985 NTZ720985 ODV720985 ONR720985 OXN720985 PHJ720985 PRF720985 QBB720985 QKX720985 QUT720985 REP720985 ROL720985 RYH720985 SID720985 SRZ720985 TBV720985 TLR720985 TVN720985 UFJ720985 UPF720985 UZB720985 VIX720985 VST720985 WCP720985 WML720985 WWH720985 JV786521 TR786521 ADN786521 ANJ786521 AXF786521 BHB786521 BQX786521 CAT786521 CKP786521 CUL786521 DEH786521 DOD786521 DXZ786521 EHV786521 ERR786521 FBN786521 FLJ786521 FVF786521 GFB786521 GOX786521 GYT786521 HIP786521 HSL786521 ICH786521 IMD786521 IVZ786521 JFV786521 JPR786521 JZN786521 KJJ786521 KTF786521 LDB786521 LMX786521 LWT786521 MGP786521 MQL786521 NAH786521 NKD786521 NTZ786521 ODV786521 ONR786521 OXN786521 PHJ786521 PRF786521 QBB786521 QKX786521 QUT786521 REP786521 ROL786521 RYH786521 SID786521 SRZ786521 TBV786521 TLR786521 TVN786521 UFJ786521 UPF786521 UZB786521 VIX786521 VST786521 WCP786521 WML786521 WWH786521 JV852057 TR852057 ADN852057 ANJ852057 AXF852057 BHB852057 BQX852057 CAT852057 CKP852057 CUL852057 DEH852057 DOD852057 DXZ852057 EHV852057 ERR852057 FBN852057 FLJ852057 FVF852057 GFB852057 GOX852057 GYT852057 HIP852057 HSL852057 ICH852057 IMD852057 IVZ852057 JFV852057 JPR852057 JZN852057 KJJ852057 KTF852057 LDB852057 LMX852057 LWT852057 MGP852057 MQL852057 NAH852057 NKD852057 NTZ852057 ODV852057 ONR852057 OXN852057 PHJ852057 PRF852057 QBB852057 QKX852057 QUT852057 REP852057 ROL852057 RYH852057 SID852057 SRZ852057 TBV852057 TLR852057 TVN852057 UFJ852057 UPF852057 UZB852057 VIX852057 VST852057 WCP852057 WML852057 WWH852057 JV917593 TR917593 ADN917593 ANJ917593 AXF917593 BHB917593 BQX917593 CAT917593 CKP917593 CUL917593 DEH917593 DOD917593 DXZ917593 EHV917593 ERR917593 FBN917593 FLJ917593 FVF917593 GFB917593 GOX917593 GYT917593 HIP917593 HSL917593 ICH917593 IMD917593 IVZ917593 JFV917593 JPR917593 JZN917593 KJJ917593 KTF917593 LDB917593 LMX917593 LWT917593 MGP917593 MQL917593 NAH917593 NKD917593 NTZ917593 ODV917593 ONR917593 OXN917593 PHJ917593 PRF917593 QBB917593 QKX917593 QUT917593 REP917593 ROL917593 RYH917593 SID917593 SRZ917593 TBV917593 TLR917593 TVN917593 UFJ917593 UPF917593 UZB917593 VIX917593 VST917593 WCP917593 WML917593 WWH917593 JV983129 TR983129 ADN983129 ANJ983129 AXF983129 BHB983129 BQX983129 CAT983129 CKP983129 CUL983129 DEH983129 DOD983129 DXZ983129 EHV983129 ERR983129 FBN983129 FLJ983129 FVF983129 GFB983129 GOX983129 GYT983129 HIP983129 HSL983129 ICH983129 IMD983129 IVZ983129 JFV983129 JPR983129 JZN983129 KJJ983129 KTF983129 LDB983129 LMX983129 LWT983129 MGP983129 MQL983129 NAH983129 NKD983129 NTZ983129 ODV983129 ONR983129 OXN983129 PHJ983129 PRF983129 QBB983129 QKX983129 QUT983129 REP983129 ROL983129 RYH983129 SID983129 SRZ983129 TBV983129 TLR983129 TVN983129 UFJ983129 UPF983129 UZB983129 VIX983129 VST983129 WCP983129 WML983129 WWH983129 JV87 TR87 ADN87 ANJ87 AXF87 BHB87 BQX87 CAT87 CKP87 CUL87 DEH87 DOD87 DXZ87 EHV87 ERR87 FBN87 FLJ87 FVF87 GFB87 GOX87 GYT87 HIP87 HSL87 ICH87 IMD87 IVZ87 JFV87 JPR87 JZN87 KJJ87 KTF87 LDB87 LMX87 LWT87 MGP87 MQL87 NAH87 NKD87 NTZ87 ODV87 ONR87 OXN87 PHJ87 PRF87 QBB87 QKX87 QUT87 REP87 ROL87 RYH87 SID87 SRZ87 TBV87 TLR87 TVN87 UFJ87 UPF87 UZB87 VIX87 VST87 WCP87 WML87 WWH87 JV65623 TR65623 ADN65623 ANJ65623 AXF65623 BHB65623 BQX65623 CAT65623 CKP65623 CUL65623 DEH65623 DOD65623 DXZ65623 EHV65623 ERR65623 FBN65623 FLJ65623 FVF65623 GFB65623 GOX65623 GYT65623 HIP65623 HSL65623 ICH65623 IMD65623 IVZ65623 JFV65623 JPR65623 JZN65623 KJJ65623 KTF65623 LDB65623 LMX65623 LWT65623 MGP65623 MQL65623 NAH65623 NKD65623 NTZ65623 ODV65623 ONR65623 OXN65623 PHJ65623 PRF65623 QBB65623 QKX65623 QUT65623 REP65623 ROL65623 RYH65623 SID65623 SRZ65623 TBV65623 TLR65623 TVN65623 UFJ65623 UPF65623 UZB65623 VIX65623 VST65623 WCP65623 WML65623 WWH65623 JV131159 TR131159 ADN131159 ANJ131159 AXF131159 BHB131159 BQX131159 CAT131159 CKP131159 CUL131159 DEH131159 DOD131159 DXZ131159 EHV131159 ERR131159 FBN131159 FLJ131159 FVF131159 GFB131159 GOX131159 GYT131159 HIP131159 HSL131159 ICH131159 IMD131159 IVZ131159 JFV131159 JPR131159 JZN131159 KJJ131159 KTF131159 LDB131159 LMX131159 LWT131159 MGP131159 MQL131159 NAH131159 NKD131159 NTZ131159 ODV131159 ONR131159 OXN131159 PHJ131159 PRF131159 QBB131159 QKX131159 QUT131159 REP131159 ROL131159 RYH131159 SID131159 SRZ131159 TBV131159 TLR131159 TVN131159 UFJ131159 UPF131159 UZB131159 VIX131159 VST131159 WCP131159 WML131159 WWH131159 JV196695 TR196695 ADN196695 ANJ196695 AXF196695 BHB196695 BQX196695 CAT196695 CKP196695 CUL196695 DEH196695 DOD196695 DXZ196695 EHV196695 ERR196695 FBN196695 FLJ196695 FVF196695 GFB196695 GOX196695 GYT196695 HIP196695 HSL196695 ICH196695 IMD196695 IVZ196695 JFV196695 JPR196695 JZN196695 KJJ196695 KTF196695 LDB196695 LMX196695 LWT196695 MGP196695 MQL196695 NAH196695 NKD196695 NTZ196695 ODV196695 ONR196695 OXN196695 PHJ196695 PRF196695 QBB196695 QKX196695 QUT196695 REP196695 ROL196695 RYH196695 SID196695 SRZ196695 TBV196695 TLR196695 TVN196695 UFJ196695 UPF196695 UZB196695 VIX196695 VST196695 WCP196695 WML196695 WWH196695 JV262231 TR262231 ADN262231 ANJ262231 AXF262231 BHB262231 BQX262231 CAT262231 CKP262231 CUL262231 DEH262231 DOD262231 DXZ262231 EHV262231 ERR262231 FBN262231 FLJ262231 FVF262231 GFB262231 GOX262231 GYT262231 HIP262231 HSL262231 ICH262231 IMD262231 IVZ262231 JFV262231 JPR262231 JZN262231 KJJ262231 KTF262231 LDB262231 LMX262231 LWT262231 MGP262231 MQL262231 NAH262231 NKD262231 NTZ262231 ODV262231 ONR262231 OXN262231 PHJ262231 PRF262231 QBB262231 QKX262231 QUT262231 REP262231 ROL262231 RYH262231 SID262231 SRZ262231 TBV262231 TLR262231 TVN262231 UFJ262231 UPF262231 UZB262231 VIX262231 VST262231 WCP262231 WML262231 WWH262231 JV327767 TR327767 ADN327767 ANJ327767 AXF327767 BHB327767 BQX327767 CAT327767 CKP327767 CUL327767 DEH327767 DOD327767 DXZ327767 EHV327767 ERR327767 FBN327767 FLJ327767 FVF327767 GFB327767 GOX327767 GYT327767 HIP327767 HSL327767 ICH327767 IMD327767 IVZ327767 JFV327767 JPR327767 JZN327767 KJJ327767 KTF327767 LDB327767 LMX327767 LWT327767 MGP327767 MQL327767 NAH327767 NKD327767 NTZ327767 ODV327767 ONR327767 OXN327767 PHJ327767 PRF327767 QBB327767 QKX327767 QUT327767 REP327767 ROL327767 RYH327767 SID327767 SRZ327767 TBV327767 TLR327767 TVN327767 UFJ327767 UPF327767 UZB327767 VIX327767 VST327767 WCP327767 WML327767 WWH327767 JV393303 TR393303 ADN393303 ANJ393303 AXF393303 BHB393303 BQX393303 CAT393303 CKP393303 CUL393303 DEH393303 DOD393303 DXZ393303 EHV393303 ERR393303 FBN393303 FLJ393303 FVF393303 GFB393303 GOX393303 GYT393303 HIP393303 HSL393303 ICH393303 IMD393303 IVZ393303 JFV393303 JPR393303 JZN393303 KJJ393303 KTF393303 LDB393303 LMX393303 LWT393303 MGP393303 MQL393303 NAH393303 NKD393303 NTZ393303 ODV393303 ONR393303 OXN393303 PHJ393303 PRF393303 QBB393303 QKX393303 QUT393303 REP393303 ROL393303 RYH393303 SID393303 SRZ393303 TBV393303 TLR393303 TVN393303 UFJ393303 UPF393303 UZB393303 VIX393303 VST393303 WCP393303 WML393303 WWH393303 JV458839 TR458839 ADN458839 ANJ458839 AXF458839 BHB458839 BQX458839 CAT458839 CKP458839 CUL458839 DEH458839 DOD458839 DXZ458839 EHV458839 ERR458839 FBN458839 FLJ458839 FVF458839 GFB458839 GOX458839 GYT458839 HIP458839 HSL458839 ICH458839 IMD458839 IVZ458839 JFV458839 JPR458839 JZN458839 KJJ458839 KTF458839 LDB458839 LMX458839 LWT458839 MGP458839 MQL458839 NAH458839 NKD458839 NTZ458839 ODV458839 ONR458839 OXN458839 PHJ458839 PRF458839 QBB458839 QKX458839 QUT458839 REP458839 ROL458839 RYH458839 SID458839 SRZ458839 TBV458839 TLR458839 TVN458839 UFJ458839 UPF458839 UZB458839 VIX458839 VST458839 WCP458839 WML458839 WWH458839 JV524375 TR524375 ADN524375 ANJ524375 AXF524375 BHB524375 BQX524375 CAT524375 CKP524375 CUL524375 DEH524375 DOD524375 DXZ524375 EHV524375 ERR524375 FBN524375 FLJ524375 FVF524375 GFB524375 GOX524375 GYT524375 HIP524375 HSL524375 ICH524375 IMD524375 IVZ524375 JFV524375 JPR524375 JZN524375 KJJ524375 KTF524375 LDB524375 LMX524375 LWT524375 MGP524375 MQL524375 NAH524375 NKD524375 NTZ524375 ODV524375 ONR524375 OXN524375 PHJ524375 PRF524375 QBB524375 QKX524375 QUT524375 REP524375 ROL524375 RYH524375 SID524375 SRZ524375 TBV524375 TLR524375 TVN524375 UFJ524375 UPF524375 UZB524375 VIX524375 VST524375 WCP524375 WML524375 WWH524375 JV589911 TR589911 ADN589911 ANJ589911 AXF589911 BHB589911 BQX589911 CAT589911 CKP589911 CUL589911 DEH589911 DOD589911 DXZ589911 EHV589911 ERR589911 FBN589911 FLJ589911 FVF589911 GFB589911 GOX589911 GYT589911 HIP589911 HSL589911 ICH589911 IMD589911 IVZ589911 JFV589911 JPR589911 JZN589911 KJJ589911 KTF589911 LDB589911 LMX589911 LWT589911 MGP589911 MQL589911 NAH589911 NKD589911 NTZ589911 ODV589911 ONR589911 OXN589911 PHJ589911 PRF589911 QBB589911 QKX589911 QUT589911 REP589911 ROL589911 RYH589911 SID589911 SRZ589911 TBV589911 TLR589911 TVN589911 UFJ589911 UPF589911 UZB589911 VIX589911 VST589911 WCP589911 WML589911 WWH589911 JV655447 TR655447 ADN655447 ANJ655447 AXF655447 BHB655447 BQX655447 CAT655447 CKP655447 CUL655447 DEH655447 DOD655447 DXZ655447 EHV655447 ERR655447 FBN655447 FLJ655447 FVF655447 GFB655447 GOX655447 GYT655447 HIP655447 HSL655447 ICH655447 IMD655447 IVZ655447 JFV655447 JPR655447 JZN655447 KJJ655447 KTF655447 LDB655447 LMX655447 LWT655447 MGP655447 MQL655447 NAH655447 NKD655447 NTZ655447 ODV655447 ONR655447 OXN655447 PHJ655447 PRF655447 QBB655447 QKX655447 QUT655447 REP655447 ROL655447 RYH655447 SID655447 SRZ655447 TBV655447 TLR655447 TVN655447 UFJ655447 UPF655447 UZB655447 VIX655447 VST655447 WCP655447 WML655447 WWH655447 JV720983 TR720983 ADN720983 ANJ720983 AXF720983 BHB720983 BQX720983 CAT720983 CKP720983 CUL720983 DEH720983 DOD720983 DXZ720983 EHV720983 ERR720983 FBN720983 FLJ720983 FVF720983 GFB720983 GOX720983 GYT720983 HIP720983 HSL720983 ICH720983 IMD720983 IVZ720983 JFV720983 JPR720983 JZN720983 KJJ720983 KTF720983 LDB720983 LMX720983 LWT720983 MGP720983 MQL720983 NAH720983 NKD720983 NTZ720983 ODV720983 ONR720983 OXN720983 PHJ720983 PRF720983 QBB720983 QKX720983 QUT720983 REP720983 ROL720983 RYH720983 SID720983 SRZ720983 TBV720983 TLR720983 TVN720983 UFJ720983 UPF720983 UZB720983 VIX720983 VST720983 WCP720983 WML720983 WWH720983 JV786519 TR786519 ADN786519 ANJ786519 AXF786519 BHB786519 BQX786519 CAT786519 CKP786519 CUL786519 DEH786519 DOD786519 DXZ786519 EHV786519 ERR786519 FBN786519 FLJ786519 FVF786519 GFB786519 GOX786519 GYT786519 HIP786519 HSL786519 ICH786519 IMD786519 IVZ786519 JFV786519 JPR786519 JZN786519 KJJ786519 KTF786519 LDB786519 LMX786519 LWT786519 MGP786519 MQL786519 NAH786519 NKD786519 NTZ786519 ODV786519 ONR786519 OXN786519 PHJ786519 PRF786519 QBB786519 QKX786519 QUT786519 REP786519 ROL786519 RYH786519 SID786519 SRZ786519 TBV786519 TLR786519 TVN786519 UFJ786519 UPF786519 UZB786519 VIX786519 VST786519 WCP786519 WML786519 WWH786519 JV852055 TR852055 ADN852055 ANJ852055 AXF852055 BHB852055 BQX852055 CAT852055 CKP852055 CUL852055 DEH852055 DOD852055 DXZ852055 EHV852055 ERR852055 FBN852055 FLJ852055 FVF852055 GFB852055 GOX852055 GYT852055 HIP852055 HSL852055 ICH852055 IMD852055 IVZ852055 JFV852055 JPR852055 JZN852055 KJJ852055 KTF852055 LDB852055 LMX852055 LWT852055 MGP852055 MQL852055 NAH852055 NKD852055 NTZ852055 ODV852055 ONR852055 OXN852055 PHJ852055 PRF852055 QBB852055 QKX852055 QUT852055 REP852055 ROL852055 RYH852055 SID852055 SRZ852055 TBV852055 TLR852055 TVN852055 UFJ852055 UPF852055 UZB852055 VIX852055 VST852055 WCP852055 WML852055 WWH852055 JV917591 TR917591 ADN917591 ANJ917591 AXF917591 BHB917591 BQX917591 CAT917591 CKP917591 CUL917591 DEH917591 DOD917591 DXZ917591 EHV917591 ERR917591 FBN917591 FLJ917591 FVF917591 GFB917591 GOX917591 GYT917591 HIP917591 HSL917591 ICH917591 IMD917591 IVZ917591 JFV917591 JPR917591 JZN917591 KJJ917591 KTF917591 LDB917591 LMX917591 LWT917591 MGP917591 MQL917591 NAH917591 NKD917591 NTZ917591 ODV917591 ONR917591 OXN917591 PHJ917591 PRF917591 QBB917591 QKX917591 QUT917591 REP917591 ROL917591 RYH917591 SID917591 SRZ917591 TBV917591 TLR917591 TVN917591 UFJ917591 UPF917591 UZB917591 VIX917591 VST917591 WCP917591 WML917591 WWH917591 JV983127 TR983127 ADN983127 ANJ983127 AXF983127 BHB983127 BQX983127 CAT983127 CKP983127 CUL983127 DEH983127 DOD983127 DXZ983127 EHV983127 ERR983127 FBN983127 FLJ983127 FVF983127 GFB983127 GOX983127 GYT983127 HIP983127 HSL983127 ICH983127 IMD983127 IVZ983127 JFV983127 JPR983127 JZN983127 KJJ983127 KTF983127 LDB983127 LMX983127 LWT983127 MGP983127 MQL983127 NAH983127 NKD983127 NTZ983127 ODV983127 ONR983127 OXN983127 PHJ983127 PRF983127 QBB983127 QKX983127 QUT983127 REP983127 ROL983127 RYH983127 SID983127 SRZ983127 TBV983127 TLR983127 TVN983127 UFJ983127 UPF983127 UZB983127 VIX983127 VST983127 WCP983127 WML983127 WWH983127 JV103 TR103 ADN103 ANJ103 AXF103 BHB103 BQX103 CAT103 CKP103 CUL103 DEH103 DOD103 DXZ103 EHV103 ERR103 FBN103 FLJ103 FVF103 GFB103 GOX103 GYT103 HIP103 HSL103 ICH103 IMD103 IVZ103 JFV103 JPR103 JZN103 KJJ103 KTF103 LDB103 LMX103 LWT103 MGP103 MQL103 NAH103 NKD103 NTZ103 ODV103 ONR103 OXN103 PHJ103 PRF103 QBB103 QKX103 QUT103 REP103 ROL103 RYH103 SID103 SRZ103 TBV103 TLR103 TVN103 UFJ103 UPF103 UZB103 VIX103 VST103 WCP103 WML103 WWH103 JV65639 TR65639 ADN65639 ANJ65639 AXF65639 BHB65639 BQX65639 CAT65639 CKP65639 CUL65639 DEH65639 DOD65639 DXZ65639 EHV65639 ERR65639 FBN65639 FLJ65639 FVF65639 GFB65639 GOX65639 GYT65639 HIP65639 HSL65639 ICH65639 IMD65639 IVZ65639 JFV65639 JPR65639 JZN65639 KJJ65639 KTF65639 LDB65639 LMX65639 LWT65639 MGP65639 MQL65639 NAH65639 NKD65639 NTZ65639 ODV65639 ONR65639 OXN65639 PHJ65639 PRF65639 QBB65639 QKX65639 QUT65639 REP65639 ROL65639 RYH65639 SID65639 SRZ65639 TBV65639 TLR65639 TVN65639 UFJ65639 UPF65639 UZB65639 VIX65639 VST65639 WCP65639 WML65639 WWH65639 JV131175 TR131175 ADN131175 ANJ131175 AXF131175 BHB131175 BQX131175 CAT131175 CKP131175 CUL131175 DEH131175 DOD131175 DXZ131175 EHV131175 ERR131175 FBN131175 FLJ131175 FVF131175 GFB131175 GOX131175 GYT131175 HIP131175 HSL131175 ICH131175 IMD131175 IVZ131175 JFV131175 JPR131175 JZN131175 KJJ131175 KTF131175 LDB131175 LMX131175 LWT131175 MGP131175 MQL131175 NAH131175 NKD131175 NTZ131175 ODV131175 ONR131175 OXN131175 PHJ131175 PRF131175 QBB131175 QKX131175 QUT131175 REP131175 ROL131175 RYH131175 SID131175 SRZ131175 TBV131175 TLR131175 TVN131175 UFJ131175 UPF131175 UZB131175 VIX131175 VST131175 WCP131175 WML131175 WWH131175 JV196711 TR196711 ADN196711 ANJ196711 AXF196711 BHB196711 BQX196711 CAT196711 CKP196711 CUL196711 DEH196711 DOD196711 DXZ196711 EHV196711 ERR196711 FBN196711 FLJ196711 FVF196711 GFB196711 GOX196711 GYT196711 HIP196711 HSL196711 ICH196711 IMD196711 IVZ196711 JFV196711 JPR196711 JZN196711 KJJ196711 KTF196711 LDB196711 LMX196711 LWT196711 MGP196711 MQL196711 NAH196711 NKD196711 NTZ196711 ODV196711 ONR196711 OXN196711 PHJ196711 PRF196711 QBB196711 QKX196711 QUT196711 REP196711 ROL196711 RYH196711 SID196711 SRZ196711 TBV196711 TLR196711 TVN196711 UFJ196711 UPF196711 UZB196711 VIX196711 VST196711 WCP196711 WML196711 WWH196711 JV262247 TR262247 ADN262247 ANJ262247 AXF262247 BHB262247 BQX262247 CAT262247 CKP262247 CUL262247 DEH262247 DOD262247 DXZ262247 EHV262247 ERR262247 FBN262247 FLJ262247 FVF262247 GFB262247 GOX262247 GYT262247 HIP262247 HSL262247 ICH262247 IMD262247 IVZ262247 JFV262247 JPR262247 JZN262247 KJJ262247 KTF262247 LDB262247 LMX262247 LWT262247 MGP262247 MQL262247 NAH262247 NKD262247 NTZ262247 ODV262247 ONR262247 OXN262247 PHJ262247 PRF262247 QBB262247 QKX262247 QUT262247 REP262247 ROL262247 RYH262247 SID262247 SRZ262247 TBV262247 TLR262247 TVN262247 UFJ262247 UPF262247 UZB262247 VIX262247 VST262247 WCP262247 WML262247 WWH262247 JV327783 TR327783 ADN327783 ANJ327783 AXF327783 BHB327783 BQX327783 CAT327783 CKP327783 CUL327783 DEH327783 DOD327783 DXZ327783 EHV327783 ERR327783 FBN327783 FLJ327783 FVF327783 GFB327783 GOX327783 GYT327783 HIP327783 HSL327783 ICH327783 IMD327783 IVZ327783 JFV327783 JPR327783 JZN327783 KJJ327783 KTF327783 LDB327783 LMX327783 LWT327783 MGP327783 MQL327783 NAH327783 NKD327783 NTZ327783 ODV327783 ONR327783 OXN327783 PHJ327783 PRF327783 QBB327783 QKX327783 QUT327783 REP327783 ROL327783 RYH327783 SID327783 SRZ327783 TBV327783 TLR327783 TVN327783 UFJ327783 UPF327783 UZB327783 VIX327783 VST327783 WCP327783 WML327783 WWH327783 JV393319 TR393319 ADN393319 ANJ393319 AXF393319 BHB393319 BQX393319 CAT393319 CKP393319 CUL393319 DEH393319 DOD393319 DXZ393319 EHV393319 ERR393319 FBN393319 FLJ393319 FVF393319 GFB393319 GOX393319 GYT393319 HIP393319 HSL393319 ICH393319 IMD393319 IVZ393319 JFV393319 JPR393319 JZN393319 KJJ393319 KTF393319 LDB393319 LMX393319 LWT393319 MGP393319 MQL393319 NAH393319 NKD393319 NTZ393319 ODV393319 ONR393319 OXN393319 PHJ393319 PRF393319 QBB393319 QKX393319 QUT393319 REP393319 ROL393319 RYH393319 SID393319 SRZ393319 TBV393319 TLR393319 TVN393319 UFJ393319 UPF393319 UZB393319 VIX393319 VST393319 WCP393319 WML393319 WWH393319 JV458855 TR458855 ADN458855 ANJ458855 AXF458855 BHB458855 BQX458855 CAT458855 CKP458855 CUL458855 DEH458855 DOD458855 DXZ458855 EHV458855 ERR458855 FBN458855 FLJ458855 FVF458855 GFB458855 GOX458855 GYT458855 HIP458855 HSL458855 ICH458855 IMD458855 IVZ458855 JFV458855 JPR458855 JZN458855 KJJ458855 KTF458855 LDB458855 LMX458855 LWT458855 MGP458855 MQL458855 NAH458855 NKD458855 NTZ458855 ODV458855 ONR458855 OXN458855 PHJ458855 PRF458855 QBB458855 QKX458855 QUT458855 REP458855 ROL458855 RYH458855 SID458855 SRZ458855 TBV458855 TLR458855 TVN458855 UFJ458855 UPF458855 UZB458855 VIX458855 VST458855 WCP458855 WML458855 WWH458855 JV524391 TR524391 ADN524391 ANJ524391 AXF524391 BHB524391 BQX524391 CAT524391 CKP524391 CUL524391 DEH524391 DOD524391 DXZ524391 EHV524391 ERR524391 FBN524391 FLJ524391 FVF524391 GFB524391 GOX524391 GYT524391 HIP524391 HSL524391 ICH524391 IMD524391 IVZ524391 JFV524391 JPR524391 JZN524391 KJJ524391 KTF524391 LDB524391 LMX524391 LWT524391 MGP524391 MQL524391 NAH524391 NKD524391 NTZ524391 ODV524391 ONR524391 OXN524391 PHJ524391 PRF524391 QBB524391 QKX524391 QUT524391 REP524391 ROL524391 RYH524391 SID524391 SRZ524391 TBV524391 TLR524391 TVN524391 UFJ524391 UPF524391 UZB524391 VIX524391 VST524391 WCP524391 WML524391 WWH524391 JV589927 TR589927 ADN589927 ANJ589927 AXF589927 BHB589927 BQX589927 CAT589927 CKP589927 CUL589927 DEH589927 DOD589927 DXZ589927 EHV589927 ERR589927 FBN589927 FLJ589927 FVF589927 GFB589927 GOX589927 GYT589927 HIP589927 HSL589927 ICH589927 IMD589927 IVZ589927 JFV589927 JPR589927 JZN589927 KJJ589927 KTF589927 LDB589927 LMX589927 LWT589927 MGP589927 MQL589927 NAH589927 NKD589927 NTZ589927 ODV589927 ONR589927 OXN589927 PHJ589927 PRF589927 QBB589927 QKX589927 QUT589927 REP589927 ROL589927 RYH589927 SID589927 SRZ589927 TBV589927 TLR589927 TVN589927 UFJ589927 UPF589927 UZB589927 VIX589927 VST589927 WCP589927 WML589927 WWH589927 JV655463 TR655463 ADN655463 ANJ655463 AXF655463 BHB655463 BQX655463 CAT655463 CKP655463 CUL655463 DEH655463 DOD655463 DXZ655463 EHV655463 ERR655463 FBN655463 FLJ655463 FVF655463 GFB655463 GOX655463 GYT655463 HIP655463 HSL655463 ICH655463 IMD655463 IVZ655463 JFV655463 JPR655463 JZN655463 KJJ655463 KTF655463 LDB655463 LMX655463 LWT655463 MGP655463 MQL655463 NAH655463 NKD655463 NTZ655463 ODV655463 ONR655463 OXN655463 PHJ655463 PRF655463 QBB655463 QKX655463 QUT655463 REP655463 ROL655463 RYH655463 SID655463 SRZ655463 TBV655463 TLR655463 TVN655463 UFJ655463 UPF655463 UZB655463 VIX655463 VST655463 WCP655463 WML655463 WWH655463 JV720999 TR720999 ADN720999 ANJ720999 AXF720999 BHB720999 BQX720999 CAT720999 CKP720999 CUL720999 DEH720999 DOD720999 DXZ720999 EHV720999 ERR720999 FBN720999 FLJ720999 FVF720999 GFB720999 GOX720999 GYT720999 HIP720999 HSL720999 ICH720999 IMD720999 IVZ720999 JFV720999 JPR720999 JZN720999 KJJ720999 KTF720999 LDB720999 LMX720999 LWT720999 MGP720999 MQL720999 NAH720999 NKD720999 NTZ720999 ODV720999 ONR720999 OXN720999 PHJ720999 PRF720999 QBB720999 QKX720999 QUT720999 REP720999 ROL720999 RYH720999 SID720999 SRZ720999 TBV720999 TLR720999 TVN720999 UFJ720999 UPF720999 UZB720999 VIX720999 VST720999 WCP720999 WML720999 WWH720999 JV786535 TR786535 ADN786535 ANJ786535 AXF786535 BHB786535 BQX786535 CAT786535 CKP786535 CUL786535 DEH786535 DOD786535 DXZ786535 EHV786535 ERR786535 FBN786535 FLJ786535 FVF786535 GFB786535 GOX786535 GYT786535 HIP786535 HSL786535 ICH786535 IMD786535 IVZ786535 JFV786535 JPR786535 JZN786535 KJJ786535 KTF786535 LDB786535 LMX786535 LWT786535 MGP786535 MQL786535 NAH786535 NKD786535 NTZ786535 ODV786535 ONR786535 OXN786535 PHJ786535 PRF786535 QBB786535 QKX786535 QUT786535 REP786535 ROL786535 RYH786535 SID786535 SRZ786535 TBV786535 TLR786535 TVN786535 UFJ786535 UPF786535 UZB786535 VIX786535 VST786535 WCP786535 WML786535 WWH786535 JV852071 TR852071 ADN852071 ANJ852071 AXF852071 BHB852071 BQX852071 CAT852071 CKP852071 CUL852071 DEH852071 DOD852071 DXZ852071 EHV852071 ERR852071 FBN852071 FLJ852071 FVF852071 GFB852071 GOX852071 GYT852071 HIP852071 HSL852071 ICH852071 IMD852071 IVZ852071 JFV852071 JPR852071 JZN852071 KJJ852071 KTF852071 LDB852071 LMX852071 LWT852071 MGP852071 MQL852071 NAH852071 NKD852071 NTZ852071 ODV852071 ONR852071 OXN852071 PHJ852071 PRF852071 QBB852071 QKX852071 QUT852071 REP852071 ROL852071 RYH852071 SID852071 SRZ852071 TBV852071 TLR852071 TVN852071 UFJ852071 UPF852071 UZB852071 VIX852071 VST852071 WCP852071 WML852071 WWH852071 JV917607 TR917607 ADN917607 ANJ917607 AXF917607 BHB917607 BQX917607 CAT917607 CKP917607 CUL917607 DEH917607 DOD917607 DXZ917607 EHV917607 ERR917607 FBN917607 FLJ917607 FVF917607 GFB917607 GOX917607 GYT917607 HIP917607 HSL917607 ICH917607 IMD917607 IVZ917607 JFV917607 JPR917607 JZN917607 KJJ917607 KTF917607 LDB917607 LMX917607 LWT917607 MGP917607 MQL917607 NAH917607 NKD917607 NTZ917607 ODV917607 ONR917607 OXN917607 PHJ917607 PRF917607 QBB917607 QKX917607 QUT917607 REP917607 ROL917607 RYH917607 SID917607 SRZ917607 TBV917607 TLR917607 TVN917607 UFJ917607 UPF917607 UZB917607 VIX917607 VST917607 WCP917607 WML917607 WWH917607 JV983143 TR983143 ADN983143 ANJ983143 AXF983143 BHB983143 BQX983143 CAT983143 CKP983143 CUL983143 DEH983143 DOD983143 DXZ983143 EHV983143 ERR983143 FBN983143 FLJ983143 FVF983143 GFB983143 GOX983143 GYT983143 HIP983143 HSL983143 ICH983143 IMD983143 IVZ983143 JFV983143 JPR983143 JZN983143 KJJ983143 KTF983143 LDB983143 LMX983143 LWT983143 MGP983143 MQL983143 NAH983143 NKD983143 NTZ983143 ODV983143 ONR983143 OXN983143 PHJ983143 PRF983143 QBB983143 QKX983143 QUT983143 REP983143 ROL983143 RYH983143 SID983143 SRZ983143 TBV983143 TLR983143 TVN983143 UFJ983143 UPF983143 UZB983143 VIX983143 Q88:T88 P69:T69 P60:T60 AM96:AM97</xm:sqref>
        </x14:dataValidation>
        <x14:dataValidation allowBlank="1" showErrorMessage="1" prompt="No se planeó socialización para este mes">
          <xm:sqref>WVT983080 JH12:JI12 TD12:TE12 ACZ12:ADA12 AMV12:AMW12 AWR12:AWS12 BGN12:BGO12 BQJ12:BQK12 CAF12:CAG12 CKB12:CKC12 CTX12:CTY12 DDT12:DDU12 DNP12:DNQ12 DXL12:DXM12 EHH12:EHI12 ERD12:ERE12 FAZ12:FBA12 FKV12:FKW12 FUR12:FUS12 GEN12:GEO12 GOJ12:GOK12 GYF12:GYG12 HIB12:HIC12 HRX12:HRY12 IBT12:IBU12 ILP12:ILQ12 IVL12:IVM12 JFH12:JFI12 JPD12:JPE12 JYZ12:JZA12 KIV12:KIW12 KSR12:KSS12 LCN12:LCO12 LMJ12:LMK12 LWF12:LWG12 MGB12:MGC12 MPX12:MPY12 MZT12:MZU12 NJP12:NJQ12 NTL12:NTM12 ODH12:ODI12 OND12:ONE12 OWZ12:OXA12 PGV12:PGW12 PQR12:PQS12 QAN12:QAO12 QKJ12:QKK12 QUF12:QUG12 REB12:REC12 RNX12:RNY12 RXT12:RXU12 SHP12:SHQ12 SRL12:SRM12 TBH12:TBI12 TLD12:TLE12 TUZ12:TVA12 UEV12:UEW12 UOR12:UOS12 UYN12:UYO12 VIJ12:VIK12 VSF12:VSG12 WCB12:WCC12 WLX12:WLY12 WVT12:WVU12 Z65548:AA65548 JH65548:JI65548 TD65548:TE65548 ACZ65548:ADA65548 AMV65548:AMW65548 AWR65548:AWS65548 BGN65548:BGO65548 BQJ65548:BQK65548 CAF65548:CAG65548 CKB65548:CKC65548 CTX65548:CTY65548 DDT65548:DDU65548 DNP65548:DNQ65548 DXL65548:DXM65548 EHH65548:EHI65548 ERD65548:ERE65548 FAZ65548:FBA65548 FKV65548:FKW65548 FUR65548:FUS65548 GEN65548:GEO65548 GOJ65548:GOK65548 GYF65548:GYG65548 HIB65548:HIC65548 HRX65548:HRY65548 IBT65548:IBU65548 ILP65548:ILQ65548 IVL65548:IVM65548 JFH65548:JFI65548 JPD65548:JPE65548 JYZ65548:JZA65548 KIV65548:KIW65548 KSR65548:KSS65548 LCN65548:LCO65548 LMJ65548:LMK65548 LWF65548:LWG65548 MGB65548:MGC65548 MPX65548:MPY65548 MZT65548:MZU65548 NJP65548:NJQ65548 NTL65548:NTM65548 ODH65548:ODI65548 OND65548:ONE65548 OWZ65548:OXA65548 PGV65548:PGW65548 PQR65548:PQS65548 QAN65548:QAO65548 QKJ65548:QKK65548 QUF65548:QUG65548 REB65548:REC65548 RNX65548:RNY65548 RXT65548:RXU65548 SHP65548:SHQ65548 SRL65548:SRM65548 TBH65548:TBI65548 TLD65548:TLE65548 TUZ65548:TVA65548 UEV65548:UEW65548 UOR65548:UOS65548 UYN65548:UYO65548 VIJ65548:VIK65548 VSF65548:VSG65548 WCB65548:WCC65548 WLX65548:WLY65548 WVT65548:WVU65548 Z131084:AA131084 JH131084:JI131084 TD131084:TE131084 ACZ131084:ADA131084 AMV131084:AMW131084 AWR131084:AWS131084 BGN131084:BGO131084 BQJ131084:BQK131084 CAF131084:CAG131084 CKB131084:CKC131084 CTX131084:CTY131084 DDT131084:DDU131084 DNP131084:DNQ131084 DXL131084:DXM131084 EHH131084:EHI131084 ERD131084:ERE131084 FAZ131084:FBA131084 FKV131084:FKW131084 FUR131084:FUS131084 GEN131084:GEO131084 GOJ131084:GOK131084 GYF131084:GYG131084 HIB131084:HIC131084 HRX131084:HRY131084 IBT131084:IBU131084 ILP131084:ILQ131084 IVL131084:IVM131084 JFH131084:JFI131084 JPD131084:JPE131084 JYZ131084:JZA131084 KIV131084:KIW131084 KSR131084:KSS131084 LCN131084:LCO131084 LMJ131084:LMK131084 LWF131084:LWG131084 MGB131084:MGC131084 MPX131084:MPY131084 MZT131084:MZU131084 NJP131084:NJQ131084 NTL131084:NTM131084 ODH131084:ODI131084 OND131084:ONE131084 OWZ131084:OXA131084 PGV131084:PGW131084 PQR131084:PQS131084 QAN131084:QAO131084 QKJ131084:QKK131084 QUF131084:QUG131084 REB131084:REC131084 RNX131084:RNY131084 RXT131084:RXU131084 SHP131084:SHQ131084 SRL131084:SRM131084 TBH131084:TBI131084 TLD131084:TLE131084 TUZ131084:TVA131084 UEV131084:UEW131084 UOR131084:UOS131084 UYN131084:UYO131084 VIJ131084:VIK131084 VSF131084:VSG131084 WCB131084:WCC131084 WLX131084:WLY131084 WVT131084:WVU131084 Z196620:AA196620 JH196620:JI196620 TD196620:TE196620 ACZ196620:ADA196620 AMV196620:AMW196620 AWR196620:AWS196620 BGN196620:BGO196620 BQJ196620:BQK196620 CAF196620:CAG196620 CKB196620:CKC196620 CTX196620:CTY196620 DDT196620:DDU196620 DNP196620:DNQ196620 DXL196620:DXM196620 EHH196620:EHI196620 ERD196620:ERE196620 FAZ196620:FBA196620 FKV196620:FKW196620 FUR196620:FUS196620 GEN196620:GEO196620 GOJ196620:GOK196620 GYF196620:GYG196620 HIB196620:HIC196620 HRX196620:HRY196620 IBT196620:IBU196620 ILP196620:ILQ196620 IVL196620:IVM196620 JFH196620:JFI196620 JPD196620:JPE196620 JYZ196620:JZA196620 KIV196620:KIW196620 KSR196620:KSS196620 LCN196620:LCO196620 LMJ196620:LMK196620 LWF196620:LWG196620 MGB196620:MGC196620 MPX196620:MPY196620 MZT196620:MZU196620 NJP196620:NJQ196620 NTL196620:NTM196620 ODH196620:ODI196620 OND196620:ONE196620 OWZ196620:OXA196620 PGV196620:PGW196620 PQR196620:PQS196620 QAN196620:QAO196620 QKJ196620:QKK196620 QUF196620:QUG196620 REB196620:REC196620 RNX196620:RNY196620 RXT196620:RXU196620 SHP196620:SHQ196620 SRL196620:SRM196620 TBH196620:TBI196620 TLD196620:TLE196620 TUZ196620:TVA196620 UEV196620:UEW196620 UOR196620:UOS196620 UYN196620:UYO196620 VIJ196620:VIK196620 VSF196620:VSG196620 WCB196620:WCC196620 WLX196620:WLY196620 WVT196620:WVU196620 Z262156:AA262156 JH262156:JI262156 TD262156:TE262156 ACZ262156:ADA262156 AMV262156:AMW262156 AWR262156:AWS262156 BGN262156:BGO262156 BQJ262156:BQK262156 CAF262156:CAG262156 CKB262156:CKC262156 CTX262156:CTY262156 DDT262156:DDU262156 DNP262156:DNQ262156 DXL262156:DXM262156 EHH262156:EHI262156 ERD262156:ERE262156 FAZ262156:FBA262156 FKV262156:FKW262156 FUR262156:FUS262156 GEN262156:GEO262156 GOJ262156:GOK262156 GYF262156:GYG262156 HIB262156:HIC262156 HRX262156:HRY262156 IBT262156:IBU262156 ILP262156:ILQ262156 IVL262156:IVM262156 JFH262156:JFI262156 JPD262156:JPE262156 JYZ262156:JZA262156 KIV262156:KIW262156 KSR262156:KSS262156 LCN262156:LCO262156 LMJ262156:LMK262156 LWF262156:LWG262156 MGB262156:MGC262156 MPX262156:MPY262156 MZT262156:MZU262156 NJP262156:NJQ262156 NTL262156:NTM262156 ODH262156:ODI262156 OND262156:ONE262156 OWZ262156:OXA262156 PGV262156:PGW262156 PQR262156:PQS262156 QAN262156:QAO262156 QKJ262156:QKK262156 QUF262156:QUG262156 REB262156:REC262156 RNX262156:RNY262156 RXT262156:RXU262156 SHP262156:SHQ262156 SRL262156:SRM262156 TBH262156:TBI262156 TLD262156:TLE262156 TUZ262156:TVA262156 UEV262156:UEW262156 UOR262156:UOS262156 UYN262156:UYO262156 VIJ262156:VIK262156 VSF262156:VSG262156 WCB262156:WCC262156 WLX262156:WLY262156 WVT262156:WVU262156 Z327692:AA327692 JH327692:JI327692 TD327692:TE327692 ACZ327692:ADA327692 AMV327692:AMW327692 AWR327692:AWS327692 BGN327692:BGO327692 BQJ327692:BQK327692 CAF327692:CAG327692 CKB327692:CKC327692 CTX327692:CTY327692 DDT327692:DDU327692 DNP327692:DNQ327692 DXL327692:DXM327692 EHH327692:EHI327692 ERD327692:ERE327692 FAZ327692:FBA327692 FKV327692:FKW327692 FUR327692:FUS327692 GEN327692:GEO327692 GOJ327692:GOK327692 GYF327692:GYG327692 HIB327692:HIC327692 HRX327692:HRY327692 IBT327692:IBU327692 ILP327692:ILQ327692 IVL327692:IVM327692 JFH327692:JFI327692 JPD327692:JPE327692 JYZ327692:JZA327692 KIV327692:KIW327692 KSR327692:KSS327692 LCN327692:LCO327692 LMJ327692:LMK327692 LWF327692:LWG327692 MGB327692:MGC327692 MPX327692:MPY327692 MZT327692:MZU327692 NJP327692:NJQ327692 NTL327692:NTM327692 ODH327692:ODI327692 OND327692:ONE327692 OWZ327692:OXA327692 PGV327692:PGW327692 PQR327692:PQS327692 QAN327692:QAO327692 QKJ327692:QKK327692 QUF327692:QUG327692 REB327692:REC327692 RNX327692:RNY327692 RXT327692:RXU327692 SHP327692:SHQ327692 SRL327692:SRM327692 TBH327692:TBI327692 TLD327692:TLE327692 TUZ327692:TVA327692 UEV327692:UEW327692 UOR327692:UOS327692 UYN327692:UYO327692 VIJ327692:VIK327692 VSF327692:VSG327692 WCB327692:WCC327692 WLX327692:WLY327692 WVT327692:WVU327692 Z393228:AA393228 JH393228:JI393228 TD393228:TE393228 ACZ393228:ADA393228 AMV393228:AMW393228 AWR393228:AWS393228 BGN393228:BGO393228 BQJ393228:BQK393228 CAF393228:CAG393228 CKB393228:CKC393228 CTX393228:CTY393228 DDT393228:DDU393228 DNP393228:DNQ393228 DXL393228:DXM393228 EHH393228:EHI393228 ERD393228:ERE393228 FAZ393228:FBA393228 FKV393228:FKW393228 FUR393228:FUS393228 GEN393228:GEO393228 GOJ393228:GOK393228 GYF393228:GYG393228 HIB393228:HIC393228 HRX393228:HRY393228 IBT393228:IBU393228 ILP393228:ILQ393228 IVL393228:IVM393228 JFH393228:JFI393228 JPD393228:JPE393228 JYZ393228:JZA393228 KIV393228:KIW393228 KSR393228:KSS393228 LCN393228:LCO393228 LMJ393228:LMK393228 LWF393228:LWG393228 MGB393228:MGC393228 MPX393228:MPY393228 MZT393228:MZU393228 NJP393228:NJQ393228 NTL393228:NTM393228 ODH393228:ODI393228 OND393228:ONE393228 OWZ393228:OXA393228 PGV393228:PGW393228 PQR393228:PQS393228 QAN393228:QAO393228 QKJ393228:QKK393228 QUF393228:QUG393228 REB393228:REC393228 RNX393228:RNY393228 RXT393228:RXU393228 SHP393228:SHQ393228 SRL393228:SRM393228 TBH393228:TBI393228 TLD393228:TLE393228 TUZ393228:TVA393228 UEV393228:UEW393228 UOR393228:UOS393228 UYN393228:UYO393228 VIJ393228:VIK393228 VSF393228:VSG393228 WCB393228:WCC393228 WLX393228:WLY393228 WVT393228:WVU393228 Z458764:AA458764 JH458764:JI458764 TD458764:TE458764 ACZ458764:ADA458764 AMV458764:AMW458764 AWR458764:AWS458764 BGN458764:BGO458764 BQJ458764:BQK458764 CAF458764:CAG458764 CKB458764:CKC458764 CTX458764:CTY458764 DDT458764:DDU458764 DNP458764:DNQ458764 DXL458764:DXM458764 EHH458764:EHI458764 ERD458764:ERE458764 FAZ458764:FBA458764 FKV458764:FKW458764 FUR458764:FUS458764 GEN458764:GEO458764 GOJ458764:GOK458764 GYF458764:GYG458764 HIB458764:HIC458764 HRX458764:HRY458764 IBT458764:IBU458764 ILP458764:ILQ458764 IVL458764:IVM458764 JFH458764:JFI458764 JPD458764:JPE458764 JYZ458764:JZA458764 KIV458764:KIW458764 KSR458764:KSS458764 LCN458764:LCO458764 LMJ458764:LMK458764 LWF458764:LWG458764 MGB458764:MGC458764 MPX458764:MPY458764 MZT458764:MZU458764 NJP458764:NJQ458764 NTL458764:NTM458764 ODH458764:ODI458764 OND458764:ONE458764 OWZ458764:OXA458764 PGV458764:PGW458764 PQR458764:PQS458764 QAN458764:QAO458764 QKJ458764:QKK458764 QUF458764:QUG458764 REB458764:REC458764 RNX458764:RNY458764 RXT458764:RXU458764 SHP458764:SHQ458764 SRL458764:SRM458764 TBH458764:TBI458764 TLD458764:TLE458764 TUZ458764:TVA458764 UEV458764:UEW458764 UOR458764:UOS458764 UYN458764:UYO458764 VIJ458764:VIK458764 VSF458764:VSG458764 WCB458764:WCC458764 WLX458764:WLY458764 WVT458764:WVU458764 Z524300:AA524300 JH524300:JI524300 TD524300:TE524300 ACZ524300:ADA524300 AMV524300:AMW524300 AWR524300:AWS524300 BGN524300:BGO524300 BQJ524300:BQK524300 CAF524300:CAG524300 CKB524300:CKC524300 CTX524300:CTY524300 DDT524300:DDU524300 DNP524300:DNQ524300 DXL524300:DXM524300 EHH524300:EHI524300 ERD524300:ERE524300 FAZ524300:FBA524300 FKV524300:FKW524300 FUR524300:FUS524300 GEN524300:GEO524300 GOJ524300:GOK524300 GYF524300:GYG524300 HIB524300:HIC524300 HRX524300:HRY524300 IBT524300:IBU524300 ILP524300:ILQ524300 IVL524300:IVM524300 JFH524300:JFI524300 JPD524300:JPE524300 JYZ524300:JZA524300 KIV524300:KIW524300 KSR524300:KSS524300 LCN524300:LCO524300 LMJ524300:LMK524300 LWF524300:LWG524300 MGB524300:MGC524300 MPX524300:MPY524300 MZT524300:MZU524300 NJP524300:NJQ524300 NTL524300:NTM524300 ODH524300:ODI524300 OND524300:ONE524300 OWZ524300:OXA524300 PGV524300:PGW524300 PQR524300:PQS524300 QAN524300:QAO524300 QKJ524300:QKK524300 QUF524300:QUG524300 REB524300:REC524300 RNX524300:RNY524300 RXT524300:RXU524300 SHP524300:SHQ524300 SRL524300:SRM524300 TBH524300:TBI524300 TLD524300:TLE524300 TUZ524300:TVA524300 UEV524300:UEW524300 UOR524300:UOS524300 UYN524300:UYO524300 VIJ524300:VIK524300 VSF524300:VSG524300 WCB524300:WCC524300 WLX524300:WLY524300 WVT524300:WVU524300 Z589836:AA589836 JH589836:JI589836 TD589836:TE589836 ACZ589836:ADA589836 AMV589836:AMW589836 AWR589836:AWS589836 BGN589836:BGO589836 BQJ589836:BQK589836 CAF589836:CAG589836 CKB589836:CKC589836 CTX589836:CTY589836 DDT589836:DDU589836 DNP589836:DNQ589836 DXL589836:DXM589836 EHH589836:EHI589836 ERD589836:ERE589836 FAZ589836:FBA589836 FKV589836:FKW589836 FUR589836:FUS589836 GEN589836:GEO589836 GOJ589836:GOK589836 GYF589836:GYG589836 HIB589836:HIC589836 HRX589836:HRY589836 IBT589836:IBU589836 ILP589836:ILQ589836 IVL589836:IVM589836 JFH589836:JFI589836 JPD589836:JPE589836 JYZ589836:JZA589836 KIV589836:KIW589836 KSR589836:KSS589836 LCN589836:LCO589836 LMJ589836:LMK589836 LWF589836:LWG589836 MGB589836:MGC589836 MPX589836:MPY589836 MZT589836:MZU589836 NJP589836:NJQ589836 NTL589836:NTM589836 ODH589836:ODI589836 OND589836:ONE589836 OWZ589836:OXA589836 PGV589836:PGW589836 PQR589836:PQS589836 QAN589836:QAO589836 QKJ589836:QKK589836 QUF589836:QUG589836 REB589836:REC589836 RNX589836:RNY589836 RXT589836:RXU589836 SHP589836:SHQ589836 SRL589836:SRM589836 TBH589836:TBI589836 TLD589836:TLE589836 TUZ589836:TVA589836 UEV589836:UEW589836 UOR589836:UOS589836 UYN589836:UYO589836 VIJ589836:VIK589836 VSF589836:VSG589836 WCB589836:WCC589836 WLX589836:WLY589836 WVT589836:WVU589836 Z655372:AA655372 JH655372:JI655372 TD655372:TE655372 ACZ655372:ADA655372 AMV655372:AMW655372 AWR655372:AWS655372 BGN655372:BGO655372 BQJ655372:BQK655372 CAF655372:CAG655372 CKB655372:CKC655372 CTX655372:CTY655372 DDT655372:DDU655372 DNP655372:DNQ655372 DXL655372:DXM655372 EHH655372:EHI655372 ERD655372:ERE655372 FAZ655372:FBA655372 FKV655372:FKW655372 FUR655372:FUS655372 GEN655372:GEO655372 GOJ655372:GOK655372 GYF655372:GYG655372 HIB655372:HIC655372 HRX655372:HRY655372 IBT655372:IBU655372 ILP655372:ILQ655372 IVL655372:IVM655372 JFH655372:JFI655372 JPD655372:JPE655372 JYZ655372:JZA655372 KIV655372:KIW655372 KSR655372:KSS655372 LCN655372:LCO655372 LMJ655372:LMK655372 LWF655372:LWG655372 MGB655372:MGC655372 MPX655372:MPY655372 MZT655372:MZU655372 NJP655372:NJQ655372 NTL655372:NTM655372 ODH655372:ODI655372 OND655372:ONE655372 OWZ655372:OXA655372 PGV655372:PGW655372 PQR655372:PQS655372 QAN655372:QAO655372 QKJ655372:QKK655372 QUF655372:QUG655372 REB655372:REC655372 RNX655372:RNY655372 RXT655372:RXU655372 SHP655372:SHQ655372 SRL655372:SRM655372 TBH655372:TBI655372 TLD655372:TLE655372 TUZ655372:TVA655372 UEV655372:UEW655372 UOR655372:UOS655372 UYN655372:UYO655372 VIJ655372:VIK655372 VSF655372:VSG655372 WCB655372:WCC655372 WLX655372:WLY655372 WVT655372:WVU655372 Z720908:AA720908 JH720908:JI720908 TD720908:TE720908 ACZ720908:ADA720908 AMV720908:AMW720908 AWR720908:AWS720908 BGN720908:BGO720908 BQJ720908:BQK720908 CAF720908:CAG720908 CKB720908:CKC720908 CTX720908:CTY720908 DDT720908:DDU720908 DNP720908:DNQ720908 DXL720908:DXM720908 EHH720908:EHI720908 ERD720908:ERE720908 FAZ720908:FBA720908 FKV720908:FKW720908 FUR720908:FUS720908 GEN720908:GEO720908 GOJ720908:GOK720908 GYF720908:GYG720908 HIB720908:HIC720908 HRX720908:HRY720908 IBT720908:IBU720908 ILP720908:ILQ720908 IVL720908:IVM720908 JFH720908:JFI720908 JPD720908:JPE720908 JYZ720908:JZA720908 KIV720908:KIW720908 KSR720908:KSS720908 LCN720908:LCO720908 LMJ720908:LMK720908 LWF720908:LWG720908 MGB720908:MGC720908 MPX720908:MPY720908 MZT720908:MZU720908 NJP720908:NJQ720908 NTL720908:NTM720908 ODH720908:ODI720908 OND720908:ONE720908 OWZ720908:OXA720908 PGV720908:PGW720908 PQR720908:PQS720908 QAN720908:QAO720908 QKJ720908:QKK720908 QUF720908:QUG720908 REB720908:REC720908 RNX720908:RNY720908 RXT720908:RXU720908 SHP720908:SHQ720908 SRL720908:SRM720908 TBH720908:TBI720908 TLD720908:TLE720908 TUZ720908:TVA720908 UEV720908:UEW720908 UOR720908:UOS720908 UYN720908:UYO720908 VIJ720908:VIK720908 VSF720908:VSG720908 WCB720908:WCC720908 WLX720908:WLY720908 WVT720908:WVU720908 Z786444:AA786444 JH786444:JI786444 TD786444:TE786444 ACZ786444:ADA786444 AMV786444:AMW786444 AWR786444:AWS786444 BGN786444:BGO786444 BQJ786444:BQK786444 CAF786444:CAG786444 CKB786444:CKC786444 CTX786444:CTY786444 DDT786444:DDU786444 DNP786444:DNQ786444 DXL786444:DXM786444 EHH786444:EHI786444 ERD786444:ERE786444 FAZ786444:FBA786444 FKV786444:FKW786444 FUR786444:FUS786444 GEN786444:GEO786444 GOJ786444:GOK786444 GYF786444:GYG786444 HIB786444:HIC786444 HRX786444:HRY786444 IBT786444:IBU786444 ILP786444:ILQ786444 IVL786444:IVM786444 JFH786444:JFI786444 JPD786444:JPE786444 JYZ786444:JZA786444 KIV786444:KIW786444 KSR786444:KSS786444 LCN786444:LCO786444 LMJ786444:LMK786444 LWF786444:LWG786444 MGB786444:MGC786444 MPX786444:MPY786444 MZT786444:MZU786444 NJP786444:NJQ786444 NTL786444:NTM786444 ODH786444:ODI786444 OND786444:ONE786444 OWZ786444:OXA786444 PGV786444:PGW786444 PQR786444:PQS786444 QAN786444:QAO786444 QKJ786444:QKK786444 QUF786444:QUG786444 REB786444:REC786444 RNX786444:RNY786444 RXT786444:RXU786444 SHP786444:SHQ786444 SRL786444:SRM786444 TBH786444:TBI786444 TLD786444:TLE786444 TUZ786444:TVA786444 UEV786444:UEW786444 UOR786444:UOS786444 UYN786444:UYO786444 VIJ786444:VIK786444 VSF786444:VSG786444 WCB786444:WCC786444 WLX786444:WLY786444 WVT786444:WVU786444 Z851980:AA851980 JH851980:JI851980 TD851980:TE851980 ACZ851980:ADA851980 AMV851980:AMW851980 AWR851980:AWS851980 BGN851980:BGO851980 BQJ851980:BQK851980 CAF851980:CAG851980 CKB851980:CKC851980 CTX851980:CTY851980 DDT851980:DDU851980 DNP851980:DNQ851980 DXL851980:DXM851980 EHH851980:EHI851980 ERD851980:ERE851980 FAZ851980:FBA851980 FKV851980:FKW851980 FUR851980:FUS851980 GEN851980:GEO851980 GOJ851980:GOK851980 GYF851980:GYG851980 HIB851980:HIC851980 HRX851980:HRY851980 IBT851980:IBU851980 ILP851980:ILQ851980 IVL851980:IVM851980 JFH851980:JFI851980 JPD851980:JPE851980 JYZ851980:JZA851980 KIV851980:KIW851980 KSR851980:KSS851980 LCN851980:LCO851980 LMJ851980:LMK851980 LWF851980:LWG851980 MGB851980:MGC851980 MPX851980:MPY851980 MZT851980:MZU851980 NJP851980:NJQ851980 NTL851980:NTM851980 ODH851980:ODI851980 OND851980:ONE851980 OWZ851980:OXA851980 PGV851980:PGW851980 PQR851980:PQS851980 QAN851980:QAO851980 QKJ851980:QKK851980 QUF851980:QUG851980 REB851980:REC851980 RNX851980:RNY851980 RXT851980:RXU851980 SHP851980:SHQ851980 SRL851980:SRM851980 TBH851980:TBI851980 TLD851980:TLE851980 TUZ851980:TVA851980 UEV851980:UEW851980 UOR851980:UOS851980 UYN851980:UYO851980 VIJ851980:VIK851980 VSF851980:VSG851980 WCB851980:WCC851980 WLX851980:WLY851980 WVT851980:WVU851980 Z917516:AA917516 JH917516:JI917516 TD917516:TE917516 ACZ917516:ADA917516 AMV917516:AMW917516 AWR917516:AWS917516 BGN917516:BGO917516 BQJ917516:BQK917516 CAF917516:CAG917516 CKB917516:CKC917516 CTX917516:CTY917516 DDT917516:DDU917516 DNP917516:DNQ917516 DXL917516:DXM917516 EHH917516:EHI917516 ERD917516:ERE917516 FAZ917516:FBA917516 FKV917516:FKW917516 FUR917516:FUS917516 GEN917516:GEO917516 GOJ917516:GOK917516 GYF917516:GYG917516 HIB917516:HIC917516 HRX917516:HRY917516 IBT917516:IBU917516 ILP917516:ILQ917516 IVL917516:IVM917516 JFH917516:JFI917516 JPD917516:JPE917516 JYZ917516:JZA917516 KIV917516:KIW917516 KSR917516:KSS917516 LCN917516:LCO917516 LMJ917516:LMK917516 LWF917516:LWG917516 MGB917516:MGC917516 MPX917516:MPY917516 MZT917516:MZU917516 NJP917516:NJQ917516 NTL917516:NTM917516 ODH917516:ODI917516 OND917516:ONE917516 OWZ917516:OXA917516 PGV917516:PGW917516 PQR917516:PQS917516 QAN917516:QAO917516 QKJ917516:QKK917516 QUF917516:QUG917516 REB917516:REC917516 RNX917516:RNY917516 RXT917516:RXU917516 SHP917516:SHQ917516 SRL917516:SRM917516 TBH917516:TBI917516 TLD917516:TLE917516 TUZ917516:TVA917516 UEV917516:UEW917516 UOR917516:UOS917516 UYN917516:UYO917516 VIJ917516:VIK917516 VSF917516:VSG917516 WCB917516:WCC917516 WLX917516:WLY917516 WVT917516:WVU917516 Z983052:AA983052 JH983052:JI983052 TD983052:TE983052 ACZ983052:ADA983052 AMV983052:AMW983052 AWR983052:AWS983052 BGN983052:BGO983052 BQJ983052:BQK983052 CAF983052:CAG983052 CKB983052:CKC983052 CTX983052:CTY983052 DDT983052:DDU983052 DNP983052:DNQ983052 DXL983052:DXM983052 EHH983052:EHI983052 ERD983052:ERE983052 FAZ983052:FBA983052 FKV983052:FKW983052 FUR983052:FUS983052 GEN983052:GEO983052 GOJ983052:GOK983052 GYF983052:GYG983052 HIB983052:HIC983052 HRX983052:HRY983052 IBT983052:IBU983052 ILP983052:ILQ983052 IVL983052:IVM983052 JFH983052:JFI983052 JPD983052:JPE983052 JYZ983052:JZA983052 KIV983052:KIW983052 KSR983052:KSS983052 LCN983052:LCO983052 LMJ983052:LMK983052 LWF983052:LWG983052 MGB983052:MGC983052 MPX983052:MPY983052 MZT983052:MZU983052 NJP983052:NJQ983052 NTL983052:NTM983052 ODH983052:ODI983052 OND983052:ONE983052 OWZ983052:OXA983052 PGV983052:PGW983052 PQR983052:PQS983052 QAN983052:QAO983052 QKJ983052:QKK983052 QUF983052:QUG983052 REB983052:REC983052 RNX983052:RNY983052 RXT983052:RXU983052 SHP983052:SHQ983052 SRL983052:SRM983052 TBH983052:TBI983052 TLD983052:TLE983052 TUZ983052:TVA983052 UEV983052:UEW983052 UOR983052:UOS983052 UYN983052:UYO983052 VIJ983052:VIK983052 VSF983052:VSG983052 WCB983052:WCC983052 WLX983052:WLY983052 WVT983052:WVU983052 TUZ983080 JJ15 TF15 ADB15 AMX15 AWT15 BGP15 BQL15 CAH15 CKD15 CTZ15 DDV15 DNR15 DXN15 EHJ15 ERF15 FBB15 FKX15 FUT15 GEP15 GOL15 GYH15 HID15 HRZ15 IBV15 ILR15 IVN15 JFJ15 JPF15 JZB15 KIX15 KST15 LCP15 LML15 LWH15 MGD15 MPZ15 MZV15 NJR15 NTN15 ODJ15 ONF15 OXB15 PGX15 PQT15 QAP15 QKL15 QUH15 RED15 RNZ15 RXV15 SHR15 SRN15 TBJ15 TLF15 TVB15 UEX15 UOT15 UYP15 VIL15 VSH15 WCD15 WLZ15 WVV15 AB65551 JJ65551 TF65551 ADB65551 AMX65551 AWT65551 BGP65551 BQL65551 CAH65551 CKD65551 CTZ65551 DDV65551 DNR65551 DXN65551 EHJ65551 ERF65551 FBB65551 FKX65551 FUT65551 GEP65551 GOL65551 GYH65551 HID65551 HRZ65551 IBV65551 ILR65551 IVN65551 JFJ65551 JPF65551 JZB65551 KIX65551 KST65551 LCP65551 LML65551 LWH65551 MGD65551 MPZ65551 MZV65551 NJR65551 NTN65551 ODJ65551 ONF65551 OXB65551 PGX65551 PQT65551 QAP65551 QKL65551 QUH65551 RED65551 RNZ65551 RXV65551 SHR65551 SRN65551 TBJ65551 TLF65551 TVB65551 UEX65551 UOT65551 UYP65551 VIL65551 VSH65551 WCD65551 WLZ65551 WVV65551 AB131087 JJ131087 TF131087 ADB131087 AMX131087 AWT131087 BGP131087 BQL131087 CAH131087 CKD131087 CTZ131087 DDV131087 DNR131087 DXN131087 EHJ131087 ERF131087 FBB131087 FKX131087 FUT131087 GEP131087 GOL131087 GYH131087 HID131087 HRZ131087 IBV131087 ILR131087 IVN131087 JFJ131087 JPF131087 JZB131087 KIX131087 KST131087 LCP131087 LML131087 LWH131087 MGD131087 MPZ131087 MZV131087 NJR131087 NTN131087 ODJ131087 ONF131087 OXB131087 PGX131087 PQT131087 QAP131087 QKL131087 QUH131087 RED131087 RNZ131087 RXV131087 SHR131087 SRN131087 TBJ131087 TLF131087 TVB131087 UEX131087 UOT131087 UYP131087 VIL131087 VSH131087 WCD131087 WLZ131087 WVV131087 AB196623 JJ196623 TF196623 ADB196623 AMX196623 AWT196623 BGP196623 BQL196623 CAH196623 CKD196623 CTZ196623 DDV196623 DNR196623 DXN196623 EHJ196623 ERF196623 FBB196623 FKX196623 FUT196623 GEP196623 GOL196623 GYH196623 HID196623 HRZ196623 IBV196623 ILR196623 IVN196623 JFJ196623 JPF196623 JZB196623 KIX196623 KST196623 LCP196623 LML196623 LWH196623 MGD196623 MPZ196623 MZV196623 NJR196623 NTN196623 ODJ196623 ONF196623 OXB196623 PGX196623 PQT196623 QAP196623 QKL196623 QUH196623 RED196623 RNZ196623 RXV196623 SHR196623 SRN196623 TBJ196623 TLF196623 TVB196623 UEX196623 UOT196623 UYP196623 VIL196623 VSH196623 WCD196623 WLZ196623 WVV196623 AB262159 JJ262159 TF262159 ADB262159 AMX262159 AWT262159 BGP262159 BQL262159 CAH262159 CKD262159 CTZ262159 DDV262159 DNR262159 DXN262159 EHJ262159 ERF262159 FBB262159 FKX262159 FUT262159 GEP262159 GOL262159 GYH262159 HID262159 HRZ262159 IBV262159 ILR262159 IVN262159 JFJ262159 JPF262159 JZB262159 KIX262159 KST262159 LCP262159 LML262159 LWH262159 MGD262159 MPZ262159 MZV262159 NJR262159 NTN262159 ODJ262159 ONF262159 OXB262159 PGX262159 PQT262159 QAP262159 QKL262159 QUH262159 RED262159 RNZ262159 RXV262159 SHR262159 SRN262159 TBJ262159 TLF262159 TVB262159 UEX262159 UOT262159 UYP262159 VIL262159 VSH262159 WCD262159 WLZ262159 WVV262159 AB327695 JJ327695 TF327695 ADB327695 AMX327695 AWT327695 BGP327695 BQL327695 CAH327695 CKD327695 CTZ327695 DDV327695 DNR327695 DXN327695 EHJ327695 ERF327695 FBB327695 FKX327695 FUT327695 GEP327695 GOL327695 GYH327695 HID327695 HRZ327695 IBV327695 ILR327695 IVN327695 JFJ327695 JPF327695 JZB327695 KIX327695 KST327695 LCP327695 LML327695 LWH327695 MGD327695 MPZ327695 MZV327695 NJR327695 NTN327695 ODJ327695 ONF327695 OXB327695 PGX327695 PQT327695 QAP327695 QKL327695 QUH327695 RED327695 RNZ327695 RXV327695 SHR327695 SRN327695 TBJ327695 TLF327695 TVB327695 UEX327695 UOT327695 UYP327695 VIL327695 VSH327695 WCD327695 WLZ327695 WVV327695 AB393231 JJ393231 TF393231 ADB393231 AMX393231 AWT393231 BGP393231 BQL393231 CAH393231 CKD393231 CTZ393231 DDV393231 DNR393231 DXN393231 EHJ393231 ERF393231 FBB393231 FKX393231 FUT393231 GEP393231 GOL393231 GYH393231 HID393231 HRZ393231 IBV393231 ILR393231 IVN393231 JFJ393231 JPF393231 JZB393231 KIX393231 KST393231 LCP393231 LML393231 LWH393231 MGD393231 MPZ393231 MZV393231 NJR393231 NTN393231 ODJ393231 ONF393231 OXB393231 PGX393231 PQT393231 QAP393231 QKL393231 QUH393231 RED393231 RNZ393231 RXV393231 SHR393231 SRN393231 TBJ393231 TLF393231 TVB393231 UEX393231 UOT393231 UYP393231 VIL393231 VSH393231 WCD393231 WLZ393231 WVV393231 AB458767 JJ458767 TF458767 ADB458767 AMX458767 AWT458767 BGP458767 BQL458767 CAH458767 CKD458767 CTZ458767 DDV458767 DNR458767 DXN458767 EHJ458767 ERF458767 FBB458767 FKX458767 FUT458767 GEP458767 GOL458767 GYH458767 HID458767 HRZ458767 IBV458767 ILR458767 IVN458767 JFJ458767 JPF458767 JZB458767 KIX458767 KST458767 LCP458767 LML458767 LWH458767 MGD458767 MPZ458767 MZV458767 NJR458767 NTN458767 ODJ458767 ONF458767 OXB458767 PGX458767 PQT458767 QAP458767 QKL458767 QUH458767 RED458767 RNZ458767 RXV458767 SHR458767 SRN458767 TBJ458767 TLF458767 TVB458767 UEX458767 UOT458767 UYP458767 VIL458767 VSH458767 WCD458767 WLZ458767 WVV458767 AB524303 JJ524303 TF524303 ADB524303 AMX524303 AWT524303 BGP524303 BQL524303 CAH524303 CKD524303 CTZ524303 DDV524303 DNR524303 DXN524303 EHJ524303 ERF524303 FBB524303 FKX524303 FUT524303 GEP524303 GOL524303 GYH524303 HID524303 HRZ524303 IBV524303 ILR524303 IVN524303 JFJ524303 JPF524303 JZB524303 KIX524303 KST524303 LCP524303 LML524303 LWH524303 MGD524303 MPZ524303 MZV524303 NJR524303 NTN524303 ODJ524303 ONF524303 OXB524303 PGX524303 PQT524303 QAP524303 QKL524303 QUH524303 RED524303 RNZ524303 RXV524303 SHR524303 SRN524303 TBJ524303 TLF524303 TVB524303 UEX524303 UOT524303 UYP524303 VIL524303 VSH524303 WCD524303 WLZ524303 WVV524303 AB589839 JJ589839 TF589839 ADB589839 AMX589839 AWT589839 BGP589839 BQL589839 CAH589839 CKD589839 CTZ589839 DDV589839 DNR589839 DXN589839 EHJ589839 ERF589839 FBB589839 FKX589839 FUT589839 GEP589839 GOL589839 GYH589839 HID589839 HRZ589839 IBV589839 ILR589839 IVN589839 JFJ589839 JPF589839 JZB589839 KIX589839 KST589839 LCP589839 LML589839 LWH589839 MGD589839 MPZ589839 MZV589839 NJR589839 NTN589839 ODJ589839 ONF589839 OXB589839 PGX589839 PQT589839 QAP589839 QKL589839 QUH589839 RED589839 RNZ589839 RXV589839 SHR589839 SRN589839 TBJ589839 TLF589839 TVB589839 UEX589839 UOT589839 UYP589839 VIL589839 VSH589839 WCD589839 WLZ589839 WVV589839 AB655375 JJ655375 TF655375 ADB655375 AMX655375 AWT655375 BGP655375 BQL655375 CAH655375 CKD655375 CTZ655375 DDV655375 DNR655375 DXN655375 EHJ655375 ERF655375 FBB655375 FKX655375 FUT655375 GEP655375 GOL655375 GYH655375 HID655375 HRZ655375 IBV655375 ILR655375 IVN655375 JFJ655375 JPF655375 JZB655375 KIX655375 KST655375 LCP655375 LML655375 LWH655375 MGD655375 MPZ655375 MZV655375 NJR655375 NTN655375 ODJ655375 ONF655375 OXB655375 PGX655375 PQT655375 QAP655375 QKL655375 QUH655375 RED655375 RNZ655375 RXV655375 SHR655375 SRN655375 TBJ655375 TLF655375 TVB655375 UEX655375 UOT655375 UYP655375 VIL655375 VSH655375 WCD655375 WLZ655375 WVV655375 AB720911 JJ720911 TF720911 ADB720911 AMX720911 AWT720911 BGP720911 BQL720911 CAH720911 CKD720911 CTZ720911 DDV720911 DNR720911 DXN720911 EHJ720911 ERF720911 FBB720911 FKX720911 FUT720911 GEP720911 GOL720911 GYH720911 HID720911 HRZ720911 IBV720911 ILR720911 IVN720911 JFJ720911 JPF720911 JZB720911 KIX720911 KST720911 LCP720911 LML720911 LWH720911 MGD720911 MPZ720911 MZV720911 NJR720911 NTN720911 ODJ720911 ONF720911 OXB720911 PGX720911 PQT720911 QAP720911 QKL720911 QUH720911 RED720911 RNZ720911 RXV720911 SHR720911 SRN720911 TBJ720911 TLF720911 TVB720911 UEX720911 UOT720911 UYP720911 VIL720911 VSH720911 WCD720911 WLZ720911 WVV720911 AB786447 JJ786447 TF786447 ADB786447 AMX786447 AWT786447 BGP786447 BQL786447 CAH786447 CKD786447 CTZ786447 DDV786447 DNR786447 DXN786447 EHJ786447 ERF786447 FBB786447 FKX786447 FUT786447 GEP786447 GOL786447 GYH786447 HID786447 HRZ786447 IBV786447 ILR786447 IVN786447 JFJ786447 JPF786447 JZB786447 KIX786447 KST786447 LCP786447 LML786447 LWH786447 MGD786447 MPZ786447 MZV786447 NJR786447 NTN786447 ODJ786447 ONF786447 OXB786447 PGX786447 PQT786447 QAP786447 QKL786447 QUH786447 RED786447 RNZ786447 RXV786447 SHR786447 SRN786447 TBJ786447 TLF786447 TVB786447 UEX786447 UOT786447 UYP786447 VIL786447 VSH786447 WCD786447 WLZ786447 WVV786447 AB851983 JJ851983 TF851983 ADB851983 AMX851983 AWT851983 BGP851983 BQL851983 CAH851983 CKD851983 CTZ851983 DDV851983 DNR851983 DXN851983 EHJ851983 ERF851983 FBB851983 FKX851983 FUT851983 GEP851983 GOL851983 GYH851983 HID851983 HRZ851983 IBV851983 ILR851983 IVN851983 JFJ851983 JPF851983 JZB851983 KIX851983 KST851983 LCP851983 LML851983 LWH851983 MGD851983 MPZ851983 MZV851983 NJR851983 NTN851983 ODJ851983 ONF851983 OXB851983 PGX851983 PQT851983 QAP851983 QKL851983 QUH851983 RED851983 RNZ851983 RXV851983 SHR851983 SRN851983 TBJ851983 TLF851983 TVB851983 UEX851983 UOT851983 UYP851983 VIL851983 VSH851983 WCD851983 WLZ851983 WVV851983 AB917519 JJ917519 TF917519 ADB917519 AMX917519 AWT917519 BGP917519 BQL917519 CAH917519 CKD917519 CTZ917519 DDV917519 DNR917519 DXN917519 EHJ917519 ERF917519 FBB917519 FKX917519 FUT917519 GEP917519 GOL917519 GYH917519 HID917519 HRZ917519 IBV917519 ILR917519 IVN917519 JFJ917519 JPF917519 JZB917519 KIX917519 KST917519 LCP917519 LML917519 LWH917519 MGD917519 MPZ917519 MZV917519 NJR917519 NTN917519 ODJ917519 ONF917519 OXB917519 PGX917519 PQT917519 QAP917519 QKL917519 QUH917519 RED917519 RNZ917519 RXV917519 SHR917519 SRN917519 TBJ917519 TLF917519 TVB917519 UEX917519 UOT917519 UYP917519 VIL917519 VSH917519 WCD917519 WLZ917519 WVV917519 AB983055 JJ983055 TF983055 ADB983055 AMX983055 AWT983055 BGP983055 BQL983055 CAH983055 CKD983055 CTZ983055 DDV983055 DNR983055 DXN983055 EHJ983055 ERF983055 FBB983055 FKX983055 FUT983055 GEP983055 GOL983055 GYH983055 HID983055 HRZ983055 IBV983055 ILR983055 IVN983055 JFJ983055 JPF983055 JZB983055 KIX983055 KST983055 LCP983055 LML983055 LWH983055 MGD983055 MPZ983055 MZV983055 NJR983055 NTN983055 ODJ983055 ONF983055 OXB983055 PGX983055 PQT983055 QAP983055 QKL983055 QUH983055 RED983055 RNZ983055 RXV983055 SHR983055 SRN983055 TBJ983055 TLF983055 TVB983055 UEX983055 UOT983055 UYP983055 VIL983055 VSH983055 WCD983055 WLZ983055 WVV983055 UEV983080 JI18:JJ18 TE18:TF18 ADA18:ADB18 AMW18:AMX18 AWS18:AWT18 BGO18:BGP18 BQK18:BQL18 CAG18:CAH18 CKC18:CKD18 CTY18:CTZ18 DDU18:DDV18 DNQ18:DNR18 DXM18:DXN18 EHI18:EHJ18 ERE18:ERF18 FBA18:FBB18 FKW18:FKX18 FUS18:FUT18 GEO18:GEP18 GOK18:GOL18 GYG18:GYH18 HIC18:HID18 HRY18:HRZ18 IBU18:IBV18 ILQ18:ILR18 IVM18:IVN18 JFI18:JFJ18 JPE18:JPF18 JZA18:JZB18 KIW18:KIX18 KSS18:KST18 LCO18:LCP18 LMK18:LML18 LWG18:LWH18 MGC18:MGD18 MPY18:MPZ18 MZU18:MZV18 NJQ18:NJR18 NTM18:NTN18 ODI18:ODJ18 ONE18:ONF18 OXA18:OXB18 PGW18:PGX18 PQS18:PQT18 QAO18:QAP18 QKK18:QKL18 QUG18:QUH18 REC18:RED18 RNY18:RNZ18 RXU18:RXV18 SHQ18:SHR18 SRM18:SRN18 TBI18:TBJ18 TLE18:TLF18 TVA18:TVB18 UEW18:UEX18 UOS18:UOT18 UYO18:UYP18 VIK18:VIL18 VSG18:VSH18 WCC18:WCD18 WLY18:WLZ18 WVU18:WVV18 AA65554:AB65554 JI65554:JJ65554 TE65554:TF65554 ADA65554:ADB65554 AMW65554:AMX65554 AWS65554:AWT65554 BGO65554:BGP65554 BQK65554:BQL65554 CAG65554:CAH65554 CKC65554:CKD65554 CTY65554:CTZ65554 DDU65554:DDV65554 DNQ65554:DNR65554 DXM65554:DXN65554 EHI65554:EHJ65554 ERE65554:ERF65554 FBA65554:FBB65554 FKW65554:FKX65554 FUS65554:FUT65554 GEO65554:GEP65554 GOK65554:GOL65554 GYG65554:GYH65554 HIC65554:HID65554 HRY65554:HRZ65554 IBU65554:IBV65554 ILQ65554:ILR65554 IVM65554:IVN65554 JFI65554:JFJ65554 JPE65554:JPF65554 JZA65554:JZB65554 KIW65554:KIX65554 KSS65554:KST65554 LCO65554:LCP65554 LMK65554:LML65554 LWG65554:LWH65554 MGC65554:MGD65554 MPY65554:MPZ65554 MZU65554:MZV65554 NJQ65554:NJR65554 NTM65554:NTN65554 ODI65554:ODJ65554 ONE65554:ONF65554 OXA65554:OXB65554 PGW65554:PGX65554 PQS65554:PQT65554 QAO65554:QAP65554 QKK65554:QKL65554 QUG65554:QUH65554 REC65554:RED65554 RNY65554:RNZ65554 RXU65554:RXV65554 SHQ65554:SHR65554 SRM65554:SRN65554 TBI65554:TBJ65554 TLE65554:TLF65554 TVA65554:TVB65554 UEW65554:UEX65554 UOS65554:UOT65554 UYO65554:UYP65554 VIK65554:VIL65554 VSG65554:VSH65554 WCC65554:WCD65554 WLY65554:WLZ65554 WVU65554:WVV65554 AA131090:AB131090 JI131090:JJ131090 TE131090:TF131090 ADA131090:ADB131090 AMW131090:AMX131090 AWS131090:AWT131090 BGO131090:BGP131090 BQK131090:BQL131090 CAG131090:CAH131090 CKC131090:CKD131090 CTY131090:CTZ131090 DDU131090:DDV131090 DNQ131090:DNR131090 DXM131090:DXN131090 EHI131090:EHJ131090 ERE131090:ERF131090 FBA131090:FBB131090 FKW131090:FKX131090 FUS131090:FUT131090 GEO131090:GEP131090 GOK131090:GOL131090 GYG131090:GYH131090 HIC131090:HID131090 HRY131090:HRZ131090 IBU131090:IBV131090 ILQ131090:ILR131090 IVM131090:IVN131090 JFI131090:JFJ131090 JPE131090:JPF131090 JZA131090:JZB131090 KIW131090:KIX131090 KSS131090:KST131090 LCO131090:LCP131090 LMK131090:LML131090 LWG131090:LWH131090 MGC131090:MGD131090 MPY131090:MPZ131090 MZU131090:MZV131090 NJQ131090:NJR131090 NTM131090:NTN131090 ODI131090:ODJ131090 ONE131090:ONF131090 OXA131090:OXB131090 PGW131090:PGX131090 PQS131090:PQT131090 QAO131090:QAP131090 QKK131090:QKL131090 QUG131090:QUH131090 REC131090:RED131090 RNY131090:RNZ131090 RXU131090:RXV131090 SHQ131090:SHR131090 SRM131090:SRN131090 TBI131090:TBJ131090 TLE131090:TLF131090 TVA131090:TVB131090 UEW131090:UEX131090 UOS131090:UOT131090 UYO131090:UYP131090 VIK131090:VIL131090 VSG131090:VSH131090 WCC131090:WCD131090 WLY131090:WLZ131090 WVU131090:WVV131090 AA196626:AB196626 JI196626:JJ196626 TE196626:TF196626 ADA196626:ADB196626 AMW196626:AMX196626 AWS196626:AWT196626 BGO196626:BGP196626 BQK196626:BQL196626 CAG196626:CAH196626 CKC196626:CKD196626 CTY196626:CTZ196626 DDU196626:DDV196626 DNQ196626:DNR196626 DXM196626:DXN196626 EHI196626:EHJ196626 ERE196626:ERF196626 FBA196626:FBB196626 FKW196626:FKX196626 FUS196626:FUT196626 GEO196626:GEP196626 GOK196626:GOL196626 GYG196626:GYH196626 HIC196626:HID196626 HRY196626:HRZ196626 IBU196626:IBV196626 ILQ196626:ILR196626 IVM196626:IVN196626 JFI196626:JFJ196626 JPE196626:JPF196626 JZA196626:JZB196626 KIW196626:KIX196626 KSS196626:KST196626 LCO196626:LCP196626 LMK196626:LML196626 LWG196626:LWH196626 MGC196626:MGD196626 MPY196626:MPZ196626 MZU196626:MZV196626 NJQ196626:NJR196626 NTM196626:NTN196626 ODI196626:ODJ196626 ONE196626:ONF196626 OXA196626:OXB196626 PGW196626:PGX196626 PQS196626:PQT196626 QAO196626:QAP196626 QKK196626:QKL196626 QUG196626:QUH196626 REC196626:RED196626 RNY196626:RNZ196626 RXU196626:RXV196626 SHQ196626:SHR196626 SRM196626:SRN196626 TBI196626:TBJ196626 TLE196626:TLF196626 TVA196626:TVB196626 UEW196626:UEX196626 UOS196626:UOT196626 UYO196626:UYP196626 VIK196626:VIL196626 VSG196626:VSH196626 WCC196626:WCD196626 WLY196626:WLZ196626 WVU196626:WVV196626 AA262162:AB262162 JI262162:JJ262162 TE262162:TF262162 ADA262162:ADB262162 AMW262162:AMX262162 AWS262162:AWT262162 BGO262162:BGP262162 BQK262162:BQL262162 CAG262162:CAH262162 CKC262162:CKD262162 CTY262162:CTZ262162 DDU262162:DDV262162 DNQ262162:DNR262162 DXM262162:DXN262162 EHI262162:EHJ262162 ERE262162:ERF262162 FBA262162:FBB262162 FKW262162:FKX262162 FUS262162:FUT262162 GEO262162:GEP262162 GOK262162:GOL262162 GYG262162:GYH262162 HIC262162:HID262162 HRY262162:HRZ262162 IBU262162:IBV262162 ILQ262162:ILR262162 IVM262162:IVN262162 JFI262162:JFJ262162 JPE262162:JPF262162 JZA262162:JZB262162 KIW262162:KIX262162 KSS262162:KST262162 LCO262162:LCP262162 LMK262162:LML262162 LWG262162:LWH262162 MGC262162:MGD262162 MPY262162:MPZ262162 MZU262162:MZV262162 NJQ262162:NJR262162 NTM262162:NTN262162 ODI262162:ODJ262162 ONE262162:ONF262162 OXA262162:OXB262162 PGW262162:PGX262162 PQS262162:PQT262162 QAO262162:QAP262162 QKK262162:QKL262162 QUG262162:QUH262162 REC262162:RED262162 RNY262162:RNZ262162 RXU262162:RXV262162 SHQ262162:SHR262162 SRM262162:SRN262162 TBI262162:TBJ262162 TLE262162:TLF262162 TVA262162:TVB262162 UEW262162:UEX262162 UOS262162:UOT262162 UYO262162:UYP262162 VIK262162:VIL262162 VSG262162:VSH262162 WCC262162:WCD262162 WLY262162:WLZ262162 WVU262162:WVV262162 AA327698:AB327698 JI327698:JJ327698 TE327698:TF327698 ADA327698:ADB327698 AMW327698:AMX327698 AWS327698:AWT327698 BGO327698:BGP327698 BQK327698:BQL327698 CAG327698:CAH327698 CKC327698:CKD327698 CTY327698:CTZ327698 DDU327698:DDV327698 DNQ327698:DNR327698 DXM327698:DXN327698 EHI327698:EHJ327698 ERE327698:ERF327698 FBA327698:FBB327698 FKW327698:FKX327698 FUS327698:FUT327698 GEO327698:GEP327698 GOK327698:GOL327698 GYG327698:GYH327698 HIC327698:HID327698 HRY327698:HRZ327698 IBU327698:IBV327698 ILQ327698:ILR327698 IVM327698:IVN327698 JFI327698:JFJ327698 JPE327698:JPF327698 JZA327698:JZB327698 KIW327698:KIX327698 KSS327698:KST327698 LCO327698:LCP327698 LMK327698:LML327698 LWG327698:LWH327698 MGC327698:MGD327698 MPY327698:MPZ327698 MZU327698:MZV327698 NJQ327698:NJR327698 NTM327698:NTN327698 ODI327698:ODJ327698 ONE327698:ONF327698 OXA327698:OXB327698 PGW327698:PGX327698 PQS327698:PQT327698 QAO327698:QAP327698 QKK327698:QKL327698 QUG327698:QUH327698 REC327698:RED327698 RNY327698:RNZ327698 RXU327698:RXV327698 SHQ327698:SHR327698 SRM327698:SRN327698 TBI327698:TBJ327698 TLE327698:TLF327698 TVA327698:TVB327698 UEW327698:UEX327698 UOS327698:UOT327698 UYO327698:UYP327698 VIK327698:VIL327698 VSG327698:VSH327698 WCC327698:WCD327698 WLY327698:WLZ327698 WVU327698:WVV327698 AA393234:AB393234 JI393234:JJ393234 TE393234:TF393234 ADA393234:ADB393234 AMW393234:AMX393234 AWS393234:AWT393234 BGO393234:BGP393234 BQK393234:BQL393234 CAG393234:CAH393234 CKC393234:CKD393234 CTY393234:CTZ393234 DDU393234:DDV393234 DNQ393234:DNR393234 DXM393234:DXN393234 EHI393234:EHJ393234 ERE393234:ERF393234 FBA393234:FBB393234 FKW393234:FKX393234 FUS393234:FUT393234 GEO393234:GEP393234 GOK393234:GOL393234 GYG393234:GYH393234 HIC393234:HID393234 HRY393234:HRZ393234 IBU393234:IBV393234 ILQ393234:ILR393234 IVM393234:IVN393234 JFI393234:JFJ393234 JPE393234:JPF393234 JZA393234:JZB393234 KIW393234:KIX393234 KSS393234:KST393234 LCO393234:LCP393234 LMK393234:LML393234 LWG393234:LWH393234 MGC393234:MGD393234 MPY393234:MPZ393234 MZU393234:MZV393234 NJQ393234:NJR393234 NTM393234:NTN393234 ODI393234:ODJ393234 ONE393234:ONF393234 OXA393234:OXB393234 PGW393234:PGX393234 PQS393234:PQT393234 QAO393234:QAP393234 QKK393234:QKL393234 QUG393234:QUH393234 REC393234:RED393234 RNY393234:RNZ393234 RXU393234:RXV393234 SHQ393234:SHR393234 SRM393234:SRN393234 TBI393234:TBJ393234 TLE393234:TLF393234 TVA393234:TVB393234 UEW393234:UEX393234 UOS393234:UOT393234 UYO393234:UYP393234 VIK393234:VIL393234 VSG393234:VSH393234 WCC393234:WCD393234 WLY393234:WLZ393234 WVU393234:WVV393234 AA458770:AB458770 JI458770:JJ458770 TE458770:TF458770 ADA458770:ADB458770 AMW458770:AMX458770 AWS458770:AWT458770 BGO458770:BGP458770 BQK458770:BQL458770 CAG458770:CAH458770 CKC458770:CKD458770 CTY458770:CTZ458770 DDU458770:DDV458770 DNQ458770:DNR458770 DXM458770:DXN458770 EHI458770:EHJ458770 ERE458770:ERF458770 FBA458770:FBB458770 FKW458770:FKX458770 FUS458770:FUT458770 GEO458770:GEP458770 GOK458770:GOL458770 GYG458770:GYH458770 HIC458770:HID458770 HRY458770:HRZ458770 IBU458770:IBV458770 ILQ458770:ILR458770 IVM458770:IVN458770 JFI458770:JFJ458770 JPE458770:JPF458770 JZA458770:JZB458770 KIW458770:KIX458770 KSS458770:KST458770 LCO458770:LCP458770 LMK458770:LML458770 LWG458770:LWH458770 MGC458770:MGD458770 MPY458770:MPZ458770 MZU458770:MZV458770 NJQ458770:NJR458770 NTM458770:NTN458770 ODI458770:ODJ458770 ONE458770:ONF458770 OXA458770:OXB458770 PGW458770:PGX458770 PQS458770:PQT458770 QAO458770:QAP458770 QKK458770:QKL458770 QUG458770:QUH458770 REC458770:RED458770 RNY458770:RNZ458770 RXU458770:RXV458770 SHQ458770:SHR458770 SRM458770:SRN458770 TBI458770:TBJ458770 TLE458770:TLF458770 TVA458770:TVB458770 UEW458770:UEX458770 UOS458770:UOT458770 UYO458770:UYP458770 VIK458770:VIL458770 VSG458770:VSH458770 WCC458770:WCD458770 WLY458770:WLZ458770 WVU458770:WVV458770 AA524306:AB524306 JI524306:JJ524306 TE524306:TF524306 ADA524306:ADB524306 AMW524306:AMX524306 AWS524306:AWT524306 BGO524306:BGP524306 BQK524306:BQL524306 CAG524306:CAH524306 CKC524306:CKD524306 CTY524306:CTZ524306 DDU524306:DDV524306 DNQ524306:DNR524306 DXM524306:DXN524306 EHI524306:EHJ524306 ERE524306:ERF524306 FBA524306:FBB524306 FKW524306:FKX524306 FUS524306:FUT524306 GEO524306:GEP524306 GOK524306:GOL524306 GYG524306:GYH524306 HIC524306:HID524306 HRY524306:HRZ524306 IBU524306:IBV524306 ILQ524306:ILR524306 IVM524306:IVN524306 JFI524306:JFJ524306 JPE524306:JPF524306 JZA524306:JZB524306 KIW524306:KIX524306 KSS524306:KST524306 LCO524306:LCP524306 LMK524306:LML524306 LWG524306:LWH524306 MGC524306:MGD524306 MPY524306:MPZ524306 MZU524306:MZV524306 NJQ524306:NJR524306 NTM524306:NTN524306 ODI524306:ODJ524306 ONE524306:ONF524306 OXA524306:OXB524306 PGW524306:PGX524306 PQS524306:PQT524306 QAO524306:QAP524306 QKK524306:QKL524306 QUG524306:QUH524306 REC524306:RED524306 RNY524306:RNZ524306 RXU524306:RXV524306 SHQ524306:SHR524306 SRM524306:SRN524306 TBI524306:TBJ524306 TLE524306:TLF524306 TVA524306:TVB524306 UEW524306:UEX524306 UOS524306:UOT524306 UYO524306:UYP524306 VIK524306:VIL524306 VSG524306:VSH524306 WCC524306:WCD524306 WLY524306:WLZ524306 WVU524306:WVV524306 AA589842:AB589842 JI589842:JJ589842 TE589842:TF589842 ADA589842:ADB589842 AMW589842:AMX589842 AWS589842:AWT589842 BGO589842:BGP589842 BQK589842:BQL589842 CAG589842:CAH589842 CKC589842:CKD589842 CTY589842:CTZ589842 DDU589842:DDV589842 DNQ589842:DNR589842 DXM589842:DXN589842 EHI589842:EHJ589842 ERE589842:ERF589842 FBA589842:FBB589842 FKW589842:FKX589842 FUS589842:FUT589842 GEO589842:GEP589842 GOK589842:GOL589842 GYG589842:GYH589842 HIC589842:HID589842 HRY589842:HRZ589842 IBU589842:IBV589842 ILQ589842:ILR589842 IVM589842:IVN589842 JFI589842:JFJ589842 JPE589842:JPF589842 JZA589842:JZB589842 KIW589842:KIX589842 KSS589842:KST589842 LCO589842:LCP589842 LMK589842:LML589842 LWG589842:LWH589842 MGC589842:MGD589842 MPY589842:MPZ589842 MZU589842:MZV589842 NJQ589842:NJR589842 NTM589842:NTN589842 ODI589842:ODJ589842 ONE589842:ONF589842 OXA589842:OXB589842 PGW589842:PGX589842 PQS589842:PQT589842 QAO589842:QAP589842 QKK589842:QKL589842 QUG589842:QUH589842 REC589842:RED589842 RNY589842:RNZ589842 RXU589842:RXV589842 SHQ589842:SHR589842 SRM589842:SRN589842 TBI589842:TBJ589842 TLE589842:TLF589842 TVA589842:TVB589842 UEW589842:UEX589842 UOS589842:UOT589842 UYO589842:UYP589842 VIK589842:VIL589842 VSG589842:VSH589842 WCC589842:WCD589842 WLY589842:WLZ589842 WVU589842:WVV589842 AA655378:AB655378 JI655378:JJ655378 TE655378:TF655378 ADA655378:ADB655378 AMW655378:AMX655378 AWS655378:AWT655378 BGO655378:BGP655378 BQK655378:BQL655378 CAG655378:CAH655378 CKC655378:CKD655378 CTY655378:CTZ655378 DDU655378:DDV655378 DNQ655378:DNR655378 DXM655378:DXN655378 EHI655378:EHJ655378 ERE655378:ERF655378 FBA655378:FBB655378 FKW655378:FKX655378 FUS655378:FUT655378 GEO655378:GEP655378 GOK655378:GOL655378 GYG655378:GYH655378 HIC655378:HID655378 HRY655378:HRZ655378 IBU655378:IBV655378 ILQ655378:ILR655378 IVM655378:IVN655378 JFI655378:JFJ655378 JPE655378:JPF655378 JZA655378:JZB655378 KIW655378:KIX655378 KSS655378:KST655378 LCO655378:LCP655378 LMK655378:LML655378 LWG655378:LWH655378 MGC655378:MGD655378 MPY655378:MPZ655378 MZU655378:MZV655378 NJQ655378:NJR655378 NTM655378:NTN655378 ODI655378:ODJ655378 ONE655378:ONF655378 OXA655378:OXB655378 PGW655378:PGX655378 PQS655378:PQT655378 QAO655378:QAP655378 QKK655378:QKL655378 QUG655378:QUH655378 REC655378:RED655378 RNY655378:RNZ655378 RXU655378:RXV655378 SHQ655378:SHR655378 SRM655378:SRN655378 TBI655378:TBJ655378 TLE655378:TLF655378 TVA655378:TVB655378 UEW655378:UEX655378 UOS655378:UOT655378 UYO655378:UYP655378 VIK655378:VIL655378 VSG655378:VSH655378 WCC655378:WCD655378 WLY655378:WLZ655378 WVU655378:WVV655378 AA720914:AB720914 JI720914:JJ720914 TE720914:TF720914 ADA720914:ADB720914 AMW720914:AMX720914 AWS720914:AWT720914 BGO720914:BGP720914 BQK720914:BQL720914 CAG720914:CAH720914 CKC720914:CKD720914 CTY720914:CTZ720914 DDU720914:DDV720914 DNQ720914:DNR720914 DXM720914:DXN720914 EHI720914:EHJ720914 ERE720914:ERF720914 FBA720914:FBB720914 FKW720914:FKX720914 FUS720914:FUT720914 GEO720914:GEP720914 GOK720914:GOL720914 GYG720914:GYH720914 HIC720914:HID720914 HRY720914:HRZ720914 IBU720914:IBV720914 ILQ720914:ILR720914 IVM720914:IVN720914 JFI720914:JFJ720914 JPE720914:JPF720914 JZA720914:JZB720914 KIW720914:KIX720914 KSS720914:KST720914 LCO720914:LCP720914 LMK720914:LML720914 LWG720914:LWH720914 MGC720914:MGD720914 MPY720914:MPZ720914 MZU720914:MZV720914 NJQ720914:NJR720914 NTM720914:NTN720914 ODI720914:ODJ720914 ONE720914:ONF720914 OXA720914:OXB720914 PGW720914:PGX720914 PQS720914:PQT720914 QAO720914:QAP720914 QKK720914:QKL720914 QUG720914:QUH720914 REC720914:RED720914 RNY720914:RNZ720914 RXU720914:RXV720914 SHQ720914:SHR720914 SRM720914:SRN720914 TBI720914:TBJ720914 TLE720914:TLF720914 TVA720914:TVB720914 UEW720914:UEX720914 UOS720914:UOT720914 UYO720914:UYP720914 VIK720914:VIL720914 VSG720914:VSH720914 WCC720914:WCD720914 WLY720914:WLZ720914 WVU720914:WVV720914 AA786450:AB786450 JI786450:JJ786450 TE786450:TF786450 ADA786450:ADB786450 AMW786450:AMX786450 AWS786450:AWT786450 BGO786450:BGP786450 BQK786450:BQL786450 CAG786450:CAH786450 CKC786450:CKD786450 CTY786450:CTZ786450 DDU786450:DDV786450 DNQ786450:DNR786450 DXM786450:DXN786450 EHI786450:EHJ786450 ERE786450:ERF786450 FBA786450:FBB786450 FKW786450:FKX786450 FUS786450:FUT786450 GEO786450:GEP786450 GOK786450:GOL786450 GYG786450:GYH786450 HIC786450:HID786450 HRY786450:HRZ786450 IBU786450:IBV786450 ILQ786450:ILR786450 IVM786450:IVN786450 JFI786450:JFJ786450 JPE786450:JPF786450 JZA786450:JZB786450 KIW786450:KIX786450 KSS786450:KST786450 LCO786450:LCP786450 LMK786450:LML786450 LWG786450:LWH786450 MGC786450:MGD786450 MPY786450:MPZ786450 MZU786450:MZV786450 NJQ786450:NJR786450 NTM786450:NTN786450 ODI786450:ODJ786450 ONE786450:ONF786450 OXA786450:OXB786450 PGW786450:PGX786450 PQS786450:PQT786450 QAO786450:QAP786450 QKK786450:QKL786450 QUG786450:QUH786450 REC786450:RED786450 RNY786450:RNZ786450 RXU786450:RXV786450 SHQ786450:SHR786450 SRM786450:SRN786450 TBI786450:TBJ786450 TLE786450:TLF786450 TVA786450:TVB786450 UEW786450:UEX786450 UOS786450:UOT786450 UYO786450:UYP786450 VIK786450:VIL786450 VSG786450:VSH786450 WCC786450:WCD786450 WLY786450:WLZ786450 WVU786450:WVV786450 AA851986:AB851986 JI851986:JJ851986 TE851986:TF851986 ADA851986:ADB851986 AMW851986:AMX851986 AWS851986:AWT851986 BGO851986:BGP851986 BQK851986:BQL851986 CAG851986:CAH851986 CKC851986:CKD851986 CTY851986:CTZ851986 DDU851986:DDV851986 DNQ851986:DNR851986 DXM851986:DXN851986 EHI851986:EHJ851986 ERE851986:ERF851986 FBA851986:FBB851986 FKW851986:FKX851986 FUS851986:FUT851986 GEO851986:GEP851986 GOK851986:GOL851986 GYG851986:GYH851986 HIC851986:HID851986 HRY851986:HRZ851986 IBU851986:IBV851986 ILQ851986:ILR851986 IVM851986:IVN851986 JFI851986:JFJ851986 JPE851986:JPF851986 JZA851986:JZB851986 KIW851986:KIX851986 KSS851986:KST851986 LCO851986:LCP851986 LMK851986:LML851986 LWG851986:LWH851986 MGC851986:MGD851986 MPY851986:MPZ851986 MZU851986:MZV851986 NJQ851986:NJR851986 NTM851986:NTN851986 ODI851986:ODJ851986 ONE851986:ONF851986 OXA851986:OXB851986 PGW851986:PGX851986 PQS851986:PQT851986 QAO851986:QAP851986 QKK851986:QKL851986 QUG851986:QUH851986 REC851986:RED851986 RNY851986:RNZ851986 RXU851986:RXV851986 SHQ851986:SHR851986 SRM851986:SRN851986 TBI851986:TBJ851986 TLE851986:TLF851986 TVA851986:TVB851986 UEW851986:UEX851986 UOS851986:UOT851986 UYO851986:UYP851986 VIK851986:VIL851986 VSG851986:VSH851986 WCC851986:WCD851986 WLY851986:WLZ851986 WVU851986:WVV851986 AA917522:AB917522 JI917522:JJ917522 TE917522:TF917522 ADA917522:ADB917522 AMW917522:AMX917522 AWS917522:AWT917522 BGO917522:BGP917522 BQK917522:BQL917522 CAG917522:CAH917522 CKC917522:CKD917522 CTY917522:CTZ917522 DDU917522:DDV917522 DNQ917522:DNR917522 DXM917522:DXN917522 EHI917522:EHJ917522 ERE917522:ERF917522 FBA917522:FBB917522 FKW917522:FKX917522 FUS917522:FUT917522 GEO917522:GEP917522 GOK917522:GOL917522 GYG917522:GYH917522 HIC917522:HID917522 HRY917522:HRZ917522 IBU917522:IBV917522 ILQ917522:ILR917522 IVM917522:IVN917522 JFI917522:JFJ917522 JPE917522:JPF917522 JZA917522:JZB917522 KIW917522:KIX917522 KSS917522:KST917522 LCO917522:LCP917522 LMK917522:LML917522 LWG917522:LWH917522 MGC917522:MGD917522 MPY917522:MPZ917522 MZU917522:MZV917522 NJQ917522:NJR917522 NTM917522:NTN917522 ODI917522:ODJ917522 ONE917522:ONF917522 OXA917522:OXB917522 PGW917522:PGX917522 PQS917522:PQT917522 QAO917522:QAP917522 QKK917522:QKL917522 QUG917522:QUH917522 REC917522:RED917522 RNY917522:RNZ917522 RXU917522:RXV917522 SHQ917522:SHR917522 SRM917522:SRN917522 TBI917522:TBJ917522 TLE917522:TLF917522 TVA917522:TVB917522 UEW917522:UEX917522 UOS917522:UOT917522 UYO917522:UYP917522 VIK917522:VIL917522 VSG917522:VSH917522 WCC917522:WCD917522 WLY917522:WLZ917522 WVU917522:WVV917522 AA983058:AB983058 JI983058:JJ983058 TE983058:TF983058 ADA983058:ADB983058 AMW983058:AMX983058 AWS983058:AWT983058 BGO983058:BGP983058 BQK983058:BQL983058 CAG983058:CAH983058 CKC983058:CKD983058 CTY983058:CTZ983058 DDU983058:DDV983058 DNQ983058:DNR983058 DXM983058:DXN983058 EHI983058:EHJ983058 ERE983058:ERF983058 FBA983058:FBB983058 FKW983058:FKX983058 FUS983058:FUT983058 GEO983058:GEP983058 GOK983058:GOL983058 GYG983058:GYH983058 HIC983058:HID983058 HRY983058:HRZ983058 IBU983058:IBV983058 ILQ983058:ILR983058 IVM983058:IVN983058 JFI983058:JFJ983058 JPE983058:JPF983058 JZA983058:JZB983058 KIW983058:KIX983058 KSS983058:KST983058 LCO983058:LCP983058 LMK983058:LML983058 LWG983058:LWH983058 MGC983058:MGD983058 MPY983058:MPZ983058 MZU983058:MZV983058 NJQ983058:NJR983058 NTM983058:NTN983058 ODI983058:ODJ983058 ONE983058:ONF983058 OXA983058:OXB983058 PGW983058:PGX983058 PQS983058:PQT983058 QAO983058:QAP983058 QKK983058:QKL983058 QUG983058:QUH983058 REC983058:RED983058 RNY983058:RNZ983058 RXU983058:RXV983058 SHQ983058:SHR983058 SRM983058:SRN983058 TBI983058:TBJ983058 TLE983058:TLF983058 TVA983058:TVB983058 UEW983058:UEX983058 UOS983058:UOT983058 UYO983058:UYP983058 VIK983058:VIL983058 VSG983058:VSH983058 WCC983058:WCD983058 WLY983058:WLZ983058 WVU983058:WVV983058 UOR983080 JH31:JI31 TD31:TE31 ACZ31:ADA31 AMV31:AMW31 AWR31:AWS31 BGN31:BGO31 BQJ31:BQK31 CAF31:CAG31 CKB31:CKC31 CTX31:CTY31 DDT31:DDU31 DNP31:DNQ31 DXL31:DXM31 EHH31:EHI31 ERD31:ERE31 FAZ31:FBA31 FKV31:FKW31 FUR31:FUS31 GEN31:GEO31 GOJ31:GOK31 GYF31:GYG31 HIB31:HIC31 HRX31:HRY31 IBT31:IBU31 ILP31:ILQ31 IVL31:IVM31 JFH31:JFI31 JPD31:JPE31 JYZ31:JZA31 KIV31:KIW31 KSR31:KSS31 LCN31:LCO31 LMJ31:LMK31 LWF31:LWG31 MGB31:MGC31 MPX31:MPY31 MZT31:MZU31 NJP31:NJQ31 NTL31:NTM31 ODH31:ODI31 OND31:ONE31 OWZ31:OXA31 PGV31:PGW31 PQR31:PQS31 QAN31:QAO31 QKJ31:QKK31 QUF31:QUG31 REB31:REC31 RNX31:RNY31 RXT31:RXU31 SHP31:SHQ31 SRL31:SRM31 TBH31:TBI31 TLD31:TLE31 TUZ31:TVA31 UEV31:UEW31 UOR31:UOS31 UYN31:UYO31 VIJ31:VIK31 VSF31:VSG31 WCB31:WCC31 WLX31:WLY31 WVT31:WVU31 Z65567:AA65567 JH65567:JI65567 TD65567:TE65567 ACZ65567:ADA65567 AMV65567:AMW65567 AWR65567:AWS65567 BGN65567:BGO65567 BQJ65567:BQK65567 CAF65567:CAG65567 CKB65567:CKC65567 CTX65567:CTY65567 DDT65567:DDU65567 DNP65567:DNQ65567 DXL65567:DXM65567 EHH65567:EHI65567 ERD65567:ERE65567 FAZ65567:FBA65567 FKV65567:FKW65567 FUR65567:FUS65567 GEN65567:GEO65567 GOJ65567:GOK65567 GYF65567:GYG65567 HIB65567:HIC65567 HRX65567:HRY65567 IBT65567:IBU65567 ILP65567:ILQ65567 IVL65567:IVM65567 JFH65567:JFI65567 JPD65567:JPE65567 JYZ65567:JZA65567 KIV65567:KIW65567 KSR65567:KSS65567 LCN65567:LCO65567 LMJ65567:LMK65567 LWF65567:LWG65567 MGB65567:MGC65567 MPX65567:MPY65567 MZT65567:MZU65567 NJP65567:NJQ65567 NTL65567:NTM65567 ODH65567:ODI65567 OND65567:ONE65567 OWZ65567:OXA65567 PGV65567:PGW65567 PQR65567:PQS65567 QAN65567:QAO65567 QKJ65567:QKK65567 QUF65567:QUG65567 REB65567:REC65567 RNX65567:RNY65567 RXT65567:RXU65567 SHP65567:SHQ65567 SRL65567:SRM65567 TBH65567:TBI65567 TLD65567:TLE65567 TUZ65567:TVA65567 UEV65567:UEW65567 UOR65567:UOS65567 UYN65567:UYO65567 VIJ65567:VIK65567 VSF65567:VSG65567 WCB65567:WCC65567 WLX65567:WLY65567 WVT65567:WVU65567 Z131103:AA131103 JH131103:JI131103 TD131103:TE131103 ACZ131103:ADA131103 AMV131103:AMW131103 AWR131103:AWS131103 BGN131103:BGO131103 BQJ131103:BQK131103 CAF131103:CAG131103 CKB131103:CKC131103 CTX131103:CTY131103 DDT131103:DDU131103 DNP131103:DNQ131103 DXL131103:DXM131103 EHH131103:EHI131103 ERD131103:ERE131103 FAZ131103:FBA131103 FKV131103:FKW131103 FUR131103:FUS131103 GEN131103:GEO131103 GOJ131103:GOK131103 GYF131103:GYG131103 HIB131103:HIC131103 HRX131103:HRY131103 IBT131103:IBU131103 ILP131103:ILQ131103 IVL131103:IVM131103 JFH131103:JFI131103 JPD131103:JPE131103 JYZ131103:JZA131103 KIV131103:KIW131103 KSR131103:KSS131103 LCN131103:LCO131103 LMJ131103:LMK131103 LWF131103:LWG131103 MGB131103:MGC131103 MPX131103:MPY131103 MZT131103:MZU131103 NJP131103:NJQ131103 NTL131103:NTM131103 ODH131103:ODI131103 OND131103:ONE131103 OWZ131103:OXA131103 PGV131103:PGW131103 PQR131103:PQS131103 QAN131103:QAO131103 QKJ131103:QKK131103 QUF131103:QUG131103 REB131103:REC131103 RNX131103:RNY131103 RXT131103:RXU131103 SHP131103:SHQ131103 SRL131103:SRM131103 TBH131103:TBI131103 TLD131103:TLE131103 TUZ131103:TVA131103 UEV131103:UEW131103 UOR131103:UOS131103 UYN131103:UYO131103 VIJ131103:VIK131103 VSF131103:VSG131103 WCB131103:WCC131103 WLX131103:WLY131103 WVT131103:WVU131103 Z196639:AA196639 JH196639:JI196639 TD196639:TE196639 ACZ196639:ADA196639 AMV196639:AMW196639 AWR196639:AWS196639 BGN196639:BGO196639 BQJ196639:BQK196639 CAF196639:CAG196639 CKB196639:CKC196639 CTX196639:CTY196639 DDT196639:DDU196639 DNP196639:DNQ196639 DXL196639:DXM196639 EHH196639:EHI196639 ERD196639:ERE196639 FAZ196639:FBA196639 FKV196639:FKW196639 FUR196639:FUS196639 GEN196639:GEO196639 GOJ196639:GOK196639 GYF196639:GYG196639 HIB196639:HIC196639 HRX196639:HRY196639 IBT196639:IBU196639 ILP196639:ILQ196639 IVL196639:IVM196639 JFH196639:JFI196639 JPD196639:JPE196639 JYZ196639:JZA196639 KIV196639:KIW196639 KSR196639:KSS196639 LCN196639:LCO196639 LMJ196639:LMK196639 LWF196639:LWG196639 MGB196639:MGC196639 MPX196639:MPY196639 MZT196639:MZU196639 NJP196639:NJQ196639 NTL196639:NTM196639 ODH196639:ODI196639 OND196639:ONE196639 OWZ196639:OXA196639 PGV196639:PGW196639 PQR196639:PQS196639 QAN196639:QAO196639 QKJ196639:QKK196639 QUF196639:QUG196639 REB196639:REC196639 RNX196639:RNY196639 RXT196639:RXU196639 SHP196639:SHQ196639 SRL196639:SRM196639 TBH196639:TBI196639 TLD196639:TLE196639 TUZ196639:TVA196639 UEV196639:UEW196639 UOR196639:UOS196639 UYN196639:UYO196639 VIJ196639:VIK196639 VSF196639:VSG196639 WCB196639:WCC196639 WLX196639:WLY196639 WVT196639:WVU196639 Z262175:AA262175 JH262175:JI262175 TD262175:TE262175 ACZ262175:ADA262175 AMV262175:AMW262175 AWR262175:AWS262175 BGN262175:BGO262175 BQJ262175:BQK262175 CAF262175:CAG262175 CKB262175:CKC262175 CTX262175:CTY262175 DDT262175:DDU262175 DNP262175:DNQ262175 DXL262175:DXM262175 EHH262175:EHI262175 ERD262175:ERE262175 FAZ262175:FBA262175 FKV262175:FKW262175 FUR262175:FUS262175 GEN262175:GEO262175 GOJ262175:GOK262175 GYF262175:GYG262175 HIB262175:HIC262175 HRX262175:HRY262175 IBT262175:IBU262175 ILP262175:ILQ262175 IVL262175:IVM262175 JFH262175:JFI262175 JPD262175:JPE262175 JYZ262175:JZA262175 KIV262175:KIW262175 KSR262175:KSS262175 LCN262175:LCO262175 LMJ262175:LMK262175 LWF262175:LWG262175 MGB262175:MGC262175 MPX262175:MPY262175 MZT262175:MZU262175 NJP262175:NJQ262175 NTL262175:NTM262175 ODH262175:ODI262175 OND262175:ONE262175 OWZ262175:OXA262175 PGV262175:PGW262175 PQR262175:PQS262175 QAN262175:QAO262175 QKJ262175:QKK262175 QUF262175:QUG262175 REB262175:REC262175 RNX262175:RNY262175 RXT262175:RXU262175 SHP262175:SHQ262175 SRL262175:SRM262175 TBH262175:TBI262175 TLD262175:TLE262175 TUZ262175:TVA262175 UEV262175:UEW262175 UOR262175:UOS262175 UYN262175:UYO262175 VIJ262175:VIK262175 VSF262175:VSG262175 WCB262175:WCC262175 WLX262175:WLY262175 WVT262175:WVU262175 Z327711:AA327711 JH327711:JI327711 TD327711:TE327711 ACZ327711:ADA327711 AMV327711:AMW327711 AWR327711:AWS327711 BGN327711:BGO327711 BQJ327711:BQK327711 CAF327711:CAG327711 CKB327711:CKC327711 CTX327711:CTY327711 DDT327711:DDU327711 DNP327711:DNQ327711 DXL327711:DXM327711 EHH327711:EHI327711 ERD327711:ERE327711 FAZ327711:FBA327711 FKV327711:FKW327711 FUR327711:FUS327711 GEN327711:GEO327711 GOJ327711:GOK327711 GYF327711:GYG327711 HIB327711:HIC327711 HRX327711:HRY327711 IBT327711:IBU327711 ILP327711:ILQ327711 IVL327711:IVM327711 JFH327711:JFI327711 JPD327711:JPE327711 JYZ327711:JZA327711 KIV327711:KIW327711 KSR327711:KSS327711 LCN327711:LCO327711 LMJ327711:LMK327711 LWF327711:LWG327711 MGB327711:MGC327711 MPX327711:MPY327711 MZT327711:MZU327711 NJP327711:NJQ327711 NTL327711:NTM327711 ODH327711:ODI327711 OND327711:ONE327711 OWZ327711:OXA327711 PGV327711:PGW327711 PQR327711:PQS327711 QAN327711:QAO327711 QKJ327711:QKK327711 QUF327711:QUG327711 REB327711:REC327711 RNX327711:RNY327711 RXT327711:RXU327711 SHP327711:SHQ327711 SRL327711:SRM327711 TBH327711:TBI327711 TLD327711:TLE327711 TUZ327711:TVA327711 UEV327711:UEW327711 UOR327711:UOS327711 UYN327711:UYO327711 VIJ327711:VIK327711 VSF327711:VSG327711 WCB327711:WCC327711 WLX327711:WLY327711 WVT327711:WVU327711 Z393247:AA393247 JH393247:JI393247 TD393247:TE393247 ACZ393247:ADA393247 AMV393247:AMW393247 AWR393247:AWS393247 BGN393247:BGO393247 BQJ393247:BQK393247 CAF393247:CAG393247 CKB393247:CKC393247 CTX393247:CTY393247 DDT393247:DDU393247 DNP393247:DNQ393247 DXL393247:DXM393247 EHH393247:EHI393247 ERD393247:ERE393247 FAZ393247:FBA393247 FKV393247:FKW393247 FUR393247:FUS393247 GEN393247:GEO393247 GOJ393247:GOK393247 GYF393247:GYG393247 HIB393247:HIC393247 HRX393247:HRY393247 IBT393247:IBU393247 ILP393247:ILQ393247 IVL393247:IVM393247 JFH393247:JFI393247 JPD393247:JPE393247 JYZ393247:JZA393247 KIV393247:KIW393247 KSR393247:KSS393247 LCN393247:LCO393247 LMJ393247:LMK393247 LWF393247:LWG393247 MGB393247:MGC393247 MPX393247:MPY393247 MZT393247:MZU393247 NJP393247:NJQ393247 NTL393247:NTM393247 ODH393247:ODI393247 OND393247:ONE393247 OWZ393247:OXA393247 PGV393247:PGW393247 PQR393247:PQS393247 QAN393247:QAO393247 QKJ393247:QKK393247 QUF393247:QUG393247 REB393247:REC393247 RNX393247:RNY393247 RXT393247:RXU393247 SHP393247:SHQ393247 SRL393247:SRM393247 TBH393247:TBI393247 TLD393247:TLE393247 TUZ393247:TVA393247 UEV393247:UEW393247 UOR393247:UOS393247 UYN393247:UYO393247 VIJ393247:VIK393247 VSF393247:VSG393247 WCB393247:WCC393247 WLX393247:WLY393247 WVT393247:WVU393247 Z458783:AA458783 JH458783:JI458783 TD458783:TE458783 ACZ458783:ADA458783 AMV458783:AMW458783 AWR458783:AWS458783 BGN458783:BGO458783 BQJ458783:BQK458783 CAF458783:CAG458783 CKB458783:CKC458783 CTX458783:CTY458783 DDT458783:DDU458783 DNP458783:DNQ458783 DXL458783:DXM458783 EHH458783:EHI458783 ERD458783:ERE458783 FAZ458783:FBA458783 FKV458783:FKW458783 FUR458783:FUS458783 GEN458783:GEO458783 GOJ458783:GOK458783 GYF458783:GYG458783 HIB458783:HIC458783 HRX458783:HRY458783 IBT458783:IBU458783 ILP458783:ILQ458783 IVL458783:IVM458783 JFH458783:JFI458783 JPD458783:JPE458783 JYZ458783:JZA458783 KIV458783:KIW458783 KSR458783:KSS458783 LCN458783:LCO458783 LMJ458783:LMK458783 LWF458783:LWG458783 MGB458783:MGC458783 MPX458783:MPY458783 MZT458783:MZU458783 NJP458783:NJQ458783 NTL458783:NTM458783 ODH458783:ODI458783 OND458783:ONE458783 OWZ458783:OXA458783 PGV458783:PGW458783 PQR458783:PQS458783 QAN458783:QAO458783 QKJ458783:QKK458783 QUF458783:QUG458783 REB458783:REC458783 RNX458783:RNY458783 RXT458783:RXU458783 SHP458783:SHQ458783 SRL458783:SRM458783 TBH458783:TBI458783 TLD458783:TLE458783 TUZ458783:TVA458783 UEV458783:UEW458783 UOR458783:UOS458783 UYN458783:UYO458783 VIJ458783:VIK458783 VSF458783:VSG458783 WCB458783:WCC458783 WLX458783:WLY458783 WVT458783:WVU458783 Z524319:AA524319 JH524319:JI524319 TD524319:TE524319 ACZ524319:ADA524319 AMV524319:AMW524319 AWR524319:AWS524319 BGN524319:BGO524319 BQJ524319:BQK524319 CAF524319:CAG524319 CKB524319:CKC524319 CTX524319:CTY524319 DDT524319:DDU524319 DNP524319:DNQ524319 DXL524319:DXM524319 EHH524319:EHI524319 ERD524319:ERE524319 FAZ524319:FBA524319 FKV524319:FKW524319 FUR524319:FUS524319 GEN524319:GEO524319 GOJ524319:GOK524319 GYF524319:GYG524319 HIB524319:HIC524319 HRX524319:HRY524319 IBT524319:IBU524319 ILP524319:ILQ524319 IVL524319:IVM524319 JFH524319:JFI524319 JPD524319:JPE524319 JYZ524319:JZA524319 KIV524319:KIW524319 KSR524319:KSS524319 LCN524319:LCO524319 LMJ524319:LMK524319 LWF524319:LWG524319 MGB524319:MGC524319 MPX524319:MPY524319 MZT524319:MZU524319 NJP524319:NJQ524319 NTL524319:NTM524319 ODH524319:ODI524319 OND524319:ONE524319 OWZ524319:OXA524319 PGV524319:PGW524319 PQR524319:PQS524319 QAN524319:QAO524319 QKJ524319:QKK524319 QUF524319:QUG524319 REB524319:REC524319 RNX524319:RNY524319 RXT524319:RXU524319 SHP524319:SHQ524319 SRL524319:SRM524319 TBH524319:TBI524319 TLD524319:TLE524319 TUZ524319:TVA524319 UEV524319:UEW524319 UOR524319:UOS524319 UYN524319:UYO524319 VIJ524319:VIK524319 VSF524319:VSG524319 WCB524319:WCC524319 WLX524319:WLY524319 WVT524319:WVU524319 Z589855:AA589855 JH589855:JI589855 TD589855:TE589855 ACZ589855:ADA589855 AMV589855:AMW589855 AWR589855:AWS589855 BGN589855:BGO589855 BQJ589855:BQK589855 CAF589855:CAG589855 CKB589855:CKC589855 CTX589855:CTY589855 DDT589855:DDU589855 DNP589855:DNQ589855 DXL589855:DXM589855 EHH589855:EHI589855 ERD589855:ERE589855 FAZ589855:FBA589855 FKV589855:FKW589855 FUR589855:FUS589855 GEN589855:GEO589855 GOJ589855:GOK589855 GYF589855:GYG589855 HIB589855:HIC589855 HRX589855:HRY589855 IBT589855:IBU589855 ILP589855:ILQ589855 IVL589855:IVM589855 JFH589855:JFI589855 JPD589855:JPE589855 JYZ589855:JZA589855 KIV589855:KIW589855 KSR589855:KSS589855 LCN589855:LCO589855 LMJ589855:LMK589855 LWF589855:LWG589855 MGB589855:MGC589855 MPX589855:MPY589855 MZT589855:MZU589855 NJP589855:NJQ589855 NTL589855:NTM589855 ODH589855:ODI589855 OND589855:ONE589855 OWZ589855:OXA589855 PGV589855:PGW589855 PQR589855:PQS589855 QAN589855:QAO589855 QKJ589855:QKK589855 QUF589855:QUG589855 REB589855:REC589855 RNX589855:RNY589855 RXT589855:RXU589855 SHP589855:SHQ589855 SRL589855:SRM589855 TBH589855:TBI589855 TLD589855:TLE589855 TUZ589855:TVA589855 UEV589855:UEW589855 UOR589855:UOS589855 UYN589855:UYO589855 VIJ589855:VIK589855 VSF589855:VSG589855 WCB589855:WCC589855 WLX589855:WLY589855 WVT589855:WVU589855 Z655391:AA655391 JH655391:JI655391 TD655391:TE655391 ACZ655391:ADA655391 AMV655391:AMW655391 AWR655391:AWS655391 BGN655391:BGO655391 BQJ655391:BQK655391 CAF655391:CAG655391 CKB655391:CKC655391 CTX655391:CTY655391 DDT655391:DDU655391 DNP655391:DNQ655391 DXL655391:DXM655391 EHH655391:EHI655391 ERD655391:ERE655391 FAZ655391:FBA655391 FKV655391:FKW655391 FUR655391:FUS655391 GEN655391:GEO655391 GOJ655391:GOK655391 GYF655391:GYG655391 HIB655391:HIC655391 HRX655391:HRY655391 IBT655391:IBU655391 ILP655391:ILQ655391 IVL655391:IVM655391 JFH655391:JFI655391 JPD655391:JPE655391 JYZ655391:JZA655391 KIV655391:KIW655391 KSR655391:KSS655391 LCN655391:LCO655391 LMJ655391:LMK655391 LWF655391:LWG655391 MGB655391:MGC655391 MPX655391:MPY655391 MZT655391:MZU655391 NJP655391:NJQ655391 NTL655391:NTM655391 ODH655391:ODI655391 OND655391:ONE655391 OWZ655391:OXA655391 PGV655391:PGW655391 PQR655391:PQS655391 QAN655391:QAO655391 QKJ655391:QKK655391 QUF655391:QUG655391 REB655391:REC655391 RNX655391:RNY655391 RXT655391:RXU655391 SHP655391:SHQ655391 SRL655391:SRM655391 TBH655391:TBI655391 TLD655391:TLE655391 TUZ655391:TVA655391 UEV655391:UEW655391 UOR655391:UOS655391 UYN655391:UYO655391 VIJ655391:VIK655391 VSF655391:VSG655391 WCB655391:WCC655391 WLX655391:WLY655391 WVT655391:WVU655391 Z720927:AA720927 JH720927:JI720927 TD720927:TE720927 ACZ720927:ADA720927 AMV720927:AMW720927 AWR720927:AWS720927 BGN720927:BGO720927 BQJ720927:BQK720927 CAF720927:CAG720927 CKB720927:CKC720927 CTX720927:CTY720927 DDT720927:DDU720927 DNP720927:DNQ720927 DXL720927:DXM720927 EHH720927:EHI720927 ERD720927:ERE720927 FAZ720927:FBA720927 FKV720927:FKW720927 FUR720927:FUS720927 GEN720927:GEO720927 GOJ720927:GOK720927 GYF720927:GYG720927 HIB720927:HIC720927 HRX720927:HRY720927 IBT720927:IBU720927 ILP720927:ILQ720927 IVL720927:IVM720927 JFH720927:JFI720927 JPD720927:JPE720927 JYZ720927:JZA720927 KIV720927:KIW720927 KSR720927:KSS720927 LCN720927:LCO720927 LMJ720927:LMK720927 LWF720927:LWG720927 MGB720927:MGC720927 MPX720927:MPY720927 MZT720927:MZU720927 NJP720927:NJQ720927 NTL720927:NTM720927 ODH720927:ODI720927 OND720927:ONE720927 OWZ720927:OXA720927 PGV720927:PGW720927 PQR720927:PQS720927 QAN720927:QAO720927 QKJ720927:QKK720927 QUF720927:QUG720927 REB720927:REC720927 RNX720927:RNY720927 RXT720927:RXU720927 SHP720927:SHQ720927 SRL720927:SRM720927 TBH720927:TBI720927 TLD720927:TLE720927 TUZ720927:TVA720927 UEV720927:UEW720927 UOR720927:UOS720927 UYN720927:UYO720927 VIJ720927:VIK720927 VSF720927:VSG720927 WCB720927:WCC720927 WLX720927:WLY720927 WVT720927:WVU720927 Z786463:AA786463 JH786463:JI786463 TD786463:TE786463 ACZ786463:ADA786463 AMV786463:AMW786463 AWR786463:AWS786463 BGN786463:BGO786463 BQJ786463:BQK786463 CAF786463:CAG786463 CKB786463:CKC786463 CTX786463:CTY786463 DDT786463:DDU786463 DNP786463:DNQ786463 DXL786463:DXM786463 EHH786463:EHI786463 ERD786463:ERE786463 FAZ786463:FBA786463 FKV786463:FKW786463 FUR786463:FUS786463 GEN786463:GEO786463 GOJ786463:GOK786463 GYF786463:GYG786463 HIB786463:HIC786463 HRX786463:HRY786463 IBT786463:IBU786463 ILP786463:ILQ786463 IVL786463:IVM786463 JFH786463:JFI786463 JPD786463:JPE786463 JYZ786463:JZA786463 KIV786463:KIW786463 KSR786463:KSS786463 LCN786463:LCO786463 LMJ786463:LMK786463 LWF786463:LWG786463 MGB786463:MGC786463 MPX786463:MPY786463 MZT786463:MZU786463 NJP786463:NJQ786463 NTL786463:NTM786463 ODH786463:ODI786463 OND786463:ONE786463 OWZ786463:OXA786463 PGV786463:PGW786463 PQR786463:PQS786463 QAN786463:QAO786463 QKJ786463:QKK786463 QUF786463:QUG786463 REB786463:REC786463 RNX786463:RNY786463 RXT786463:RXU786463 SHP786463:SHQ786463 SRL786463:SRM786463 TBH786463:TBI786463 TLD786463:TLE786463 TUZ786463:TVA786463 UEV786463:UEW786463 UOR786463:UOS786463 UYN786463:UYO786463 VIJ786463:VIK786463 VSF786463:VSG786463 WCB786463:WCC786463 WLX786463:WLY786463 WVT786463:WVU786463 Z851999:AA851999 JH851999:JI851999 TD851999:TE851999 ACZ851999:ADA851999 AMV851999:AMW851999 AWR851999:AWS851999 BGN851999:BGO851999 BQJ851999:BQK851999 CAF851999:CAG851999 CKB851999:CKC851999 CTX851999:CTY851999 DDT851999:DDU851999 DNP851999:DNQ851999 DXL851999:DXM851999 EHH851999:EHI851999 ERD851999:ERE851999 FAZ851999:FBA851999 FKV851999:FKW851999 FUR851999:FUS851999 GEN851999:GEO851999 GOJ851999:GOK851999 GYF851999:GYG851999 HIB851999:HIC851999 HRX851999:HRY851999 IBT851999:IBU851999 ILP851999:ILQ851999 IVL851999:IVM851999 JFH851999:JFI851999 JPD851999:JPE851999 JYZ851999:JZA851999 KIV851999:KIW851999 KSR851999:KSS851999 LCN851999:LCO851999 LMJ851999:LMK851999 LWF851999:LWG851999 MGB851999:MGC851999 MPX851999:MPY851999 MZT851999:MZU851999 NJP851999:NJQ851999 NTL851999:NTM851999 ODH851999:ODI851999 OND851999:ONE851999 OWZ851999:OXA851999 PGV851999:PGW851999 PQR851999:PQS851999 QAN851999:QAO851999 QKJ851999:QKK851999 QUF851999:QUG851999 REB851999:REC851999 RNX851999:RNY851999 RXT851999:RXU851999 SHP851999:SHQ851999 SRL851999:SRM851999 TBH851999:TBI851999 TLD851999:TLE851999 TUZ851999:TVA851999 UEV851999:UEW851999 UOR851999:UOS851999 UYN851999:UYO851999 VIJ851999:VIK851999 VSF851999:VSG851999 WCB851999:WCC851999 WLX851999:WLY851999 WVT851999:WVU851999 Z917535:AA917535 JH917535:JI917535 TD917535:TE917535 ACZ917535:ADA917535 AMV917535:AMW917535 AWR917535:AWS917535 BGN917535:BGO917535 BQJ917535:BQK917535 CAF917535:CAG917535 CKB917535:CKC917535 CTX917535:CTY917535 DDT917535:DDU917535 DNP917535:DNQ917535 DXL917535:DXM917535 EHH917535:EHI917535 ERD917535:ERE917535 FAZ917535:FBA917535 FKV917535:FKW917535 FUR917535:FUS917535 GEN917535:GEO917535 GOJ917535:GOK917535 GYF917535:GYG917535 HIB917535:HIC917535 HRX917535:HRY917535 IBT917535:IBU917535 ILP917535:ILQ917535 IVL917535:IVM917535 JFH917535:JFI917535 JPD917535:JPE917535 JYZ917535:JZA917535 KIV917535:KIW917535 KSR917535:KSS917535 LCN917535:LCO917535 LMJ917535:LMK917535 LWF917535:LWG917535 MGB917535:MGC917535 MPX917535:MPY917535 MZT917535:MZU917535 NJP917535:NJQ917535 NTL917535:NTM917535 ODH917535:ODI917535 OND917535:ONE917535 OWZ917535:OXA917535 PGV917535:PGW917535 PQR917535:PQS917535 QAN917535:QAO917535 QKJ917535:QKK917535 QUF917535:QUG917535 REB917535:REC917535 RNX917535:RNY917535 RXT917535:RXU917535 SHP917535:SHQ917535 SRL917535:SRM917535 TBH917535:TBI917535 TLD917535:TLE917535 TUZ917535:TVA917535 UEV917535:UEW917535 UOR917535:UOS917535 UYN917535:UYO917535 VIJ917535:VIK917535 VSF917535:VSG917535 WCB917535:WCC917535 WLX917535:WLY917535 WVT917535:WVU917535 Z983071:AA983071 JH983071:JI983071 TD983071:TE983071 ACZ983071:ADA983071 AMV983071:AMW983071 AWR983071:AWS983071 BGN983071:BGO983071 BQJ983071:BQK983071 CAF983071:CAG983071 CKB983071:CKC983071 CTX983071:CTY983071 DDT983071:DDU983071 DNP983071:DNQ983071 DXL983071:DXM983071 EHH983071:EHI983071 ERD983071:ERE983071 FAZ983071:FBA983071 FKV983071:FKW983071 FUR983071:FUS983071 GEN983071:GEO983071 GOJ983071:GOK983071 GYF983071:GYG983071 HIB983071:HIC983071 HRX983071:HRY983071 IBT983071:IBU983071 ILP983071:ILQ983071 IVL983071:IVM983071 JFH983071:JFI983071 JPD983071:JPE983071 JYZ983071:JZA983071 KIV983071:KIW983071 KSR983071:KSS983071 LCN983071:LCO983071 LMJ983071:LMK983071 LWF983071:LWG983071 MGB983071:MGC983071 MPX983071:MPY983071 MZT983071:MZU983071 NJP983071:NJQ983071 NTL983071:NTM983071 ODH983071:ODI983071 OND983071:ONE983071 OWZ983071:OXA983071 PGV983071:PGW983071 PQR983071:PQS983071 QAN983071:QAO983071 QKJ983071:QKK983071 QUF983071:QUG983071 REB983071:REC983071 RNX983071:RNY983071 RXT983071:RXU983071 SHP983071:SHQ983071 SRL983071:SRM983071 TBH983071:TBI983071 TLD983071:TLE983071 TUZ983071:TVA983071 UEV983071:UEW983071 UOR983071:UOS983071 UYN983071:UYO983071 VIJ983071:VIK983071 VSF983071:VSG983071 WCB983071:WCC983071 WLX983071:WLY983071 WVT983071:WVU983071 UYN983080 JH34 TD34 ACZ34 AMV34 AWR34 BGN34 BQJ34 CAF34 CKB34 CTX34 DDT34 DNP34 DXL34 EHH34 ERD34 FAZ34 FKV34 FUR34 GEN34 GOJ34 GYF34 HIB34 HRX34 IBT34 ILP34 IVL34 JFH34 JPD34 JYZ34 KIV34 KSR34 LCN34 LMJ34 LWF34 MGB34 MPX34 MZT34 NJP34 NTL34 ODH34 OND34 OWZ34 PGV34 PQR34 QAN34 QKJ34 QUF34 REB34 RNX34 RXT34 SHP34 SRL34 TBH34 TLD34 TUZ34 UEV34 UOR34 UYN34 VIJ34 VSF34 WCB34 WLX34 WVT34 Z65570 JH65570 TD65570 ACZ65570 AMV65570 AWR65570 BGN65570 BQJ65570 CAF65570 CKB65570 CTX65570 DDT65570 DNP65570 DXL65570 EHH65570 ERD65570 FAZ65570 FKV65570 FUR65570 GEN65570 GOJ65570 GYF65570 HIB65570 HRX65570 IBT65570 ILP65570 IVL65570 JFH65570 JPD65570 JYZ65570 KIV65570 KSR65570 LCN65570 LMJ65570 LWF65570 MGB65570 MPX65570 MZT65570 NJP65570 NTL65570 ODH65570 OND65570 OWZ65570 PGV65570 PQR65570 QAN65570 QKJ65570 QUF65570 REB65570 RNX65570 RXT65570 SHP65570 SRL65570 TBH65570 TLD65570 TUZ65570 UEV65570 UOR65570 UYN65570 VIJ65570 VSF65570 WCB65570 WLX65570 WVT65570 Z131106 JH131106 TD131106 ACZ131106 AMV131106 AWR131106 BGN131106 BQJ131106 CAF131106 CKB131106 CTX131106 DDT131106 DNP131106 DXL131106 EHH131106 ERD131106 FAZ131106 FKV131106 FUR131106 GEN131106 GOJ131106 GYF131106 HIB131106 HRX131106 IBT131106 ILP131106 IVL131106 JFH131106 JPD131106 JYZ131106 KIV131106 KSR131106 LCN131106 LMJ131106 LWF131106 MGB131106 MPX131106 MZT131106 NJP131106 NTL131106 ODH131106 OND131106 OWZ131106 PGV131106 PQR131106 QAN131106 QKJ131106 QUF131106 REB131106 RNX131106 RXT131106 SHP131106 SRL131106 TBH131106 TLD131106 TUZ131106 UEV131106 UOR131106 UYN131106 VIJ131106 VSF131106 WCB131106 WLX131106 WVT131106 Z196642 JH196642 TD196642 ACZ196642 AMV196642 AWR196642 BGN196642 BQJ196642 CAF196642 CKB196642 CTX196642 DDT196642 DNP196642 DXL196642 EHH196642 ERD196642 FAZ196642 FKV196642 FUR196642 GEN196642 GOJ196642 GYF196642 HIB196642 HRX196642 IBT196642 ILP196642 IVL196642 JFH196642 JPD196642 JYZ196642 KIV196642 KSR196642 LCN196642 LMJ196642 LWF196642 MGB196642 MPX196642 MZT196642 NJP196642 NTL196642 ODH196642 OND196642 OWZ196642 PGV196642 PQR196642 QAN196642 QKJ196642 QUF196642 REB196642 RNX196642 RXT196642 SHP196642 SRL196642 TBH196642 TLD196642 TUZ196642 UEV196642 UOR196642 UYN196642 VIJ196642 VSF196642 WCB196642 WLX196642 WVT196642 Z262178 JH262178 TD262178 ACZ262178 AMV262178 AWR262178 BGN262178 BQJ262178 CAF262178 CKB262178 CTX262178 DDT262178 DNP262178 DXL262178 EHH262178 ERD262178 FAZ262178 FKV262178 FUR262178 GEN262178 GOJ262178 GYF262178 HIB262178 HRX262178 IBT262178 ILP262178 IVL262178 JFH262178 JPD262178 JYZ262178 KIV262178 KSR262178 LCN262178 LMJ262178 LWF262178 MGB262178 MPX262178 MZT262178 NJP262178 NTL262178 ODH262178 OND262178 OWZ262178 PGV262178 PQR262178 QAN262178 QKJ262178 QUF262178 REB262178 RNX262178 RXT262178 SHP262178 SRL262178 TBH262178 TLD262178 TUZ262178 UEV262178 UOR262178 UYN262178 VIJ262178 VSF262178 WCB262178 WLX262178 WVT262178 Z327714 JH327714 TD327714 ACZ327714 AMV327714 AWR327714 BGN327714 BQJ327714 CAF327714 CKB327714 CTX327714 DDT327714 DNP327714 DXL327714 EHH327714 ERD327714 FAZ327714 FKV327714 FUR327714 GEN327714 GOJ327714 GYF327714 HIB327714 HRX327714 IBT327714 ILP327714 IVL327714 JFH327714 JPD327714 JYZ327714 KIV327714 KSR327714 LCN327714 LMJ327714 LWF327714 MGB327714 MPX327714 MZT327714 NJP327714 NTL327714 ODH327714 OND327714 OWZ327714 PGV327714 PQR327714 QAN327714 QKJ327714 QUF327714 REB327714 RNX327714 RXT327714 SHP327714 SRL327714 TBH327714 TLD327714 TUZ327714 UEV327714 UOR327714 UYN327714 VIJ327714 VSF327714 WCB327714 WLX327714 WVT327714 Z393250 JH393250 TD393250 ACZ393250 AMV393250 AWR393250 BGN393250 BQJ393250 CAF393250 CKB393250 CTX393250 DDT393250 DNP393250 DXL393250 EHH393250 ERD393250 FAZ393250 FKV393250 FUR393250 GEN393250 GOJ393250 GYF393250 HIB393250 HRX393250 IBT393250 ILP393250 IVL393250 JFH393250 JPD393250 JYZ393250 KIV393250 KSR393250 LCN393250 LMJ393250 LWF393250 MGB393250 MPX393250 MZT393250 NJP393250 NTL393250 ODH393250 OND393250 OWZ393250 PGV393250 PQR393250 QAN393250 QKJ393250 QUF393250 REB393250 RNX393250 RXT393250 SHP393250 SRL393250 TBH393250 TLD393250 TUZ393250 UEV393250 UOR393250 UYN393250 VIJ393250 VSF393250 WCB393250 WLX393250 WVT393250 Z458786 JH458786 TD458786 ACZ458786 AMV458786 AWR458786 BGN458786 BQJ458786 CAF458786 CKB458786 CTX458786 DDT458786 DNP458786 DXL458786 EHH458786 ERD458786 FAZ458786 FKV458786 FUR458786 GEN458786 GOJ458786 GYF458786 HIB458786 HRX458786 IBT458786 ILP458786 IVL458786 JFH458786 JPD458786 JYZ458786 KIV458786 KSR458786 LCN458786 LMJ458786 LWF458786 MGB458786 MPX458786 MZT458786 NJP458786 NTL458786 ODH458786 OND458786 OWZ458786 PGV458786 PQR458786 QAN458786 QKJ458786 QUF458786 REB458786 RNX458786 RXT458786 SHP458786 SRL458786 TBH458786 TLD458786 TUZ458786 UEV458786 UOR458786 UYN458786 VIJ458786 VSF458786 WCB458786 WLX458786 WVT458786 Z524322 JH524322 TD524322 ACZ524322 AMV524322 AWR524322 BGN524322 BQJ524322 CAF524322 CKB524322 CTX524322 DDT524322 DNP524322 DXL524322 EHH524322 ERD524322 FAZ524322 FKV524322 FUR524322 GEN524322 GOJ524322 GYF524322 HIB524322 HRX524322 IBT524322 ILP524322 IVL524322 JFH524322 JPD524322 JYZ524322 KIV524322 KSR524322 LCN524322 LMJ524322 LWF524322 MGB524322 MPX524322 MZT524322 NJP524322 NTL524322 ODH524322 OND524322 OWZ524322 PGV524322 PQR524322 QAN524322 QKJ524322 QUF524322 REB524322 RNX524322 RXT524322 SHP524322 SRL524322 TBH524322 TLD524322 TUZ524322 UEV524322 UOR524322 UYN524322 VIJ524322 VSF524322 WCB524322 WLX524322 WVT524322 Z589858 JH589858 TD589858 ACZ589858 AMV589858 AWR589858 BGN589858 BQJ589858 CAF589858 CKB589858 CTX589858 DDT589858 DNP589858 DXL589858 EHH589858 ERD589858 FAZ589858 FKV589858 FUR589858 GEN589858 GOJ589858 GYF589858 HIB589858 HRX589858 IBT589858 ILP589858 IVL589858 JFH589858 JPD589858 JYZ589858 KIV589858 KSR589858 LCN589858 LMJ589858 LWF589858 MGB589858 MPX589858 MZT589858 NJP589858 NTL589858 ODH589858 OND589858 OWZ589858 PGV589858 PQR589858 QAN589858 QKJ589858 QUF589858 REB589858 RNX589858 RXT589858 SHP589858 SRL589858 TBH589858 TLD589858 TUZ589858 UEV589858 UOR589858 UYN589858 VIJ589858 VSF589858 WCB589858 WLX589858 WVT589858 Z655394 JH655394 TD655394 ACZ655394 AMV655394 AWR655394 BGN655394 BQJ655394 CAF655394 CKB655394 CTX655394 DDT655394 DNP655394 DXL655394 EHH655394 ERD655394 FAZ655394 FKV655394 FUR655394 GEN655394 GOJ655394 GYF655394 HIB655394 HRX655394 IBT655394 ILP655394 IVL655394 JFH655394 JPD655394 JYZ655394 KIV655394 KSR655394 LCN655394 LMJ655394 LWF655394 MGB655394 MPX655394 MZT655394 NJP655394 NTL655394 ODH655394 OND655394 OWZ655394 PGV655394 PQR655394 QAN655394 QKJ655394 QUF655394 REB655394 RNX655394 RXT655394 SHP655394 SRL655394 TBH655394 TLD655394 TUZ655394 UEV655394 UOR655394 UYN655394 VIJ655394 VSF655394 WCB655394 WLX655394 WVT655394 Z720930 JH720930 TD720930 ACZ720930 AMV720930 AWR720930 BGN720930 BQJ720930 CAF720930 CKB720930 CTX720930 DDT720930 DNP720930 DXL720930 EHH720930 ERD720930 FAZ720930 FKV720930 FUR720930 GEN720930 GOJ720930 GYF720930 HIB720930 HRX720930 IBT720930 ILP720930 IVL720930 JFH720930 JPD720930 JYZ720930 KIV720930 KSR720930 LCN720930 LMJ720930 LWF720930 MGB720930 MPX720930 MZT720930 NJP720930 NTL720930 ODH720930 OND720930 OWZ720930 PGV720930 PQR720930 QAN720930 QKJ720930 QUF720930 REB720930 RNX720930 RXT720930 SHP720930 SRL720930 TBH720930 TLD720930 TUZ720930 UEV720930 UOR720930 UYN720930 VIJ720930 VSF720930 WCB720930 WLX720930 WVT720930 Z786466 JH786466 TD786466 ACZ786466 AMV786466 AWR786466 BGN786466 BQJ786466 CAF786466 CKB786466 CTX786466 DDT786466 DNP786466 DXL786466 EHH786466 ERD786466 FAZ786466 FKV786466 FUR786466 GEN786466 GOJ786466 GYF786466 HIB786466 HRX786466 IBT786466 ILP786466 IVL786466 JFH786466 JPD786466 JYZ786466 KIV786466 KSR786466 LCN786466 LMJ786466 LWF786466 MGB786466 MPX786466 MZT786466 NJP786466 NTL786466 ODH786466 OND786466 OWZ786466 PGV786466 PQR786466 QAN786466 QKJ786466 QUF786466 REB786466 RNX786466 RXT786466 SHP786466 SRL786466 TBH786466 TLD786466 TUZ786466 UEV786466 UOR786466 UYN786466 VIJ786466 VSF786466 WCB786466 WLX786466 WVT786466 Z852002 JH852002 TD852002 ACZ852002 AMV852002 AWR852002 BGN852002 BQJ852002 CAF852002 CKB852002 CTX852002 DDT852002 DNP852002 DXL852002 EHH852002 ERD852002 FAZ852002 FKV852002 FUR852002 GEN852002 GOJ852002 GYF852002 HIB852002 HRX852002 IBT852002 ILP852002 IVL852002 JFH852002 JPD852002 JYZ852002 KIV852002 KSR852002 LCN852002 LMJ852002 LWF852002 MGB852002 MPX852002 MZT852002 NJP852002 NTL852002 ODH852002 OND852002 OWZ852002 PGV852002 PQR852002 QAN852002 QKJ852002 QUF852002 REB852002 RNX852002 RXT852002 SHP852002 SRL852002 TBH852002 TLD852002 TUZ852002 UEV852002 UOR852002 UYN852002 VIJ852002 VSF852002 WCB852002 WLX852002 WVT852002 Z917538 JH917538 TD917538 ACZ917538 AMV917538 AWR917538 BGN917538 BQJ917538 CAF917538 CKB917538 CTX917538 DDT917538 DNP917538 DXL917538 EHH917538 ERD917538 FAZ917538 FKV917538 FUR917538 GEN917538 GOJ917538 GYF917538 HIB917538 HRX917538 IBT917538 ILP917538 IVL917538 JFH917538 JPD917538 JYZ917538 KIV917538 KSR917538 LCN917538 LMJ917538 LWF917538 MGB917538 MPX917538 MZT917538 NJP917538 NTL917538 ODH917538 OND917538 OWZ917538 PGV917538 PQR917538 QAN917538 QKJ917538 QUF917538 REB917538 RNX917538 RXT917538 SHP917538 SRL917538 TBH917538 TLD917538 TUZ917538 UEV917538 UOR917538 UYN917538 VIJ917538 VSF917538 WCB917538 WLX917538 WVT917538 Z983074 JH983074 TD983074 ACZ983074 AMV983074 AWR983074 BGN983074 BQJ983074 CAF983074 CKB983074 CTX983074 DDT983074 DNP983074 DXL983074 EHH983074 ERD983074 FAZ983074 FKV983074 FUR983074 GEN983074 GOJ983074 GYF983074 HIB983074 HRX983074 IBT983074 ILP983074 IVL983074 JFH983074 JPD983074 JYZ983074 KIV983074 KSR983074 LCN983074 LMJ983074 LWF983074 MGB983074 MPX983074 MZT983074 NJP983074 NTL983074 ODH983074 OND983074 OWZ983074 PGV983074 PQR983074 QAN983074 QKJ983074 QUF983074 REB983074 RNX983074 RXT983074 SHP983074 SRL983074 TBH983074 TLD983074 TUZ983074 UEV983074 UOR983074 UYN983074 VIJ983074 VSF983074 WCB983074 WLX983074 WVT983074 VIJ983080 JH37 TD37 ACZ37 AMV37 AWR37 BGN37 BQJ37 CAF37 CKB37 CTX37 DDT37 DNP37 DXL37 EHH37 ERD37 FAZ37 FKV37 FUR37 GEN37 GOJ37 GYF37 HIB37 HRX37 IBT37 ILP37 IVL37 JFH37 JPD37 JYZ37 KIV37 KSR37 LCN37 LMJ37 LWF37 MGB37 MPX37 MZT37 NJP37 NTL37 ODH37 OND37 OWZ37 PGV37 PQR37 QAN37 QKJ37 QUF37 REB37 RNX37 RXT37 SHP37 SRL37 TBH37 TLD37 TUZ37 UEV37 UOR37 UYN37 VIJ37 VSF37 WCB37 WLX37 WVT37 Z65573 JH65573 TD65573 ACZ65573 AMV65573 AWR65573 BGN65573 BQJ65573 CAF65573 CKB65573 CTX65573 DDT65573 DNP65573 DXL65573 EHH65573 ERD65573 FAZ65573 FKV65573 FUR65573 GEN65573 GOJ65573 GYF65573 HIB65573 HRX65573 IBT65573 ILP65573 IVL65573 JFH65573 JPD65573 JYZ65573 KIV65573 KSR65573 LCN65573 LMJ65573 LWF65573 MGB65573 MPX65573 MZT65573 NJP65573 NTL65573 ODH65573 OND65573 OWZ65573 PGV65573 PQR65573 QAN65573 QKJ65573 QUF65573 REB65573 RNX65573 RXT65573 SHP65573 SRL65573 TBH65573 TLD65573 TUZ65573 UEV65573 UOR65573 UYN65573 VIJ65573 VSF65573 WCB65573 WLX65573 WVT65573 Z131109 JH131109 TD131109 ACZ131109 AMV131109 AWR131109 BGN131109 BQJ131109 CAF131109 CKB131109 CTX131109 DDT131109 DNP131109 DXL131109 EHH131109 ERD131109 FAZ131109 FKV131109 FUR131109 GEN131109 GOJ131109 GYF131109 HIB131109 HRX131109 IBT131109 ILP131109 IVL131109 JFH131109 JPD131109 JYZ131109 KIV131109 KSR131109 LCN131109 LMJ131109 LWF131109 MGB131109 MPX131109 MZT131109 NJP131109 NTL131109 ODH131109 OND131109 OWZ131109 PGV131109 PQR131109 QAN131109 QKJ131109 QUF131109 REB131109 RNX131109 RXT131109 SHP131109 SRL131109 TBH131109 TLD131109 TUZ131109 UEV131109 UOR131109 UYN131109 VIJ131109 VSF131109 WCB131109 WLX131109 WVT131109 Z196645 JH196645 TD196645 ACZ196645 AMV196645 AWR196645 BGN196645 BQJ196645 CAF196645 CKB196645 CTX196645 DDT196645 DNP196645 DXL196645 EHH196645 ERD196645 FAZ196645 FKV196645 FUR196645 GEN196645 GOJ196645 GYF196645 HIB196645 HRX196645 IBT196645 ILP196645 IVL196645 JFH196645 JPD196645 JYZ196645 KIV196645 KSR196645 LCN196645 LMJ196645 LWF196645 MGB196645 MPX196645 MZT196645 NJP196645 NTL196645 ODH196645 OND196645 OWZ196645 PGV196645 PQR196645 QAN196645 QKJ196645 QUF196645 REB196645 RNX196645 RXT196645 SHP196645 SRL196645 TBH196645 TLD196645 TUZ196645 UEV196645 UOR196645 UYN196645 VIJ196645 VSF196645 WCB196645 WLX196645 WVT196645 Z262181 JH262181 TD262181 ACZ262181 AMV262181 AWR262181 BGN262181 BQJ262181 CAF262181 CKB262181 CTX262181 DDT262181 DNP262181 DXL262181 EHH262181 ERD262181 FAZ262181 FKV262181 FUR262181 GEN262181 GOJ262181 GYF262181 HIB262181 HRX262181 IBT262181 ILP262181 IVL262181 JFH262181 JPD262181 JYZ262181 KIV262181 KSR262181 LCN262181 LMJ262181 LWF262181 MGB262181 MPX262181 MZT262181 NJP262181 NTL262181 ODH262181 OND262181 OWZ262181 PGV262181 PQR262181 QAN262181 QKJ262181 QUF262181 REB262181 RNX262181 RXT262181 SHP262181 SRL262181 TBH262181 TLD262181 TUZ262181 UEV262181 UOR262181 UYN262181 VIJ262181 VSF262181 WCB262181 WLX262181 WVT262181 Z327717 JH327717 TD327717 ACZ327717 AMV327717 AWR327717 BGN327717 BQJ327717 CAF327717 CKB327717 CTX327717 DDT327717 DNP327717 DXL327717 EHH327717 ERD327717 FAZ327717 FKV327717 FUR327717 GEN327717 GOJ327717 GYF327717 HIB327717 HRX327717 IBT327717 ILP327717 IVL327717 JFH327717 JPD327717 JYZ327717 KIV327717 KSR327717 LCN327717 LMJ327717 LWF327717 MGB327717 MPX327717 MZT327717 NJP327717 NTL327717 ODH327717 OND327717 OWZ327717 PGV327717 PQR327717 QAN327717 QKJ327717 QUF327717 REB327717 RNX327717 RXT327717 SHP327717 SRL327717 TBH327717 TLD327717 TUZ327717 UEV327717 UOR327717 UYN327717 VIJ327717 VSF327717 WCB327717 WLX327717 WVT327717 Z393253 JH393253 TD393253 ACZ393253 AMV393253 AWR393253 BGN393253 BQJ393253 CAF393253 CKB393253 CTX393253 DDT393253 DNP393253 DXL393253 EHH393253 ERD393253 FAZ393253 FKV393253 FUR393253 GEN393253 GOJ393253 GYF393253 HIB393253 HRX393253 IBT393253 ILP393253 IVL393253 JFH393253 JPD393253 JYZ393253 KIV393253 KSR393253 LCN393253 LMJ393253 LWF393253 MGB393253 MPX393253 MZT393253 NJP393253 NTL393253 ODH393253 OND393253 OWZ393253 PGV393253 PQR393253 QAN393253 QKJ393253 QUF393253 REB393253 RNX393253 RXT393253 SHP393253 SRL393253 TBH393253 TLD393253 TUZ393253 UEV393253 UOR393253 UYN393253 VIJ393253 VSF393253 WCB393253 WLX393253 WVT393253 Z458789 JH458789 TD458789 ACZ458789 AMV458789 AWR458789 BGN458789 BQJ458789 CAF458789 CKB458789 CTX458789 DDT458789 DNP458789 DXL458789 EHH458789 ERD458789 FAZ458789 FKV458789 FUR458789 GEN458789 GOJ458789 GYF458789 HIB458789 HRX458789 IBT458789 ILP458789 IVL458789 JFH458789 JPD458789 JYZ458789 KIV458789 KSR458789 LCN458789 LMJ458789 LWF458789 MGB458789 MPX458789 MZT458789 NJP458789 NTL458789 ODH458789 OND458789 OWZ458789 PGV458789 PQR458789 QAN458789 QKJ458789 QUF458789 REB458789 RNX458789 RXT458789 SHP458789 SRL458789 TBH458789 TLD458789 TUZ458789 UEV458789 UOR458789 UYN458789 VIJ458789 VSF458789 WCB458789 WLX458789 WVT458789 Z524325 JH524325 TD524325 ACZ524325 AMV524325 AWR524325 BGN524325 BQJ524325 CAF524325 CKB524325 CTX524325 DDT524325 DNP524325 DXL524325 EHH524325 ERD524325 FAZ524325 FKV524325 FUR524325 GEN524325 GOJ524325 GYF524325 HIB524325 HRX524325 IBT524325 ILP524325 IVL524325 JFH524325 JPD524325 JYZ524325 KIV524325 KSR524325 LCN524325 LMJ524325 LWF524325 MGB524325 MPX524325 MZT524325 NJP524325 NTL524325 ODH524325 OND524325 OWZ524325 PGV524325 PQR524325 QAN524325 QKJ524325 QUF524325 REB524325 RNX524325 RXT524325 SHP524325 SRL524325 TBH524325 TLD524325 TUZ524325 UEV524325 UOR524325 UYN524325 VIJ524325 VSF524325 WCB524325 WLX524325 WVT524325 Z589861 JH589861 TD589861 ACZ589861 AMV589861 AWR589861 BGN589861 BQJ589861 CAF589861 CKB589861 CTX589861 DDT589861 DNP589861 DXL589861 EHH589861 ERD589861 FAZ589861 FKV589861 FUR589861 GEN589861 GOJ589861 GYF589861 HIB589861 HRX589861 IBT589861 ILP589861 IVL589861 JFH589861 JPD589861 JYZ589861 KIV589861 KSR589861 LCN589861 LMJ589861 LWF589861 MGB589861 MPX589861 MZT589861 NJP589861 NTL589861 ODH589861 OND589861 OWZ589861 PGV589861 PQR589861 QAN589861 QKJ589861 QUF589861 REB589861 RNX589861 RXT589861 SHP589861 SRL589861 TBH589861 TLD589861 TUZ589861 UEV589861 UOR589861 UYN589861 VIJ589861 VSF589861 WCB589861 WLX589861 WVT589861 Z655397 JH655397 TD655397 ACZ655397 AMV655397 AWR655397 BGN655397 BQJ655397 CAF655397 CKB655397 CTX655397 DDT655397 DNP655397 DXL655397 EHH655397 ERD655397 FAZ655397 FKV655397 FUR655397 GEN655397 GOJ655397 GYF655397 HIB655397 HRX655397 IBT655397 ILP655397 IVL655397 JFH655397 JPD655397 JYZ655397 KIV655397 KSR655397 LCN655397 LMJ655397 LWF655397 MGB655397 MPX655397 MZT655397 NJP655397 NTL655397 ODH655397 OND655397 OWZ655397 PGV655397 PQR655397 QAN655397 QKJ655397 QUF655397 REB655397 RNX655397 RXT655397 SHP655397 SRL655397 TBH655397 TLD655397 TUZ655397 UEV655397 UOR655397 UYN655397 VIJ655397 VSF655397 WCB655397 WLX655397 WVT655397 Z720933 JH720933 TD720933 ACZ720933 AMV720933 AWR720933 BGN720933 BQJ720933 CAF720933 CKB720933 CTX720933 DDT720933 DNP720933 DXL720933 EHH720933 ERD720933 FAZ720933 FKV720933 FUR720933 GEN720933 GOJ720933 GYF720933 HIB720933 HRX720933 IBT720933 ILP720933 IVL720933 JFH720933 JPD720933 JYZ720933 KIV720933 KSR720933 LCN720933 LMJ720933 LWF720933 MGB720933 MPX720933 MZT720933 NJP720933 NTL720933 ODH720933 OND720933 OWZ720933 PGV720933 PQR720933 QAN720933 QKJ720933 QUF720933 REB720933 RNX720933 RXT720933 SHP720933 SRL720933 TBH720933 TLD720933 TUZ720933 UEV720933 UOR720933 UYN720933 VIJ720933 VSF720933 WCB720933 WLX720933 WVT720933 Z786469 JH786469 TD786469 ACZ786469 AMV786469 AWR786469 BGN786469 BQJ786469 CAF786469 CKB786469 CTX786469 DDT786469 DNP786469 DXL786469 EHH786469 ERD786469 FAZ786469 FKV786469 FUR786469 GEN786469 GOJ786469 GYF786469 HIB786469 HRX786469 IBT786469 ILP786469 IVL786469 JFH786469 JPD786469 JYZ786469 KIV786469 KSR786469 LCN786469 LMJ786469 LWF786469 MGB786469 MPX786469 MZT786469 NJP786469 NTL786469 ODH786469 OND786469 OWZ786469 PGV786469 PQR786469 QAN786469 QKJ786469 QUF786469 REB786469 RNX786469 RXT786469 SHP786469 SRL786469 TBH786469 TLD786469 TUZ786469 UEV786469 UOR786469 UYN786469 VIJ786469 VSF786469 WCB786469 WLX786469 WVT786469 Z852005 JH852005 TD852005 ACZ852005 AMV852005 AWR852005 BGN852005 BQJ852005 CAF852005 CKB852005 CTX852005 DDT852005 DNP852005 DXL852005 EHH852005 ERD852005 FAZ852005 FKV852005 FUR852005 GEN852005 GOJ852005 GYF852005 HIB852005 HRX852005 IBT852005 ILP852005 IVL852005 JFH852005 JPD852005 JYZ852005 KIV852005 KSR852005 LCN852005 LMJ852005 LWF852005 MGB852005 MPX852005 MZT852005 NJP852005 NTL852005 ODH852005 OND852005 OWZ852005 PGV852005 PQR852005 QAN852005 QKJ852005 QUF852005 REB852005 RNX852005 RXT852005 SHP852005 SRL852005 TBH852005 TLD852005 TUZ852005 UEV852005 UOR852005 UYN852005 VIJ852005 VSF852005 WCB852005 WLX852005 WVT852005 Z917541 JH917541 TD917541 ACZ917541 AMV917541 AWR917541 BGN917541 BQJ917541 CAF917541 CKB917541 CTX917541 DDT917541 DNP917541 DXL917541 EHH917541 ERD917541 FAZ917541 FKV917541 FUR917541 GEN917541 GOJ917541 GYF917541 HIB917541 HRX917541 IBT917541 ILP917541 IVL917541 JFH917541 JPD917541 JYZ917541 KIV917541 KSR917541 LCN917541 LMJ917541 LWF917541 MGB917541 MPX917541 MZT917541 NJP917541 NTL917541 ODH917541 OND917541 OWZ917541 PGV917541 PQR917541 QAN917541 QKJ917541 QUF917541 REB917541 RNX917541 RXT917541 SHP917541 SRL917541 TBH917541 TLD917541 TUZ917541 UEV917541 UOR917541 UYN917541 VIJ917541 VSF917541 WCB917541 WLX917541 WVT917541 Z983077 JH983077 TD983077 ACZ983077 AMV983077 AWR983077 BGN983077 BQJ983077 CAF983077 CKB983077 CTX983077 DDT983077 DNP983077 DXL983077 EHH983077 ERD983077 FAZ983077 FKV983077 FUR983077 GEN983077 GOJ983077 GYF983077 HIB983077 HRX983077 IBT983077 ILP983077 IVL983077 JFH983077 JPD983077 JYZ983077 KIV983077 KSR983077 LCN983077 LMJ983077 LWF983077 MGB983077 MPX983077 MZT983077 NJP983077 NTL983077 ODH983077 OND983077 OWZ983077 PGV983077 PQR983077 QAN983077 QKJ983077 QUF983077 REB983077 RNX983077 RXT983077 SHP983077 SRL983077 TBH983077 TLD983077 TUZ983077 UEV983077 UOR983077 UYN983077 VIJ983077 VSF983077 WCB983077 WLX983077 WVT983077 VSF983080 JH46:JJ46 TD46:TF46 ACZ46:ADB46 AMV46:AMX46 AWR46:AWT46 BGN46:BGP46 BQJ46:BQL46 CAF46:CAH46 CKB46:CKD46 CTX46:CTZ46 DDT46:DDV46 DNP46:DNR46 DXL46:DXN46 EHH46:EHJ46 ERD46:ERF46 FAZ46:FBB46 FKV46:FKX46 FUR46:FUT46 GEN46:GEP46 GOJ46:GOL46 GYF46:GYH46 HIB46:HID46 HRX46:HRZ46 IBT46:IBV46 ILP46:ILR46 IVL46:IVN46 JFH46:JFJ46 JPD46:JPF46 JYZ46:JZB46 KIV46:KIX46 KSR46:KST46 LCN46:LCP46 LMJ46:LML46 LWF46:LWH46 MGB46:MGD46 MPX46:MPZ46 MZT46:MZV46 NJP46:NJR46 NTL46:NTN46 ODH46:ODJ46 OND46:ONF46 OWZ46:OXB46 PGV46:PGX46 PQR46:PQT46 QAN46:QAP46 QKJ46:QKL46 QUF46:QUH46 REB46:RED46 RNX46:RNZ46 RXT46:RXV46 SHP46:SHR46 SRL46:SRN46 TBH46:TBJ46 TLD46:TLF46 TUZ46:TVB46 UEV46:UEX46 UOR46:UOT46 UYN46:UYP46 VIJ46:VIL46 VSF46:VSH46 WCB46:WCD46 WLX46:WLZ46 WVT46:WVV46 Z65582:AB65582 JH65582:JJ65582 TD65582:TF65582 ACZ65582:ADB65582 AMV65582:AMX65582 AWR65582:AWT65582 BGN65582:BGP65582 BQJ65582:BQL65582 CAF65582:CAH65582 CKB65582:CKD65582 CTX65582:CTZ65582 DDT65582:DDV65582 DNP65582:DNR65582 DXL65582:DXN65582 EHH65582:EHJ65582 ERD65582:ERF65582 FAZ65582:FBB65582 FKV65582:FKX65582 FUR65582:FUT65582 GEN65582:GEP65582 GOJ65582:GOL65582 GYF65582:GYH65582 HIB65582:HID65582 HRX65582:HRZ65582 IBT65582:IBV65582 ILP65582:ILR65582 IVL65582:IVN65582 JFH65582:JFJ65582 JPD65582:JPF65582 JYZ65582:JZB65582 KIV65582:KIX65582 KSR65582:KST65582 LCN65582:LCP65582 LMJ65582:LML65582 LWF65582:LWH65582 MGB65582:MGD65582 MPX65582:MPZ65582 MZT65582:MZV65582 NJP65582:NJR65582 NTL65582:NTN65582 ODH65582:ODJ65582 OND65582:ONF65582 OWZ65582:OXB65582 PGV65582:PGX65582 PQR65582:PQT65582 QAN65582:QAP65582 QKJ65582:QKL65582 QUF65582:QUH65582 REB65582:RED65582 RNX65582:RNZ65582 RXT65582:RXV65582 SHP65582:SHR65582 SRL65582:SRN65582 TBH65582:TBJ65582 TLD65582:TLF65582 TUZ65582:TVB65582 UEV65582:UEX65582 UOR65582:UOT65582 UYN65582:UYP65582 VIJ65582:VIL65582 VSF65582:VSH65582 WCB65582:WCD65582 WLX65582:WLZ65582 WVT65582:WVV65582 Z131118:AB131118 JH131118:JJ131118 TD131118:TF131118 ACZ131118:ADB131118 AMV131118:AMX131118 AWR131118:AWT131118 BGN131118:BGP131118 BQJ131118:BQL131118 CAF131118:CAH131118 CKB131118:CKD131118 CTX131118:CTZ131118 DDT131118:DDV131118 DNP131118:DNR131118 DXL131118:DXN131118 EHH131118:EHJ131118 ERD131118:ERF131118 FAZ131118:FBB131118 FKV131118:FKX131118 FUR131118:FUT131118 GEN131118:GEP131118 GOJ131118:GOL131118 GYF131118:GYH131118 HIB131118:HID131118 HRX131118:HRZ131118 IBT131118:IBV131118 ILP131118:ILR131118 IVL131118:IVN131118 JFH131118:JFJ131118 JPD131118:JPF131118 JYZ131118:JZB131118 KIV131118:KIX131118 KSR131118:KST131118 LCN131118:LCP131118 LMJ131118:LML131118 LWF131118:LWH131118 MGB131118:MGD131118 MPX131118:MPZ131118 MZT131118:MZV131118 NJP131118:NJR131118 NTL131118:NTN131118 ODH131118:ODJ131118 OND131118:ONF131118 OWZ131118:OXB131118 PGV131118:PGX131118 PQR131118:PQT131118 QAN131118:QAP131118 QKJ131118:QKL131118 QUF131118:QUH131118 REB131118:RED131118 RNX131118:RNZ131118 RXT131118:RXV131118 SHP131118:SHR131118 SRL131118:SRN131118 TBH131118:TBJ131118 TLD131118:TLF131118 TUZ131118:TVB131118 UEV131118:UEX131118 UOR131118:UOT131118 UYN131118:UYP131118 VIJ131118:VIL131118 VSF131118:VSH131118 WCB131118:WCD131118 WLX131118:WLZ131118 WVT131118:WVV131118 Z196654:AB196654 JH196654:JJ196654 TD196654:TF196654 ACZ196654:ADB196654 AMV196654:AMX196654 AWR196654:AWT196654 BGN196654:BGP196654 BQJ196654:BQL196654 CAF196654:CAH196654 CKB196654:CKD196654 CTX196654:CTZ196654 DDT196654:DDV196654 DNP196654:DNR196654 DXL196654:DXN196654 EHH196654:EHJ196654 ERD196654:ERF196654 FAZ196654:FBB196654 FKV196654:FKX196654 FUR196654:FUT196654 GEN196654:GEP196654 GOJ196654:GOL196654 GYF196654:GYH196654 HIB196654:HID196654 HRX196654:HRZ196654 IBT196654:IBV196654 ILP196654:ILR196654 IVL196654:IVN196654 JFH196654:JFJ196654 JPD196654:JPF196654 JYZ196654:JZB196654 KIV196654:KIX196654 KSR196654:KST196654 LCN196654:LCP196654 LMJ196654:LML196654 LWF196654:LWH196654 MGB196654:MGD196654 MPX196654:MPZ196654 MZT196654:MZV196654 NJP196654:NJR196654 NTL196654:NTN196654 ODH196654:ODJ196654 OND196654:ONF196654 OWZ196654:OXB196654 PGV196654:PGX196654 PQR196654:PQT196654 QAN196654:QAP196654 QKJ196654:QKL196654 QUF196654:QUH196654 REB196654:RED196654 RNX196654:RNZ196654 RXT196654:RXV196654 SHP196654:SHR196654 SRL196654:SRN196654 TBH196654:TBJ196654 TLD196654:TLF196654 TUZ196654:TVB196654 UEV196654:UEX196654 UOR196654:UOT196654 UYN196654:UYP196654 VIJ196654:VIL196654 VSF196654:VSH196654 WCB196654:WCD196654 WLX196654:WLZ196654 WVT196654:WVV196654 Z262190:AB262190 JH262190:JJ262190 TD262190:TF262190 ACZ262190:ADB262190 AMV262190:AMX262190 AWR262190:AWT262190 BGN262190:BGP262190 BQJ262190:BQL262190 CAF262190:CAH262190 CKB262190:CKD262190 CTX262190:CTZ262190 DDT262190:DDV262190 DNP262190:DNR262190 DXL262190:DXN262190 EHH262190:EHJ262190 ERD262190:ERF262190 FAZ262190:FBB262190 FKV262190:FKX262190 FUR262190:FUT262190 GEN262190:GEP262190 GOJ262190:GOL262190 GYF262190:GYH262190 HIB262190:HID262190 HRX262190:HRZ262190 IBT262190:IBV262190 ILP262190:ILR262190 IVL262190:IVN262190 JFH262190:JFJ262190 JPD262190:JPF262190 JYZ262190:JZB262190 KIV262190:KIX262190 KSR262190:KST262190 LCN262190:LCP262190 LMJ262190:LML262190 LWF262190:LWH262190 MGB262190:MGD262190 MPX262190:MPZ262190 MZT262190:MZV262190 NJP262190:NJR262190 NTL262190:NTN262190 ODH262190:ODJ262190 OND262190:ONF262190 OWZ262190:OXB262190 PGV262190:PGX262190 PQR262190:PQT262190 QAN262190:QAP262190 QKJ262190:QKL262190 QUF262190:QUH262190 REB262190:RED262190 RNX262190:RNZ262190 RXT262190:RXV262190 SHP262190:SHR262190 SRL262190:SRN262190 TBH262190:TBJ262190 TLD262190:TLF262190 TUZ262190:TVB262190 UEV262190:UEX262190 UOR262190:UOT262190 UYN262190:UYP262190 VIJ262190:VIL262190 VSF262190:VSH262190 WCB262190:WCD262190 WLX262190:WLZ262190 WVT262190:WVV262190 Z327726:AB327726 JH327726:JJ327726 TD327726:TF327726 ACZ327726:ADB327726 AMV327726:AMX327726 AWR327726:AWT327726 BGN327726:BGP327726 BQJ327726:BQL327726 CAF327726:CAH327726 CKB327726:CKD327726 CTX327726:CTZ327726 DDT327726:DDV327726 DNP327726:DNR327726 DXL327726:DXN327726 EHH327726:EHJ327726 ERD327726:ERF327726 FAZ327726:FBB327726 FKV327726:FKX327726 FUR327726:FUT327726 GEN327726:GEP327726 GOJ327726:GOL327726 GYF327726:GYH327726 HIB327726:HID327726 HRX327726:HRZ327726 IBT327726:IBV327726 ILP327726:ILR327726 IVL327726:IVN327726 JFH327726:JFJ327726 JPD327726:JPF327726 JYZ327726:JZB327726 KIV327726:KIX327726 KSR327726:KST327726 LCN327726:LCP327726 LMJ327726:LML327726 LWF327726:LWH327726 MGB327726:MGD327726 MPX327726:MPZ327726 MZT327726:MZV327726 NJP327726:NJR327726 NTL327726:NTN327726 ODH327726:ODJ327726 OND327726:ONF327726 OWZ327726:OXB327726 PGV327726:PGX327726 PQR327726:PQT327726 QAN327726:QAP327726 QKJ327726:QKL327726 QUF327726:QUH327726 REB327726:RED327726 RNX327726:RNZ327726 RXT327726:RXV327726 SHP327726:SHR327726 SRL327726:SRN327726 TBH327726:TBJ327726 TLD327726:TLF327726 TUZ327726:TVB327726 UEV327726:UEX327726 UOR327726:UOT327726 UYN327726:UYP327726 VIJ327726:VIL327726 VSF327726:VSH327726 WCB327726:WCD327726 WLX327726:WLZ327726 WVT327726:WVV327726 Z393262:AB393262 JH393262:JJ393262 TD393262:TF393262 ACZ393262:ADB393262 AMV393262:AMX393262 AWR393262:AWT393262 BGN393262:BGP393262 BQJ393262:BQL393262 CAF393262:CAH393262 CKB393262:CKD393262 CTX393262:CTZ393262 DDT393262:DDV393262 DNP393262:DNR393262 DXL393262:DXN393262 EHH393262:EHJ393262 ERD393262:ERF393262 FAZ393262:FBB393262 FKV393262:FKX393262 FUR393262:FUT393262 GEN393262:GEP393262 GOJ393262:GOL393262 GYF393262:GYH393262 HIB393262:HID393262 HRX393262:HRZ393262 IBT393262:IBV393262 ILP393262:ILR393262 IVL393262:IVN393262 JFH393262:JFJ393262 JPD393262:JPF393262 JYZ393262:JZB393262 KIV393262:KIX393262 KSR393262:KST393262 LCN393262:LCP393262 LMJ393262:LML393262 LWF393262:LWH393262 MGB393262:MGD393262 MPX393262:MPZ393262 MZT393262:MZV393262 NJP393262:NJR393262 NTL393262:NTN393262 ODH393262:ODJ393262 OND393262:ONF393262 OWZ393262:OXB393262 PGV393262:PGX393262 PQR393262:PQT393262 QAN393262:QAP393262 QKJ393262:QKL393262 QUF393262:QUH393262 REB393262:RED393262 RNX393262:RNZ393262 RXT393262:RXV393262 SHP393262:SHR393262 SRL393262:SRN393262 TBH393262:TBJ393262 TLD393262:TLF393262 TUZ393262:TVB393262 UEV393262:UEX393262 UOR393262:UOT393262 UYN393262:UYP393262 VIJ393262:VIL393262 VSF393262:VSH393262 WCB393262:WCD393262 WLX393262:WLZ393262 WVT393262:WVV393262 Z458798:AB458798 JH458798:JJ458798 TD458798:TF458798 ACZ458798:ADB458798 AMV458798:AMX458798 AWR458798:AWT458798 BGN458798:BGP458798 BQJ458798:BQL458798 CAF458798:CAH458798 CKB458798:CKD458798 CTX458798:CTZ458798 DDT458798:DDV458798 DNP458798:DNR458798 DXL458798:DXN458798 EHH458798:EHJ458798 ERD458798:ERF458798 FAZ458798:FBB458798 FKV458798:FKX458798 FUR458798:FUT458798 GEN458798:GEP458798 GOJ458798:GOL458798 GYF458798:GYH458798 HIB458798:HID458798 HRX458798:HRZ458798 IBT458798:IBV458798 ILP458798:ILR458798 IVL458798:IVN458798 JFH458798:JFJ458798 JPD458798:JPF458798 JYZ458798:JZB458798 KIV458798:KIX458798 KSR458798:KST458798 LCN458798:LCP458798 LMJ458798:LML458798 LWF458798:LWH458798 MGB458798:MGD458798 MPX458798:MPZ458798 MZT458798:MZV458798 NJP458798:NJR458798 NTL458798:NTN458798 ODH458798:ODJ458798 OND458798:ONF458798 OWZ458798:OXB458798 PGV458798:PGX458798 PQR458798:PQT458798 QAN458798:QAP458798 QKJ458798:QKL458798 QUF458798:QUH458798 REB458798:RED458798 RNX458798:RNZ458798 RXT458798:RXV458798 SHP458798:SHR458798 SRL458798:SRN458798 TBH458798:TBJ458798 TLD458798:TLF458798 TUZ458798:TVB458798 UEV458798:UEX458798 UOR458798:UOT458798 UYN458798:UYP458798 VIJ458798:VIL458798 VSF458798:VSH458798 WCB458798:WCD458798 WLX458798:WLZ458798 WVT458798:WVV458798 Z524334:AB524334 JH524334:JJ524334 TD524334:TF524334 ACZ524334:ADB524334 AMV524334:AMX524334 AWR524334:AWT524334 BGN524334:BGP524334 BQJ524334:BQL524334 CAF524334:CAH524334 CKB524334:CKD524334 CTX524334:CTZ524334 DDT524334:DDV524334 DNP524334:DNR524334 DXL524334:DXN524334 EHH524334:EHJ524334 ERD524334:ERF524334 FAZ524334:FBB524334 FKV524334:FKX524334 FUR524334:FUT524334 GEN524334:GEP524334 GOJ524334:GOL524334 GYF524334:GYH524334 HIB524334:HID524334 HRX524334:HRZ524334 IBT524334:IBV524334 ILP524334:ILR524334 IVL524334:IVN524334 JFH524334:JFJ524334 JPD524334:JPF524334 JYZ524334:JZB524334 KIV524334:KIX524334 KSR524334:KST524334 LCN524334:LCP524334 LMJ524334:LML524334 LWF524334:LWH524334 MGB524334:MGD524334 MPX524334:MPZ524334 MZT524334:MZV524334 NJP524334:NJR524334 NTL524334:NTN524334 ODH524334:ODJ524334 OND524334:ONF524334 OWZ524334:OXB524334 PGV524334:PGX524334 PQR524334:PQT524334 QAN524334:QAP524334 QKJ524334:QKL524334 QUF524334:QUH524334 REB524334:RED524334 RNX524334:RNZ524334 RXT524334:RXV524334 SHP524334:SHR524334 SRL524334:SRN524334 TBH524334:TBJ524334 TLD524334:TLF524334 TUZ524334:TVB524334 UEV524334:UEX524334 UOR524334:UOT524334 UYN524334:UYP524334 VIJ524334:VIL524334 VSF524334:VSH524334 WCB524334:WCD524334 WLX524334:WLZ524334 WVT524334:WVV524334 Z589870:AB589870 JH589870:JJ589870 TD589870:TF589870 ACZ589870:ADB589870 AMV589870:AMX589870 AWR589870:AWT589870 BGN589870:BGP589870 BQJ589870:BQL589870 CAF589870:CAH589870 CKB589870:CKD589870 CTX589870:CTZ589870 DDT589870:DDV589870 DNP589870:DNR589870 DXL589870:DXN589870 EHH589870:EHJ589870 ERD589870:ERF589870 FAZ589870:FBB589870 FKV589870:FKX589870 FUR589870:FUT589870 GEN589870:GEP589870 GOJ589870:GOL589870 GYF589870:GYH589870 HIB589870:HID589870 HRX589870:HRZ589870 IBT589870:IBV589870 ILP589870:ILR589870 IVL589870:IVN589870 JFH589870:JFJ589870 JPD589870:JPF589870 JYZ589870:JZB589870 KIV589870:KIX589870 KSR589870:KST589870 LCN589870:LCP589870 LMJ589870:LML589870 LWF589870:LWH589870 MGB589870:MGD589870 MPX589870:MPZ589870 MZT589870:MZV589870 NJP589870:NJR589870 NTL589870:NTN589870 ODH589870:ODJ589870 OND589870:ONF589870 OWZ589870:OXB589870 PGV589870:PGX589870 PQR589870:PQT589870 QAN589870:QAP589870 QKJ589870:QKL589870 QUF589870:QUH589870 REB589870:RED589870 RNX589870:RNZ589870 RXT589870:RXV589870 SHP589870:SHR589870 SRL589870:SRN589870 TBH589870:TBJ589870 TLD589870:TLF589870 TUZ589870:TVB589870 UEV589870:UEX589870 UOR589870:UOT589870 UYN589870:UYP589870 VIJ589870:VIL589870 VSF589870:VSH589870 WCB589870:WCD589870 WLX589870:WLZ589870 WVT589870:WVV589870 Z655406:AB655406 JH655406:JJ655406 TD655406:TF655406 ACZ655406:ADB655406 AMV655406:AMX655406 AWR655406:AWT655406 BGN655406:BGP655406 BQJ655406:BQL655406 CAF655406:CAH655406 CKB655406:CKD655406 CTX655406:CTZ655406 DDT655406:DDV655406 DNP655406:DNR655406 DXL655406:DXN655406 EHH655406:EHJ655406 ERD655406:ERF655406 FAZ655406:FBB655406 FKV655406:FKX655406 FUR655406:FUT655406 GEN655406:GEP655406 GOJ655406:GOL655406 GYF655406:GYH655406 HIB655406:HID655406 HRX655406:HRZ655406 IBT655406:IBV655406 ILP655406:ILR655406 IVL655406:IVN655406 JFH655406:JFJ655406 JPD655406:JPF655406 JYZ655406:JZB655406 KIV655406:KIX655406 KSR655406:KST655406 LCN655406:LCP655406 LMJ655406:LML655406 LWF655406:LWH655406 MGB655406:MGD655406 MPX655406:MPZ655406 MZT655406:MZV655406 NJP655406:NJR655406 NTL655406:NTN655406 ODH655406:ODJ655406 OND655406:ONF655406 OWZ655406:OXB655406 PGV655406:PGX655406 PQR655406:PQT655406 QAN655406:QAP655406 QKJ655406:QKL655406 QUF655406:QUH655406 REB655406:RED655406 RNX655406:RNZ655406 RXT655406:RXV655406 SHP655406:SHR655406 SRL655406:SRN655406 TBH655406:TBJ655406 TLD655406:TLF655406 TUZ655406:TVB655406 UEV655406:UEX655406 UOR655406:UOT655406 UYN655406:UYP655406 VIJ655406:VIL655406 VSF655406:VSH655406 WCB655406:WCD655406 WLX655406:WLZ655406 WVT655406:WVV655406 Z720942:AB720942 JH720942:JJ720942 TD720942:TF720942 ACZ720942:ADB720942 AMV720942:AMX720942 AWR720942:AWT720942 BGN720942:BGP720942 BQJ720942:BQL720942 CAF720942:CAH720942 CKB720942:CKD720942 CTX720942:CTZ720942 DDT720942:DDV720942 DNP720942:DNR720942 DXL720942:DXN720942 EHH720942:EHJ720942 ERD720942:ERF720942 FAZ720942:FBB720942 FKV720942:FKX720942 FUR720942:FUT720942 GEN720942:GEP720942 GOJ720942:GOL720942 GYF720942:GYH720942 HIB720942:HID720942 HRX720942:HRZ720942 IBT720942:IBV720942 ILP720942:ILR720942 IVL720942:IVN720942 JFH720942:JFJ720942 JPD720942:JPF720942 JYZ720942:JZB720942 KIV720942:KIX720942 KSR720942:KST720942 LCN720942:LCP720942 LMJ720942:LML720942 LWF720942:LWH720942 MGB720942:MGD720942 MPX720942:MPZ720942 MZT720942:MZV720942 NJP720942:NJR720942 NTL720942:NTN720942 ODH720942:ODJ720942 OND720942:ONF720942 OWZ720942:OXB720942 PGV720942:PGX720942 PQR720942:PQT720942 QAN720942:QAP720942 QKJ720942:QKL720942 QUF720942:QUH720942 REB720942:RED720942 RNX720942:RNZ720942 RXT720942:RXV720942 SHP720942:SHR720942 SRL720942:SRN720942 TBH720942:TBJ720942 TLD720942:TLF720942 TUZ720942:TVB720942 UEV720942:UEX720942 UOR720942:UOT720942 UYN720942:UYP720942 VIJ720942:VIL720942 VSF720942:VSH720942 WCB720942:WCD720942 WLX720942:WLZ720942 WVT720942:WVV720942 Z786478:AB786478 JH786478:JJ786478 TD786478:TF786478 ACZ786478:ADB786478 AMV786478:AMX786478 AWR786478:AWT786478 BGN786478:BGP786478 BQJ786478:BQL786478 CAF786478:CAH786478 CKB786478:CKD786478 CTX786478:CTZ786478 DDT786478:DDV786478 DNP786478:DNR786478 DXL786478:DXN786478 EHH786478:EHJ786478 ERD786478:ERF786478 FAZ786478:FBB786478 FKV786478:FKX786478 FUR786478:FUT786478 GEN786478:GEP786478 GOJ786478:GOL786478 GYF786478:GYH786478 HIB786478:HID786478 HRX786478:HRZ786478 IBT786478:IBV786478 ILP786478:ILR786478 IVL786478:IVN786478 JFH786478:JFJ786478 JPD786478:JPF786478 JYZ786478:JZB786478 KIV786478:KIX786478 KSR786478:KST786478 LCN786478:LCP786478 LMJ786478:LML786478 LWF786478:LWH786478 MGB786478:MGD786478 MPX786478:MPZ786478 MZT786478:MZV786478 NJP786478:NJR786478 NTL786478:NTN786478 ODH786478:ODJ786478 OND786478:ONF786478 OWZ786478:OXB786478 PGV786478:PGX786478 PQR786478:PQT786478 QAN786478:QAP786478 QKJ786478:QKL786478 QUF786478:QUH786478 REB786478:RED786478 RNX786478:RNZ786478 RXT786478:RXV786478 SHP786478:SHR786478 SRL786478:SRN786478 TBH786478:TBJ786478 TLD786478:TLF786478 TUZ786478:TVB786478 UEV786478:UEX786478 UOR786478:UOT786478 UYN786478:UYP786478 VIJ786478:VIL786478 VSF786478:VSH786478 WCB786478:WCD786478 WLX786478:WLZ786478 WVT786478:WVV786478 Z852014:AB852014 JH852014:JJ852014 TD852014:TF852014 ACZ852014:ADB852014 AMV852014:AMX852014 AWR852014:AWT852014 BGN852014:BGP852014 BQJ852014:BQL852014 CAF852014:CAH852014 CKB852014:CKD852014 CTX852014:CTZ852014 DDT852014:DDV852014 DNP852014:DNR852014 DXL852014:DXN852014 EHH852014:EHJ852014 ERD852014:ERF852014 FAZ852014:FBB852014 FKV852014:FKX852014 FUR852014:FUT852014 GEN852014:GEP852014 GOJ852014:GOL852014 GYF852014:GYH852014 HIB852014:HID852014 HRX852014:HRZ852014 IBT852014:IBV852014 ILP852014:ILR852014 IVL852014:IVN852014 JFH852014:JFJ852014 JPD852014:JPF852014 JYZ852014:JZB852014 KIV852014:KIX852014 KSR852014:KST852014 LCN852014:LCP852014 LMJ852014:LML852014 LWF852014:LWH852014 MGB852014:MGD852014 MPX852014:MPZ852014 MZT852014:MZV852014 NJP852014:NJR852014 NTL852014:NTN852014 ODH852014:ODJ852014 OND852014:ONF852014 OWZ852014:OXB852014 PGV852014:PGX852014 PQR852014:PQT852014 QAN852014:QAP852014 QKJ852014:QKL852014 QUF852014:QUH852014 REB852014:RED852014 RNX852014:RNZ852014 RXT852014:RXV852014 SHP852014:SHR852014 SRL852014:SRN852014 TBH852014:TBJ852014 TLD852014:TLF852014 TUZ852014:TVB852014 UEV852014:UEX852014 UOR852014:UOT852014 UYN852014:UYP852014 VIJ852014:VIL852014 VSF852014:VSH852014 WCB852014:WCD852014 WLX852014:WLZ852014 WVT852014:WVV852014 Z917550:AB917550 JH917550:JJ917550 TD917550:TF917550 ACZ917550:ADB917550 AMV917550:AMX917550 AWR917550:AWT917550 BGN917550:BGP917550 BQJ917550:BQL917550 CAF917550:CAH917550 CKB917550:CKD917550 CTX917550:CTZ917550 DDT917550:DDV917550 DNP917550:DNR917550 DXL917550:DXN917550 EHH917550:EHJ917550 ERD917550:ERF917550 FAZ917550:FBB917550 FKV917550:FKX917550 FUR917550:FUT917550 GEN917550:GEP917550 GOJ917550:GOL917550 GYF917550:GYH917550 HIB917550:HID917550 HRX917550:HRZ917550 IBT917550:IBV917550 ILP917550:ILR917550 IVL917550:IVN917550 JFH917550:JFJ917550 JPD917550:JPF917550 JYZ917550:JZB917550 KIV917550:KIX917550 KSR917550:KST917550 LCN917550:LCP917550 LMJ917550:LML917550 LWF917550:LWH917550 MGB917550:MGD917550 MPX917550:MPZ917550 MZT917550:MZV917550 NJP917550:NJR917550 NTL917550:NTN917550 ODH917550:ODJ917550 OND917550:ONF917550 OWZ917550:OXB917550 PGV917550:PGX917550 PQR917550:PQT917550 QAN917550:QAP917550 QKJ917550:QKL917550 QUF917550:QUH917550 REB917550:RED917550 RNX917550:RNZ917550 RXT917550:RXV917550 SHP917550:SHR917550 SRL917550:SRN917550 TBH917550:TBJ917550 TLD917550:TLF917550 TUZ917550:TVB917550 UEV917550:UEX917550 UOR917550:UOT917550 UYN917550:UYP917550 VIJ917550:VIL917550 VSF917550:VSH917550 WCB917550:WCD917550 WLX917550:WLZ917550 WVT917550:WVV917550 Z983086:AB983086 JH983086:JJ983086 TD983086:TF983086 ACZ983086:ADB983086 AMV983086:AMX983086 AWR983086:AWT983086 BGN983086:BGP983086 BQJ983086:BQL983086 CAF983086:CAH983086 CKB983086:CKD983086 CTX983086:CTZ983086 DDT983086:DDV983086 DNP983086:DNR983086 DXL983086:DXN983086 EHH983086:EHJ983086 ERD983086:ERF983086 FAZ983086:FBB983086 FKV983086:FKX983086 FUR983086:FUT983086 GEN983086:GEP983086 GOJ983086:GOL983086 GYF983086:GYH983086 HIB983086:HID983086 HRX983086:HRZ983086 IBT983086:IBV983086 ILP983086:ILR983086 IVL983086:IVN983086 JFH983086:JFJ983086 JPD983086:JPF983086 JYZ983086:JZB983086 KIV983086:KIX983086 KSR983086:KST983086 LCN983086:LCP983086 LMJ983086:LML983086 LWF983086:LWH983086 MGB983086:MGD983086 MPX983086:MPZ983086 MZT983086:MZV983086 NJP983086:NJR983086 NTL983086:NTN983086 ODH983086:ODJ983086 OND983086:ONF983086 OWZ983086:OXB983086 PGV983086:PGX983086 PQR983086:PQT983086 QAN983086:QAP983086 QKJ983086:QKL983086 QUF983086:QUH983086 REB983086:RED983086 RNX983086:RNZ983086 RXT983086:RXV983086 SHP983086:SHR983086 SRL983086:SRN983086 TBH983086:TBJ983086 TLD983086:TLF983086 TUZ983086:TVB983086 UEV983086:UEX983086 UOR983086:UOT983086 UYN983086:UYP983086 VIJ983086:VIL983086 VSF983086:VSH983086 WCB983086:WCD983086 WLX983086:WLZ983086 WVT983086:WVV983086 WCB983080 JH43 TD43 ACZ43 AMV43 AWR43 BGN43 BQJ43 CAF43 CKB43 CTX43 DDT43 DNP43 DXL43 EHH43 ERD43 FAZ43 FKV43 FUR43 GEN43 GOJ43 GYF43 HIB43 HRX43 IBT43 ILP43 IVL43 JFH43 JPD43 JYZ43 KIV43 KSR43 LCN43 LMJ43 LWF43 MGB43 MPX43 MZT43 NJP43 NTL43 ODH43 OND43 OWZ43 PGV43 PQR43 QAN43 QKJ43 QUF43 REB43 RNX43 RXT43 SHP43 SRL43 TBH43 TLD43 TUZ43 UEV43 UOR43 UYN43 VIJ43 VSF43 WCB43 WLX43 WVT43 Z65579 JH65579 TD65579 ACZ65579 AMV65579 AWR65579 BGN65579 BQJ65579 CAF65579 CKB65579 CTX65579 DDT65579 DNP65579 DXL65579 EHH65579 ERD65579 FAZ65579 FKV65579 FUR65579 GEN65579 GOJ65579 GYF65579 HIB65579 HRX65579 IBT65579 ILP65579 IVL65579 JFH65579 JPD65579 JYZ65579 KIV65579 KSR65579 LCN65579 LMJ65579 LWF65579 MGB65579 MPX65579 MZT65579 NJP65579 NTL65579 ODH65579 OND65579 OWZ65579 PGV65579 PQR65579 QAN65579 QKJ65579 QUF65579 REB65579 RNX65579 RXT65579 SHP65579 SRL65579 TBH65579 TLD65579 TUZ65579 UEV65579 UOR65579 UYN65579 VIJ65579 VSF65579 WCB65579 WLX65579 WVT65579 Z131115 JH131115 TD131115 ACZ131115 AMV131115 AWR131115 BGN131115 BQJ131115 CAF131115 CKB131115 CTX131115 DDT131115 DNP131115 DXL131115 EHH131115 ERD131115 FAZ131115 FKV131115 FUR131115 GEN131115 GOJ131115 GYF131115 HIB131115 HRX131115 IBT131115 ILP131115 IVL131115 JFH131115 JPD131115 JYZ131115 KIV131115 KSR131115 LCN131115 LMJ131115 LWF131115 MGB131115 MPX131115 MZT131115 NJP131115 NTL131115 ODH131115 OND131115 OWZ131115 PGV131115 PQR131115 QAN131115 QKJ131115 QUF131115 REB131115 RNX131115 RXT131115 SHP131115 SRL131115 TBH131115 TLD131115 TUZ131115 UEV131115 UOR131115 UYN131115 VIJ131115 VSF131115 WCB131115 WLX131115 WVT131115 Z196651 JH196651 TD196651 ACZ196651 AMV196651 AWR196651 BGN196651 BQJ196651 CAF196651 CKB196651 CTX196651 DDT196651 DNP196651 DXL196651 EHH196651 ERD196651 FAZ196651 FKV196651 FUR196651 GEN196651 GOJ196651 GYF196651 HIB196651 HRX196651 IBT196651 ILP196651 IVL196651 JFH196651 JPD196651 JYZ196651 KIV196651 KSR196651 LCN196651 LMJ196651 LWF196651 MGB196651 MPX196651 MZT196651 NJP196651 NTL196651 ODH196651 OND196651 OWZ196651 PGV196651 PQR196651 QAN196651 QKJ196651 QUF196651 REB196651 RNX196651 RXT196651 SHP196651 SRL196651 TBH196651 TLD196651 TUZ196651 UEV196651 UOR196651 UYN196651 VIJ196651 VSF196651 WCB196651 WLX196651 WVT196651 Z262187 JH262187 TD262187 ACZ262187 AMV262187 AWR262187 BGN262187 BQJ262187 CAF262187 CKB262187 CTX262187 DDT262187 DNP262187 DXL262187 EHH262187 ERD262187 FAZ262187 FKV262187 FUR262187 GEN262187 GOJ262187 GYF262187 HIB262187 HRX262187 IBT262187 ILP262187 IVL262187 JFH262187 JPD262187 JYZ262187 KIV262187 KSR262187 LCN262187 LMJ262187 LWF262187 MGB262187 MPX262187 MZT262187 NJP262187 NTL262187 ODH262187 OND262187 OWZ262187 PGV262187 PQR262187 QAN262187 QKJ262187 QUF262187 REB262187 RNX262187 RXT262187 SHP262187 SRL262187 TBH262187 TLD262187 TUZ262187 UEV262187 UOR262187 UYN262187 VIJ262187 VSF262187 WCB262187 WLX262187 WVT262187 Z327723 JH327723 TD327723 ACZ327723 AMV327723 AWR327723 BGN327723 BQJ327723 CAF327723 CKB327723 CTX327723 DDT327723 DNP327723 DXL327723 EHH327723 ERD327723 FAZ327723 FKV327723 FUR327723 GEN327723 GOJ327723 GYF327723 HIB327723 HRX327723 IBT327723 ILP327723 IVL327723 JFH327723 JPD327723 JYZ327723 KIV327723 KSR327723 LCN327723 LMJ327723 LWF327723 MGB327723 MPX327723 MZT327723 NJP327723 NTL327723 ODH327723 OND327723 OWZ327723 PGV327723 PQR327723 QAN327723 QKJ327723 QUF327723 REB327723 RNX327723 RXT327723 SHP327723 SRL327723 TBH327723 TLD327723 TUZ327723 UEV327723 UOR327723 UYN327723 VIJ327723 VSF327723 WCB327723 WLX327723 WVT327723 Z393259 JH393259 TD393259 ACZ393259 AMV393259 AWR393259 BGN393259 BQJ393259 CAF393259 CKB393259 CTX393259 DDT393259 DNP393259 DXL393259 EHH393259 ERD393259 FAZ393259 FKV393259 FUR393259 GEN393259 GOJ393259 GYF393259 HIB393259 HRX393259 IBT393259 ILP393259 IVL393259 JFH393259 JPD393259 JYZ393259 KIV393259 KSR393259 LCN393259 LMJ393259 LWF393259 MGB393259 MPX393259 MZT393259 NJP393259 NTL393259 ODH393259 OND393259 OWZ393259 PGV393259 PQR393259 QAN393259 QKJ393259 QUF393259 REB393259 RNX393259 RXT393259 SHP393259 SRL393259 TBH393259 TLD393259 TUZ393259 UEV393259 UOR393259 UYN393259 VIJ393259 VSF393259 WCB393259 WLX393259 WVT393259 Z458795 JH458795 TD458795 ACZ458795 AMV458795 AWR458795 BGN458795 BQJ458795 CAF458795 CKB458795 CTX458795 DDT458795 DNP458795 DXL458795 EHH458795 ERD458795 FAZ458795 FKV458795 FUR458795 GEN458795 GOJ458795 GYF458795 HIB458795 HRX458795 IBT458795 ILP458795 IVL458795 JFH458795 JPD458795 JYZ458795 KIV458795 KSR458795 LCN458795 LMJ458795 LWF458795 MGB458795 MPX458795 MZT458795 NJP458795 NTL458795 ODH458795 OND458795 OWZ458795 PGV458795 PQR458795 QAN458795 QKJ458795 QUF458795 REB458795 RNX458795 RXT458795 SHP458795 SRL458795 TBH458795 TLD458795 TUZ458795 UEV458795 UOR458795 UYN458795 VIJ458795 VSF458795 WCB458795 WLX458795 WVT458795 Z524331 JH524331 TD524331 ACZ524331 AMV524331 AWR524331 BGN524331 BQJ524331 CAF524331 CKB524331 CTX524331 DDT524331 DNP524331 DXL524331 EHH524331 ERD524331 FAZ524331 FKV524331 FUR524331 GEN524331 GOJ524331 GYF524331 HIB524331 HRX524331 IBT524331 ILP524331 IVL524331 JFH524331 JPD524331 JYZ524331 KIV524331 KSR524331 LCN524331 LMJ524331 LWF524331 MGB524331 MPX524331 MZT524331 NJP524331 NTL524331 ODH524331 OND524331 OWZ524331 PGV524331 PQR524331 QAN524331 QKJ524331 QUF524331 REB524331 RNX524331 RXT524331 SHP524331 SRL524331 TBH524331 TLD524331 TUZ524331 UEV524331 UOR524331 UYN524331 VIJ524331 VSF524331 WCB524331 WLX524331 WVT524331 Z589867 JH589867 TD589867 ACZ589867 AMV589867 AWR589867 BGN589867 BQJ589867 CAF589867 CKB589867 CTX589867 DDT589867 DNP589867 DXL589867 EHH589867 ERD589867 FAZ589867 FKV589867 FUR589867 GEN589867 GOJ589867 GYF589867 HIB589867 HRX589867 IBT589867 ILP589867 IVL589867 JFH589867 JPD589867 JYZ589867 KIV589867 KSR589867 LCN589867 LMJ589867 LWF589867 MGB589867 MPX589867 MZT589867 NJP589867 NTL589867 ODH589867 OND589867 OWZ589867 PGV589867 PQR589867 QAN589867 QKJ589867 QUF589867 REB589867 RNX589867 RXT589867 SHP589867 SRL589867 TBH589867 TLD589867 TUZ589867 UEV589867 UOR589867 UYN589867 VIJ589867 VSF589867 WCB589867 WLX589867 WVT589867 Z655403 JH655403 TD655403 ACZ655403 AMV655403 AWR655403 BGN655403 BQJ655403 CAF655403 CKB655403 CTX655403 DDT655403 DNP655403 DXL655403 EHH655403 ERD655403 FAZ655403 FKV655403 FUR655403 GEN655403 GOJ655403 GYF655403 HIB655403 HRX655403 IBT655403 ILP655403 IVL655403 JFH655403 JPD655403 JYZ655403 KIV655403 KSR655403 LCN655403 LMJ655403 LWF655403 MGB655403 MPX655403 MZT655403 NJP655403 NTL655403 ODH655403 OND655403 OWZ655403 PGV655403 PQR655403 QAN655403 QKJ655403 QUF655403 REB655403 RNX655403 RXT655403 SHP655403 SRL655403 TBH655403 TLD655403 TUZ655403 UEV655403 UOR655403 UYN655403 VIJ655403 VSF655403 WCB655403 WLX655403 WVT655403 Z720939 JH720939 TD720939 ACZ720939 AMV720939 AWR720939 BGN720939 BQJ720939 CAF720939 CKB720939 CTX720939 DDT720939 DNP720939 DXL720939 EHH720939 ERD720939 FAZ720939 FKV720939 FUR720939 GEN720939 GOJ720939 GYF720939 HIB720939 HRX720939 IBT720939 ILP720939 IVL720939 JFH720939 JPD720939 JYZ720939 KIV720939 KSR720939 LCN720939 LMJ720939 LWF720939 MGB720939 MPX720939 MZT720939 NJP720939 NTL720939 ODH720939 OND720939 OWZ720939 PGV720939 PQR720939 QAN720939 QKJ720939 QUF720939 REB720939 RNX720939 RXT720939 SHP720939 SRL720939 TBH720939 TLD720939 TUZ720939 UEV720939 UOR720939 UYN720939 VIJ720939 VSF720939 WCB720939 WLX720939 WVT720939 Z786475 JH786475 TD786475 ACZ786475 AMV786475 AWR786475 BGN786475 BQJ786475 CAF786475 CKB786475 CTX786475 DDT786475 DNP786475 DXL786475 EHH786475 ERD786475 FAZ786475 FKV786475 FUR786475 GEN786475 GOJ786475 GYF786475 HIB786475 HRX786475 IBT786475 ILP786475 IVL786475 JFH786475 JPD786475 JYZ786475 KIV786475 KSR786475 LCN786475 LMJ786475 LWF786475 MGB786475 MPX786475 MZT786475 NJP786475 NTL786475 ODH786475 OND786475 OWZ786475 PGV786475 PQR786475 QAN786475 QKJ786475 QUF786475 REB786475 RNX786475 RXT786475 SHP786475 SRL786475 TBH786475 TLD786475 TUZ786475 UEV786475 UOR786475 UYN786475 VIJ786475 VSF786475 WCB786475 WLX786475 WVT786475 Z852011 JH852011 TD852011 ACZ852011 AMV852011 AWR852011 BGN852011 BQJ852011 CAF852011 CKB852011 CTX852011 DDT852011 DNP852011 DXL852011 EHH852011 ERD852011 FAZ852011 FKV852011 FUR852011 GEN852011 GOJ852011 GYF852011 HIB852011 HRX852011 IBT852011 ILP852011 IVL852011 JFH852011 JPD852011 JYZ852011 KIV852011 KSR852011 LCN852011 LMJ852011 LWF852011 MGB852011 MPX852011 MZT852011 NJP852011 NTL852011 ODH852011 OND852011 OWZ852011 PGV852011 PQR852011 QAN852011 QKJ852011 QUF852011 REB852011 RNX852011 RXT852011 SHP852011 SRL852011 TBH852011 TLD852011 TUZ852011 UEV852011 UOR852011 UYN852011 VIJ852011 VSF852011 WCB852011 WLX852011 WVT852011 Z917547 JH917547 TD917547 ACZ917547 AMV917547 AWR917547 BGN917547 BQJ917547 CAF917547 CKB917547 CTX917547 DDT917547 DNP917547 DXL917547 EHH917547 ERD917547 FAZ917547 FKV917547 FUR917547 GEN917547 GOJ917547 GYF917547 HIB917547 HRX917547 IBT917547 ILP917547 IVL917547 JFH917547 JPD917547 JYZ917547 KIV917547 KSR917547 LCN917547 LMJ917547 LWF917547 MGB917547 MPX917547 MZT917547 NJP917547 NTL917547 ODH917547 OND917547 OWZ917547 PGV917547 PQR917547 QAN917547 QKJ917547 QUF917547 REB917547 RNX917547 RXT917547 SHP917547 SRL917547 TBH917547 TLD917547 TUZ917547 UEV917547 UOR917547 UYN917547 VIJ917547 VSF917547 WCB917547 WLX917547 WVT917547 Z983083 JH983083 TD983083 ACZ983083 AMV983083 AWR983083 BGN983083 BQJ983083 CAF983083 CKB983083 CTX983083 DDT983083 DNP983083 DXL983083 EHH983083 ERD983083 FAZ983083 FKV983083 FUR983083 GEN983083 GOJ983083 GYF983083 HIB983083 HRX983083 IBT983083 ILP983083 IVL983083 JFH983083 JPD983083 JYZ983083 KIV983083 KSR983083 LCN983083 LMJ983083 LWF983083 MGB983083 MPX983083 MZT983083 NJP983083 NTL983083 ODH983083 OND983083 OWZ983083 PGV983083 PQR983083 QAN983083 QKJ983083 QUF983083 REB983083 RNX983083 RXT983083 SHP983083 SRL983083 TBH983083 TLD983083 TUZ983083 UEV983083 UOR983083 UYN983083 VIJ983083 VSF983083 WCB983083 WLX983083 WVT983083 WLX983080 JH40 TD40 ACZ40 AMV40 AWR40 BGN40 BQJ40 CAF40 CKB40 CTX40 DDT40 DNP40 DXL40 EHH40 ERD40 FAZ40 FKV40 FUR40 GEN40 GOJ40 GYF40 HIB40 HRX40 IBT40 ILP40 IVL40 JFH40 JPD40 JYZ40 KIV40 KSR40 LCN40 LMJ40 LWF40 MGB40 MPX40 MZT40 NJP40 NTL40 ODH40 OND40 OWZ40 PGV40 PQR40 QAN40 QKJ40 QUF40 REB40 RNX40 RXT40 SHP40 SRL40 TBH40 TLD40 TUZ40 UEV40 UOR40 UYN40 VIJ40 VSF40 WCB40 WLX40 WVT40 Z65576 JH65576 TD65576 ACZ65576 AMV65576 AWR65576 BGN65576 BQJ65576 CAF65576 CKB65576 CTX65576 DDT65576 DNP65576 DXL65576 EHH65576 ERD65576 FAZ65576 FKV65576 FUR65576 GEN65576 GOJ65576 GYF65576 HIB65576 HRX65576 IBT65576 ILP65576 IVL65576 JFH65576 JPD65576 JYZ65576 KIV65576 KSR65576 LCN65576 LMJ65576 LWF65576 MGB65576 MPX65576 MZT65576 NJP65576 NTL65576 ODH65576 OND65576 OWZ65576 PGV65576 PQR65576 QAN65576 QKJ65576 QUF65576 REB65576 RNX65576 RXT65576 SHP65576 SRL65576 TBH65576 TLD65576 TUZ65576 UEV65576 UOR65576 UYN65576 VIJ65576 VSF65576 WCB65576 WLX65576 WVT65576 Z131112 JH131112 TD131112 ACZ131112 AMV131112 AWR131112 BGN131112 BQJ131112 CAF131112 CKB131112 CTX131112 DDT131112 DNP131112 DXL131112 EHH131112 ERD131112 FAZ131112 FKV131112 FUR131112 GEN131112 GOJ131112 GYF131112 HIB131112 HRX131112 IBT131112 ILP131112 IVL131112 JFH131112 JPD131112 JYZ131112 KIV131112 KSR131112 LCN131112 LMJ131112 LWF131112 MGB131112 MPX131112 MZT131112 NJP131112 NTL131112 ODH131112 OND131112 OWZ131112 PGV131112 PQR131112 QAN131112 QKJ131112 QUF131112 REB131112 RNX131112 RXT131112 SHP131112 SRL131112 TBH131112 TLD131112 TUZ131112 UEV131112 UOR131112 UYN131112 VIJ131112 VSF131112 WCB131112 WLX131112 WVT131112 Z196648 JH196648 TD196648 ACZ196648 AMV196648 AWR196648 BGN196648 BQJ196648 CAF196648 CKB196648 CTX196648 DDT196648 DNP196648 DXL196648 EHH196648 ERD196648 FAZ196648 FKV196648 FUR196648 GEN196648 GOJ196648 GYF196648 HIB196648 HRX196648 IBT196648 ILP196648 IVL196648 JFH196648 JPD196648 JYZ196648 KIV196648 KSR196648 LCN196648 LMJ196648 LWF196648 MGB196648 MPX196648 MZT196648 NJP196648 NTL196648 ODH196648 OND196648 OWZ196648 PGV196648 PQR196648 QAN196648 QKJ196648 QUF196648 REB196648 RNX196648 RXT196648 SHP196648 SRL196648 TBH196648 TLD196648 TUZ196648 UEV196648 UOR196648 UYN196648 VIJ196648 VSF196648 WCB196648 WLX196648 WVT196648 Z262184 JH262184 TD262184 ACZ262184 AMV262184 AWR262184 BGN262184 BQJ262184 CAF262184 CKB262184 CTX262184 DDT262184 DNP262184 DXL262184 EHH262184 ERD262184 FAZ262184 FKV262184 FUR262184 GEN262184 GOJ262184 GYF262184 HIB262184 HRX262184 IBT262184 ILP262184 IVL262184 JFH262184 JPD262184 JYZ262184 KIV262184 KSR262184 LCN262184 LMJ262184 LWF262184 MGB262184 MPX262184 MZT262184 NJP262184 NTL262184 ODH262184 OND262184 OWZ262184 PGV262184 PQR262184 QAN262184 QKJ262184 QUF262184 REB262184 RNX262184 RXT262184 SHP262184 SRL262184 TBH262184 TLD262184 TUZ262184 UEV262184 UOR262184 UYN262184 VIJ262184 VSF262184 WCB262184 WLX262184 WVT262184 Z327720 JH327720 TD327720 ACZ327720 AMV327720 AWR327720 BGN327720 BQJ327720 CAF327720 CKB327720 CTX327720 DDT327720 DNP327720 DXL327720 EHH327720 ERD327720 FAZ327720 FKV327720 FUR327720 GEN327720 GOJ327720 GYF327720 HIB327720 HRX327720 IBT327720 ILP327720 IVL327720 JFH327720 JPD327720 JYZ327720 KIV327720 KSR327720 LCN327720 LMJ327720 LWF327720 MGB327720 MPX327720 MZT327720 NJP327720 NTL327720 ODH327720 OND327720 OWZ327720 PGV327720 PQR327720 QAN327720 QKJ327720 QUF327720 REB327720 RNX327720 RXT327720 SHP327720 SRL327720 TBH327720 TLD327720 TUZ327720 UEV327720 UOR327720 UYN327720 VIJ327720 VSF327720 WCB327720 WLX327720 WVT327720 Z393256 JH393256 TD393256 ACZ393256 AMV393256 AWR393256 BGN393256 BQJ393256 CAF393256 CKB393256 CTX393256 DDT393256 DNP393256 DXL393256 EHH393256 ERD393256 FAZ393256 FKV393256 FUR393256 GEN393256 GOJ393256 GYF393256 HIB393256 HRX393256 IBT393256 ILP393256 IVL393256 JFH393256 JPD393256 JYZ393256 KIV393256 KSR393256 LCN393256 LMJ393256 LWF393256 MGB393256 MPX393256 MZT393256 NJP393256 NTL393256 ODH393256 OND393256 OWZ393256 PGV393256 PQR393256 QAN393256 QKJ393256 QUF393256 REB393256 RNX393256 RXT393256 SHP393256 SRL393256 TBH393256 TLD393256 TUZ393256 UEV393256 UOR393256 UYN393256 VIJ393256 VSF393256 WCB393256 WLX393256 WVT393256 Z458792 JH458792 TD458792 ACZ458792 AMV458792 AWR458792 BGN458792 BQJ458792 CAF458792 CKB458792 CTX458792 DDT458792 DNP458792 DXL458792 EHH458792 ERD458792 FAZ458792 FKV458792 FUR458792 GEN458792 GOJ458792 GYF458792 HIB458792 HRX458792 IBT458792 ILP458792 IVL458792 JFH458792 JPD458792 JYZ458792 KIV458792 KSR458792 LCN458792 LMJ458792 LWF458792 MGB458792 MPX458792 MZT458792 NJP458792 NTL458792 ODH458792 OND458792 OWZ458792 PGV458792 PQR458792 QAN458792 QKJ458792 QUF458792 REB458792 RNX458792 RXT458792 SHP458792 SRL458792 TBH458792 TLD458792 TUZ458792 UEV458792 UOR458792 UYN458792 VIJ458792 VSF458792 WCB458792 WLX458792 WVT458792 Z524328 JH524328 TD524328 ACZ524328 AMV524328 AWR524328 BGN524328 BQJ524328 CAF524328 CKB524328 CTX524328 DDT524328 DNP524328 DXL524328 EHH524328 ERD524328 FAZ524328 FKV524328 FUR524328 GEN524328 GOJ524328 GYF524328 HIB524328 HRX524328 IBT524328 ILP524328 IVL524328 JFH524328 JPD524328 JYZ524328 KIV524328 KSR524328 LCN524328 LMJ524328 LWF524328 MGB524328 MPX524328 MZT524328 NJP524328 NTL524328 ODH524328 OND524328 OWZ524328 PGV524328 PQR524328 QAN524328 QKJ524328 QUF524328 REB524328 RNX524328 RXT524328 SHP524328 SRL524328 TBH524328 TLD524328 TUZ524328 UEV524328 UOR524328 UYN524328 VIJ524328 VSF524328 WCB524328 WLX524328 WVT524328 Z589864 JH589864 TD589864 ACZ589864 AMV589864 AWR589864 BGN589864 BQJ589864 CAF589864 CKB589864 CTX589864 DDT589864 DNP589864 DXL589864 EHH589864 ERD589864 FAZ589864 FKV589864 FUR589864 GEN589864 GOJ589864 GYF589864 HIB589864 HRX589864 IBT589864 ILP589864 IVL589864 JFH589864 JPD589864 JYZ589864 KIV589864 KSR589864 LCN589864 LMJ589864 LWF589864 MGB589864 MPX589864 MZT589864 NJP589864 NTL589864 ODH589864 OND589864 OWZ589864 PGV589864 PQR589864 QAN589864 QKJ589864 QUF589864 REB589864 RNX589864 RXT589864 SHP589864 SRL589864 TBH589864 TLD589864 TUZ589864 UEV589864 UOR589864 UYN589864 VIJ589864 VSF589864 WCB589864 WLX589864 WVT589864 Z655400 JH655400 TD655400 ACZ655400 AMV655400 AWR655400 BGN655400 BQJ655400 CAF655400 CKB655400 CTX655400 DDT655400 DNP655400 DXL655400 EHH655400 ERD655400 FAZ655400 FKV655400 FUR655400 GEN655400 GOJ655400 GYF655400 HIB655400 HRX655400 IBT655400 ILP655400 IVL655400 JFH655400 JPD655400 JYZ655400 KIV655400 KSR655400 LCN655400 LMJ655400 LWF655400 MGB655400 MPX655400 MZT655400 NJP655400 NTL655400 ODH655400 OND655400 OWZ655400 PGV655400 PQR655400 QAN655400 QKJ655400 QUF655400 REB655400 RNX655400 RXT655400 SHP655400 SRL655400 TBH655400 TLD655400 TUZ655400 UEV655400 UOR655400 UYN655400 VIJ655400 VSF655400 WCB655400 WLX655400 WVT655400 Z720936 JH720936 TD720936 ACZ720936 AMV720936 AWR720936 BGN720936 BQJ720936 CAF720936 CKB720936 CTX720936 DDT720936 DNP720936 DXL720936 EHH720936 ERD720936 FAZ720936 FKV720936 FUR720936 GEN720936 GOJ720936 GYF720936 HIB720936 HRX720936 IBT720936 ILP720936 IVL720936 JFH720936 JPD720936 JYZ720936 KIV720936 KSR720936 LCN720936 LMJ720936 LWF720936 MGB720936 MPX720936 MZT720936 NJP720936 NTL720936 ODH720936 OND720936 OWZ720936 PGV720936 PQR720936 QAN720936 QKJ720936 QUF720936 REB720936 RNX720936 RXT720936 SHP720936 SRL720936 TBH720936 TLD720936 TUZ720936 UEV720936 UOR720936 UYN720936 VIJ720936 VSF720936 WCB720936 WLX720936 WVT720936 Z786472 JH786472 TD786472 ACZ786472 AMV786472 AWR786472 BGN786472 BQJ786472 CAF786472 CKB786472 CTX786472 DDT786472 DNP786472 DXL786472 EHH786472 ERD786472 FAZ786472 FKV786472 FUR786472 GEN786472 GOJ786472 GYF786472 HIB786472 HRX786472 IBT786472 ILP786472 IVL786472 JFH786472 JPD786472 JYZ786472 KIV786472 KSR786472 LCN786472 LMJ786472 LWF786472 MGB786472 MPX786472 MZT786472 NJP786472 NTL786472 ODH786472 OND786472 OWZ786472 PGV786472 PQR786472 QAN786472 QKJ786472 QUF786472 REB786472 RNX786472 RXT786472 SHP786472 SRL786472 TBH786472 TLD786472 TUZ786472 UEV786472 UOR786472 UYN786472 VIJ786472 VSF786472 WCB786472 WLX786472 WVT786472 Z852008 JH852008 TD852008 ACZ852008 AMV852008 AWR852008 BGN852008 BQJ852008 CAF852008 CKB852008 CTX852008 DDT852008 DNP852008 DXL852008 EHH852008 ERD852008 FAZ852008 FKV852008 FUR852008 GEN852008 GOJ852008 GYF852008 HIB852008 HRX852008 IBT852008 ILP852008 IVL852008 JFH852008 JPD852008 JYZ852008 KIV852008 KSR852008 LCN852008 LMJ852008 LWF852008 MGB852008 MPX852008 MZT852008 NJP852008 NTL852008 ODH852008 OND852008 OWZ852008 PGV852008 PQR852008 QAN852008 QKJ852008 QUF852008 REB852008 RNX852008 RXT852008 SHP852008 SRL852008 TBH852008 TLD852008 TUZ852008 UEV852008 UOR852008 UYN852008 VIJ852008 VSF852008 WCB852008 WLX852008 WVT852008 Z917544 JH917544 TD917544 ACZ917544 AMV917544 AWR917544 BGN917544 BQJ917544 CAF917544 CKB917544 CTX917544 DDT917544 DNP917544 DXL917544 EHH917544 ERD917544 FAZ917544 FKV917544 FUR917544 GEN917544 GOJ917544 GYF917544 HIB917544 HRX917544 IBT917544 ILP917544 IVL917544 JFH917544 JPD917544 JYZ917544 KIV917544 KSR917544 LCN917544 LMJ917544 LWF917544 MGB917544 MPX917544 MZT917544 NJP917544 NTL917544 ODH917544 OND917544 OWZ917544 PGV917544 PQR917544 QAN917544 QKJ917544 QUF917544 REB917544 RNX917544 RXT917544 SHP917544 SRL917544 TBH917544 TLD917544 TUZ917544 UEV917544 UOR917544 UYN917544 VIJ917544 VSF917544 WCB917544 WLX917544 WVT917544 Z983080 JH983080 TD983080 ACZ983080 AMV983080 AWR983080 BGN983080 BQJ983080 CAF983080 CKB983080 CTX983080 DDT983080 DNP983080 DXL983080 EHH983080 ERD983080 FAZ983080 FKV983080 FUR983080 GEN983080 GOJ983080 GYF983080 HIB983080 HRX983080 IBT983080 ILP983080 IVL983080 JFH983080 JPD983080 JYZ983080 KIV983080 KSR983080 LCN983080 LMJ983080 LWF983080 MGB983080 MPX983080 MZT983080 NJP983080 NTL983080 ODH983080 OND983080 OWZ983080 PGV983080 PQR983080 QAN983080 QKJ983080 QUF983080 REB983080 RNX983080 RXT983080 SHP983080 SRL983080 TBH983080 TLD983080 AA47:AL47 AC16 AB19:AC19 AA31:AB32 AA38 AA44 AA12:AB12 AA40 AA35:AK35 AB39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224"/>
  <sheetViews>
    <sheetView tabSelected="1" topLeftCell="N1" zoomScale="70" zoomScaleNormal="70" workbookViewId="0">
      <pane ySplit="9" topLeftCell="A112" activePane="bottomLeft" state="frozen"/>
      <selection pane="bottomLeft" activeCell="AI94" sqref="AI94"/>
    </sheetView>
  </sheetViews>
  <sheetFormatPr baseColWidth="10" defaultRowHeight="20.100000000000001" customHeight="1" outlineLevelCol="2" x14ac:dyDescent="0.25"/>
  <cols>
    <col min="1" max="1" width="69.5703125" style="107" customWidth="1"/>
    <col min="2" max="2" width="14.28515625" style="107" customWidth="1"/>
    <col min="3" max="3" width="11.140625" style="107" customWidth="1"/>
    <col min="4" max="4" width="18.42578125" style="107" customWidth="1"/>
    <col min="5" max="5" width="45.5703125" style="107" customWidth="1"/>
    <col min="6" max="6" width="24.28515625" style="107" customWidth="1"/>
    <col min="7" max="7" width="20.42578125" style="107" customWidth="1"/>
    <col min="8" max="8" width="19.42578125" style="107" customWidth="1"/>
    <col min="9" max="9" width="29" style="107" customWidth="1"/>
    <col min="10" max="10" width="10.28515625" style="107" bestFit="1" customWidth="1"/>
    <col min="11" max="11" width="8" style="107" customWidth="1"/>
    <col min="12" max="15" width="11.5703125" style="107" bestFit="1" customWidth="1"/>
    <col min="16" max="16" width="25.7109375" style="381" customWidth="1"/>
    <col min="17" max="17" width="29.42578125" style="107" hidden="1" customWidth="1"/>
    <col min="18" max="18" width="13.28515625" style="107" customWidth="1"/>
    <col min="19" max="19" width="11.28515625" style="107" customWidth="1"/>
    <col min="20" max="20" width="8.7109375" style="384" hidden="1" customWidth="1" outlineLevel="2"/>
    <col min="21" max="21" width="8.140625" style="384" hidden="1" customWidth="1" outlineLevel="2"/>
    <col min="22" max="22" width="6.28515625" style="384" hidden="1" customWidth="1" outlineLevel="1"/>
    <col min="23" max="23" width="6.7109375" style="384" hidden="1" customWidth="1" outlineLevel="2"/>
    <col min="24" max="24" width="6.28515625" style="384" hidden="1" customWidth="1" outlineLevel="2"/>
    <col min="25" max="25" width="6.7109375" style="384" hidden="1" customWidth="1" outlineLevel="2"/>
    <col min="26" max="26" width="7" style="384" hidden="1" customWidth="1" outlineLevel="2"/>
    <col min="27" max="27" width="6.85546875" style="384" hidden="1" customWidth="1" outlineLevel="2"/>
    <col min="28" max="28" width="7.5703125" style="384" hidden="1" customWidth="1" outlineLevel="2" collapsed="1"/>
    <col min="29" max="29" width="6.42578125" style="384" hidden="1" customWidth="1" outlineLevel="2"/>
    <col min="30" max="30" width="6.140625" style="384" hidden="1" customWidth="1" outlineLevel="2"/>
    <col min="31" max="31" width="7.28515625" style="384" hidden="1" customWidth="1" outlineLevel="2"/>
    <col min="32" max="32" width="11.5703125" style="358" customWidth="1" collapsed="1"/>
    <col min="33" max="33" width="8.7109375" style="358" hidden="1" customWidth="1" outlineLevel="2"/>
    <col min="34" max="34" width="7.85546875" style="358" hidden="1" customWidth="1" outlineLevel="2"/>
    <col min="35" max="35" width="7.85546875" style="358" customWidth="1" collapsed="1"/>
    <col min="36" max="40" width="7.85546875" style="358" hidden="1" customWidth="1" outlineLevel="1"/>
    <col min="41" max="41" width="10" style="358" hidden="1" customWidth="1" outlineLevel="1"/>
    <col min="42" max="42" width="8.140625" style="358" hidden="1" customWidth="1" outlineLevel="1" collapsed="1"/>
    <col min="43" max="43" width="8.85546875" style="358" hidden="1" customWidth="1" outlineLevel="1"/>
    <col min="44" max="44" width="8.28515625" style="358" hidden="1" customWidth="1" outlineLevel="1"/>
    <col min="45" max="45" width="10.42578125" style="107" hidden="1" customWidth="1" outlineLevel="1" collapsed="1"/>
    <col min="46" max="46" width="10" style="107" hidden="1" customWidth="1" outlineLevel="1"/>
    <col min="47" max="47" width="10.42578125" style="107" hidden="1" customWidth="1" outlineLevel="1"/>
    <col min="48" max="48" width="10" style="107" hidden="1" customWidth="1" outlineLevel="1"/>
    <col min="49" max="49" width="12.140625" style="107" hidden="1" customWidth="1" outlineLevel="1" collapsed="1"/>
    <col min="50" max="50" width="10.85546875" style="107" hidden="1" customWidth="1" outlineLevel="1"/>
    <col min="51" max="51" width="12.140625" style="107" hidden="1" customWidth="1" outlineLevel="1"/>
    <col min="52" max="52" width="10.85546875" style="107" hidden="1" customWidth="1" outlineLevel="1"/>
    <col min="53" max="53" width="12.140625" style="107" hidden="1" customWidth="1" outlineLevel="1"/>
    <col min="54" max="54" width="10.85546875" style="107" hidden="1" customWidth="1" outlineLevel="1"/>
    <col min="55" max="55" width="12.140625" style="107" hidden="1" customWidth="1" outlineLevel="1"/>
    <col min="56" max="56" width="10.85546875" style="107" hidden="1" customWidth="1" outlineLevel="1"/>
    <col min="57" max="57" width="12.140625" style="107" hidden="1" customWidth="1" outlineLevel="1"/>
    <col min="58" max="58" width="10.85546875" style="107" hidden="1" customWidth="1" outlineLevel="1"/>
    <col min="59" max="59" width="12.140625" style="107" hidden="1" customWidth="1" outlineLevel="1"/>
    <col min="60" max="60" width="10.85546875" style="107" hidden="1" customWidth="1" outlineLevel="1"/>
    <col min="61" max="61" width="12.140625" style="107" hidden="1" customWidth="1" outlineLevel="1"/>
    <col min="62" max="62" width="10.85546875" style="107" hidden="1" customWidth="1" outlineLevel="1"/>
    <col min="63" max="63" width="12.140625" style="107" hidden="1" customWidth="1" outlineLevel="1"/>
    <col min="64" max="64" width="10.85546875" style="107" hidden="1" customWidth="1" outlineLevel="1"/>
    <col min="65" max="65" width="12.140625" style="107" hidden="1" customWidth="1" outlineLevel="1"/>
    <col min="66" max="66" width="10.85546875" style="107" hidden="1" customWidth="1" outlineLevel="1"/>
    <col min="67" max="67" width="12.140625" style="107" hidden="1" customWidth="1" outlineLevel="1"/>
    <col min="68" max="68" width="10.85546875" style="107" hidden="1" customWidth="1" outlineLevel="1"/>
    <col min="69" max="69" width="11.42578125" style="107" collapsed="1"/>
    <col min="70" max="236" width="11.42578125" style="107"/>
    <col min="237" max="237" width="1.42578125" style="107" customWidth="1"/>
    <col min="238" max="238" width="24.7109375" style="107" customWidth="1"/>
    <col min="239" max="239" width="14.28515625" style="107" customWidth="1"/>
    <col min="240" max="240" width="11.140625" style="107" customWidth="1"/>
    <col min="241" max="241" width="12.5703125" style="107" customWidth="1"/>
    <col min="242" max="242" width="17.7109375" style="107" customWidth="1"/>
    <col min="243" max="243" width="17.140625" style="107" customWidth="1"/>
    <col min="244" max="244" width="11.5703125" style="107" customWidth="1"/>
    <col min="245" max="245" width="22.5703125" style="107" customWidth="1"/>
    <col min="246" max="246" width="9.7109375" style="107" customWidth="1"/>
    <col min="247" max="247" width="21.7109375" style="107" customWidth="1"/>
    <col min="248" max="248" width="24.42578125" style="107" customWidth="1"/>
    <col min="249" max="249" width="20.5703125" style="107" customWidth="1"/>
    <col min="250" max="250" width="10.5703125" style="107" customWidth="1"/>
    <col min="251" max="251" width="6.28515625" style="107" customWidth="1"/>
    <col min="252" max="255" width="8.5703125" style="107" customWidth="1"/>
    <col min="256" max="256" width="9.85546875" style="107" customWidth="1"/>
    <col min="257" max="257" width="15.140625" style="107" customWidth="1"/>
    <col min="258" max="258" width="19.85546875" style="107" customWidth="1"/>
    <col min="259" max="259" width="11.85546875" style="107" customWidth="1"/>
    <col min="260" max="260" width="10.85546875" style="107" customWidth="1"/>
    <col min="261" max="261" width="8.5703125" style="107" customWidth="1"/>
    <col min="262" max="273" width="6.7109375" style="107" customWidth="1"/>
    <col min="274" max="274" width="9.42578125" style="107" customWidth="1"/>
    <col min="275" max="275" width="6.7109375" style="107" customWidth="1"/>
    <col min="276" max="276" width="14.140625" style="107" customWidth="1"/>
    <col min="277" max="277" width="10" style="107" customWidth="1"/>
    <col min="278" max="278" width="6.140625" style="107" customWidth="1"/>
    <col min="279" max="280" width="8.5703125" style="107" customWidth="1"/>
    <col min="281" max="281" width="9.140625" style="107" customWidth="1"/>
    <col min="282" max="282" width="105" style="107" customWidth="1"/>
    <col min="283" max="283" width="10.42578125" style="107" customWidth="1"/>
    <col min="284" max="284" width="13.28515625" style="107" customWidth="1"/>
    <col min="285" max="285" width="11.28515625" style="107" customWidth="1"/>
    <col min="286" max="286" width="13.28515625" style="107" customWidth="1"/>
    <col min="287" max="492" width="11.42578125" style="107"/>
    <col min="493" max="493" width="1.42578125" style="107" customWidth="1"/>
    <col min="494" max="494" width="24.7109375" style="107" customWidth="1"/>
    <col min="495" max="495" width="14.28515625" style="107" customWidth="1"/>
    <col min="496" max="496" width="11.140625" style="107" customWidth="1"/>
    <col min="497" max="497" width="12.5703125" style="107" customWidth="1"/>
    <col min="498" max="498" width="17.7109375" style="107" customWidth="1"/>
    <col min="499" max="499" width="17.140625" style="107" customWidth="1"/>
    <col min="500" max="500" width="11.5703125" style="107" customWidth="1"/>
    <col min="501" max="501" width="22.5703125" style="107" customWidth="1"/>
    <col min="502" max="502" width="9.7109375" style="107" customWidth="1"/>
    <col min="503" max="503" width="21.7109375" style="107" customWidth="1"/>
    <col min="504" max="504" width="24.42578125" style="107" customWidth="1"/>
    <col min="505" max="505" width="20.5703125" style="107" customWidth="1"/>
    <col min="506" max="506" width="10.5703125" style="107" customWidth="1"/>
    <col min="507" max="507" width="6.28515625" style="107" customWidth="1"/>
    <col min="508" max="511" width="8.5703125" style="107" customWidth="1"/>
    <col min="512" max="512" width="9.85546875" style="107" customWidth="1"/>
    <col min="513" max="513" width="15.140625" style="107" customWidth="1"/>
    <col min="514" max="514" width="19.85546875" style="107" customWidth="1"/>
    <col min="515" max="515" width="11.85546875" style="107" customWidth="1"/>
    <col min="516" max="516" width="10.85546875" style="107" customWidth="1"/>
    <col min="517" max="517" width="8.5703125" style="107" customWidth="1"/>
    <col min="518" max="529" width="6.7109375" style="107" customWidth="1"/>
    <col min="530" max="530" width="9.42578125" style="107" customWidth="1"/>
    <col min="531" max="531" width="6.7109375" style="107" customWidth="1"/>
    <col min="532" max="532" width="14.140625" style="107" customWidth="1"/>
    <col min="533" max="533" width="10" style="107" customWidth="1"/>
    <col min="534" max="534" width="6.140625" style="107" customWidth="1"/>
    <col min="535" max="536" width="8.5703125" style="107" customWidth="1"/>
    <col min="537" max="537" width="9.140625" style="107" customWidth="1"/>
    <col min="538" max="538" width="105" style="107" customWidth="1"/>
    <col min="539" max="539" width="10.42578125" style="107" customWidth="1"/>
    <col min="540" max="540" width="13.28515625" style="107" customWidth="1"/>
    <col min="541" max="541" width="11.28515625" style="107" customWidth="1"/>
    <col min="542" max="542" width="13.28515625" style="107" customWidth="1"/>
    <col min="543" max="748" width="11.42578125" style="107"/>
    <col min="749" max="749" width="1.42578125" style="107" customWidth="1"/>
    <col min="750" max="750" width="24.7109375" style="107" customWidth="1"/>
    <col min="751" max="751" width="14.28515625" style="107" customWidth="1"/>
    <col min="752" max="752" width="11.140625" style="107" customWidth="1"/>
    <col min="753" max="753" width="12.5703125" style="107" customWidth="1"/>
    <col min="754" max="754" width="17.7109375" style="107" customWidth="1"/>
    <col min="755" max="755" width="17.140625" style="107" customWidth="1"/>
    <col min="756" max="756" width="11.5703125" style="107" customWidth="1"/>
    <col min="757" max="757" width="22.5703125" style="107" customWidth="1"/>
    <col min="758" max="758" width="9.7109375" style="107" customWidth="1"/>
    <col min="759" max="759" width="21.7109375" style="107" customWidth="1"/>
    <col min="760" max="760" width="24.42578125" style="107" customWidth="1"/>
    <col min="761" max="761" width="20.5703125" style="107" customWidth="1"/>
    <col min="762" max="762" width="10.5703125" style="107" customWidth="1"/>
    <col min="763" max="763" width="6.28515625" style="107" customWidth="1"/>
    <col min="764" max="767" width="8.5703125" style="107" customWidth="1"/>
    <col min="768" max="768" width="9.85546875" style="107" customWidth="1"/>
    <col min="769" max="769" width="15.140625" style="107" customWidth="1"/>
    <col min="770" max="770" width="19.85546875" style="107" customWidth="1"/>
    <col min="771" max="771" width="11.85546875" style="107" customWidth="1"/>
    <col min="772" max="772" width="10.85546875" style="107" customWidth="1"/>
    <col min="773" max="773" width="8.5703125" style="107" customWidth="1"/>
    <col min="774" max="785" width="6.7109375" style="107" customWidth="1"/>
    <col min="786" max="786" width="9.42578125" style="107" customWidth="1"/>
    <col min="787" max="787" width="6.7109375" style="107" customWidth="1"/>
    <col min="788" max="788" width="14.140625" style="107" customWidth="1"/>
    <col min="789" max="789" width="10" style="107" customWidth="1"/>
    <col min="790" max="790" width="6.140625" style="107" customWidth="1"/>
    <col min="791" max="792" width="8.5703125" style="107" customWidth="1"/>
    <col min="793" max="793" width="9.140625" style="107" customWidth="1"/>
    <col min="794" max="794" width="105" style="107" customWidth="1"/>
    <col min="795" max="795" width="10.42578125" style="107" customWidth="1"/>
    <col min="796" max="796" width="13.28515625" style="107" customWidth="1"/>
    <col min="797" max="797" width="11.28515625" style="107" customWidth="1"/>
    <col min="798" max="798" width="13.28515625" style="107" customWidth="1"/>
    <col min="799" max="1004" width="11.42578125" style="107"/>
    <col min="1005" max="1005" width="1.42578125" style="107" customWidth="1"/>
    <col min="1006" max="1006" width="24.7109375" style="107" customWidth="1"/>
    <col min="1007" max="1007" width="14.28515625" style="107" customWidth="1"/>
    <col min="1008" max="1008" width="11.140625" style="107" customWidth="1"/>
    <col min="1009" max="1009" width="12.5703125" style="107" customWidth="1"/>
    <col min="1010" max="1010" width="17.7109375" style="107" customWidth="1"/>
    <col min="1011" max="1011" width="17.140625" style="107" customWidth="1"/>
    <col min="1012" max="1012" width="11.5703125" style="107" customWidth="1"/>
    <col min="1013" max="1013" width="22.5703125" style="107" customWidth="1"/>
    <col min="1014" max="1014" width="9.7109375" style="107" customWidth="1"/>
    <col min="1015" max="1015" width="21.7109375" style="107" customWidth="1"/>
    <col min="1016" max="1016" width="24.42578125" style="107" customWidth="1"/>
    <col min="1017" max="1017" width="20.5703125" style="107" customWidth="1"/>
    <col min="1018" max="1018" width="10.5703125" style="107" customWidth="1"/>
    <col min="1019" max="1019" width="6.28515625" style="107" customWidth="1"/>
    <col min="1020" max="1023" width="8.5703125" style="107" customWidth="1"/>
    <col min="1024" max="1024" width="9.85546875" style="107" customWidth="1"/>
    <col min="1025" max="1025" width="15.140625" style="107" customWidth="1"/>
    <col min="1026" max="1026" width="19.85546875" style="107" customWidth="1"/>
    <col min="1027" max="1027" width="11.85546875" style="107" customWidth="1"/>
    <col min="1028" max="1028" width="10.85546875" style="107" customWidth="1"/>
    <col min="1029" max="1029" width="8.5703125" style="107" customWidth="1"/>
    <col min="1030" max="1041" width="6.7109375" style="107" customWidth="1"/>
    <col min="1042" max="1042" width="9.42578125" style="107" customWidth="1"/>
    <col min="1043" max="1043" width="6.7109375" style="107" customWidth="1"/>
    <col min="1044" max="1044" width="14.140625" style="107" customWidth="1"/>
    <col min="1045" max="1045" width="10" style="107" customWidth="1"/>
    <col min="1046" max="1046" width="6.140625" style="107" customWidth="1"/>
    <col min="1047" max="1048" width="8.5703125" style="107" customWidth="1"/>
    <col min="1049" max="1049" width="9.140625" style="107" customWidth="1"/>
    <col min="1050" max="1050" width="105" style="107" customWidth="1"/>
    <col min="1051" max="1051" width="10.42578125" style="107" customWidth="1"/>
    <col min="1052" max="1052" width="13.28515625" style="107" customWidth="1"/>
    <col min="1053" max="1053" width="11.28515625" style="107" customWidth="1"/>
    <col min="1054" max="1054" width="13.28515625" style="107" customWidth="1"/>
    <col min="1055" max="1260" width="11.42578125" style="107"/>
    <col min="1261" max="1261" width="1.42578125" style="107" customWidth="1"/>
    <col min="1262" max="1262" width="24.7109375" style="107" customWidth="1"/>
    <col min="1263" max="1263" width="14.28515625" style="107" customWidth="1"/>
    <col min="1264" max="1264" width="11.140625" style="107" customWidth="1"/>
    <col min="1265" max="1265" width="12.5703125" style="107" customWidth="1"/>
    <col min="1266" max="1266" width="17.7109375" style="107" customWidth="1"/>
    <col min="1267" max="1267" width="17.140625" style="107" customWidth="1"/>
    <col min="1268" max="1268" width="11.5703125" style="107" customWidth="1"/>
    <col min="1269" max="1269" width="22.5703125" style="107" customWidth="1"/>
    <col min="1270" max="1270" width="9.7109375" style="107" customWidth="1"/>
    <col min="1271" max="1271" width="21.7109375" style="107" customWidth="1"/>
    <col min="1272" max="1272" width="24.42578125" style="107" customWidth="1"/>
    <col min="1273" max="1273" width="20.5703125" style="107" customWidth="1"/>
    <col min="1274" max="1274" width="10.5703125" style="107" customWidth="1"/>
    <col min="1275" max="1275" width="6.28515625" style="107" customWidth="1"/>
    <col min="1276" max="1279" width="8.5703125" style="107" customWidth="1"/>
    <col min="1280" max="1280" width="9.85546875" style="107" customWidth="1"/>
    <col min="1281" max="1281" width="15.140625" style="107" customWidth="1"/>
    <col min="1282" max="1282" width="19.85546875" style="107" customWidth="1"/>
    <col min="1283" max="1283" width="11.85546875" style="107" customWidth="1"/>
    <col min="1284" max="1284" width="10.85546875" style="107" customWidth="1"/>
    <col min="1285" max="1285" width="8.5703125" style="107" customWidth="1"/>
    <col min="1286" max="1297" width="6.7109375" style="107" customWidth="1"/>
    <col min="1298" max="1298" width="9.42578125" style="107" customWidth="1"/>
    <col min="1299" max="1299" width="6.7109375" style="107" customWidth="1"/>
    <col min="1300" max="1300" width="14.140625" style="107" customWidth="1"/>
    <col min="1301" max="1301" width="10" style="107" customWidth="1"/>
    <col min="1302" max="1302" width="6.140625" style="107" customWidth="1"/>
    <col min="1303" max="1304" width="8.5703125" style="107" customWidth="1"/>
    <col min="1305" max="1305" width="9.140625" style="107" customWidth="1"/>
    <col min="1306" max="1306" width="105" style="107" customWidth="1"/>
    <col min="1307" max="1307" width="10.42578125" style="107" customWidth="1"/>
    <col min="1308" max="1308" width="13.28515625" style="107" customWidth="1"/>
    <col min="1309" max="1309" width="11.28515625" style="107" customWidth="1"/>
    <col min="1310" max="1310" width="13.28515625" style="107" customWidth="1"/>
    <col min="1311" max="1516" width="11.42578125" style="107"/>
    <col min="1517" max="1517" width="1.42578125" style="107" customWidth="1"/>
    <col min="1518" max="1518" width="24.7109375" style="107" customWidth="1"/>
    <col min="1519" max="1519" width="14.28515625" style="107" customWidth="1"/>
    <col min="1520" max="1520" width="11.140625" style="107" customWidth="1"/>
    <col min="1521" max="1521" width="12.5703125" style="107" customWidth="1"/>
    <col min="1522" max="1522" width="17.7109375" style="107" customWidth="1"/>
    <col min="1523" max="1523" width="17.140625" style="107" customWidth="1"/>
    <col min="1524" max="1524" width="11.5703125" style="107" customWidth="1"/>
    <col min="1525" max="1525" width="22.5703125" style="107" customWidth="1"/>
    <col min="1526" max="1526" width="9.7109375" style="107" customWidth="1"/>
    <col min="1527" max="1527" width="21.7109375" style="107" customWidth="1"/>
    <col min="1528" max="1528" width="24.42578125" style="107" customWidth="1"/>
    <col min="1529" max="1529" width="20.5703125" style="107" customWidth="1"/>
    <col min="1530" max="1530" width="10.5703125" style="107" customWidth="1"/>
    <col min="1531" max="1531" width="6.28515625" style="107" customWidth="1"/>
    <col min="1532" max="1535" width="8.5703125" style="107" customWidth="1"/>
    <col min="1536" max="1536" width="9.85546875" style="107" customWidth="1"/>
    <col min="1537" max="1537" width="15.140625" style="107" customWidth="1"/>
    <col min="1538" max="1538" width="19.85546875" style="107" customWidth="1"/>
    <col min="1539" max="1539" width="11.85546875" style="107" customWidth="1"/>
    <col min="1540" max="1540" width="10.85546875" style="107" customWidth="1"/>
    <col min="1541" max="1541" width="8.5703125" style="107" customWidth="1"/>
    <col min="1542" max="1553" width="6.7109375" style="107" customWidth="1"/>
    <col min="1554" max="1554" width="9.42578125" style="107" customWidth="1"/>
    <col min="1555" max="1555" width="6.7109375" style="107" customWidth="1"/>
    <col min="1556" max="1556" width="14.140625" style="107" customWidth="1"/>
    <col min="1557" max="1557" width="10" style="107" customWidth="1"/>
    <col min="1558" max="1558" width="6.140625" style="107" customWidth="1"/>
    <col min="1559" max="1560" width="8.5703125" style="107" customWidth="1"/>
    <col min="1561" max="1561" width="9.140625" style="107" customWidth="1"/>
    <col min="1562" max="1562" width="105" style="107" customWidth="1"/>
    <col min="1563" max="1563" width="10.42578125" style="107" customWidth="1"/>
    <col min="1564" max="1564" width="13.28515625" style="107" customWidth="1"/>
    <col min="1565" max="1565" width="11.28515625" style="107" customWidth="1"/>
    <col min="1566" max="1566" width="13.28515625" style="107" customWidth="1"/>
    <col min="1567" max="1772" width="11.42578125" style="107"/>
    <col min="1773" max="1773" width="1.42578125" style="107" customWidth="1"/>
    <col min="1774" max="1774" width="24.7109375" style="107" customWidth="1"/>
    <col min="1775" max="1775" width="14.28515625" style="107" customWidth="1"/>
    <col min="1776" max="1776" width="11.140625" style="107" customWidth="1"/>
    <col min="1777" max="1777" width="12.5703125" style="107" customWidth="1"/>
    <col min="1778" max="1778" width="17.7109375" style="107" customWidth="1"/>
    <col min="1779" max="1779" width="17.140625" style="107" customWidth="1"/>
    <col min="1780" max="1780" width="11.5703125" style="107" customWidth="1"/>
    <col min="1781" max="1781" width="22.5703125" style="107" customWidth="1"/>
    <col min="1782" max="1782" width="9.7109375" style="107" customWidth="1"/>
    <col min="1783" max="1783" width="21.7109375" style="107" customWidth="1"/>
    <col min="1784" max="1784" width="24.42578125" style="107" customWidth="1"/>
    <col min="1785" max="1785" width="20.5703125" style="107" customWidth="1"/>
    <col min="1786" max="1786" width="10.5703125" style="107" customWidth="1"/>
    <col min="1787" max="1787" width="6.28515625" style="107" customWidth="1"/>
    <col min="1788" max="1791" width="8.5703125" style="107" customWidth="1"/>
    <col min="1792" max="1792" width="9.85546875" style="107" customWidth="1"/>
    <col min="1793" max="1793" width="15.140625" style="107" customWidth="1"/>
    <col min="1794" max="1794" width="19.85546875" style="107" customWidth="1"/>
    <col min="1795" max="1795" width="11.85546875" style="107" customWidth="1"/>
    <col min="1796" max="1796" width="10.85546875" style="107" customWidth="1"/>
    <col min="1797" max="1797" width="8.5703125" style="107" customWidth="1"/>
    <col min="1798" max="1809" width="6.7109375" style="107" customWidth="1"/>
    <col min="1810" max="1810" width="9.42578125" style="107" customWidth="1"/>
    <col min="1811" max="1811" width="6.7109375" style="107" customWidth="1"/>
    <col min="1812" max="1812" width="14.140625" style="107" customWidth="1"/>
    <col min="1813" max="1813" width="10" style="107" customWidth="1"/>
    <col min="1814" max="1814" width="6.140625" style="107" customWidth="1"/>
    <col min="1815" max="1816" width="8.5703125" style="107" customWidth="1"/>
    <col min="1817" max="1817" width="9.140625" style="107" customWidth="1"/>
    <col min="1818" max="1818" width="105" style="107" customWidth="1"/>
    <col min="1819" max="1819" width="10.42578125" style="107" customWidth="1"/>
    <col min="1820" max="1820" width="13.28515625" style="107" customWidth="1"/>
    <col min="1821" max="1821" width="11.28515625" style="107" customWidth="1"/>
    <col min="1822" max="1822" width="13.28515625" style="107" customWidth="1"/>
    <col min="1823" max="2028" width="11.42578125" style="107"/>
    <col min="2029" max="2029" width="1.42578125" style="107" customWidth="1"/>
    <col min="2030" max="2030" width="24.7109375" style="107" customWidth="1"/>
    <col min="2031" max="2031" width="14.28515625" style="107" customWidth="1"/>
    <col min="2032" max="2032" width="11.140625" style="107" customWidth="1"/>
    <col min="2033" max="2033" width="12.5703125" style="107" customWidth="1"/>
    <col min="2034" max="2034" width="17.7109375" style="107" customWidth="1"/>
    <col min="2035" max="2035" width="17.140625" style="107" customWidth="1"/>
    <col min="2036" max="2036" width="11.5703125" style="107" customWidth="1"/>
    <col min="2037" max="2037" width="22.5703125" style="107" customWidth="1"/>
    <col min="2038" max="2038" width="9.7109375" style="107" customWidth="1"/>
    <col min="2039" max="2039" width="21.7109375" style="107" customWidth="1"/>
    <col min="2040" max="2040" width="24.42578125" style="107" customWidth="1"/>
    <col min="2041" max="2041" width="20.5703125" style="107" customWidth="1"/>
    <col min="2042" max="2042" width="10.5703125" style="107" customWidth="1"/>
    <col min="2043" max="2043" width="6.28515625" style="107" customWidth="1"/>
    <col min="2044" max="2047" width="8.5703125" style="107" customWidth="1"/>
    <col min="2048" max="2048" width="9.85546875" style="107" customWidth="1"/>
    <col min="2049" max="2049" width="15.140625" style="107" customWidth="1"/>
    <col min="2050" max="2050" width="19.85546875" style="107" customWidth="1"/>
    <col min="2051" max="2051" width="11.85546875" style="107" customWidth="1"/>
    <col min="2052" max="2052" width="10.85546875" style="107" customWidth="1"/>
    <col min="2053" max="2053" width="8.5703125" style="107" customWidth="1"/>
    <col min="2054" max="2065" width="6.7109375" style="107" customWidth="1"/>
    <col min="2066" max="2066" width="9.42578125" style="107" customWidth="1"/>
    <col min="2067" max="2067" width="6.7109375" style="107" customWidth="1"/>
    <col min="2068" max="2068" width="14.140625" style="107" customWidth="1"/>
    <col min="2069" max="2069" width="10" style="107" customWidth="1"/>
    <col min="2070" max="2070" width="6.140625" style="107" customWidth="1"/>
    <col min="2071" max="2072" width="8.5703125" style="107" customWidth="1"/>
    <col min="2073" max="2073" width="9.140625" style="107" customWidth="1"/>
    <col min="2074" max="2074" width="105" style="107" customWidth="1"/>
    <col min="2075" max="2075" width="10.42578125" style="107" customWidth="1"/>
    <col min="2076" max="2076" width="13.28515625" style="107" customWidth="1"/>
    <col min="2077" max="2077" width="11.28515625" style="107" customWidth="1"/>
    <col min="2078" max="2078" width="13.28515625" style="107" customWidth="1"/>
    <col min="2079" max="2284" width="11.42578125" style="107"/>
    <col min="2285" max="2285" width="1.42578125" style="107" customWidth="1"/>
    <col min="2286" max="2286" width="24.7109375" style="107" customWidth="1"/>
    <col min="2287" max="2287" width="14.28515625" style="107" customWidth="1"/>
    <col min="2288" max="2288" width="11.140625" style="107" customWidth="1"/>
    <col min="2289" max="2289" width="12.5703125" style="107" customWidth="1"/>
    <col min="2290" max="2290" width="17.7109375" style="107" customWidth="1"/>
    <col min="2291" max="2291" width="17.140625" style="107" customWidth="1"/>
    <col min="2292" max="2292" width="11.5703125" style="107" customWidth="1"/>
    <col min="2293" max="2293" width="22.5703125" style="107" customWidth="1"/>
    <col min="2294" max="2294" width="9.7109375" style="107" customWidth="1"/>
    <col min="2295" max="2295" width="21.7109375" style="107" customWidth="1"/>
    <col min="2296" max="2296" width="24.42578125" style="107" customWidth="1"/>
    <col min="2297" max="2297" width="20.5703125" style="107" customWidth="1"/>
    <col min="2298" max="2298" width="10.5703125" style="107" customWidth="1"/>
    <col min="2299" max="2299" width="6.28515625" style="107" customWidth="1"/>
    <col min="2300" max="2303" width="8.5703125" style="107" customWidth="1"/>
    <col min="2304" max="2304" width="9.85546875" style="107" customWidth="1"/>
    <col min="2305" max="2305" width="15.140625" style="107" customWidth="1"/>
    <col min="2306" max="2306" width="19.85546875" style="107" customWidth="1"/>
    <col min="2307" max="2307" width="11.85546875" style="107" customWidth="1"/>
    <col min="2308" max="2308" width="10.85546875" style="107" customWidth="1"/>
    <col min="2309" max="2309" width="8.5703125" style="107" customWidth="1"/>
    <col min="2310" max="2321" width="6.7109375" style="107" customWidth="1"/>
    <col min="2322" max="2322" width="9.42578125" style="107" customWidth="1"/>
    <col min="2323" max="2323" width="6.7109375" style="107" customWidth="1"/>
    <col min="2324" max="2324" width="14.140625" style="107" customWidth="1"/>
    <col min="2325" max="2325" width="10" style="107" customWidth="1"/>
    <col min="2326" max="2326" width="6.140625" style="107" customWidth="1"/>
    <col min="2327" max="2328" width="8.5703125" style="107" customWidth="1"/>
    <col min="2329" max="2329" width="9.140625" style="107" customWidth="1"/>
    <col min="2330" max="2330" width="105" style="107" customWidth="1"/>
    <col min="2331" max="2331" width="10.42578125" style="107" customWidth="1"/>
    <col min="2332" max="2332" width="13.28515625" style="107" customWidth="1"/>
    <col min="2333" max="2333" width="11.28515625" style="107" customWidth="1"/>
    <col min="2334" max="2334" width="13.28515625" style="107" customWidth="1"/>
    <col min="2335" max="2540" width="11.42578125" style="107"/>
    <col min="2541" max="2541" width="1.42578125" style="107" customWidth="1"/>
    <col min="2542" max="2542" width="24.7109375" style="107" customWidth="1"/>
    <col min="2543" max="2543" width="14.28515625" style="107" customWidth="1"/>
    <col min="2544" max="2544" width="11.140625" style="107" customWidth="1"/>
    <col min="2545" max="2545" width="12.5703125" style="107" customWidth="1"/>
    <col min="2546" max="2546" width="17.7109375" style="107" customWidth="1"/>
    <col min="2547" max="2547" width="17.140625" style="107" customWidth="1"/>
    <col min="2548" max="2548" width="11.5703125" style="107" customWidth="1"/>
    <col min="2549" max="2549" width="22.5703125" style="107" customWidth="1"/>
    <col min="2550" max="2550" width="9.7109375" style="107" customWidth="1"/>
    <col min="2551" max="2551" width="21.7109375" style="107" customWidth="1"/>
    <col min="2552" max="2552" width="24.42578125" style="107" customWidth="1"/>
    <col min="2553" max="2553" width="20.5703125" style="107" customWidth="1"/>
    <col min="2554" max="2554" width="10.5703125" style="107" customWidth="1"/>
    <col min="2555" max="2555" width="6.28515625" style="107" customWidth="1"/>
    <col min="2556" max="2559" width="8.5703125" style="107" customWidth="1"/>
    <col min="2560" max="2560" width="9.85546875" style="107" customWidth="1"/>
    <col min="2561" max="2561" width="15.140625" style="107" customWidth="1"/>
    <col min="2562" max="2562" width="19.85546875" style="107" customWidth="1"/>
    <col min="2563" max="2563" width="11.85546875" style="107" customWidth="1"/>
    <col min="2564" max="2564" width="10.85546875" style="107" customWidth="1"/>
    <col min="2565" max="2565" width="8.5703125" style="107" customWidth="1"/>
    <col min="2566" max="2577" width="6.7109375" style="107" customWidth="1"/>
    <col min="2578" max="2578" width="9.42578125" style="107" customWidth="1"/>
    <col min="2579" max="2579" width="6.7109375" style="107" customWidth="1"/>
    <col min="2580" max="2580" width="14.140625" style="107" customWidth="1"/>
    <col min="2581" max="2581" width="10" style="107" customWidth="1"/>
    <col min="2582" max="2582" width="6.140625" style="107" customWidth="1"/>
    <col min="2583" max="2584" width="8.5703125" style="107" customWidth="1"/>
    <col min="2585" max="2585" width="9.140625" style="107" customWidth="1"/>
    <col min="2586" max="2586" width="105" style="107" customWidth="1"/>
    <col min="2587" max="2587" width="10.42578125" style="107" customWidth="1"/>
    <col min="2588" max="2588" width="13.28515625" style="107" customWidth="1"/>
    <col min="2589" max="2589" width="11.28515625" style="107" customWidth="1"/>
    <col min="2590" max="2590" width="13.28515625" style="107" customWidth="1"/>
    <col min="2591" max="2796" width="11.42578125" style="107"/>
    <col min="2797" max="2797" width="1.42578125" style="107" customWidth="1"/>
    <col min="2798" max="2798" width="24.7109375" style="107" customWidth="1"/>
    <col min="2799" max="2799" width="14.28515625" style="107" customWidth="1"/>
    <col min="2800" max="2800" width="11.140625" style="107" customWidth="1"/>
    <col min="2801" max="2801" width="12.5703125" style="107" customWidth="1"/>
    <col min="2802" max="2802" width="17.7109375" style="107" customWidth="1"/>
    <col min="2803" max="2803" width="17.140625" style="107" customWidth="1"/>
    <col min="2804" max="2804" width="11.5703125" style="107" customWidth="1"/>
    <col min="2805" max="2805" width="22.5703125" style="107" customWidth="1"/>
    <col min="2806" max="2806" width="9.7109375" style="107" customWidth="1"/>
    <col min="2807" max="2807" width="21.7109375" style="107" customWidth="1"/>
    <col min="2808" max="2808" width="24.42578125" style="107" customWidth="1"/>
    <col min="2809" max="2809" width="20.5703125" style="107" customWidth="1"/>
    <col min="2810" max="2810" width="10.5703125" style="107" customWidth="1"/>
    <col min="2811" max="2811" width="6.28515625" style="107" customWidth="1"/>
    <col min="2812" max="2815" width="8.5703125" style="107" customWidth="1"/>
    <col min="2816" max="2816" width="9.85546875" style="107" customWidth="1"/>
    <col min="2817" max="2817" width="15.140625" style="107" customWidth="1"/>
    <col min="2818" max="2818" width="19.85546875" style="107" customWidth="1"/>
    <col min="2819" max="2819" width="11.85546875" style="107" customWidth="1"/>
    <col min="2820" max="2820" width="10.85546875" style="107" customWidth="1"/>
    <col min="2821" max="2821" width="8.5703125" style="107" customWidth="1"/>
    <col min="2822" max="2833" width="6.7109375" style="107" customWidth="1"/>
    <col min="2834" max="2834" width="9.42578125" style="107" customWidth="1"/>
    <col min="2835" max="2835" width="6.7109375" style="107" customWidth="1"/>
    <col min="2836" max="2836" width="14.140625" style="107" customWidth="1"/>
    <col min="2837" max="2837" width="10" style="107" customWidth="1"/>
    <col min="2838" max="2838" width="6.140625" style="107" customWidth="1"/>
    <col min="2839" max="2840" width="8.5703125" style="107" customWidth="1"/>
    <col min="2841" max="2841" width="9.140625" style="107" customWidth="1"/>
    <col min="2842" max="2842" width="105" style="107" customWidth="1"/>
    <col min="2843" max="2843" width="10.42578125" style="107" customWidth="1"/>
    <col min="2844" max="2844" width="13.28515625" style="107" customWidth="1"/>
    <col min="2845" max="2845" width="11.28515625" style="107" customWidth="1"/>
    <col min="2846" max="2846" width="13.28515625" style="107" customWidth="1"/>
    <col min="2847" max="3052" width="11.42578125" style="107"/>
    <col min="3053" max="3053" width="1.42578125" style="107" customWidth="1"/>
    <col min="3054" max="3054" width="24.7109375" style="107" customWidth="1"/>
    <col min="3055" max="3055" width="14.28515625" style="107" customWidth="1"/>
    <col min="3056" max="3056" width="11.140625" style="107" customWidth="1"/>
    <col min="3057" max="3057" width="12.5703125" style="107" customWidth="1"/>
    <col min="3058" max="3058" width="17.7109375" style="107" customWidth="1"/>
    <col min="3059" max="3059" width="17.140625" style="107" customWidth="1"/>
    <col min="3060" max="3060" width="11.5703125" style="107" customWidth="1"/>
    <col min="3061" max="3061" width="22.5703125" style="107" customWidth="1"/>
    <col min="3062" max="3062" width="9.7109375" style="107" customWidth="1"/>
    <col min="3063" max="3063" width="21.7109375" style="107" customWidth="1"/>
    <col min="3064" max="3064" width="24.42578125" style="107" customWidth="1"/>
    <col min="3065" max="3065" width="20.5703125" style="107" customWidth="1"/>
    <col min="3066" max="3066" width="10.5703125" style="107" customWidth="1"/>
    <col min="3067" max="3067" width="6.28515625" style="107" customWidth="1"/>
    <col min="3068" max="3071" width="8.5703125" style="107" customWidth="1"/>
    <col min="3072" max="3072" width="9.85546875" style="107" customWidth="1"/>
    <col min="3073" max="3073" width="15.140625" style="107" customWidth="1"/>
    <col min="3074" max="3074" width="19.85546875" style="107" customWidth="1"/>
    <col min="3075" max="3075" width="11.85546875" style="107" customWidth="1"/>
    <col min="3076" max="3076" width="10.85546875" style="107" customWidth="1"/>
    <col min="3077" max="3077" width="8.5703125" style="107" customWidth="1"/>
    <col min="3078" max="3089" width="6.7109375" style="107" customWidth="1"/>
    <col min="3090" max="3090" width="9.42578125" style="107" customWidth="1"/>
    <col min="3091" max="3091" width="6.7109375" style="107" customWidth="1"/>
    <col min="3092" max="3092" width="14.140625" style="107" customWidth="1"/>
    <col min="3093" max="3093" width="10" style="107" customWidth="1"/>
    <col min="3094" max="3094" width="6.140625" style="107" customWidth="1"/>
    <col min="3095" max="3096" width="8.5703125" style="107" customWidth="1"/>
    <col min="3097" max="3097" width="9.140625" style="107" customWidth="1"/>
    <col min="3098" max="3098" width="105" style="107" customWidth="1"/>
    <col min="3099" max="3099" width="10.42578125" style="107" customWidth="1"/>
    <col min="3100" max="3100" width="13.28515625" style="107" customWidth="1"/>
    <col min="3101" max="3101" width="11.28515625" style="107" customWidth="1"/>
    <col min="3102" max="3102" width="13.28515625" style="107" customWidth="1"/>
    <col min="3103" max="3308" width="11.42578125" style="107"/>
    <col min="3309" max="3309" width="1.42578125" style="107" customWidth="1"/>
    <col min="3310" max="3310" width="24.7109375" style="107" customWidth="1"/>
    <col min="3311" max="3311" width="14.28515625" style="107" customWidth="1"/>
    <col min="3312" max="3312" width="11.140625" style="107" customWidth="1"/>
    <col min="3313" max="3313" width="12.5703125" style="107" customWidth="1"/>
    <col min="3314" max="3314" width="17.7109375" style="107" customWidth="1"/>
    <col min="3315" max="3315" width="17.140625" style="107" customWidth="1"/>
    <col min="3316" max="3316" width="11.5703125" style="107" customWidth="1"/>
    <col min="3317" max="3317" width="22.5703125" style="107" customWidth="1"/>
    <col min="3318" max="3318" width="9.7109375" style="107" customWidth="1"/>
    <col min="3319" max="3319" width="21.7109375" style="107" customWidth="1"/>
    <col min="3320" max="3320" width="24.42578125" style="107" customWidth="1"/>
    <col min="3321" max="3321" width="20.5703125" style="107" customWidth="1"/>
    <col min="3322" max="3322" width="10.5703125" style="107" customWidth="1"/>
    <col min="3323" max="3323" width="6.28515625" style="107" customWidth="1"/>
    <col min="3324" max="3327" width="8.5703125" style="107" customWidth="1"/>
    <col min="3328" max="3328" width="9.85546875" style="107" customWidth="1"/>
    <col min="3329" max="3329" width="15.140625" style="107" customWidth="1"/>
    <col min="3330" max="3330" width="19.85546875" style="107" customWidth="1"/>
    <col min="3331" max="3331" width="11.85546875" style="107" customWidth="1"/>
    <col min="3332" max="3332" width="10.85546875" style="107" customWidth="1"/>
    <col min="3333" max="3333" width="8.5703125" style="107" customWidth="1"/>
    <col min="3334" max="3345" width="6.7109375" style="107" customWidth="1"/>
    <col min="3346" max="3346" width="9.42578125" style="107" customWidth="1"/>
    <col min="3347" max="3347" width="6.7109375" style="107" customWidth="1"/>
    <col min="3348" max="3348" width="14.140625" style="107" customWidth="1"/>
    <col min="3349" max="3349" width="10" style="107" customWidth="1"/>
    <col min="3350" max="3350" width="6.140625" style="107" customWidth="1"/>
    <col min="3351" max="3352" width="8.5703125" style="107" customWidth="1"/>
    <col min="3353" max="3353" width="9.140625" style="107" customWidth="1"/>
    <col min="3354" max="3354" width="105" style="107" customWidth="1"/>
    <col min="3355" max="3355" width="10.42578125" style="107" customWidth="1"/>
    <col min="3356" max="3356" width="13.28515625" style="107" customWidth="1"/>
    <col min="3357" max="3357" width="11.28515625" style="107" customWidth="1"/>
    <col min="3358" max="3358" width="13.28515625" style="107" customWidth="1"/>
    <col min="3359" max="3564" width="11.42578125" style="107"/>
    <col min="3565" max="3565" width="1.42578125" style="107" customWidth="1"/>
    <col min="3566" max="3566" width="24.7109375" style="107" customWidth="1"/>
    <col min="3567" max="3567" width="14.28515625" style="107" customWidth="1"/>
    <col min="3568" max="3568" width="11.140625" style="107" customWidth="1"/>
    <col min="3569" max="3569" width="12.5703125" style="107" customWidth="1"/>
    <col min="3570" max="3570" width="17.7109375" style="107" customWidth="1"/>
    <col min="3571" max="3571" width="17.140625" style="107" customWidth="1"/>
    <col min="3572" max="3572" width="11.5703125" style="107" customWidth="1"/>
    <col min="3573" max="3573" width="22.5703125" style="107" customWidth="1"/>
    <col min="3574" max="3574" width="9.7109375" style="107" customWidth="1"/>
    <col min="3575" max="3575" width="21.7109375" style="107" customWidth="1"/>
    <col min="3576" max="3576" width="24.42578125" style="107" customWidth="1"/>
    <col min="3577" max="3577" width="20.5703125" style="107" customWidth="1"/>
    <col min="3578" max="3578" width="10.5703125" style="107" customWidth="1"/>
    <col min="3579" max="3579" width="6.28515625" style="107" customWidth="1"/>
    <col min="3580" max="3583" width="8.5703125" style="107" customWidth="1"/>
    <col min="3584" max="3584" width="9.85546875" style="107" customWidth="1"/>
    <col min="3585" max="3585" width="15.140625" style="107" customWidth="1"/>
    <col min="3586" max="3586" width="19.85546875" style="107" customWidth="1"/>
    <col min="3587" max="3587" width="11.85546875" style="107" customWidth="1"/>
    <col min="3588" max="3588" width="10.85546875" style="107" customWidth="1"/>
    <col min="3589" max="3589" width="8.5703125" style="107" customWidth="1"/>
    <col min="3590" max="3601" width="6.7109375" style="107" customWidth="1"/>
    <col min="3602" max="3602" width="9.42578125" style="107" customWidth="1"/>
    <col min="3603" max="3603" width="6.7109375" style="107" customWidth="1"/>
    <col min="3604" max="3604" width="14.140625" style="107" customWidth="1"/>
    <col min="3605" max="3605" width="10" style="107" customWidth="1"/>
    <col min="3606" max="3606" width="6.140625" style="107" customWidth="1"/>
    <col min="3607" max="3608" width="8.5703125" style="107" customWidth="1"/>
    <col min="3609" max="3609" width="9.140625" style="107" customWidth="1"/>
    <col min="3610" max="3610" width="105" style="107" customWidth="1"/>
    <col min="3611" max="3611" width="10.42578125" style="107" customWidth="1"/>
    <col min="3612" max="3612" width="13.28515625" style="107" customWidth="1"/>
    <col min="3613" max="3613" width="11.28515625" style="107" customWidth="1"/>
    <col min="3614" max="3614" width="13.28515625" style="107" customWidth="1"/>
    <col min="3615" max="3820" width="11.42578125" style="107"/>
    <col min="3821" max="3821" width="1.42578125" style="107" customWidth="1"/>
    <col min="3822" max="3822" width="24.7109375" style="107" customWidth="1"/>
    <col min="3823" max="3823" width="14.28515625" style="107" customWidth="1"/>
    <col min="3824" max="3824" width="11.140625" style="107" customWidth="1"/>
    <col min="3825" max="3825" width="12.5703125" style="107" customWidth="1"/>
    <col min="3826" max="3826" width="17.7109375" style="107" customWidth="1"/>
    <col min="3827" max="3827" width="17.140625" style="107" customWidth="1"/>
    <col min="3828" max="3828" width="11.5703125" style="107" customWidth="1"/>
    <col min="3829" max="3829" width="22.5703125" style="107" customWidth="1"/>
    <col min="3830" max="3830" width="9.7109375" style="107" customWidth="1"/>
    <col min="3831" max="3831" width="21.7109375" style="107" customWidth="1"/>
    <col min="3832" max="3832" width="24.42578125" style="107" customWidth="1"/>
    <col min="3833" max="3833" width="20.5703125" style="107" customWidth="1"/>
    <col min="3834" max="3834" width="10.5703125" style="107" customWidth="1"/>
    <col min="3835" max="3835" width="6.28515625" style="107" customWidth="1"/>
    <col min="3836" max="3839" width="8.5703125" style="107" customWidth="1"/>
    <col min="3840" max="3840" width="9.85546875" style="107" customWidth="1"/>
    <col min="3841" max="3841" width="15.140625" style="107" customWidth="1"/>
    <col min="3842" max="3842" width="19.85546875" style="107" customWidth="1"/>
    <col min="3843" max="3843" width="11.85546875" style="107" customWidth="1"/>
    <col min="3844" max="3844" width="10.85546875" style="107" customWidth="1"/>
    <col min="3845" max="3845" width="8.5703125" style="107" customWidth="1"/>
    <col min="3846" max="3857" width="6.7109375" style="107" customWidth="1"/>
    <col min="3858" max="3858" width="9.42578125" style="107" customWidth="1"/>
    <col min="3859" max="3859" width="6.7109375" style="107" customWidth="1"/>
    <col min="3860" max="3860" width="14.140625" style="107" customWidth="1"/>
    <col min="3861" max="3861" width="10" style="107" customWidth="1"/>
    <col min="3862" max="3862" width="6.140625" style="107" customWidth="1"/>
    <col min="3863" max="3864" width="8.5703125" style="107" customWidth="1"/>
    <col min="3865" max="3865" width="9.140625" style="107" customWidth="1"/>
    <col min="3866" max="3866" width="105" style="107" customWidth="1"/>
    <col min="3867" max="3867" width="10.42578125" style="107" customWidth="1"/>
    <col min="3868" max="3868" width="13.28515625" style="107" customWidth="1"/>
    <col min="3869" max="3869" width="11.28515625" style="107" customWidth="1"/>
    <col min="3870" max="3870" width="13.28515625" style="107" customWidth="1"/>
    <col min="3871" max="4076" width="11.42578125" style="107"/>
    <col min="4077" max="4077" width="1.42578125" style="107" customWidth="1"/>
    <col min="4078" max="4078" width="24.7109375" style="107" customWidth="1"/>
    <col min="4079" max="4079" width="14.28515625" style="107" customWidth="1"/>
    <col min="4080" max="4080" width="11.140625" style="107" customWidth="1"/>
    <col min="4081" max="4081" width="12.5703125" style="107" customWidth="1"/>
    <col min="4082" max="4082" width="17.7109375" style="107" customWidth="1"/>
    <col min="4083" max="4083" width="17.140625" style="107" customWidth="1"/>
    <col min="4084" max="4084" width="11.5703125" style="107" customWidth="1"/>
    <col min="4085" max="4085" width="22.5703125" style="107" customWidth="1"/>
    <col min="4086" max="4086" width="9.7109375" style="107" customWidth="1"/>
    <col min="4087" max="4087" width="21.7109375" style="107" customWidth="1"/>
    <col min="4088" max="4088" width="24.42578125" style="107" customWidth="1"/>
    <col min="4089" max="4089" width="20.5703125" style="107" customWidth="1"/>
    <col min="4090" max="4090" width="10.5703125" style="107" customWidth="1"/>
    <col min="4091" max="4091" width="6.28515625" style="107" customWidth="1"/>
    <col min="4092" max="4095" width="8.5703125" style="107" customWidth="1"/>
    <col min="4096" max="4096" width="9.85546875" style="107" customWidth="1"/>
    <col min="4097" max="4097" width="15.140625" style="107" customWidth="1"/>
    <col min="4098" max="4098" width="19.85546875" style="107" customWidth="1"/>
    <col min="4099" max="4099" width="11.85546875" style="107" customWidth="1"/>
    <col min="4100" max="4100" width="10.85546875" style="107" customWidth="1"/>
    <col min="4101" max="4101" width="8.5703125" style="107" customWidth="1"/>
    <col min="4102" max="4113" width="6.7109375" style="107" customWidth="1"/>
    <col min="4114" max="4114" width="9.42578125" style="107" customWidth="1"/>
    <col min="4115" max="4115" width="6.7109375" style="107" customWidth="1"/>
    <col min="4116" max="4116" width="14.140625" style="107" customWidth="1"/>
    <col min="4117" max="4117" width="10" style="107" customWidth="1"/>
    <col min="4118" max="4118" width="6.140625" style="107" customWidth="1"/>
    <col min="4119" max="4120" width="8.5703125" style="107" customWidth="1"/>
    <col min="4121" max="4121" width="9.140625" style="107" customWidth="1"/>
    <col min="4122" max="4122" width="105" style="107" customWidth="1"/>
    <col min="4123" max="4123" width="10.42578125" style="107" customWidth="1"/>
    <col min="4124" max="4124" width="13.28515625" style="107" customWidth="1"/>
    <col min="4125" max="4125" width="11.28515625" style="107" customWidth="1"/>
    <col min="4126" max="4126" width="13.28515625" style="107" customWidth="1"/>
    <col min="4127" max="4332" width="11.42578125" style="107"/>
    <col min="4333" max="4333" width="1.42578125" style="107" customWidth="1"/>
    <col min="4334" max="4334" width="24.7109375" style="107" customWidth="1"/>
    <col min="4335" max="4335" width="14.28515625" style="107" customWidth="1"/>
    <col min="4336" max="4336" width="11.140625" style="107" customWidth="1"/>
    <col min="4337" max="4337" width="12.5703125" style="107" customWidth="1"/>
    <col min="4338" max="4338" width="17.7109375" style="107" customWidth="1"/>
    <col min="4339" max="4339" width="17.140625" style="107" customWidth="1"/>
    <col min="4340" max="4340" width="11.5703125" style="107" customWidth="1"/>
    <col min="4341" max="4341" width="22.5703125" style="107" customWidth="1"/>
    <col min="4342" max="4342" width="9.7109375" style="107" customWidth="1"/>
    <col min="4343" max="4343" width="21.7109375" style="107" customWidth="1"/>
    <col min="4344" max="4344" width="24.42578125" style="107" customWidth="1"/>
    <col min="4345" max="4345" width="20.5703125" style="107" customWidth="1"/>
    <col min="4346" max="4346" width="10.5703125" style="107" customWidth="1"/>
    <col min="4347" max="4347" width="6.28515625" style="107" customWidth="1"/>
    <col min="4348" max="4351" width="8.5703125" style="107" customWidth="1"/>
    <col min="4352" max="4352" width="9.85546875" style="107" customWidth="1"/>
    <col min="4353" max="4353" width="15.140625" style="107" customWidth="1"/>
    <col min="4354" max="4354" width="19.85546875" style="107" customWidth="1"/>
    <col min="4355" max="4355" width="11.85546875" style="107" customWidth="1"/>
    <col min="4356" max="4356" width="10.85546875" style="107" customWidth="1"/>
    <col min="4357" max="4357" width="8.5703125" style="107" customWidth="1"/>
    <col min="4358" max="4369" width="6.7109375" style="107" customWidth="1"/>
    <col min="4370" max="4370" width="9.42578125" style="107" customWidth="1"/>
    <col min="4371" max="4371" width="6.7109375" style="107" customWidth="1"/>
    <col min="4372" max="4372" width="14.140625" style="107" customWidth="1"/>
    <col min="4373" max="4373" width="10" style="107" customWidth="1"/>
    <col min="4374" max="4374" width="6.140625" style="107" customWidth="1"/>
    <col min="4375" max="4376" width="8.5703125" style="107" customWidth="1"/>
    <col min="4377" max="4377" width="9.140625" style="107" customWidth="1"/>
    <col min="4378" max="4378" width="105" style="107" customWidth="1"/>
    <col min="4379" max="4379" width="10.42578125" style="107" customWidth="1"/>
    <col min="4380" max="4380" width="13.28515625" style="107" customWidth="1"/>
    <col min="4381" max="4381" width="11.28515625" style="107" customWidth="1"/>
    <col min="4382" max="4382" width="13.28515625" style="107" customWidth="1"/>
    <col min="4383" max="4588" width="11.42578125" style="107"/>
    <col min="4589" max="4589" width="1.42578125" style="107" customWidth="1"/>
    <col min="4590" max="4590" width="24.7109375" style="107" customWidth="1"/>
    <col min="4591" max="4591" width="14.28515625" style="107" customWidth="1"/>
    <col min="4592" max="4592" width="11.140625" style="107" customWidth="1"/>
    <col min="4593" max="4593" width="12.5703125" style="107" customWidth="1"/>
    <col min="4594" max="4594" width="17.7109375" style="107" customWidth="1"/>
    <col min="4595" max="4595" width="17.140625" style="107" customWidth="1"/>
    <col min="4596" max="4596" width="11.5703125" style="107" customWidth="1"/>
    <col min="4597" max="4597" width="22.5703125" style="107" customWidth="1"/>
    <col min="4598" max="4598" width="9.7109375" style="107" customWidth="1"/>
    <col min="4599" max="4599" width="21.7109375" style="107" customWidth="1"/>
    <col min="4600" max="4600" width="24.42578125" style="107" customWidth="1"/>
    <col min="4601" max="4601" width="20.5703125" style="107" customWidth="1"/>
    <col min="4602" max="4602" width="10.5703125" style="107" customWidth="1"/>
    <col min="4603" max="4603" width="6.28515625" style="107" customWidth="1"/>
    <col min="4604" max="4607" width="8.5703125" style="107" customWidth="1"/>
    <col min="4608" max="4608" width="9.85546875" style="107" customWidth="1"/>
    <col min="4609" max="4609" width="15.140625" style="107" customWidth="1"/>
    <col min="4610" max="4610" width="19.85546875" style="107" customWidth="1"/>
    <col min="4611" max="4611" width="11.85546875" style="107" customWidth="1"/>
    <col min="4612" max="4612" width="10.85546875" style="107" customWidth="1"/>
    <col min="4613" max="4613" width="8.5703125" style="107" customWidth="1"/>
    <col min="4614" max="4625" width="6.7109375" style="107" customWidth="1"/>
    <col min="4626" max="4626" width="9.42578125" style="107" customWidth="1"/>
    <col min="4627" max="4627" width="6.7109375" style="107" customWidth="1"/>
    <col min="4628" max="4628" width="14.140625" style="107" customWidth="1"/>
    <col min="4629" max="4629" width="10" style="107" customWidth="1"/>
    <col min="4630" max="4630" width="6.140625" style="107" customWidth="1"/>
    <col min="4631" max="4632" width="8.5703125" style="107" customWidth="1"/>
    <col min="4633" max="4633" width="9.140625" style="107" customWidth="1"/>
    <col min="4634" max="4634" width="105" style="107" customWidth="1"/>
    <col min="4635" max="4635" width="10.42578125" style="107" customWidth="1"/>
    <col min="4636" max="4636" width="13.28515625" style="107" customWidth="1"/>
    <col min="4637" max="4637" width="11.28515625" style="107" customWidth="1"/>
    <col min="4638" max="4638" width="13.28515625" style="107" customWidth="1"/>
    <col min="4639" max="4844" width="11.42578125" style="107"/>
    <col min="4845" max="4845" width="1.42578125" style="107" customWidth="1"/>
    <col min="4846" max="4846" width="24.7109375" style="107" customWidth="1"/>
    <col min="4847" max="4847" width="14.28515625" style="107" customWidth="1"/>
    <col min="4848" max="4848" width="11.140625" style="107" customWidth="1"/>
    <col min="4849" max="4849" width="12.5703125" style="107" customWidth="1"/>
    <col min="4850" max="4850" width="17.7109375" style="107" customWidth="1"/>
    <col min="4851" max="4851" width="17.140625" style="107" customWidth="1"/>
    <col min="4852" max="4852" width="11.5703125" style="107" customWidth="1"/>
    <col min="4853" max="4853" width="22.5703125" style="107" customWidth="1"/>
    <col min="4854" max="4854" width="9.7109375" style="107" customWidth="1"/>
    <col min="4855" max="4855" width="21.7109375" style="107" customWidth="1"/>
    <col min="4856" max="4856" width="24.42578125" style="107" customWidth="1"/>
    <col min="4857" max="4857" width="20.5703125" style="107" customWidth="1"/>
    <col min="4858" max="4858" width="10.5703125" style="107" customWidth="1"/>
    <col min="4859" max="4859" width="6.28515625" style="107" customWidth="1"/>
    <col min="4860" max="4863" width="8.5703125" style="107" customWidth="1"/>
    <col min="4864" max="4864" width="9.85546875" style="107" customWidth="1"/>
    <col min="4865" max="4865" width="15.140625" style="107" customWidth="1"/>
    <col min="4866" max="4866" width="19.85546875" style="107" customWidth="1"/>
    <col min="4867" max="4867" width="11.85546875" style="107" customWidth="1"/>
    <col min="4868" max="4868" width="10.85546875" style="107" customWidth="1"/>
    <col min="4869" max="4869" width="8.5703125" style="107" customWidth="1"/>
    <col min="4870" max="4881" width="6.7109375" style="107" customWidth="1"/>
    <col min="4882" max="4882" width="9.42578125" style="107" customWidth="1"/>
    <col min="4883" max="4883" width="6.7109375" style="107" customWidth="1"/>
    <col min="4884" max="4884" width="14.140625" style="107" customWidth="1"/>
    <col min="4885" max="4885" width="10" style="107" customWidth="1"/>
    <col min="4886" max="4886" width="6.140625" style="107" customWidth="1"/>
    <col min="4887" max="4888" width="8.5703125" style="107" customWidth="1"/>
    <col min="4889" max="4889" width="9.140625" style="107" customWidth="1"/>
    <col min="4890" max="4890" width="105" style="107" customWidth="1"/>
    <col min="4891" max="4891" width="10.42578125" style="107" customWidth="1"/>
    <col min="4892" max="4892" width="13.28515625" style="107" customWidth="1"/>
    <col min="4893" max="4893" width="11.28515625" style="107" customWidth="1"/>
    <col min="4894" max="4894" width="13.28515625" style="107" customWidth="1"/>
    <col min="4895" max="5100" width="11.42578125" style="107"/>
    <col min="5101" max="5101" width="1.42578125" style="107" customWidth="1"/>
    <col min="5102" max="5102" width="24.7109375" style="107" customWidth="1"/>
    <col min="5103" max="5103" width="14.28515625" style="107" customWidth="1"/>
    <col min="5104" max="5104" width="11.140625" style="107" customWidth="1"/>
    <col min="5105" max="5105" width="12.5703125" style="107" customWidth="1"/>
    <col min="5106" max="5106" width="17.7109375" style="107" customWidth="1"/>
    <col min="5107" max="5107" width="17.140625" style="107" customWidth="1"/>
    <col min="5108" max="5108" width="11.5703125" style="107" customWidth="1"/>
    <col min="5109" max="5109" width="22.5703125" style="107" customWidth="1"/>
    <col min="5110" max="5110" width="9.7109375" style="107" customWidth="1"/>
    <col min="5111" max="5111" width="21.7109375" style="107" customWidth="1"/>
    <col min="5112" max="5112" width="24.42578125" style="107" customWidth="1"/>
    <col min="5113" max="5113" width="20.5703125" style="107" customWidth="1"/>
    <col min="5114" max="5114" width="10.5703125" style="107" customWidth="1"/>
    <col min="5115" max="5115" width="6.28515625" style="107" customWidth="1"/>
    <col min="5116" max="5119" width="8.5703125" style="107" customWidth="1"/>
    <col min="5120" max="5120" width="9.85546875" style="107" customWidth="1"/>
    <col min="5121" max="5121" width="15.140625" style="107" customWidth="1"/>
    <col min="5122" max="5122" width="19.85546875" style="107" customWidth="1"/>
    <col min="5123" max="5123" width="11.85546875" style="107" customWidth="1"/>
    <col min="5124" max="5124" width="10.85546875" style="107" customWidth="1"/>
    <col min="5125" max="5125" width="8.5703125" style="107" customWidth="1"/>
    <col min="5126" max="5137" width="6.7109375" style="107" customWidth="1"/>
    <col min="5138" max="5138" width="9.42578125" style="107" customWidth="1"/>
    <col min="5139" max="5139" width="6.7109375" style="107" customWidth="1"/>
    <col min="5140" max="5140" width="14.140625" style="107" customWidth="1"/>
    <col min="5141" max="5141" width="10" style="107" customWidth="1"/>
    <col min="5142" max="5142" width="6.140625" style="107" customWidth="1"/>
    <col min="5143" max="5144" width="8.5703125" style="107" customWidth="1"/>
    <col min="5145" max="5145" width="9.140625" style="107" customWidth="1"/>
    <col min="5146" max="5146" width="105" style="107" customWidth="1"/>
    <col min="5147" max="5147" width="10.42578125" style="107" customWidth="1"/>
    <col min="5148" max="5148" width="13.28515625" style="107" customWidth="1"/>
    <col min="5149" max="5149" width="11.28515625" style="107" customWidth="1"/>
    <col min="5150" max="5150" width="13.28515625" style="107" customWidth="1"/>
    <col min="5151" max="5356" width="11.42578125" style="107"/>
    <col min="5357" max="5357" width="1.42578125" style="107" customWidth="1"/>
    <col min="5358" max="5358" width="24.7109375" style="107" customWidth="1"/>
    <col min="5359" max="5359" width="14.28515625" style="107" customWidth="1"/>
    <col min="5360" max="5360" width="11.140625" style="107" customWidth="1"/>
    <col min="5361" max="5361" width="12.5703125" style="107" customWidth="1"/>
    <col min="5362" max="5362" width="17.7109375" style="107" customWidth="1"/>
    <col min="5363" max="5363" width="17.140625" style="107" customWidth="1"/>
    <col min="5364" max="5364" width="11.5703125" style="107" customWidth="1"/>
    <col min="5365" max="5365" width="22.5703125" style="107" customWidth="1"/>
    <col min="5366" max="5366" width="9.7109375" style="107" customWidth="1"/>
    <col min="5367" max="5367" width="21.7109375" style="107" customWidth="1"/>
    <col min="5368" max="5368" width="24.42578125" style="107" customWidth="1"/>
    <col min="5369" max="5369" width="20.5703125" style="107" customWidth="1"/>
    <col min="5370" max="5370" width="10.5703125" style="107" customWidth="1"/>
    <col min="5371" max="5371" width="6.28515625" style="107" customWidth="1"/>
    <col min="5372" max="5375" width="8.5703125" style="107" customWidth="1"/>
    <col min="5376" max="5376" width="9.85546875" style="107" customWidth="1"/>
    <col min="5377" max="5377" width="15.140625" style="107" customWidth="1"/>
    <col min="5378" max="5378" width="19.85546875" style="107" customWidth="1"/>
    <col min="5379" max="5379" width="11.85546875" style="107" customWidth="1"/>
    <col min="5380" max="5380" width="10.85546875" style="107" customWidth="1"/>
    <col min="5381" max="5381" width="8.5703125" style="107" customWidth="1"/>
    <col min="5382" max="5393" width="6.7109375" style="107" customWidth="1"/>
    <col min="5394" max="5394" width="9.42578125" style="107" customWidth="1"/>
    <col min="5395" max="5395" width="6.7109375" style="107" customWidth="1"/>
    <col min="5396" max="5396" width="14.140625" style="107" customWidth="1"/>
    <col min="5397" max="5397" width="10" style="107" customWidth="1"/>
    <col min="5398" max="5398" width="6.140625" style="107" customWidth="1"/>
    <col min="5399" max="5400" width="8.5703125" style="107" customWidth="1"/>
    <col min="5401" max="5401" width="9.140625" style="107" customWidth="1"/>
    <col min="5402" max="5402" width="105" style="107" customWidth="1"/>
    <col min="5403" max="5403" width="10.42578125" style="107" customWidth="1"/>
    <col min="5404" max="5404" width="13.28515625" style="107" customWidth="1"/>
    <col min="5405" max="5405" width="11.28515625" style="107" customWidth="1"/>
    <col min="5406" max="5406" width="13.28515625" style="107" customWidth="1"/>
    <col min="5407" max="5612" width="11.42578125" style="107"/>
    <col min="5613" max="5613" width="1.42578125" style="107" customWidth="1"/>
    <col min="5614" max="5614" width="24.7109375" style="107" customWidth="1"/>
    <col min="5615" max="5615" width="14.28515625" style="107" customWidth="1"/>
    <col min="5616" max="5616" width="11.140625" style="107" customWidth="1"/>
    <col min="5617" max="5617" width="12.5703125" style="107" customWidth="1"/>
    <col min="5618" max="5618" width="17.7109375" style="107" customWidth="1"/>
    <col min="5619" max="5619" width="17.140625" style="107" customWidth="1"/>
    <col min="5620" max="5620" width="11.5703125" style="107" customWidth="1"/>
    <col min="5621" max="5621" width="22.5703125" style="107" customWidth="1"/>
    <col min="5622" max="5622" width="9.7109375" style="107" customWidth="1"/>
    <col min="5623" max="5623" width="21.7109375" style="107" customWidth="1"/>
    <col min="5624" max="5624" width="24.42578125" style="107" customWidth="1"/>
    <col min="5625" max="5625" width="20.5703125" style="107" customWidth="1"/>
    <col min="5626" max="5626" width="10.5703125" style="107" customWidth="1"/>
    <col min="5627" max="5627" width="6.28515625" style="107" customWidth="1"/>
    <col min="5628" max="5631" width="8.5703125" style="107" customWidth="1"/>
    <col min="5632" max="5632" width="9.85546875" style="107" customWidth="1"/>
    <col min="5633" max="5633" width="15.140625" style="107" customWidth="1"/>
    <col min="5634" max="5634" width="19.85546875" style="107" customWidth="1"/>
    <col min="5635" max="5635" width="11.85546875" style="107" customWidth="1"/>
    <col min="5636" max="5636" width="10.85546875" style="107" customWidth="1"/>
    <col min="5637" max="5637" width="8.5703125" style="107" customWidth="1"/>
    <col min="5638" max="5649" width="6.7109375" style="107" customWidth="1"/>
    <col min="5650" max="5650" width="9.42578125" style="107" customWidth="1"/>
    <col min="5651" max="5651" width="6.7109375" style="107" customWidth="1"/>
    <col min="5652" max="5652" width="14.140625" style="107" customWidth="1"/>
    <col min="5653" max="5653" width="10" style="107" customWidth="1"/>
    <col min="5654" max="5654" width="6.140625" style="107" customWidth="1"/>
    <col min="5655" max="5656" width="8.5703125" style="107" customWidth="1"/>
    <col min="5657" max="5657" width="9.140625" style="107" customWidth="1"/>
    <col min="5658" max="5658" width="105" style="107" customWidth="1"/>
    <col min="5659" max="5659" width="10.42578125" style="107" customWidth="1"/>
    <col min="5660" max="5660" width="13.28515625" style="107" customWidth="1"/>
    <col min="5661" max="5661" width="11.28515625" style="107" customWidth="1"/>
    <col min="5662" max="5662" width="13.28515625" style="107" customWidth="1"/>
    <col min="5663" max="5868" width="11.42578125" style="107"/>
    <col min="5869" max="5869" width="1.42578125" style="107" customWidth="1"/>
    <col min="5870" max="5870" width="24.7109375" style="107" customWidth="1"/>
    <col min="5871" max="5871" width="14.28515625" style="107" customWidth="1"/>
    <col min="5872" max="5872" width="11.140625" style="107" customWidth="1"/>
    <col min="5873" max="5873" width="12.5703125" style="107" customWidth="1"/>
    <col min="5874" max="5874" width="17.7109375" style="107" customWidth="1"/>
    <col min="5875" max="5875" width="17.140625" style="107" customWidth="1"/>
    <col min="5876" max="5876" width="11.5703125" style="107" customWidth="1"/>
    <col min="5877" max="5877" width="22.5703125" style="107" customWidth="1"/>
    <col min="5878" max="5878" width="9.7109375" style="107" customWidth="1"/>
    <col min="5879" max="5879" width="21.7109375" style="107" customWidth="1"/>
    <col min="5880" max="5880" width="24.42578125" style="107" customWidth="1"/>
    <col min="5881" max="5881" width="20.5703125" style="107" customWidth="1"/>
    <col min="5882" max="5882" width="10.5703125" style="107" customWidth="1"/>
    <col min="5883" max="5883" width="6.28515625" style="107" customWidth="1"/>
    <col min="5884" max="5887" width="8.5703125" style="107" customWidth="1"/>
    <col min="5888" max="5888" width="9.85546875" style="107" customWidth="1"/>
    <col min="5889" max="5889" width="15.140625" style="107" customWidth="1"/>
    <col min="5890" max="5890" width="19.85546875" style="107" customWidth="1"/>
    <col min="5891" max="5891" width="11.85546875" style="107" customWidth="1"/>
    <col min="5892" max="5892" width="10.85546875" style="107" customWidth="1"/>
    <col min="5893" max="5893" width="8.5703125" style="107" customWidth="1"/>
    <col min="5894" max="5905" width="6.7109375" style="107" customWidth="1"/>
    <col min="5906" max="5906" width="9.42578125" style="107" customWidth="1"/>
    <col min="5907" max="5907" width="6.7109375" style="107" customWidth="1"/>
    <col min="5908" max="5908" width="14.140625" style="107" customWidth="1"/>
    <col min="5909" max="5909" width="10" style="107" customWidth="1"/>
    <col min="5910" max="5910" width="6.140625" style="107" customWidth="1"/>
    <col min="5911" max="5912" width="8.5703125" style="107" customWidth="1"/>
    <col min="5913" max="5913" width="9.140625" style="107" customWidth="1"/>
    <col min="5914" max="5914" width="105" style="107" customWidth="1"/>
    <col min="5915" max="5915" width="10.42578125" style="107" customWidth="1"/>
    <col min="5916" max="5916" width="13.28515625" style="107" customWidth="1"/>
    <col min="5917" max="5917" width="11.28515625" style="107" customWidth="1"/>
    <col min="5918" max="5918" width="13.28515625" style="107" customWidth="1"/>
    <col min="5919" max="6124" width="11.42578125" style="107"/>
    <col min="6125" max="6125" width="1.42578125" style="107" customWidth="1"/>
    <col min="6126" max="6126" width="24.7109375" style="107" customWidth="1"/>
    <col min="6127" max="6127" width="14.28515625" style="107" customWidth="1"/>
    <col min="6128" max="6128" width="11.140625" style="107" customWidth="1"/>
    <col min="6129" max="6129" width="12.5703125" style="107" customWidth="1"/>
    <col min="6130" max="6130" width="17.7109375" style="107" customWidth="1"/>
    <col min="6131" max="6131" width="17.140625" style="107" customWidth="1"/>
    <col min="6132" max="6132" width="11.5703125" style="107" customWidth="1"/>
    <col min="6133" max="6133" width="22.5703125" style="107" customWidth="1"/>
    <col min="6134" max="6134" width="9.7109375" style="107" customWidth="1"/>
    <col min="6135" max="6135" width="21.7109375" style="107" customWidth="1"/>
    <col min="6136" max="6136" width="24.42578125" style="107" customWidth="1"/>
    <col min="6137" max="6137" width="20.5703125" style="107" customWidth="1"/>
    <col min="6138" max="6138" width="10.5703125" style="107" customWidth="1"/>
    <col min="6139" max="6139" width="6.28515625" style="107" customWidth="1"/>
    <col min="6140" max="6143" width="8.5703125" style="107" customWidth="1"/>
    <col min="6144" max="6144" width="9.85546875" style="107" customWidth="1"/>
    <col min="6145" max="6145" width="15.140625" style="107" customWidth="1"/>
    <col min="6146" max="6146" width="19.85546875" style="107" customWidth="1"/>
    <col min="6147" max="6147" width="11.85546875" style="107" customWidth="1"/>
    <col min="6148" max="6148" width="10.85546875" style="107" customWidth="1"/>
    <col min="6149" max="6149" width="8.5703125" style="107" customWidth="1"/>
    <col min="6150" max="6161" width="6.7109375" style="107" customWidth="1"/>
    <col min="6162" max="6162" width="9.42578125" style="107" customWidth="1"/>
    <col min="6163" max="6163" width="6.7109375" style="107" customWidth="1"/>
    <col min="6164" max="6164" width="14.140625" style="107" customWidth="1"/>
    <col min="6165" max="6165" width="10" style="107" customWidth="1"/>
    <col min="6166" max="6166" width="6.140625" style="107" customWidth="1"/>
    <col min="6167" max="6168" width="8.5703125" style="107" customWidth="1"/>
    <col min="6169" max="6169" width="9.140625" style="107" customWidth="1"/>
    <col min="6170" max="6170" width="105" style="107" customWidth="1"/>
    <col min="6171" max="6171" width="10.42578125" style="107" customWidth="1"/>
    <col min="6172" max="6172" width="13.28515625" style="107" customWidth="1"/>
    <col min="6173" max="6173" width="11.28515625" style="107" customWidth="1"/>
    <col min="6174" max="6174" width="13.28515625" style="107" customWidth="1"/>
    <col min="6175" max="6380" width="11.42578125" style="107"/>
    <col min="6381" max="6381" width="1.42578125" style="107" customWidth="1"/>
    <col min="6382" max="6382" width="24.7109375" style="107" customWidth="1"/>
    <col min="6383" max="6383" width="14.28515625" style="107" customWidth="1"/>
    <col min="6384" max="6384" width="11.140625" style="107" customWidth="1"/>
    <col min="6385" max="6385" width="12.5703125" style="107" customWidth="1"/>
    <col min="6386" max="6386" width="17.7109375" style="107" customWidth="1"/>
    <col min="6387" max="6387" width="17.140625" style="107" customWidth="1"/>
    <col min="6388" max="6388" width="11.5703125" style="107" customWidth="1"/>
    <col min="6389" max="6389" width="22.5703125" style="107" customWidth="1"/>
    <col min="6390" max="6390" width="9.7109375" style="107" customWidth="1"/>
    <col min="6391" max="6391" width="21.7109375" style="107" customWidth="1"/>
    <col min="6392" max="6392" width="24.42578125" style="107" customWidth="1"/>
    <col min="6393" max="6393" width="20.5703125" style="107" customWidth="1"/>
    <col min="6394" max="6394" width="10.5703125" style="107" customWidth="1"/>
    <col min="6395" max="6395" width="6.28515625" style="107" customWidth="1"/>
    <col min="6396" max="6399" width="8.5703125" style="107" customWidth="1"/>
    <col min="6400" max="6400" width="9.85546875" style="107" customWidth="1"/>
    <col min="6401" max="6401" width="15.140625" style="107" customWidth="1"/>
    <col min="6402" max="6402" width="19.85546875" style="107" customWidth="1"/>
    <col min="6403" max="6403" width="11.85546875" style="107" customWidth="1"/>
    <col min="6404" max="6404" width="10.85546875" style="107" customWidth="1"/>
    <col min="6405" max="6405" width="8.5703125" style="107" customWidth="1"/>
    <col min="6406" max="6417" width="6.7109375" style="107" customWidth="1"/>
    <col min="6418" max="6418" width="9.42578125" style="107" customWidth="1"/>
    <col min="6419" max="6419" width="6.7109375" style="107" customWidth="1"/>
    <col min="6420" max="6420" width="14.140625" style="107" customWidth="1"/>
    <col min="6421" max="6421" width="10" style="107" customWidth="1"/>
    <col min="6422" max="6422" width="6.140625" style="107" customWidth="1"/>
    <col min="6423" max="6424" width="8.5703125" style="107" customWidth="1"/>
    <col min="6425" max="6425" width="9.140625" style="107" customWidth="1"/>
    <col min="6426" max="6426" width="105" style="107" customWidth="1"/>
    <col min="6427" max="6427" width="10.42578125" style="107" customWidth="1"/>
    <col min="6428" max="6428" width="13.28515625" style="107" customWidth="1"/>
    <col min="6429" max="6429" width="11.28515625" style="107" customWidth="1"/>
    <col min="6430" max="6430" width="13.28515625" style="107" customWidth="1"/>
    <col min="6431" max="6636" width="11.42578125" style="107"/>
    <col min="6637" max="6637" width="1.42578125" style="107" customWidth="1"/>
    <col min="6638" max="6638" width="24.7109375" style="107" customWidth="1"/>
    <col min="6639" max="6639" width="14.28515625" style="107" customWidth="1"/>
    <col min="6640" max="6640" width="11.140625" style="107" customWidth="1"/>
    <col min="6641" max="6641" width="12.5703125" style="107" customWidth="1"/>
    <col min="6642" max="6642" width="17.7109375" style="107" customWidth="1"/>
    <col min="6643" max="6643" width="17.140625" style="107" customWidth="1"/>
    <col min="6644" max="6644" width="11.5703125" style="107" customWidth="1"/>
    <col min="6645" max="6645" width="22.5703125" style="107" customWidth="1"/>
    <col min="6646" max="6646" width="9.7109375" style="107" customWidth="1"/>
    <col min="6647" max="6647" width="21.7109375" style="107" customWidth="1"/>
    <col min="6648" max="6648" width="24.42578125" style="107" customWidth="1"/>
    <col min="6649" max="6649" width="20.5703125" style="107" customWidth="1"/>
    <col min="6650" max="6650" width="10.5703125" style="107" customWidth="1"/>
    <col min="6651" max="6651" width="6.28515625" style="107" customWidth="1"/>
    <col min="6652" max="6655" width="8.5703125" style="107" customWidth="1"/>
    <col min="6656" max="6656" width="9.85546875" style="107" customWidth="1"/>
    <col min="6657" max="6657" width="15.140625" style="107" customWidth="1"/>
    <col min="6658" max="6658" width="19.85546875" style="107" customWidth="1"/>
    <col min="6659" max="6659" width="11.85546875" style="107" customWidth="1"/>
    <col min="6660" max="6660" width="10.85546875" style="107" customWidth="1"/>
    <col min="6661" max="6661" width="8.5703125" style="107" customWidth="1"/>
    <col min="6662" max="6673" width="6.7109375" style="107" customWidth="1"/>
    <col min="6674" max="6674" width="9.42578125" style="107" customWidth="1"/>
    <col min="6675" max="6675" width="6.7109375" style="107" customWidth="1"/>
    <col min="6676" max="6676" width="14.140625" style="107" customWidth="1"/>
    <col min="6677" max="6677" width="10" style="107" customWidth="1"/>
    <col min="6678" max="6678" width="6.140625" style="107" customWidth="1"/>
    <col min="6679" max="6680" width="8.5703125" style="107" customWidth="1"/>
    <col min="6681" max="6681" width="9.140625" style="107" customWidth="1"/>
    <col min="6682" max="6682" width="105" style="107" customWidth="1"/>
    <col min="6683" max="6683" width="10.42578125" style="107" customWidth="1"/>
    <col min="6684" max="6684" width="13.28515625" style="107" customWidth="1"/>
    <col min="6685" max="6685" width="11.28515625" style="107" customWidth="1"/>
    <col min="6686" max="6686" width="13.28515625" style="107" customWidth="1"/>
    <col min="6687" max="6892" width="11.42578125" style="107"/>
    <col min="6893" max="6893" width="1.42578125" style="107" customWidth="1"/>
    <col min="6894" max="6894" width="24.7109375" style="107" customWidth="1"/>
    <col min="6895" max="6895" width="14.28515625" style="107" customWidth="1"/>
    <col min="6896" max="6896" width="11.140625" style="107" customWidth="1"/>
    <col min="6897" max="6897" width="12.5703125" style="107" customWidth="1"/>
    <col min="6898" max="6898" width="17.7109375" style="107" customWidth="1"/>
    <col min="6899" max="6899" width="17.140625" style="107" customWidth="1"/>
    <col min="6900" max="6900" width="11.5703125" style="107" customWidth="1"/>
    <col min="6901" max="6901" width="22.5703125" style="107" customWidth="1"/>
    <col min="6902" max="6902" width="9.7109375" style="107" customWidth="1"/>
    <col min="6903" max="6903" width="21.7109375" style="107" customWidth="1"/>
    <col min="6904" max="6904" width="24.42578125" style="107" customWidth="1"/>
    <col min="6905" max="6905" width="20.5703125" style="107" customWidth="1"/>
    <col min="6906" max="6906" width="10.5703125" style="107" customWidth="1"/>
    <col min="6907" max="6907" width="6.28515625" style="107" customWidth="1"/>
    <col min="6908" max="6911" width="8.5703125" style="107" customWidth="1"/>
    <col min="6912" max="6912" width="9.85546875" style="107" customWidth="1"/>
    <col min="6913" max="6913" width="15.140625" style="107" customWidth="1"/>
    <col min="6914" max="6914" width="19.85546875" style="107" customWidth="1"/>
    <col min="6915" max="6915" width="11.85546875" style="107" customWidth="1"/>
    <col min="6916" max="6916" width="10.85546875" style="107" customWidth="1"/>
    <col min="6917" max="6917" width="8.5703125" style="107" customWidth="1"/>
    <col min="6918" max="6929" width="6.7109375" style="107" customWidth="1"/>
    <col min="6930" max="6930" width="9.42578125" style="107" customWidth="1"/>
    <col min="6931" max="6931" width="6.7109375" style="107" customWidth="1"/>
    <col min="6932" max="6932" width="14.140625" style="107" customWidth="1"/>
    <col min="6933" max="6933" width="10" style="107" customWidth="1"/>
    <col min="6934" max="6934" width="6.140625" style="107" customWidth="1"/>
    <col min="6935" max="6936" width="8.5703125" style="107" customWidth="1"/>
    <col min="6937" max="6937" width="9.140625" style="107" customWidth="1"/>
    <col min="6938" max="6938" width="105" style="107" customWidth="1"/>
    <col min="6939" max="6939" width="10.42578125" style="107" customWidth="1"/>
    <col min="6940" max="6940" width="13.28515625" style="107" customWidth="1"/>
    <col min="6941" max="6941" width="11.28515625" style="107" customWidth="1"/>
    <col min="6942" max="6942" width="13.28515625" style="107" customWidth="1"/>
    <col min="6943" max="7148" width="11.42578125" style="107"/>
    <col min="7149" max="7149" width="1.42578125" style="107" customWidth="1"/>
    <col min="7150" max="7150" width="24.7109375" style="107" customWidth="1"/>
    <col min="7151" max="7151" width="14.28515625" style="107" customWidth="1"/>
    <col min="7152" max="7152" width="11.140625" style="107" customWidth="1"/>
    <col min="7153" max="7153" width="12.5703125" style="107" customWidth="1"/>
    <col min="7154" max="7154" width="17.7109375" style="107" customWidth="1"/>
    <col min="7155" max="7155" width="17.140625" style="107" customWidth="1"/>
    <col min="7156" max="7156" width="11.5703125" style="107" customWidth="1"/>
    <col min="7157" max="7157" width="22.5703125" style="107" customWidth="1"/>
    <col min="7158" max="7158" width="9.7109375" style="107" customWidth="1"/>
    <col min="7159" max="7159" width="21.7109375" style="107" customWidth="1"/>
    <col min="7160" max="7160" width="24.42578125" style="107" customWidth="1"/>
    <col min="7161" max="7161" width="20.5703125" style="107" customWidth="1"/>
    <col min="7162" max="7162" width="10.5703125" style="107" customWidth="1"/>
    <col min="7163" max="7163" width="6.28515625" style="107" customWidth="1"/>
    <col min="7164" max="7167" width="8.5703125" style="107" customWidth="1"/>
    <col min="7168" max="7168" width="9.85546875" style="107" customWidth="1"/>
    <col min="7169" max="7169" width="15.140625" style="107" customWidth="1"/>
    <col min="7170" max="7170" width="19.85546875" style="107" customWidth="1"/>
    <col min="7171" max="7171" width="11.85546875" style="107" customWidth="1"/>
    <col min="7172" max="7172" width="10.85546875" style="107" customWidth="1"/>
    <col min="7173" max="7173" width="8.5703125" style="107" customWidth="1"/>
    <col min="7174" max="7185" width="6.7109375" style="107" customWidth="1"/>
    <col min="7186" max="7186" width="9.42578125" style="107" customWidth="1"/>
    <col min="7187" max="7187" width="6.7109375" style="107" customWidth="1"/>
    <col min="7188" max="7188" width="14.140625" style="107" customWidth="1"/>
    <col min="7189" max="7189" width="10" style="107" customWidth="1"/>
    <col min="7190" max="7190" width="6.140625" style="107" customWidth="1"/>
    <col min="7191" max="7192" width="8.5703125" style="107" customWidth="1"/>
    <col min="7193" max="7193" width="9.140625" style="107" customWidth="1"/>
    <col min="7194" max="7194" width="105" style="107" customWidth="1"/>
    <col min="7195" max="7195" width="10.42578125" style="107" customWidth="1"/>
    <col min="7196" max="7196" width="13.28515625" style="107" customWidth="1"/>
    <col min="7197" max="7197" width="11.28515625" style="107" customWidth="1"/>
    <col min="7198" max="7198" width="13.28515625" style="107" customWidth="1"/>
    <col min="7199" max="7404" width="11.42578125" style="107"/>
    <col min="7405" max="7405" width="1.42578125" style="107" customWidth="1"/>
    <col min="7406" max="7406" width="24.7109375" style="107" customWidth="1"/>
    <col min="7407" max="7407" width="14.28515625" style="107" customWidth="1"/>
    <col min="7408" max="7408" width="11.140625" style="107" customWidth="1"/>
    <col min="7409" max="7409" width="12.5703125" style="107" customWidth="1"/>
    <col min="7410" max="7410" width="17.7109375" style="107" customWidth="1"/>
    <col min="7411" max="7411" width="17.140625" style="107" customWidth="1"/>
    <col min="7412" max="7412" width="11.5703125" style="107" customWidth="1"/>
    <col min="7413" max="7413" width="22.5703125" style="107" customWidth="1"/>
    <col min="7414" max="7414" width="9.7109375" style="107" customWidth="1"/>
    <col min="7415" max="7415" width="21.7109375" style="107" customWidth="1"/>
    <col min="7416" max="7416" width="24.42578125" style="107" customWidth="1"/>
    <col min="7417" max="7417" width="20.5703125" style="107" customWidth="1"/>
    <col min="7418" max="7418" width="10.5703125" style="107" customWidth="1"/>
    <col min="7419" max="7419" width="6.28515625" style="107" customWidth="1"/>
    <col min="7420" max="7423" width="8.5703125" style="107" customWidth="1"/>
    <col min="7424" max="7424" width="9.85546875" style="107" customWidth="1"/>
    <col min="7425" max="7425" width="15.140625" style="107" customWidth="1"/>
    <col min="7426" max="7426" width="19.85546875" style="107" customWidth="1"/>
    <col min="7427" max="7427" width="11.85546875" style="107" customWidth="1"/>
    <col min="7428" max="7428" width="10.85546875" style="107" customWidth="1"/>
    <col min="7429" max="7429" width="8.5703125" style="107" customWidth="1"/>
    <col min="7430" max="7441" width="6.7109375" style="107" customWidth="1"/>
    <col min="7442" max="7442" width="9.42578125" style="107" customWidth="1"/>
    <col min="7443" max="7443" width="6.7109375" style="107" customWidth="1"/>
    <col min="7444" max="7444" width="14.140625" style="107" customWidth="1"/>
    <col min="7445" max="7445" width="10" style="107" customWidth="1"/>
    <col min="7446" max="7446" width="6.140625" style="107" customWidth="1"/>
    <col min="7447" max="7448" width="8.5703125" style="107" customWidth="1"/>
    <col min="7449" max="7449" width="9.140625" style="107" customWidth="1"/>
    <col min="7450" max="7450" width="105" style="107" customWidth="1"/>
    <col min="7451" max="7451" width="10.42578125" style="107" customWidth="1"/>
    <col min="7452" max="7452" width="13.28515625" style="107" customWidth="1"/>
    <col min="7453" max="7453" width="11.28515625" style="107" customWidth="1"/>
    <col min="7454" max="7454" width="13.28515625" style="107" customWidth="1"/>
    <col min="7455" max="7660" width="11.42578125" style="107"/>
    <col min="7661" max="7661" width="1.42578125" style="107" customWidth="1"/>
    <col min="7662" max="7662" width="24.7109375" style="107" customWidth="1"/>
    <col min="7663" max="7663" width="14.28515625" style="107" customWidth="1"/>
    <col min="7664" max="7664" width="11.140625" style="107" customWidth="1"/>
    <col min="7665" max="7665" width="12.5703125" style="107" customWidth="1"/>
    <col min="7666" max="7666" width="17.7109375" style="107" customWidth="1"/>
    <col min="7667" max="7667" width="17.140625" style="107" customWidth="1"/>
    <col min="7668" max="7668" width="11.5703125" style="107" customWidth="1"/>
    <col min="7669" max="7669" width="22.5703125" style="107" customWidth="1"/>
    <col min="7670" max="7670" width="9.7109375" style="107" customWidth="1"/>
    <col min="7671" max="7671" width="21.7109375" style="107" customWidth="1"/>
    <col min="7672" max="7672" width="24.42578125" style="107" customWidth="1"/>
    <col min="7673" max="7673" width="20.5703125" style="107" customWidth="1"/>
    <col min="7674" max="7674" width="10.5703125" style="107" customWidth="1"/>
    <col min="7675" max="7675" width="6.28515625" style="107" customWidth="1"/>
    <col min="7676" max="7679" width="8.5703125" style="107" customWidth="1"/>
    <col min="7680" max="7680" width="9.85546875" style="107" customWidth="1"/>
    <col min="7681" max="7681" width="15.140625" style="107" customWidth="1"/>
    <col min="7682" max="7682" width="19.85546875" style="107" customWidth="1"/>
    <col min="7683" max="7683" width="11.85546875" style="107" customWidth="1"/>
    <col min="7684" max="7684" width="10.85546875" style="107" customWidth="1"/>
    <col min="7685" max="7685" width="8.5703125" style="107" customWidth="1"/>
    <col min="7686" max="7697" width="6.7109375" style="107" customWidth="1"/>
    <col min="7698" max="7698" width="9.42578125" style="107" customWidth="1"/>
    <col min="7699" max="7699" width="6.7109375" style="107" customWidth="1"/>
    <col min="7700" max="7700" width="14.140625" style="107" customWidth="1"/>
    <col min="7701" max="7701" width="10" style="107" customWidth="1"/>
    <col min="7702" max="7702" width="6.140625" style="107" customWidth="1"/>
    <col min="7703" max="7704" width="8.5703125" style="107" customWidth="1"/>
    <col min="7705" max="7705" width="9.140625" style="107" customWidth="1"/>
    <col min="7706" max="7706" width="105" style="107" customWidth="1"/>
    <col min="7707" max="7707" width="10.42578125" style="107" customWidth="1"/>
    <col min="7708" max="7708" width="13.28515625" style="107" customWidth="1"/>
    <col min="7709" max="7709" width="11.28515625" style="107" customWidth="1"/>
    <col min="7710" max="7710" width="13.28515625" style="107" customWidth="1"/>
    <col min="7711" max="7916" width="11.42578125" style="107"/>
    <col min="7917" max="7917" width="1.42578125" style="107" customWidth="1"/>
    <col min="7918" max="7918" width="24.7109375" style="107" customWidth="1"/>
    <col min="7919" max="7919" width="14.28515625" style="107" customWidth="1"/>
    <col min="7920" max="7920" width="11.140625" style="107" customWidth="1"/>
    <col min="7921" max="7921" width="12.5703125" style="107" customWidth="1"/>
    <col min="7922" max="7922" width="17.7109375" style="107" customWidth="1"/>
    <col min="7923" max="7923" width="17.140625" style="107" customWidth="1"/>
    <col min="7924" max="7924" width="11.5703125" style="107" customWidth="1"/>
    <col min="7925" max="7925" width="22.5703125" style="107" customWidth="1"/>
    <col min="7926" max="7926" width="9.7109375" style="107" customWidth="1"/>
    <col min="7927" max="7927" width="21.7109375" style="107" customWidth="1"/>
    <col min="7928" max="7928" width="24.42578125" style="107" customWidth="1"/>
    <col min="7929" max="7929" width="20.5703125" style="107" customWidth="1"/>
    <col min="7930" max="7930" width="10.5703125" style="107" customWidth="1"/>
    <col min="7931" max="7931" width="6.28515625" style="107" customWidth="1"/>
    <col min="7932" max="7935" width="8.5703125" style="107" customWidth="1"/>
    <col min="7936" max="7936" width="9.85546875" style="107" customWidth="1"/>
    <col min="7937" max="7937" width="15.140625" style="107" customWidth="1"/>
    <col min="7938" max="7938" width="19.85546875" style="107" customWidth="1"/>
    <col min="7939" max="7939" width="11.85546875" style="107" customWidth="1"/>
    <col min="7940" max="7940" width="10.85546875" style="107" customWidth="1"/>
    <col min="7941" max="7941" width="8.5703125" style="107" customWidth="1"/>
    <col min="7942" max="7953" width="6.7109375" style="107" customWidth="1"/>
    <col min="7954" max="7954" width="9.42578125" style="107" customWidth="1"/>
    <col min="7955" max="7955" width="6.7109375" style="107" customWidth="1"/>
    <col min="7956" max="7956" width="14.140625" style="107" customWidth="1"/>
    <col min="7957" max="7957" width="10" style="107" customWidth="1"/>
    <col min="7958" max="7958" width="6.140625" style="107" customWidth="1"/>
    <col min="7959" max="7960" width="8.5703125" style="107" customWidth="1"/>
    <col min="7961" max="7961" width="9.140625" style="107" customWidth="1"/>
    <col min="7962" max="7962" width="105" style="107" customWidth="1"/>
    <col min="7963" max="7963" width="10.42578125" style="107" customWidth="1"/>
    <col min="7964" max="7964" width="13.28515625" style="107" customWidth="1"/>
    <col min="7965" max="7965" width="11.28515625" style="107" customWidth="1"/>
    <col min="7966" max="7966" width="13.28515625" style="107" customWidth="1"/>
    <col min="7967" max="8172" width="11.42578125" style="107"/>
    <col min="8173" max="8173" width="1.42578125" style="107" customWidth="1"/>
    <col min="8174" max="8174" width="24.7109375" style="107" customWidth="1"/>
    <col min="8175" max="8175" width="14.28515625" style="107" customWidth="1"/>
    <col min="8176" max="8176" width="11.140625" style="107" customWidth="1"/>
    <col min="8177" max="8177" width="12.5703125" style="107" customWidth="1"/>
    <col min="8178" max="8178" width="17.7109375" style="107" customWidth="1"/>
    <col min="8179" max="8179" width="17.140625" style="107" customWidth="1"/>
    <col min="8180" max="8180" width="11.5703125" style="107" customWidth="1"/>
    <col min="8181" max="8181" width="22.5703125" style="107" customWidth="1"/>
    <col min="8182" max="8182" width="9.7109375" style="107" customWidth="1"/>
    <col min="8183" max="8183" width="21.7109375" style="107" customWidth="1"/>
    <col min="8184" max="8184" width="24.42578125" style="107" customWidth="1"/>
    <col min="8185" max="8185" width="20.5703125" style="107" customWidth="1"/>
    <col min="8186" max="8186" width="10.5703125" style="107" customWidth="1"/>
    <col min="8187" max="8187" width="6.28515625" style="107" customWidth="1"/>
    <col min="8188" max="8191" width="8.5703125" style="107" customWidth="1"/>
    <col min="8192" max="8192" width="9.85546875" style="107" customWidth="1"/>
    <col min="8193" max="8193" width="15.140625" style="107" customWidth="1"/>
    <col min="8194" max="8194" width="19.85546875" style="107" customWidth="1"/>
    <col min="8195" max="8195" width="11.85546875" style="107" customWidth="1"/>
    <col min="8196" max="8196" width="10.85546875" style="107" customWidth="1"/>
    <col min="8197" max="8197" width="8.5703125" style="107" customWidth="1"/>
    <col min="8198" max="8209" width="6.7109375" style="107" customWidth="1"/>
    <col min="8210" max="8210" width="9.42578125" style="107" customWidth="1"/>
    <col min="8211" max="8211" width="6.7109375" style="107" customWidth="1"/>
    <col min="8212" max="8212" width="14.140625" style="107" customWidth="1"/>
    <col min="8213" max="8213" width="10" style="107" customWidth="1"/>
    <col min="8214" max="8214" width="6.140625" style="107" customWidth="1"/>
    <col min="8215" max="8216" width="8.5703125" style="107" customWidth="1"/>
    <col min="8217" max="8217" width="9.140625" style="107" customWidth="1"/>
    <col min="8218" max="8218" width="105" style="107" customWidth="1"/>
    <col min="8219" max="8219" width="10.42578125" style="107" customWidth="1"/>
    <col min="8220" max="8220" width="13.28515625" style="107" customWidth="1"/>
    <col min="8221" max="8221" width="11.28515625" style="107" customWidth="1"/>
    <col min="8222" max="8222" width="13.28515625" style="107" customWidth="1"/>
    <col min="8223" max="8428" width="11.42578125" style="107"/>
    <col min="8429" max="8429" width="1.42578125" style="107" customWidth="1"/>
    <col min="8430" max="8430" width="24.7109375" style="107" customWidth="1"/>
    <col min="8431" max="8431" width="14.28515625" style="107" customWidth="1"/>
    <col min="8432" max="8432" width="11.140625" style="107" customWidth="1"/>
    <col min="8433" max="8433" width="12.5703125" style="107" customWidth="1"/>
    <col min="8434" max="8434" width="17.7109375" style="107" customWidth="1"/>
    <col min="8435" max="8435" width="17.140625" style="107" customWidth="1"/>
    <col min="8436" max="8436" width="11.5703125" style="107" customWidth="1"/>
    <col min="8437" max="8437" width="22.5703125" style="107" customWidth="1"/>
    <col min="8438" max="8438" width="9.7109375" style="107" customWidth="1"/>
    <col min="8439" max="8439" width="21.7109375" style="107" customWidth="1"/>
    <col min="8440" max="8440" width="24.42578125" style="107" customWidth="1"/>
    <col min="8441" max="8441" width="20.5703125" style="107" customWidth="1"/>
    <col min="8442" max="8442" width="10.5703125" style="107" customWidth="1"/>
    <col min="8443" max="8443" width="6.28515625" style="107" customWidth="1"/>
    <col min="8444" max="8447" width="8.5703125" style="107" customWidth="1"/>
    <col min="8448" max="8448" width="9.85546875" style="107" customWidth="1"/>
    <col min="8449" max="8449" width="15.140625" style="107" customWidth="1"/>
    <col min="8450" max="8450" width="19.85546875" style="107" customWidth="1"/>
    <col min="8451" max="8451" width="11.85546875" style="107" customWidth="1"/>
    <col min="8452" max="8452" width="10.85546875" style="107" customWidth="1"/>
    <col min="8453" max="8453" width="8.5703125" style="107" customWidth="1"/>
    <col min="8454" max="8465" width="6.7109375" style="107" customWidth="1"/>
    <col min="8466" max="8466" width="9.42578125" style="107" customWidth="1"/>
    <col min="8467" max="8467" width="6.7109375" style="107" customWidth="1"/>
    <col min="8468" max="8468" width="14.140625" style="107" customWidth="1"/>
    <col min="8469" max="8469" width="10" style="107" customWidth="1"/>
    <col min="8470" max="8470" width="6.140625" style="107" customWidth="1"/>
    <col min="8471" max="8472" width="8.5703125" style="107" customWidth="1"/>
    <col min="8473" max="8473" width="9.140625" style="107" customWidth="1"/>
    <col min="8474" max="8474" width="105" style="107" customWidth="1"/>
    <col min="8475" max="8475" width="10.42578125" style="107" customWidth="1"/>
    <col min="8476" max="8476" width="13.28515625" style="107" customWidth="1"/>
    <col min="8477" max="8477" width="11.28515625" style="107" customWidth="1"/>
    <col min="8478" max="8478" width="13.28515625" style="107" customWidth="1"/>
    <col min="8479" max="8684" width="11.42578125" style="107"/>
    <col min="8685" max="8685" width="1.42578125" style="107" customWidth="1"/>
    <col min="8686" max="8686" width="24.7109375" style="107" customWidth="1"/>
    <col min="8687" max="8687" width="14.28515625" style="107" customWidth="1"/>
    <col min="8688" max="8688" width="11.140625" style="107" customWidth="1"/>
    <col min="8689" max="8689" width="12.5703125" style="107" customWidth="1"/>
    <col min="8690" max="8690" width="17.7109375" style="107" customWidth="1"/>
    <col min="8691" max="8691" width="17.140625" style="107" customWidth="1"/>
    <col min="8692" max="8692" width="11.5703125" style="107" customWidth="1"/>
    <col min="8693" max="8693" width="22.5703125" style="107" customWidth="1"/>
    <col min="8694" max="8694" width="9.7109375" style="107" customWidth="1"/>
    <col min="8695" max="8695" width="21.7109375" style="107" customWidth="1"/>
    <col min="8696" max="8696" width="24.42578125" style="107" customWidth="1"/>
    <col min="8697" max="8697" width="20.5703125" style="107" customWidth="1"/>
    <col min="8698" max="8698" width="10.5703125" style="107" customWidth="1"/>
    <col min="8699" max="8699" width="6.28515625" style="107" customWidth="1"/>
    <col min="8700" max="8703" width="8.5703125" style="107" customWidth="1"/>
    <col min="8704" max="8704" width="9.85546875" style="107" customWidth="1"/>
    <col min="8705" max="8705" width="15.140625" style="107" customWidth="1"/>
    <col min="8706" max="8706" width="19.85546875" style="107" customWidth="1"/>
    <col min="8707" max="8707" width="11.85546875" style="107" customWidth="1"/>
    <col min="8708" max="8708" width="10.85546875" style="107" customWidth="1"/>
    <col min="8709" max="8709" width="8.5703125" style="107" customWidth="1"/>
    <col min="8710" max="8721" width="6.7109375" style="107" customWidth="1"/>
    <col min="8722" max="8722" width="9.42578125" style="107" customWidth="1"/>
    <col min="8723" max="8723" width="6.7109375" style="107" customWidth="1"/>
    <col min="8724" max="8724" width="14.140625" style="107" customWidth="1"/>
    <col min="8725" max="8725" width="10" style="107" customWidth="1"/>
    <col min="8726" max="8726" width="6.140625" style="107" customWidth="1"/>
    <col min="8727" max="8728" width="8.5703125" style="107" customWidth="1"/>
    <col min="8729" max="8729" width="9.140625" style="107" customWidth="1"/>
    <col min="8730" max="8730" width="105" style="107" customWidth="1"/>
    <col min="8731" max="8731" width="10.42578125" style="107" customWidth="1"/>
    <col min="8732" max="8732" width="13.28515625" style="107" customWidth="1"/>
    <col min="8733" max="8733" width="11.28515625" style="107" customWidth="1"/>
    <col min="8734" max="8734" width="13.28515625" style="107" customWidth="1"/>
    <col min="8735" max="8940" width="11.42578125" style="107"/>
    <col min="8941" max="8941" width="1.42578125" style="107" customWidth="1"/>
    <col min="8942" max="8942" width="24.7109375" style="107" customWidth="1"/>
    <col min="8943" max="8943" width="14.28515625" style="107" customWidth="1"/>
    <col min="8944" max="8944" width="11.140625" style="107" customWidth="1"/>
    <col min="8945" max="8945" width="12.5703125" style="107" customWidth="1"/>
    <col min="8946" max="8946" width="17.7109375" style="107" customWidth="1"/>
    <col min="8947" max="8947" width="17.140625" style="107" customWidth="1"/>
    <col min="8948" max="8948" width="11.5703125" style="107" customWidth="1"/>
    <col min="8949" max="8949" width="22.5703125" style="107" customWidth="1"/>
    <col min="8950" max="8950" width="9.7109375" style="107" customWidth="1"/>
    <col min="8951" max="8951" width="21.7109375" style="107" customWidth="1"/>
    <col min="8952" max="8952" width="24.42578125" style="107" customWidth="1"/>
    <col min="8953" max="8953" width="20.5703125" style="107" customWidth="1"/>
    <col min="8954" max="8954" width="10.5703125" style="107" customWidth="1"/>
    <col min="8955" max="8955" width="6.28515625" style="107" customWidth="1"/>
    <col min="8956" max="8959" width="8.5703125" style="107" customWidth="1"/>
    <col min="8960" max="8960" width="9.85546875" style="107" customWidth="1"/>
    <col min="8961" max="8961" width="15.140625" style="107" customWidth="1"/>
    <col min="8962" max="8962" width="19.85546875" style="107" customWidth="1"/>
    <col min="8963" max="8963" width="11.85546875" style="107" customWidth="1"/>
    <col min="8964" max="8964" width="10.85546875" style="107" customWidth="1"/>
    <col min="8965" max="8965" width="8.5703125" style="107" customWidth="1"/>
    <col min="8966" max="8977" width="6.7109375" style="107" customWidth="1"/>
    <col min="8978" max="8978" width="9.42578125" style="107" customWidth="1"/>
    <col min="8979" max="8979" width="6.7109375" style="107" customWidth="1"/>
    <col min="8980" max="8980" width="14.140625" style="107" customWidth="1"/>
    <col min="8981" max="8981" width="10" style="107" customWidth="1"/>
    <col min="8982" max="8982" width="6.140625" style="107" customWidth="1"/>
    <col min="8983" max="8984" width="8.5703125" style="107" customWidth="1"/>
    <col min="8985" max="8985" width="9.140625" style="107" customWidth="1"/>
    <col min="8986" max="8986" width="105" style="107" customWidth="1"/>
    <col min="8987" max="8987" width="10.42578125" style="107" customWidth="1"/>
    <col min="8988" max="8988" width="13.28515625" style="107" customWidth="1"/>
    <col min="8989" max="8989" width="11.28515625" style="107" customWidth="1"/>
    <col min="8990" max="8990" width="13.28515625" style="107" customWidth="1"/>
    <col min="8991" max="9196" width="11.42578125" style="107"/>
    <col min="9197" max="9197" width="1.42578125" style="107" customWidth="1"/>
    <col min="9198" max="9198" width="24.7109375" style="107" customWidth="1"/>
    <col min="9199" max="9199" width="14.28515625" style="107" customWidth="1"/>
    <col min="9200" max="9200" width="11.140625" style="107" customWidth="1"/>
    <col min="9201" max="9201" width="12.5703125" style="107" customWidth="1"/>
    <col min="9202" max="9202" width="17.7109375" style="107" customWidth="1"/>
    <col min="9203" max="9203" width="17.140625" style="107" customWidth="1"/>
    <col min="9204" max="9204" width="11.5703125" style="107" customWidth="1"/>
    <col min="9205" max="9205" width="22.5703125" style="107" customWidth="1"/>
    <col min="9206" max="9206" width="9.7109375" style="107" customWidth="1"/>
    <col min="9207" max="9207" width="21.7109375" style="107" customWidth="1"/>
    <col min="9208" max="9208" width="24.42578125" style="107" customWidth="1"/>
    <col min="9209" max="9209" width="20.5703125" style="107" customWidth="1"/>
    <col min="9210" max="9210" width="10.5703125" style="107" customWidth="1"/>
    <col min="9211" max="9211" width="6.28515625" style="107" customWidth="1"/>
    <col min="9212" max="9215" width="8.5703125" style="107" customWidth="1"/>
    <col min="9216" max="9216" width="9.85546875" style="107" customWidth="1"/>
    <col min="9217" max="9217" width="15.140625" style="107" customWidth="1"/>
    <col min="9218" max="9218" width="19.85546875" style="107" customWidth="1"/>
    <col min="9219" max="9219" width="11.85546875" style="107" customWidth="1"/>
    <col min="9220" max="9220" width="10.85546875" style="107" customWidth="1"/>
    <col min="9221" max="9221" width="8.5703125" style="107" customWidth="1"/>
    <col min="9222" max="9233" width="6.7109375" style="107" customWidth="1"/>
    <col min="9234" max="9234" width="9.42578125" style="107" customWidth="1"/>
    <col min="9235" max="9235" width="6.7109375" style="107" customWidth="1"/>
    <col min="9236" max="9236" width="14.140625" style="107" customWidth="1"/>
    <col min="9237" max="9237" width="10" style="107" customWidth="1"/>
    <col min="9238" max="9238" width="6.140625" style="107" customWidth="1"/>
    <col min="9239" max="9240" width="8.5703125" style="107" customWidth="1"/>
    <col min="9241" max="9241" width="9.140625" style="107" customWidth="1"/>
    <col min="9242" max="9242" width="105" style="107" customWidth="1"/>
    <col min="9243" max="9243" width="10.42578125" style="107" customWidth="1"/>
    <col min="9244" max="9244" width="13.28515625" style="107" customWidth="1"/>
    <col min="9245" max="9245" width="11.28515625" style="107" customWidth="1"/>
    <col min="9246" max="9246" width="13.28515625" style="107" customWidth="1"/>
    <col min="9247" max="9452" width="11.42578125" style="107"/>
    <col min="9453" max="9453" width="1.42578125" style="107" customWidth="1"/>
    <col min="9454" max="9454" width="24.7109375" style="107" customWidth="1"/>
    <col min="9455" max="9455" width="14.28515625" style="107" customWidth="1"/>
    <col min="9456" max="9456" width="11.140625" style="107" customWidth="1"/>
    <col min="9457" max="9457" width="12.5703125" style="107" customWidth="1"/>
    <col min="9458" max="9458" width="17.7109375" style="107" customWidth="1"/>
    <col min="9459" max="9459" width="17.140625" style="107" customWidth="1"/>
    <col min="9460" max="9460" width="11.5703125" style="107" customWidth="1"/>
    <col min="9461" max="9461" width="22.5703125" style="107" customWidth="1"/>
    <col min="9462" max="9462" width="9.7109375" style="107" customWidth="1"/>
    <col min="9463" max="9463" width="21.7109375" style="107" customWidth="1"/>
    <col min="9464" max="9464" width="24.42578125" style="107" customWidth="1"/>
    <col min="9465" max="9465" width="20.5703125" style="107" customWidth="1"/>
    <col min="9466" max="9466" width="10.5703125" style="107" customWidth="1"/>
    <col min="9467" max="9467" width="6.28515625" style="107" customWidth="1"/>
    <col min="9468" max="9471" width="8.5703125" style="107" customWidth="1"/>
    <col min="9472" max="9472" width="9.85546875" style="107" customWidth="1"/>
    <col min="9473" max="9473" width="15.140625" style="107" customWidth="1"/>
    <col min="9474" max="9474" width="19.85546875" style="107" customWidth="1"/>
    <col min="9475" max="9475" width="11.85546875" style="107" customWidth="1"/>
    <col min="9476" max="9476" width="10.85546875" style="107" customWidth="1"/>
    <col min="9477" max="9477" width="8.5703125" style="107" customWidth="1"/>
    <col min="9478" max="9489" width="6.7109375" style="107" customWidth="1"/>
    <col min="9490" max="9490" width="9.42578125" style="107" customWidth="1"/>
    <col min="9491" max="9491" width="6.7109375" style="107" customWidth="1"/>
    <col min="9492" max="9492" width="14.140625" style="107" customWidth="1"/>
    <col min="9493" max="9493" width="10" style="107" customWidth="1"/>
    <col min="9494" max="9494" width="6.140625" style="107" customWidth="1"/>
    <col min="9495" max="9496" width="8.5703125" style="107" customWidth="1"/>
    <col min="9497" max="9497" width="9.140625" style="107" customWidth="1"/>
    <col min="9498" max="9498" width="105" style="107" customWidth="1"/>
    <col min="9499" max="9499" width="10.42578125" style="107" customWidth="1"/>
    <col min="9500" max="9500" width="13.28515625" style="107" customWidth="1"/>
    <col min="9501" max="9501" width="11.28515625" style="107" customWidth="1"/>
    <col min="9502" max="9502" width="13.28515625" style="107" customWidth="1"/>
    <col min="9503" max="9708" width="11.42578125" style="107"/>
    <col min="9709" max="9709" width="1.42578125" style="107" customWidth="1"/>
    <col min="9710" max="9710" width="24.7109375" style="107" customWidth="1"/>
    <col min="9711" max="9711" width="14.28515625" style="107" customWidth="1"/>
    <col min="9712" max="9712" width="11.140625" style="107" customWidth="1"/>
    <col min="9713" max="9713" width="12.5703125" style="107" customWidth="1"/>
    <col min="9714" max="9714" width="17.7109375" style="107" customWidth="1"/>
    <col min="9715" max="9715" width="17.140625" style="107" customWidth="1"/>
    <col min="9716" max="9716" width="11.5703125" style="107" customWidth="1"/>
    <col min="9717" max="9717" width="22.5703125" style="107" customWidth="1"/>
    <col min="9718" max="9718" width="9.7109375" style="107" customWidth="1"/>
    <col min="9719" max="9719" width="21.7109375" style="107" customWidth="1"/>
    <col min="9720" max="9720" width="24.42578125" style="107" customWidth="1"/>
    <col min="9721" max="9721" width="20.5703125" style="107" customWidth="1"/>
    <col min="9722" max="9722" width="10.5703125" style="107" customWidth="1"/>
    <col min="9723" max="9723" width="6.28515625" style="107" customWidth="1"/>
    <col min="9724" max="9727" width="8.5703125" style="107" customWidth="1"/>
    <col min="9728" max="9728" width="9.85546875" style="107" customWidth="1"/>
    <col min="9729" max="9729" width="15.140625" style="107" customWidth="1"/>
    <col min="9730" max="9730" width="19.85546875" style="107" customWidth="1"/>
    <col min="9731" max="9731" width="11.85546875" style="107" customWidth="1"/>
    <col min="9732" max="9732" width="10.85546875" style="107" customWidth="1"/>
    <col min="9733" max="9733" width="8.5703125" style="107" customWidth="1"/>
    <col min="9734" max="9745" width="6.7109375" style="107" customWidth="1"/>
    <col min="9746" max="9746" width="9.42578125" style="107" customWidth="1"/>
    <col min="9747" max="9747" width="6.7109375" style="107" customWidth="1"/>
    <col min="9748" max="9748" width="14.140625" style="107" customWidth="1"/>
    <col min="9749" max="9749" width="10" style="107" customWidth="1"/>
    <col min="9750" max="9750" width="6.140625" style="107" customWidth="1"/>
    <col min="9751" max="9752" width="8.5703125" style="107" customWidth="1"/>
    <col min="9753" max="9753" width="9.140625" style="107" customWidth="1"/>
    <col min="9754" max="9754" width="105" style="107" customWidth="1"/>
    <col min="9755" max="9755" width="10.42578125" style="107" customWidth="1"/>
    <col min="9756" max="9756" width="13.28515625" style="107" customWidth="1"/>
    <col min="9757" max="9757" width="11.28515625" style="107" customWidth="1"/>
    <col min="9758" max="9758" width="13.28515625" style="107" customWidth="1"/>
    <col min="9759" max="9964" width="11.42578125" style="107"/>
    <col min="9965" max="9965" width="1.42578125" style="107" customWidth="1"/>
    <col min="9966" max="9966" width="24.7109375" style="107" customWidth="1"/>
    <col min="9967" max="9967" width="14.28515625" style="107" customWidth="1"/>
    <col min="9968" max="9968" width="11.140625" style="107" customWidth="1"/>
    <col min="9969" max="9969" width="12.5703125" style="107" customWidth="1"/>
    <col min="9970" max="9970" width="17.7109375" style="107" customWidth="1"/>
    <col min="9971" max="9971" width="17.140625" style="107" customWidth="1"/>
    <col min="9972" max="9972" width="11.5703125" style="107" customWidth="1"/>
    <col min="9973" max="9973" width="22.5703125" style="107" customWidth="1"/>
    <col min="9974" max="9974" width="9.7109375" style="107" customWidth="1"/>
    <col min="9975" max="9975" width="21.7109375" style="107" customWidth="1"/>
    <col min="9976" max="9976" width="24.42578125" style="107" customWidth="1"/>
    <col min="9977" max="9977" width="20.5703125" style="107" customWidth="1"/>
    <col min="9978" max="9978" width="10.5703125" style="107" customWidth="1"/>
    <col min="9979" max="9979" width="6.28515625" style="107" customWidth="1"/>
    <col min="9980" max="9983" width="8.5703125" style="107" customWidth="1"/>
    <col min="9984" max="9984" width="9.85546875" style="107" customWidth="1"/>
    <col min="9985" max="9985" width="15.140625" style="107" customWidth="1"/>
    <col min="9986" max="9986" width="19.85546875" style="107" customWidth="1"/>
    <col min="9987" max="9987" width="11.85546875" style="107" customWidth="1"/>
    <col min="9988" max="9988" width="10.85546875" style="107" customWidth="1"/>
    <col min="9989" max="9989" width="8.5703125" style="107" customWidth="1"/>
    <col min="9990" max="10001" width="6.7109375" style="107" customWidth="1"/>
    <col min="10002" max="10002" width="9.42578125" style="107" customWidth="1"/>
    <col min="10003" max="10003" width="6.7109375" style="107" customWidth="1"/>
    <col min="10004" max="10004" width="14.140625" style="107" customWidth="1"/>
    <col min="10005" max="10005" width="10" style="107" customWidth="1"/>
    <col min="10006" max="10006" width="6.140625" style="107" customWidth="1"/>
    <col min="10007" max="10008" width="8.5703125" style="107" customWidth="1"/>
    <col min="10009" max="10009" width="9.140625" style="107" customWidth="1"/>
    <col min="10010" max="10010" width="105" style="107" customWidth="1"/>
    <col min="10011" max="10011" width="10.42578125" style="107" customWidth="1"/>
    <col min="10012" max="10012" width="13.28515625" style="107" customWidth="1"/>
    <col min="10013" max="10013" width="11.28515625" style="107" customWidth="1"/>
    <col min="10014" max="10014" width="13.28515625" style="107" customWidth="1"/>
    <col min="10015" max="10220" width="11.42578125" style="107"/>
    <col min="10221" max="10221" width="1.42578125" style="107" customWidth="1"/>
    <col min="10222" max="10222" width="24.7109375" style="107" customWidth="1"/>
    <col min="10223" max="10223" width="14.28515625" style="107" customWidth="1"/>
    <col min="10224" max="10224" width="11.140625" style="107" customWidth="1"/>
    <col min="10225" max="10225" width="12.5703125" style="107" customWidth="1"/>
    <col min="10226" max="10226" width="17.7109375" style="107" customWidth="1"/>
    <col min="10227" max="10227" width="17.140625" style="107" customWidth="1"/>
    <col min="10228" max="10228" width="11.5703125" style="107" customWidth="1"/>
    <col min="10229" max="10229" width="22.5703125" style="107" customWidth="1"/>
    <col min="10230" max="10230" width="9.7109375" style="107" customWidth="1"/>
    <col min="10231" max="10231" width="21.7109375" style="107" customWidth="1"/>
    <col min="10232" max="10232" width="24.42578125" style="107" customWidth="1"/>
    <col min="10233" max="10233" width="20.5703125" style="107" customWidth="1"/>
    <col min="10234" max="10234" width="10.5703125" style="107" customWidth="1"/>
    <col min="10235" max="10235" width="6.28515625" style="107" customWidth="1"/>
    <col min="10236" max="10239" width="8.5703125" style="107" customWidth="1"/>
    <col min="10240" max="10240" width="9.85546875" style="107" customWidth="1"/>
    <col min="10241" max="10241" width="15.140625" style="107" customWidth="1"/>
    <col min="10242" max="10242" width="19.85546875" style="107" customWidth="1"/>
    <col min="10243" max="10243" width="11.85546875" style="107" customWidth="1"/>
    <col min="10244" max="10244" width="10.85546875" style="107" customWidth="1"/>
    <col min="10245" max="10245" width="8.5703125" style="107" customWidth="1"/>
    <col min="10246" max="10257" width="6.7109375" style="107" customWidth="1"/>
    <col min="10258" max="10258" width="9.42578125" style="107" customWidth="1"/>
    <col min="10259" max="10259" width="6.7109375" style="107" customWidth="1"/>
    <col min="10260" max="10260" width="14.140625" style="107" customWidth="1"/>
    <col min="10261" max="10261" width="10" style="107" customWidth="1"/>
    <col min="10262" max="10262" width="6.140625" style="107" customWidth="1"/>
    <col min="10263" max="10264" width="8.5703125" style="107" customWidth="1"/>
    <col min="10265" max="10265" width="9.140625" style="107" customWidth="1"/>
    <col min="10266" max="10266" width="105" style="107" customWidth="1"/>
    <col min="10267" max="10267" width="10.42578125" style="107" customWidth="1"/>
    <col min="10268" max="10268" width="13.28515625" style="107" customWidth="1"/>
    <col min="10269" max="10269" width="11.28515625" style="107" customWidth="1"/>
    <col min="10270" max="10270" width="13.28515625" style="107" customWidth="1"/>
    <col min="10271" max="10476" width="11.42578125" style="107"/>
    <col min="10477" max="10477" width="1.42578125" style="107" customWidth="1"/>
    <col min="10478" max="10478" width="24.7109375" style="107" customWidth="1"/>
    <col min="10479" max="10479" width="14.28515625" style="107" customWidth="1"/>
    <col min="10480" max="10480" width="11.140625" style="107" customWidth="1"/>
    <col min="10481" max="10481" width="12.5703125" style="107" customWidth="1"/>
    <col min="10482" max="10482" width="17.7109375" style="107" customWidth="1"/>
    <col min="10483" max="10483" width="17.140625" style="107" customWidth="1"/>
    <col min="10484" max="10484" width="11.5703125" style="107" customWidth="1"/>
    <col min="10485" max="10485" width="22.5703125" style="107" customWidth="1"/>
    <col min="10486" max="10486" width="9.7109375" style="107" customWidth="1"/>
    <col min="10487" max="10487" width="21.7109375" style="107" customWidth="1"/>
    <col min="10488" max="10488" width="24.42578125" style="107" customWidth="1"/>
    <col min="10489" max="10489" width="20.5703125" style="107" customWidth="1"/>
    <col min="10490" max="10490" width="10.5703125" style="107" customWidth="1"/>
    <col min="10491" max="10491" width="6.28515625" style="107" customWidth="1"/>
    <col min="10492" max="10495" width="8.5703125" style="107" customWidth="1"/>
    <col min="10496" max="10496" width="9.85546875" style="107" customWidth="1"/>
    <col min="10497" max="10497" width="15.140625" style="107" customWidth="1"/>
    <col min="10498" max="10498" width="19.85546875" style="107" customWidth="1"/>
    <col min="10499" max="10499" width="11.85546875" style="107" customWidth="1"/>
    <col min="10500" max="10500" width="10.85546875" style="107" customWidth="1"/>
    <col min="10501" max="10501" width="8.5703125" style="107" customWidth="1"/>
    <col min="10502" max="10513" width="6.7109375" style="107" customWidth="1"/>
    <col min="10514" max="10514" width="9.42578125" style="107" customWidth="1"/>
    <col min="10515" max="10515" width="6.7109375" style="107" customWidth="1"/>
    <col min="10516" max="10516" width="14.140625" style="107" customWidth="1"/>
    <col min="10517" max="10517" width="10" style="107" customWidth="1"/>
    <col min="10518" max="10518" width="6.140625" style="107" customWidth="1"/>
    <col min="10519" max="10520" width="8.5703125" style="107" customWidth="1"/>
    <col min="10521" max="10521" width="9.140625" style="107" customWidth="1"/>
    <col min="10522" max="10522" width="105" style="107" customWidth="1"/>
    <col min="10523" max="10523" width="10.42578125" style="107" customWidth="1"/>
    <col min="10524" max="10524" width="13.28515625" style="107" customWidth="1"/>
    <col min="10525" max="10525" width="11.28515625" style="107" customWidth="1"/>
    <col min="10526" max="10526" width="13.28515625" style="107" customWidth="1"/>
    <col min="10527" max="10732" width="11.42578125" style="107"/>
    <col min="10733" max="10733" width="1.42578125" style="107" customWidth="1"/>
    <col min="10734" max="10734" width="24.7109375" style="107" customWidth="1"/>
    <col min="10735" max="10735" width="14.28515625" style="107" customWidth="1"/>
    <col min="10736" max="10736" width="11.140625" style="107" customWidth="1"/>
    <col min="10737" max="10737" width="12.5703125" style="107" customWidth="1"/>
    <col min="10738" max="10738" width="17.7109375" style="107" customWidth="1"/>
    <col min="10739" max="10739" width="17.140625" style="107" customWidth="1"/>
    <col min="10740" max="10740" width="11.5703125" style="107" customWidth="1"/>
    <col min="10741" max="10741" width="22.5703125" style="107" customWidth="1"/>
    <col min="10742" max="10742" width="9.7109375" style="107" customWidth="1"/>
    <col min="10743" max="10743" width="21.7109375" style="107" customWidth="1"/>
    <col min="10744" max="10744" width="24.42578125" style="107" customWidth="1"/>
    <col min="10745" max="10745" width="20.5703125" style="107" customWidth="1"/>
    <col min="10746" max="10746" width="10.5703125" style="107" customWidth="1"/>
    <col min="10747" max="10747" width="6.28515625" style="107" customWidth="1"/>
    <col min="10748" max="10751" width="8.5703125" style="107" customWidth="1"/>
    <col min="10752" max="10752" width="9.85546875" style="107" customWidth="1"/>
    <col min="10753" max="10753" width="15.140625" style="107" customWidth="1"/>
    <col min="10754" max="10754" width="19.85546875" style="107" customWidth="1"/>
    <col min="10755" max="10755" width="11.85546875" style="107" customWidth="1"/>
    <col min="10756" max="10756" width="10.85546875" style="107" customWidth="1"/>
    <col min="10757" max="10757" width="8.5703125" style="107" customWidth="1"/>
    <col min="10758" max="10769" width="6.7109375" style="107" customWidth="1"/>
    <col min="10770" max="10770" width="9.42578125" style="107" customWidth="1"/>
    <col min="10771" max="10771" width="6.7109375" style="107" customWidth="1"/>
    <col min="10772" max="10772" width="14.140625" style="107" customWidth="1"/>
    <col min="10773" max="10773" width="10" style="107" customWidth="1"/>
    <col min="10774" max="10774" width="6.140625" style="107" customWidth="1"/>
    <col min="10775" max="10776" width="8.5703125" style="107" customWidth="1"/>
    <col min="10777" max="10777" width="9.140625" style="107" customWidth="1"/>
    <col min="10778" max="10778" width="105" style="107" customWidth="1"/>
    <col min="10779" max="10779" width="10.42578125" style="107" customWidth="1"/>
    <col min="10780" max="10780" width="13.28515625" style="107" customWidth="1"/>
    <col min="10781" max="10781" width="11.28515625" style="107" customWidth="1"/>
    <col min="10782" max="10782" width="13.28515625" style="107" customWidth="1"/>
    <col min="10783" max="10988" width="11.42578125" style="107"/>
    <col min="10989" max="10989" width="1.42578125" style="107" customWidth="1"/>
    <col min="10990" max="10990" width="24.7109375" style="107" customWidth="1"/>
    <col min="10991" max="10991" width="14.28515625" style="107" customWidth="1"/>
    <col min="10992" max="10992" width="11.140625" style="107" customWidth="1"/>
    <col min="10993" max="10993" width="12.5703125" style="107" customWidth="1"/>
    <col min="10994" max="10994" width="17.7109375" style="107" customWidth="1"/>
    <col min="10995" max="10995" width="17.140625" style="107" customWidth="1"/>
    <col min="10996" max="10996" width="11.5703125" style="107" customWidth="1"/>
    <col min="10997" max="10997" width="22.5703125" style="107" customWidth="1"/>
    <col min="10998" max="10998" width="9.7109375" style="107" customWidth="1"/>
    <col min="10999" max="10999" width="21.7109375" style="107" customWidth="1"/>
    <col min="11000" max="11000" width="24.42578125" style="107" customWidth="1"/>
    <col min="11001" max="11001" width="20.5703125" style="107" customWidth="1"/>
    <col min="11002" max="11002" width="10.5703125" style="107" customWidth="1"/>
    <col min="11003" max="11003" width="6.28515625" style="107" customWidth="1"/>
    <col min="11004" max="11007" width="8.5703125" style="107" customWidth="1"/>
    <col min="11008" max="11008" width="9.85546875" style="107" customWidth="1"/>
    <col min="11009" max="11009" width="15.140625" style="107" customWidth="1"/>
    <col min="11010" max="11010" width="19.85546875" style="107" customWidth="1"/>
    <col min="11011" max="11011" width="11.85546875" style="107" customWidth="1"/>
    <col min="11012" max="11012" width="10.85546875" style="107" customWidth="1"/>
    <col min="11013" max="11013" width="8.5703125" style="107" customWidth="1"/>
    <col min="11014" max="11025" width="6.7109375" style="107" customWidth="1"/>
    <col min="11026" max="11026" width="9.42578125" style="107" customWidth="1"/>
    <col min="11027" max="11027" width="6.7109375" style="107" customWidth="1"/>
    <col min="11028" max="11028" width="14.140625" style="107" customWidth="1"/>
    <col min="11029" max="11029" width="10" style="107" customWidth="1"/>
    <col min="11030" max="11030" width="6.140625" style="107" customWidth="1"/>
    <col min="11031" max="11032" width="8.5703125" style="107" customWidth="1"/>
    <col min="11033" max="11033" width="9.140625" style="107" customWidth="1"/>
    <col min="11034" max="11034" width="105" style="107" customWidth="1"/>
    <col min="11035" max="11035" width="10.42578125" style="107" customWidth="1"/>
    <col min="11036" max="11036" width="13.28515625" style="107" customWidth="1"/>
    <col min="11037" max="11037" width="11.28515625" style="107" customWidth="1"/>
    <col min="11038" max="11038" width="13.28515625" style="107" customWidth="1"/>
    <col min="11039" max="11244" width="11.42578125" style="107"/>
    <col min="11245" max="11245" width="1.42578125" style="107" customWidth="1"/>
    <col min="11246" max="11246" width="24.7109375" style="107" customWidth="1"/>
    <col min="11247" max="11247" width="14.28515625" style="107" customWidth="1"/>
    <col min="11248" max="11248" width="11.140625" style="107" customWidth="1"/>
    <col min="11249" max="11249" width="12.5703125" style="107" customWidth="1"/>
    <col min="11250" max="11250" width="17.7109375" style="107" customWidth="1"/>
    <col min="11251" max="11251" width="17.140625" style="107" customWidth="1"/>
    <col min="11252" max="11252" width="11.5703125" style="107" customWidth="1"/>
    <col min="11253" max="11253" width="22.5703125" style="107" customWidth="1"/>
    <col min="11254" max="11254" width="9.7109375" style="107" customWidth="1"/>
    <col min="11255" max="11255" width="21.7109375" style="107" customWidth="1"/>
    <col min="11256" max="11256" width="24.42578125" style="107" customWidth="1"/>
    <col min="11257" max="11257" width="20.5703125" style="107" customWidth="1"/>
    <col min="11258" max="11258" width="10.5703125" style="107" customWidth="1"/>
    <col min="11259" max="11259" width="6.28515625" style="107" customWidth="1"/>
    <col min="11260" max="11263" width="8.5703125" style="107" customWidth="1"/>
    <col min="11264" max="11264" width="9.85546875" style="107" customWidth="1"/>
    <col min="11265" max="11265" width="15.140625" style="107" customWidth="1"/>
    <col min="11266" max="11266" width="19.85546875" style="107" customWidth="1"/>
    <col min="11267" max="11267" width="11.85546875" style="107" customWidth="1"/>
    <col min="11268" max="11268" width="10.85546875" style="107" customWidth="1"/>
    <col min="11269" max="11269" width="8.5703125" style="107" customWidth="1"/>
    <col min="11270" max="11281" width="6.7109375" style="107" customWidth="1"/>
    <col min="11282" max="11282" width="9.42578125" style="107" customWidth="1"/>
    <col min="11283" max="11283" width="6.7109375" style="107" customWidth="1"/>
    <col min="11284" max="11284" width="14.140625" style="107" customWidth="1"/>
    <col min="11285" max="11285" width="10" style="107" customWidth="1"/>
    <col min="11286" max="11286" width="6.140625" style="107" customWidth="1"/>
    <col min="11287" max="11288" width="8.5703125" style="107" customWidth="1"/>
    <col min="11289" max="11289" width="9.140625" style="107" customWidth="1"/>
    <col min="11290" max="11290" width="105" style="107" customWidth="1"/>
    <col min="11291" max="11291" width="10.42578125" style="107" customWidth="1"/>
    <col min="11292" max="11292" width="13.28515625" style="107" customWidth="1"/>
    <col min="11293" max="11293" width="11.28515625" style="107" customWidth="1"/>
    <col min="11294" max="11294" width="13.28515625" style="107" customWidth="1"/>
    <col min="11295" max="11500" width="11.42578125" style="107"/>
    <col min="11501" max="11501" width="1.42578125" style="107" customWidth="1"/>
    <col min="11502" max="11502" width="24.7109375" style="107" customWidth="1"/>
    <col min="11503" max="11503" width="14.28515625" style="107" customWidth="1"/>
    <col min="11504" max="11504" width="11.140625" style="107" customWidth="1"/>
    <col min="11505" max="11505" width="12.5703125" style="107" customWidth="1"/>
    <col min="11506" max="11506" width="17.7109375" style="107" customWidth="1"/>
    <col min="11507" max="11507" width="17.140625" style="107" customWidth="1"/>
    <col min="11508" max="11508" width="11.5703125" style="107" customWidth="1"/>
    <col min="11509" max="11509" width="22.5703125" style="107" customWidth="1"/>
    <col min="11510" max="11510" width="9.7109375" style="107" customWidth="1"/>
    <col min="11511" max="11511" width="21.7109375" style="107" customWidth="1"/>
    <col min="11512" max="11512" width="24.42578125" style="107" customWidth="1"/>
    <col min="11513" max="11513" width="20.5703125" style="107" customWidth="1"/>
    <col min="11514" max="11514" width="10.5703125" style="107" customWidth="1"/>
    <col min="11515" max="11515" width="6.28515625" style="107" customWidth="1"/>
    <col min="11516" max="11519" width="8.5703125" style="107" customWidth="1"/>
    <col min="11520" max="11520" width="9.85546875" style="107" customWidth="1"/>
    <col min="11521" max="11521" width="15.140625" style="107" customWidth="1"/>
    <col min="11522" max="11522" width="19.85546875" style="107" customWidth="1"/>
    <col min="11523" max="11523" width="11.85546875" style="107" customWidth="1"/>
    <col min="11524" max="11524" width="10.85546875" style="107" customWidth="1"/>
    <col min="11525" max="11525" width="8.5703125" style="107" customWidth="1"/>
    <col min="11526" max="11537" width="6.7109375" style="107" customWidth="1"/>
    <col min="11538" max="11538" width="9.42578125" style="107" customWidth="1"/>
    <col min="11539" max="11539" width="6.7109375" style="107" customWidth="1"/>
    <col min="11540" max="11540" width="14.140625" style="107" customWidth="1"/>
    <col min="11541" max="11541" width="10" style="107" customWidth="1"/>
    <col min="11542" max="11542" width="6.140625" style="107" customWidth="1"/>
    <col min="11543" max="11544" width="8.5703125" style="107" customWidth="1"/>
    <col min="11545" max="11545" width="9.140625" style="107" customWidth="1"/>
    <col min="11546" max="11546" width="105" style="107" customWidth="1"/>
    <col min="11547" max="11547" width="10.42578125" style="107" customWidth="1"/>
    <col min="11548" max="11548" width="13.28515625" style="107" customWidth="1"/>
    <col min="11549" max="11549" width="11.28515625" style="107" customWidth="1"/>
    <col min="11550" max="11550" width="13.28515625" style="107" customWidth="1"/>
    <col min="11551" max="11756" width="11.42578125" style="107"/>
    <col min="11757" max="11757" width="1.42578125" style="107" customWidth="1"/>
    <col min="11758" max="11758" width="24.7109375" style="107" customWidth="1"/>
    <col min="11759" max="11759" width="14.28515625" style="107" customWidth="1"/>
    <col min="11760" max="11760" width="11.140625" style="107" customWidth="1"/>
    <col min="11761" max="11761" width="12.5703125" style="107" customWidth="1"/>
    <col min="11762" max="11762" width="17.7109375" style="107" customWidth="1"/>
    <col min="11763" max="11763" width="17.140625" style="107" customWidth="1"/>
    <col min="11764" max="11764" width="11.5703125" style="107" customWidth="1"/>
    <col min="11765" max="11765" width="22.5703125" style="107" customWidth="1"/>
    <col min="11766" max="11766" width="9.7109375" style="107" customWidth="1"/>
    <col min="11767" max="11767" width="21.7109375" style="107" customWidth="1"/>
    <col min="11768" max="11768" width="24.42578125" style="107" customWidth="1"/>
    <col min="11769" max="11769" width="20.5703125" style="107" customWidth="1"/>
    <col min="11770" max="11770" width="10.5703125" style="107" customWidth="1"/>
    <col min="11771" max="11771" width="6.28515625" style="107" customWidth="1"/>
    <col min="11772" max="11775" width="8.5703125" style="107" customWidth="1"/>
    <col min="11776" max="11776" width="9.85546875" style="107" customWidth="1"/>
    <col min="11777" max="11777" width="15.140625" style="107" customWidth="1"/>
    <col min="11778" max="11778" width="19.85546875" style="107" customWidth="1"/>
    <col min="11779" max="11779" width="11.85546875" style="107" customWidth="1"/>
    <col min="11780" max="11780" width="10.85546875" style="107" customWidth="1"/>
    <col min="11781" max="11781" width="8.5703125" style="107" customWidth="1"/>
    <col min="11782" max="11793" width="6.7109375" style="107" customWidth="1"/>
    <col min="11794" max="11794" width="9.42578125" style="107" customWidth="1"/>
    <col min="11795" max="11795" width="6.7109375" style="107" customWidth="1"/>
    <col min="11796" max="11796" width="14.140625" style="107" customWidth="1"/>
    <col min="11797" max="11797" width="10" style="107" customWidth="1"/>
    <col min="11798" max="11798" width="6.140625" style="107" customWidth="1"/>
    <col min="11799" max="11800" width="8.5703125" style="107" customWidth="1"/>
    <col min="11801" max="11801" width="9.140625" style="107" customWidth="1"/>
    <col min="11802" max="11802" width="105" style="107" customWidth="1"/>
    <col min="11803" max="11803" width="10.42578125" style="107" customWidth="1"/>
    <col min="11804" max="11804" width="13.28515625" style="107" customWidth="1"/>
    <col min="11805" max="11805" width="11.28515625" style="107" customWidth="1"/>
    <col min="11806" max="11806" width="13.28515625" style="107" customWidth="1"/>
    <col min="11807" max="12012" width="11.42578125" style="107"/>
    <col min="12013" max="12013" width="1.42578125" style="107" customWidth="1"/>
    <col min="12014" max="12014" width="24.7109375" style="107" customWidth="1"/>
    <col min="12015" max="12015" width="14.28515625" style="107" customWidth="1"/>
    <col min="12016" max="12016" width="11.140625" style="107" customWidth="1"/>
    <col min="12017" max="12017" width="12.5703125" style="107" customWidth="1"/>
    <col min="12018" max="12018" width="17.7109375" style="107" customWidth="1"/>
    <col min="12019" max="12019" width="17.140625" style="107" customWidth="1"/>
    <col min="12020" max="12020" width="11.5703125" style="107" customWidth="1"/>
    <col min="12021" max="12021" width="22.5703125" style="107" customWidth="1"/>
    <col min="12022" max="12022" width="9.7109375" style="107" customWidth="1"/>
    <col min="12023" max="12023" width="21.7109375" style="107" customWidth="1"/>
    <col min="12024" max="12024" width="24.42578125" style="107" customWidth="1"/>
    <col min="12025" max="12025" width="20.5703125" style="107" customWidth="1"/>
    <col min="12026" max="12026" width="10.5703125" style="107" customWidth="1"/>
    <col min="12027" max="12027" width="6.28515625" style="107" customWidth="1"/>
    <col min="12028" max="12031" width="8.5703125" style="107" customWidth="1"/>
    <col min="12032" max="12032" width="9.85546875" style="107" customWidth="1"/>
    <col min="12033" max="12033" width="15.140625" style="107" customWidth="1"/>
    <col min="12034" max="12034" width="19.85546875" style="107" customWidth="1"/>
    <col min="12035" max="12035" width="11.85546875" style="107" customWidth="1"/>
    <col min="12036" max="12036" width="10.85546875" style="107" customWidth="1"/>
    <col min="12037" max="12037" width="8.5703125" style="107" customWidth="1"/>
    <col min="12038" max="12049" width="6.7109375" style="107" customWidth="1"/>
    <col min="12050" max="12050" width="9.42578125" style="107" customWidth="1"/>
    <col min="12051" max="12051" width="6.7109375" style="107" customWidth="1"/>
    <col min="12052" max="12052" width="14.140625" style="107" customWidth="1"/>
    <col min="12053" max="12053" width="10" style="107" customWidth="1"/>
    <col min="12054" max="12054" width="6.140625" style="107" customWidth="1"/>
    <col min="12055" max="12056" width="8.5703125" style="107" customWidth="1"/>
    <col min="12057" max="12057" width="9.140625" style="107" customWidth="1"/>
    <col min="12058" max="12058" width="105" style="107" customWidth="1"/>
    <col min="12059" max="12059" width="10.42578125" style="107" customWidth="1"/>
    <col min="12060" max="12060" width="13.28515625" style="107" customWidth="1"/>
    <col min="12061" max="12061" width="11.28515625" style="107" customWidth="1"/>
    <col min="12062" max="12062" width="13.28515625" style="107" customWidth="1"/>
    <col min="12063" max="12268" width="11.42578125" style="107"/>
    <col min="12269" max="12269" width="1.42578125" style="107" customWidth="1"/>
    <col min="12270" max="12270" width="24.7109375" style="107" customWidth="1"/>
    <col min="12271" max="12271" width="14.28515625" style="107" customWidth="1"/>
    <col min="12272" max="12272" width="11.140625" style="107" customWidth="1"/>
    <col min="12273" max="12273" width="12.5703125" style="107" customWidth="1"/>
    <col min="12274" max="12274" width="17.7109375" style="107" customWidth="1"/>
    <col min="12275" max="12275" width="17.140625" style="107" customWidth="1"/>
    <col min="12276" max="12276" width="11.5703125" style="107" customWidth="1"/>
    <col min="12277" max="12277" width="22.5703125" style="107" customWidth="1"/>
    <col min="12278" max="12278" width="9.7109375" style="107" customWidth="1"/>
    <col min="12279" max="12279" width="21.7109375" style="107" customWidth="1"/>
    <col min="12280" max="12280" width="24.42578125" style="107" customWidth="1"/>
    <col min="12281" max="12281" width="20.5703125" style="107" customWidth="1"/>
    <col min="12282" max="12282" width="10.5703125" style="107" customWidth="1"/>
    <col min="12283" max="12283" width="6.28515625" style="107" customWidth="1"/>
    <col min="12284" max="12287" width="8.5703125" style="107" customWidth="1"/>
    <col min="12288" max="12288" width="9.85546875" style="107" customWidth="1"/>
    <col min="12289" max="12289" width="15.140625" style="107" customWidth="1"/>
    <col min="12290" max="12290" width="19.85546875" style="107" customWidth="1"/>
    <col min="12291" max="12291" width="11.85546875" style="107" customWidth="1"/>
    <col min="12292" max="12292" width="10.85546875" style="107" customWidth="1"/>
    <col min="12293" max="12293" width="8.5703125" style="107" customWidth="1"/>
    <col min="12294" max="12305" width="6.7109375" style="107" customWidth="1"/>
    <col min="12306" max="12306" width="9.42578125" style="107" customWidth="1"/>
    <col min="12307" max="12307" width="6.7109375" style="107" customWidth="1"/>
    <col min="12308" max="12308" width="14.140625" style="107" customWidth="1"/>
    <col min="12309" max="12309" width="10" style="107" customWidth="1"/>
    <col min="12310" max="12310" width="6.140625" style="107" customWidth="1"/>
    <col min="12311" max="12312" width="8.5703125" style="107" customWidth="1"/>
    <col min="12313" max="12313" width="9.140625" style="107" customWidth="1"/>
    <col min="12314" max="12314" width="105" style="107" customWidth="1"/>
    <col min="12315" max="12315" width="10.42578125" style="107" customWidth="1"/>
    <col min="12316" max="12316" width="13.28515625" style="107" customWidth="1"/>
    <col min="12317" max="12317" width="11.28515625" style="107" customWidth="1"/>
    <col min="12318" max="12318" width="13.28515625" style="107" customWidth="1"/>
    <col min="12319" max="12524" width="11.42578125" style="107"/>
    <col min="12525" max="12525" width="1.42578125" style="107" customWidth="1"/>
    <col min="12526" max="12526" width="24.7109375" style="107" customWidth="1"/>
    <col min="12527" max="12527" width="14.28515625" style="107" customWidth="1"/>
    <col min="12528" max="12528" width="11.140625" style="107" customWidth="1"/>
    <col min="12529" max="12529" width="12.5703125" style="107" customWidth="1"/>
    <col min="12530" max="12530" width="17.7109375" style="107" customWidth="1"/>
    <col min="12531" max="12531" width="17.140625" style="107" customWidth="1"/>
    <col min="12532" max="12532" width="11.5703125" style="107" customWidth="1"/>
    <col min="12533" max="12533" width="22.5703125" style="107" customWidth="1"/>
    <col min="12534" max="12534" width="9.7109375" style="107" customWidth="1"/>
    <col min="12535" max="12535" width="21.7109375" style="107" customWidth="1"/>
    <col min="12536" max="12536" width="24.42578125" style="107" customWidth="1"/>
    <col min="12537" max="12537" width="20.5703125" style="107" customWidth="1"/>
    <col min="12538" max="12538" width="10.5703125" style="107" customWidth="1"/>
    <col min="12539" max="12539" width="6.28515625" style="107" customWidth="1"/>
    <col min="12540" max="12543" width="8.5703125" style="107" customWidth="1"/>
    <col min="12544" max="12544" width="9.85546875" style="107" customWidth="1"/>
    <col min="12545" max="12545" width="15.140625" style="107" customWidth="1"/>
    <col min="12546" max="12546" width="19.85546875" style="107" customWidth="1"/>
    <col min="12547" max="12547" width="11.85546875" style="107" customWidth="1"/>
    <col min="12548" max="12548" width="10.85546875" style="107" customWidth="1"/>
    <col min="12549" max="12549" width="8.5703125" style="107" customWidth="1"/>
    <col min="12550" max="12561" width="6.7109375" style="107" customWidth="1"/>
    <col min="12562" max="12562" width="9.42578125" style="107" customWidth="1"/>
    <col min="12563" max="12563" width="6.7109375" style="107" customWidth="1"/>
    <col min="12564" max="12564" width="14.140625" style="107" customWidth="1"/>
    <col min="12565" max="12565" width="10" style="107" customWidth="1"/>
    <col min="12566" max="12566" width="6.140625" style="107" customWidth="1"/>
    <col min="12567" max="12568" width="8.5703125" style="107" customWidth="1"/>
    <col min="12569" max="12569" width="9.140625" style="107" customWidth="1"/>
    <col min="12570" max="12570" width="105" style="107" customWidth="1"/>
    <col min="12571" max="12571" width="10.42578125" style="107" customWidth="1"/>
    <col min="12572" max="12572" width="13.28515625" style="107" customWidth="1"/>
    <col min="12573" max="12573" width="11.28515625" style="107" customWidth="1"/>
    <col min="12574" max="12574" width="13.28515625" style="107" customWidth="1"/>
    <col min="12575" max="12780" width="11.42578125" style="107"/>
    <col min="12781" max="12781" width="1.42578125" style="107" customWidth="1"/>
    <col min="12782" max="12782" width="24.7109375" style="107" customWidth="1"/>
    <col min="12783" max="12783" width="14.28515625" style="107" customWidth="1"/>
    <col min="12784" max="12784" width="11.140625" style="107" customWidth="1"/>
    <col min="12785" max="12785" width="12.5703125" style="107" customWidth="1"/>
    <col min="12786" max="12786" width="17.7109375" style="107" customWidth="1"/>
    <col min="12787" max="12787" width="17.140625" style="107" customWidth="1"/>
    <col min="12788" max="12788" width="11.5703125" style="107" customWidth="1"/>
    <col min="12789" max="12789" width="22.5703125" style="107" customWidth="1"/>
    <col min="12790" max="12790" width="9.7109375" style="107" customWidth="1"/>
    <col min="12791" max="12791" width="21.7109375" style="107" customWidth="1"/>
    <col min="12792" max="12792" width="24.42578125" style="107" customWidth="1"/>
    <col min="12793" max="12793" width="20.5703125" style="107" customWidth="1"/>
    <col min="12794" max="12794" width="10.5703125" style="107" customWidth="1"/>
    <col min="12795" max="12795" width="6.28515625" style="107" customWidth="1"/>
    <col min="12796" max="12799" width="8.5703125" style="107" customWidth="1"/>
    <col min="12800" max="12800" width="9.85546875" style="107" customWidth="1"/>
    <col min="12801" max="12801" width="15.140625" style="107" customWidth="1"/>
    <col min="12802" max="12802" width="19.85546875" style="107" customWidth="1"/>
    <col min="12803" max="12803" width="11.85546875" style="107" customWidth="1"/>
    <col min="12804" max="12804" width="10.85546875" style="107" customWidth="1"/>
    <col min="12805" max="12805" width="8.5703125" style="107" customWidth="1"/>
    <col min="12806" max="12817" width="6.7109375" style="107" customWidth="1"/>
    <col min="12818" max="12818" width="9.42578125" style="107" customWidth="1"/>
    <col min="12819" max="12819" width="6.7109375" style="107" customWidth="1"/>
    <col min="12820" max="12820" width="14.140625" style="107" customWidth="1"/>
    <col min="12821" max="12821" width="10" style="107" customWidth="1"/>
    <col min="12822" max="12822" width="6.140625" style="107" customWidth="1"/>
    <col min="12823" max="12824" width="8.5703125" style="107" customWidth="1"/>
    <col min="12825" max="12825" width="9.140625" style="107" customWidth="1"/>
    <col min="12826" max="12826" width="105" style="107" customWidth="1"/>
    <col min="12827" max="12827" width="10.42578125" style="107" customWidth="1"/>
    <col min="12828" max="12828" width="13.28515625" style="107" customWidth="1"/>
    <col min="12829" max="12829" width="11.28515625" style="107" customWidth="1"/>
    <col min="12830" max="12830" width="13.28515625" style="107" customWidth="1"/>
    <col min="12831" max="13036" width="11.42578125" style="107"/>
    <col min="13037" max="13037" width="1.42578125" style="107" customWidth="1"/>
    <col min="13038" max="13038" width="24.7109375" style="107" customWidth="1"/>
    <col min="13039" max="13039" width="14.28515625" style="107" customWidth="1"/>
    <col min="13040" max="13040" width="11.140625" style="107" customWidth="1"/>
    <col min="13041" max="13041" width="12.5703125" style="107" customWidth="1"/>
    <col min="13042" max="13042" width="17.7109375" style="107" customWidth="1"/>
    <col min="13043" max="13043" width="17.140625" style="107" customWidth="1"/>
    <col min="13044" max="13044" width="11.5703125" style="107" customWidth="1"/>
    <col min="13045" max="13045" width="22.5703125" style="107" customWidth="1"/>
    <col min="13046" max="13046" width="9.7109375" style="107" customWidth="1"/>
    <col min="13047" max="13047" width="21.7109375" style="107" customWidth="1"/>
    <col min="13048" max="13048" width="24.42578125" style="107" customWidth="1"/>
    <col min="13049" max="13049" width="20.5703125" style="107" customWidth="1"/>
    <col min="13050" max="13050" width="10.5703125" style="107" customWidth="1"/>
    <col min="13051" max="13051" width="6.28515625" style="107" customWidth="1"/>
    <col min="13052" max="13055" width="8.5703125" style="107" customWidth="1"/>
    <col min="13056" max="13056" width="9.85546875" style="107" customWidth="1"/>
    <col min="13057" max="13057" width="15.140625" style="107" customWidth="1"/>
    <col min="13058" max="13058" width="19.85546875" style="107" customWidth="1"/>
    <col min="13059" max="13059" width="11.85546875" style="107" customWidth="1"/>
    <col min="13060" max="13060" width="10.85546875" style="107" customWidth="1"/>
    <col min="13061" max="13061" width="8.5703125" style="107" customWidth="1"/>
    <col min="13062" max="13073" width="6.7109375" style="107" customWidth="1"/>
    <col min="13074" max="13074" width="9.42578125" style="107" customWidth="1"/>
    <col min="13075" max="13075" width="6.7109375" style="107" customWidth="1"/>
    <col min="13076" max="13076" width="14.140625" style="107" customWidth="1"/>
    <col min="13077" max="13077" width="10" style="107" customWidth="1"/>
    <col min="13078" max="13078" width="6.140625" style="107" customWidth="1"/>
    <col min="13079" max="13080" width="8.5703125" style="107" customWidth="1"/>
    <col min="13081" max="13081" width="9.140625" style="107" customWidth="1"/>
    <col min="13082" max="13082" width="105" style="107" customWidth="1"/>
    <col min="13083" max="13083" width="10.42578125" style="107" customWidth="1"/>
    <col min="13084" max="13084" width="13.28515625" style="107" customWidth="1"/>
    <col min="13085" max="13085" width="11.28515625" style="107" customWidth="1"/>
    <col min="13086" max="13086" width="13.28515625" style="107" customWidth="1"/>
    <col min="13087" max="13292" width="11.42578125" style="107"/>
    <col min="13293" max="13293" width="1.42578125" style="107" customWidth="1"/>
    <col min="13294" max="13294" width="24.7109375" style="107" customWidth="1"/>
    <col min="13295" max="13295" width="14.28515625" style="107" customWidth="1"/>
    <col min="13296" max="13296" width="11.140625" style="107" customWidth="1"/>
    <col min="13297" max="13297" width="12.5703125" style="107" customWidth="1"/>
    <col min="13298" max="13298" width="17.7109375" style="107" customWidth="1"/>
    <col min="13299" max="13299" width="17.140625" style="107" customWidth="1"/>
    <col min="13300" max="13300" width="11.5703125" style="107" customWidth="1"/>
    <col min="13301" max="13301" width="22.5703125" style="107" customWidth="1"/>
    <col min="13302" max="13302" width="9.7109375" style="107" customWidth="1"/>
    <col min="13303" max="13303" width="21.7109375" style="107" customWidth="1"/>
    <col min="13304" max="13304" width="24.42578125" style="107" customWidth="1"/>
    <col min="13305" max="13305" width="20.5703125" style="107" customWidth="1"/>
    <col min="13306" max="13306" width="10.5703125" style="107" customWidth="1"/>
    <col min="13307" max="13307" width="6.28515625" style="107" customWidth="1"/>
    <col min="13308" max="13311" width="8.5703125" style="107" customWidth="1"/>
    <col min="13312" max="13312" width="9.85546875" style="107" customWidth="1"/>
    <col min="13313" max="13313" width="15.140625" style="107" customWidth="1"/>
    <col min="13314" max="13314" width="19.85546875" style="107" customWidth="1"/>
    <col min="13315" max="13315" width="11.85546875" style="107" customWidth="1"/>
    <col min="13316" max="13316" width="10.85546875" style="107" customWidth="1"/>
    <col min="13317" max="13317" width="8.5703125" style="107" customWidth="1"/>
    <col min="13318" max="13329" width="6.7109375" style="107" customWidth="1"/>
    <col min="13330" max="13330" width="9.42578125" style="107" customWidth="1"/>
    <col min="13331" max="13331" width="6.7109375" style="107" customWidth="1"/>
    <col min="13332" max="13332" width="14.140625" style="107" customWidth="1"/>
    <col min="13333" max="13333" width="10" style="107" customWidth="1"/>
    <col min="13334" max="13334" width="6.140625" style="107" customWidth="1"/>
    <col min="13335" max="13336" width="8.5703125" style="107" customWidth="1"/>
    <col min="13337" max="13337" width="9.140625" style="107" customWidth="1"/>
    <col min="13338" max="13338" width="105" style="107" customWidth="1"/>
    <col min="13339" max="13339" width="10.42578125" style="107" customWidth="1"/>
    <col min="13340" max="13340" width="13.28515625" style="107" customWidth="1"/>
    <col min="13341" max="13341" width="11.28515625" style="107" customWidth="1"/>
    <col min="13342" max="13342" width="13.28515625" style="107" customWidth="1"/>
    <col min="13343" max="13548" width="11.42578125" style="107"/>
    <col min="13549" max="13549" width="1.42578125" style="107" customWidth="1"/>
    <col min="13550" max="13550" width="24.7109375" style="107" customWidth="1"/>
    <col min="13551" max="13551" width="14.28515625" style="107" customWidth="1"/>
    <col min="13552" max="13552" width="11.140625" style="107" customWidth="1"/>
    <col min="13553" max="13553" width="12.5703125" style="107" customWidth="1"/>
    <col min="13554" max="13554" width="17.7109375" style="107" customWidth="1"/>
    <col min="13555" max="13555" width="17.140625" style="107" customWidth="1"/>
    <col min="13556" max="13556" width="11.5703125" style="107" customWidth="1"/>
    <col min="13557" max="13557" width="22.5703125" style="107" customWidth="1"/>
    <col min="13558" max="13558" width="9.7109375" style="107" customWidth="1"/>
    <col min="13559" max="13559" width="21.7109375" style="107" customWidth="1"/>
    <col min="13560" max="13560" width="24.42578125" style="107" customWidth="1"/>
    <col min="13561" max="13561" width="20.5703125" style="107" customWidth="1"/>
    <col min="13562" max="13562" width="10.5703125" style="107" customWidth="1"/>
    <col min="13563" max="13563" width="6.28515625" style="107" customWidth="1"/>
    <col min="13564" max="13567" width="8.5703125" style="107" customWidth="1"/>
    <col min="13568" max="13568" width="9.85546875" style="107" customWidth="1"/>
    <col min="13569" max="13569" width="15.140625" style="107" customWidth="1"/>
    <col min="13570" max="13570" width="19.85546875" style="107" customWidth="1"/>
    <col min="13571" max="13571" width="11.85546875" style="107" customWidth="1"/>
    <col min="13572" max="13572" width="10.85546875" style="107" customWidth="1"/>
    <col min="13573" max="13573" width="8.5703125" style="107" customWidth="1"/>
    <col min="13574" max="13585" width="6.7109375" style="107" customWidth="1"/>
    <col min="13586" max="13586" width="9.42578125" style="107" customWidth="1"/>
    <col min="13587" max="13587" width="6.7109375" style="107" customWidth="1"/>
    <col min="13588" max="13588" width="14.140625" style="107" customWidth="1"/>
    <col min="13589" max="13589" width="10" style="107" customWidth="1"/>
    <col min="13590" max="13590" width="6.140625" style="107" customWidth="1"/>
    <col min="13591" max="13592" width="8.5703125" style="107" customWidth="1"/>
    <col min="13593" max="13593" width="9.140625" style="107" customWidth="1"/>
    <col min="13594" max="13594" width="105" style="107" customWidth="1"/>
    <col min="13595" max="13595" width="10.42578125" style="107" customWidth="1"/>
    <col min="13596" max="13596" width="13.28515625" style="107" customWidth="1"/>
    <col min="13597" max="13597" width="11.28515625" style="107" customWidth="1"/>
    <col min="13598" max="13598" width="13.28515625" style="107" customWidth="1"/>
    <col min="13599" max="13804" width="11.42578125" style="107"/>
    <col min="13805" max="13805" width="1.42578125" style="107" customWidth="1"/>
    <col min="13806" max="13806" width="24.7109375" style="107" customWidth="1"/>
    <col min="13807" max="13807" width="14.28515625" style="107" customWidth="1"/>
    <col min="13808" max="13808" width="11.140625" style="107" customWidth="1"/>
    <col min="13809" max="13809" width="12.5703125" style="107" customWidth="1"/>
    <col min="13810" max="13810" width="17.7109375" style="107" customWidth="1"/>
    <col min="13811" max="13811" width="17.140625" style="107" customWidth="1"/>
    <col min="13812" max="13812" width="11.5703125" style="107" customWidth="1"/>
    <col min="13813" max="13813" width="22.5703125" style="107" customWidth="1"/>
    <col min="13814" max="13814" width="9.7109375" style="107" customWidth="1"/>
    <col min="13815" max="13815" width="21.7109375" style="107" customWidth="1"/>
    <col min="13816" max="13816" width="24.42578125" style="107" customWidth="1"/>
    <col min="13817" max="13817" width="20.5703125" style="107" customWidth="1"/>
    <col min="13818" max="13818" width="10.5703125" style="107" customWidth="1"/>
    <col min="13819" max="13819" width="6.28515625" style="107" customWidth="1"/>
    <col min="13820" max="13823" width="8.5703125" style="107" customWidth="1"/>
    <col min="13824" max="13824" width="9.85546875" style="107" customWidth="1"/>
    <col min="13825" max="13825" width="15.140625" style="107" customWidth="1"/>
    <col min="13826" max="13826" width="19.85546875" style="107" customWidth="1"/>
    <col min="13827" max="13827" width="11.85546875" style="107" customWidth="1"/>
    <col min="13828" max="13828" width="10.85546875" style="107" customWidth="1"/>
    <col min="13829" max="13829" width="8.5703125" style="107" customWidth="1"/>
    <col min="13830" max="13841" width="6.7109375" style="107" customWidth="1"/>
    <col min="13842" max="13842" width="9.42578125" style="107" customWidth="1"/>
    <col min="13843" max="13843" width="6.7109375" style="107" customWidth="1"/>
    <col min="13844" max="13844" width="14.140625" style="107" customWidth="1"/>
    <col min="13845" max="13845" width="10" style="107" customWidth="1"/>
    <col min="13846" max="13846" width="6.140625" style="107" customWidth="1"/>
    <col min="13847" max="13848" width="8.5703125" style="107" customWidth="1"/>
    <col min="13849" max="13849" width="9.140625" style="107" customWidth="1"/>
    <col min="13850" max="13850" width="105" style="107" customWidth="1"/>
    <col min="13851" max="13851" width="10.42578125" style="107" customWidth="1"/>
    <col min="13852" max="13852" width="13.28515625" style="107" customWidth="1"/>
    <col min="13853" max="13853" width="11.28515625" style="107" customWidth="1"/>
    <col min="13854" max="13854" width="13.28515625" style="107" customWidth="1"/>
    <col min="13855" max="14060" width="11.42578125" style="107"/>
    <col min="14061" max="14061" width="1.42578125" style="107" customWidth="1"/>
    <col min="14062" max="14062" width="24.7109375" style="107" customWidth="1"/>
    <col min="14063" max="14063" width="14.28515625" style="107" customWidth="1"/>
    <col min="14064" max="14064" width="11.140625" style="107" customWidth="1"/>
    <col min="14065" max="14065" width="12.5703125" style="107" customWidth="1"/>
    <col min="14066" max="14066" width="17.7109375" style="107" customWidth="1"/>
    <col min="14067" max="14067" width="17.140625" style="107" customWidth="1"/>
    <col min="14068" max="14068" width="11.5703125" style="107" customWidth="1"/>
    <col min="14069" max="14069" width="22.5703125" style="107" customWidth="1"/>
    <col min="14070" max="14070" width="9.7109375" style="107" customWidth="1"/>
    <col min="14071" max="14071" width="21.7109375" style="107" customWidth="1"/>
    <col min="14072" max="14072" width="24.42578125" style="107" customWidth="1"/>
    <col min="14073" max="14073" width="20.5703125" style="107" customWidth="1"/>
    <col min="14074" max="14074" width="10.5703125" style="107" customWidth="1"/>
    <col min="14075" max="14075" width="6.28515625" style="107" customWidth="1"/>
    <col min="14076" max="14079" width="8.5703125" style="107" customWidth="1"/>
    <col min="14080" max="14080" width="9.85546875" style="107" customWidth="1"/>
    <col min="14081" max="14081" width="15.140625" style="107" customWidth="1"/>
    <col min="14082" max="14082" width="19.85546875" style="107" customWidth="1"/>
    <col min="14083" max="14083" width="11.85546875" style="107" customWidth="1"/>
    <col min="14084" max="14084" width="10.85546875" style="107" customWidth="1"/>
    <col min="14085" max="14085" width="8.5703125" style="107" customWidth="1"/>
    <col min="14086" max="14097" width="6.7109375" style="107" customWidth="1"/>
    <col min="14098" max="14098" width="9.42578125" style="107" customWidth="1"/>
    <col min="14099" max="14099" width="6.7109375" style="107" customWidth="1"/>
    <col min="14100" max="14100" width="14.140625" style="107" customWidth="1"/>
    <col min="14101" max="14101" width="10" style="107" customWidth="1"/>
    <col min="14102" max="14102" width="6.140625" style="107" customWidth="1"/>
    <col min="14103" max="14104" width="8.5703125" style="107" customWidth="1"/>
    <col min="14105" max="14105" width="9.140625" style="107" customWidth="1"/>
    <col min="14106" max="14106" width="105" style="107" customWidth="1"/>
    <col min="14107" max="14107" width="10.42578125" style="107" customWidth="1"/>
    <col min="14108" max="14108" width="13.28515625" style="107" customWidth="1"/>
    <col min="14109" max="14109" width="11.28515625" style="107" customWidth="1"/>
    <col min="14110" max="14110" width="13.28515625" style="107" customWidth="1"/>
    <col min="14111" max="14316" width="11.42578125" style="107"/>
    <col min="14317" max="14317" width="1.42578125" style="107" customWidth="1"/>
    <col min="14318" max="14318" width="24.7109375" style="107" customWidth="1"/>
    <col min="14319" max="14319" width="14.28515625" style="107" customWidth="1"/>
    <col min="14320" max="14320" width="11.140625" style="107" customWidth="1"/>
    <col min="14321" max="14321" width="12.5703125" style="107" customWidth="1"/>
    <col min="14322" max="14322" width="17.7109375" style="107" customWidth="1"/>
    <col min="14323" max="14323" width="17.140625" style="107" customWidth="1"/>
    <col min="14324" max="14324" width="11.5703125" style="107" customWidth="1"/>
    <col min="14325" max="14325" width="22.5703125" style="107" customWidth="1"/>
    <col min="14326" max="14326" width="9.7109375" style="107" customWidth="1"/>
    <col min="14327" max="14327" width="21.7109375" style="107" customWidth="1"/>
    <col min="14328" max="14328" width="24.42578125" style="107" customWidth="1"/>
    <col min="14329" max="14329" width="20.5703125" style="107" customWidth="1"/>
    <col min="14330" max="14330" width="10.5703125" style="107" customWidth="1"/>
    <col min="14331" max="14331" width="6.28515625" style="107" customWidth="1"/>
    <col min="14332" max="14335" width="8.5703125" style="107" customWidth="1"/>
    <col min="14336" max="14336" width="9.85546875" style="107" customWidth="1"/>
    <col min="14337" max="14337" width="15.140625" style="107" customWidth="1"/>
    <col min="14338" max="14338" width="19.85546875" style="107" customWidth="1"/>
    <col min="14339" max="14339" width="11.85546875" style="107" customWidth="1"/>
    <col min="14340" max="14340" width="10.85546875" style="107" customWidth="1"/>
    <col min="14341" max="14341" width="8.5703125" style="107" customWidth="1"/>
    <col min="14342" max="14353" width="6.7109375" style="107" customWidth="1"/>
    <col min="14354" max="14354" width="9.42578125" style="107" customWidth="1"/>
    <col min="14355" max="14355" width="6.7109375" style="107" customWidth="1"/>
    <col min="14356" max="14356" width="14.140625" style="107" customWidth="1"/>
    <col min="14357" max="14357" width="10" style="107" customWidth="1"/>
    <col min="14358" max="14358" width="6.140625" style="107" customWidth="1"/>
    <col min="14359" max="14360" width="8.5703125" style="107" customWidth="1"/>
    <col min="14361" max="14361" width="9.140625" style="107" customWidth="1"/>
    <col min="14362" max="14362" width="105" style="107" customWidth="1"/>
    <col min="14363" max="14363" width="10.42578125" style="107" customWidth="1"/>
    <col min="14364" max="14364" width="13.28515625" style="107" customWidth="1"/>
    <col min="14365" max="14365" width="11.28515625" style="107" customWidth="1"/>
    <col min="14366" max="14366" width="13.28515625" style="107" customWidth="1"/>
    <col min="14367" max="14572" width="11.42578125" style="107"/>
    <col min="14573" max="14573" width="1.42578125" style="107" customWidth="1"/>
    <col min="14574" max="14574" width="24.7109375" style="107" customWidth="1"/>
    <col min="14575" max="14575" width="14.28515625" style="107" customWidth="1"/>
    <col min="14576" max="14576" width="11.140625" style="107" customWidth="1"/>
    <col min="14577" max="14577" width="12.5703125" style="107" customWidth="1"/>
    <col min="14578" max="14578" width="17.7109375" style="107" customWidth="1"/>
    <col min="14579" max="14579" width="17.140625" style="107" customWidth="1"/>
    <col min="14580" max="14580" width="11.5703125" style="107" customWidth="1"/>
    <col min="14581" max="14581" width="22.5703125" style="107" customWidth="1"/>
    <col min="14582" max="14582" width="9.7109375" style="107" customWidth="1"/>
    <col min="14583" max="14583" width="21.7109375" style="107" customWidth="1"/>
    <col min="14584" max="14584" width="24.42578125" style="107" customWidth="1"/>
    <col min="14585" max="14585" width="20.5703125" style="107" customWidth="1"/>
    <col min="14586" max="14586" width="10.5703125" style="107" customWidth="1"/>
    <col min="14587" max="14587" width="6.28515625" style="107" customWidth="1"/>
    <col min="14588" max="14591" width="8.5703125" style="107" customWidth="1"/>
    <col min="14592" max="14592" width="9.85546875" style="107" customWidth="1"/>
    <col min="14593" max="14593" width="15.140625" style="107" customWidth="1"/>
    <col min="14594" max="14594" width="19.85546875" style="107" customWidth="1"/>
    <col min="14595" max="14595" width="11.85546875" style="107" customWidth="1"/>
    <col min="14596" max="14596" width="10.85546875" style="107" customWidth="1"/>
    <col min="14597" max="14597" width="8.5703125" style="107" customWidth="1"/>
    <col min="14598" max="14609" width="6.7109375" style="107" customWidth="1"/>
    <col min="14610" max="14610" width="9.42578125" style="107" customWidth="1"/>
    <col min="14611" max="14611" width="6.7109375" style="107" customWidth="1"/>
    <col min="14612" max="14612" width="14.140625" style="107" customWidth="1"/>
    <col min="14613" max="14613" width="10" style="107" customWidth="1"/>
    <col min="14614" max="14614" width="6.140625" style="107" customWidth="1"/>
    <col min="14615" max="14616" width="8.5703125" style="107" customWidth="1"/>
    <col min="14617" max="14617" width="9.140625" style="107" customWidth="1"/>
    <col min="14618" max="14618" width="105" style="107" customWidth="1"/>
    <col min="14619" max="14619" width="10.42578125" style="107" customWidth="1"/>
    <col min="14620" max="14620" width="13.28515625" style="107" customWidth="1"/>
    <col min="14621" max="14621" width="11.28515625" style="107" customWidth="1"/>
    <col min="14622" max="14622" width="13.28515625" style="107" customWidth="1"/>
    <col min="14623" max="14828" width="11.42578125" style="107"/>
    <col min="14829" max="14829" width="1.42578125" style="107" customWidth="1"/>
    <col min="14830" max="14830" width="24.7109375" style="107" customWidth="1"/>
    <col min="14831" max="14831" width="14.28515625" style="107" customWidth="1"/>
    <col min="14832" max="14832" width="11.140625" style="107" customWidth="1"/>
    <col min="14833" max="14833" width="12.5703125" style="107" customWidth="1"/>
    <col min="14834" max="14834" width="17.7109375" style="107" customWidth="1"/>
    <col min="14835" max="14835" width="17.140625" style="107" customWidth="1"/>
    <col min="14836" max="14836" width="11.5703125" style="107" customWidth="1"/>
    <col min="14837" max="14837" width="22.5703125" style="107" customWidth="1"/>
    <col min="14838" max="14838" width="9.7109375" style="107" customWidth="1"/>
    <col min="14839" max="14839" width="21.7109375" style="107" customWidth="1"/>
    <col min="14840" max="14840" width="24.42578125" style="107" customWidth="1"/>
    <col min="14841" max="14841" width="20.5703125" style="107" customWidth="1"/>
    <col min="14842" max="14842" width="10.5703125" style="107" customWidth="1"/>
    <col min="14843" max="14843" width="6.28515625" style="107" customWidth="1"/>
    <col min="14844" max="14847" width="8.5703125" style="107" customWidth="1"/>
    <col min="14848" max="14848" width="9.85546875" style="107" customWidth="1"/>
    <col min="14849" max="14849" width="15.140625" style="107" customWidth="1"/>
    <col min="14850" max="14850" width="19.85546875" style="107" customWidth="1"/>
    <col min="14851" max="14851" width="11.85546875" style="107" customWidth="1"/>
    <col min="14852" max="14852" width="10.85546875" style="107" customWidth="1"/>
    <col min="14853" max="14853" width="8.5703125" style="107" customWidth="1"/>
    <col min="14854" max="14865" width="6.7109375" style="107" customWidth="1"/>
    <col min="14866" max="14866" width="9.42578125" style="107" customWidth="1"/>
    <col min="14867" max="14867" width="6.7109375" style="107" customWidth="1"/>
    <col min="14868" max="14868" width="14.140625" style="107" customWidth="1"/>
    <col min="14869" max="14869" width="10" style="107" customWidth="1"/>
    <col min="14870" max="14870" width="6.140625" style="107" customWidth="1"/>
    <col min="14871" max="14872" width="8.5703125" style="107" customWidth="1"/>
    <col min="14873" max="14873" width="9.140625" style="107" customWidth="1"/>
    <col min="14874" max="14874" width="105" style="107" customWidth="1"/>
    <col min="14875" max="14875" width="10.42578125" style="107" customWidth="1"/>
    <col min="14876" max="14876" width="13.28515625" style="107" customWidth="1"/>
    <col min="14877" max="14877" width="11.28515625" style="107" customWidth="1"/>
    <col min="14878" max="14878" width="13.28515625" style="107" customWidth="1"/>
    <col min="14879" max="15084" width="11.42578125" style="107"/>
    <col min="15085" max="15085" width="1.42578125" style="107" customWidth="1"/>
    <col min="15086" max="15086" width="24.7109375" style="107" customWidth="1"/>
    <col min="15087" max="15087" width="14.28515625" style="107" customWidth="1"/>
    <col min="15088" max="15088" width="11.140625" style="107" customWidth="1"/>
    <col min="15089" max="15089" width="12.5703125" style="107" customWidth="1"/>
    <col min="15090" max="15090" width="17.7109375" style="107" customWidth="1"/>
    <col min="15091" max="15091" width="17.140625" style="107" customWidth="1"/>
    <col min="15092" max="15092" width="11.5703125" style="107" customWidth="1"/>
    <col min="15093" max="15093" width="22.5703125" style="107" customWidth="1"/>
    <col min="15094" max="15094" width="9.7109375" style="107" customWidth="1"/>
    <col min="15095" max="15095" width="21.7109375" style="107" customWidth="1"/>
    <col min="15096" max="15096" width="24.42578125" style="107" customWidth="1"/>
    <col min="15097" max="15097" width="20.5703125" style="107" customWidth="1"/>
    <col min="15098" max="15098" width="10.5703125" style="107" customWidth="1"/>
    <col min="15099" max="15099" width="6.28515625" style="107" customWidth="1"/>
    <col min="15100" max="15103" width="8.5703125" style="107" customWidth="1"/>
    <col min="15104" max="15104" width="9.85546875" style="107" customWidth="1"/>
    <col min="15105" max="15105" width="15.140625" style="107" customWidth="1"/>
    <col min="15106" max="15106" width="19.85546875" style="107" customWidth="1"/>
    <col min="15107" max="15107" width="11.85546875" style="107" customWidth="1"/>
    <col min="15108" max="15108" width="10.85546875" style="107" customWidth="1"/>
    <col min="15109" max="15109" width="8.5703125" style="107" customWidth="1"/>
    <col min="15110" max="15121" width="6.7109375" style="107" customWidth="1"/>
    <col min="15122" max="15122" width="9.42578125" style="107" customWidth="1"/>
    <col min="15123" max="15123" width="6.7109375" style="107" customWidth="1"/>
    <col min="15124" max="15124" width="14.140625" style="107" customWidth="1"/>
    <col min="15125" max="15125" width="10" style="107" customWidth="1"/>
    <col min="15126" max="15126" width="6.140625" style="107" customWidth="1"/>
    <col min="15127" max="15128" width="8.5703125" style="107" customWidth="1"/>
    <col min="15129" max="15129" width="9.140625" style="107" customWidth="1"/>
    <col min="15130" max="15130" width="105" style="107" customWidth="1"/>
    <col min="15131" max="15131" width="10.42578125" style="107" customWidth="1"/>
    <col min="15132" max="15132" width="13.28515625" style="107" customWidth="1"/>
    <col min="15133" max="15133" width="11.28515625" style="107" customWidth="1"/>
    <col min="15134" max="15134" width="13.28515625" style="107" customWidth="1"/>
    <col min="15135" max="15340" width="11.42578125" style="107"/>
    <col min="15341" max="15341" width="1.42578125" style="107" customWidth="1"/>
    <col min="15342" max="15342" width="24.7109375" style="107" customWidth="1"/>
    <col min="15343" max="15343" width="14.28515625" style="107" customWidth="1"/>
    <col min="15344" max="15344" width="11.140625" style="107" customWidth="1"/>
    <col min="15345" max="15345" width="12.5703125" style="107" customWidth="1"/>
    <col min="15346" max="15346" width="17.7109375" style="107" customWidth="1"/>
    <col min="15347" max="15347" width="17.140625" style="107" customWidth="1"/>
    <col min="15348" max="15348" width="11.5703125" style="107" customWidth="1"/>
    <col min="15349" max="15349" width="22.5703125" style="107" customWidth="1"/>
    <col min="15350" max="15350" width="9.7109375" style="107" customWidth="1"/>
    <col min="15351" max="15351" width="21.7109375" style="107" customWidth="1"/>
    <col min="15352" max="15352" width="24.42578125" style="107" customWidth="1"/>
    <col min="15353" max="15353" width="20.5703125" style="107" customWidth="1"/>
    <col min="15354" max="15354" width="10.5703125" style="107" customWidth="1"/>
    <col min="15355" max="15355" width="6.28515625" style="107" customWidth="1"/>
    <col min="15356" max="15359" width="8.5703125" style="107" customWidth="1"/>
    <col min="15360" max="15360" width="9.85546875" style="107" customWidth="1"/>
    <col min="15361" max="15361" width="15.140625" style="107" customWidth="1"/>
    <col min="15362" max="15362" width="19.85546875" style="107" customWidth="1"/>
    <col min="15363" max="15363" width="11.85546875" style="107" customWidth="1"/>
    <col min="15364" max="15364" width="10.85546875" style="107" customWidth="1"/>
    <col min="15365" max="15365" width="8.5703125" style="107" customWidth="1"/>
    <col min="15366" max="15377" width="6.7109375" style="107" customWidth="1"/>
    <col min="15378" max="15378" width="9.42578125" style="107" customWidth="1"/>
    <col min="15379" max="15379" width="6.7109375" style="107" customWidth="1"/>
    <col min="15380" max="15380" width="14.140625" style="107" customWidth="1"/>
    <col min="15381" max="15381" width="10" style="107" customWidth="1"/>
    <col min="15382" max="15382" width="6.140625" style="107" customWidth="1"/>
    <col min="15383" max="15384" width="8.5703125" style="107" customWidth="1"/>
    <col min="15385" max="15385" width="9.140625" style="107" customWidth="1"/>
    <col min="15386" max="15386" width="105" style="107" customWidth="1"/>
    <col min="15387" max="15387" width="10.42578125" style="107" customWidth="1"/>
    <col min="15388" max="15388" width="13.28515625" style="107" customWidth="1"/>
    <col min="15389" max="15389" width="11.28515625" style="107" customWidth="1"/>
    <col min="15390" max="15390" width="13.28515625" style="107" customWidth="1"/>
    <col min="15391" max="15596" width="11.42578125" style="107"/>
    <col min="15597" max="15597" width="1.42578125" style="107" customWidth="1"/>
    <col min="15598" max="15598" width="24.7109375" style="107" customWidth="1"/>
    <col min="15599" max="15599" width="14.28515625" style="107" customWidth="1"/>
    <col min="15600" max="15600" width="11.140625" style="107" customWidth="1"/>
    <col min="15601" max="15601" width="12.5703125" style="107" customWidth="1"/>
    <col min="15602" max="15602" width="17.7109375" style="107" customWidth="1"/>
    <col min="15603" max="15603" width="17.140625" style="107" customWidth="1"/>
    <col min="15604" max="15604" width="11.5703125" style="107" customWidth="1"/>
    <col min="15605" max="15605" width="22.5703125" style="107" customWidth="1"/>
    <col min="15606" max="15606" width="9.7109375" style="107" customWidth="1"/>
    <col min="15607" max="15607" width="21.7109375" style="107" customWidth="1"/>
    <col min="15608" max="15608" width="24.42578125" style="107" customWidth="1"/>
    <col min="15609" max="15609" width="20.5703125" style="107" customWidth="1"/>
    <col min="15610" max="15610" width="10.5703125" style="107" customWidth="1"/>
    <col min="15611" max="15611" width="6.28515625" style="107" customWidth="1"/>
    <col min="15612" max="15615" width="8.5703125" style="107" customWidth="1"/>
    <col min="15616" max="15616" width="9.85546875" style="107" customWidth="1"/>
    <col min="15617" max="15617" width="15.140625" style="107" customWidth="1"/>
    <col min="15618" max="15618" width="19.85546875" style="107" customWidth="1"/>
    <col min="15619" max="15619" width="11.85546875" style="107" customWidth="1"/>
    <col min="15620" max="15620" width="10.85546875" style="107" customWidth="1"/>
    <col min="15621" max="15621" width="8.5703125" style="107" customWidth="1"/>
    <col min="15622" max="15633" width="6.7109375" style="107" customWidth="1"/>
    <col min="15634" max="15634" width="9.42578125" style="107" customWidth="1"/>
    <col min="15635" max="15635" width="6.7109375" style="107" customWidth="1"/>
    <col min="15636" max="15636" width="14.140625" style="107" customWidth="1"/>
    <col min="15637" max="15637" width="10" style="107" customWidth="1"/>
    <col min="15638" max="15638" width="6.140625" style="107" customWidth="1"/>
    <col min="15639" max="15640" width="8.5703125" style="107" customWidth="1"/>
    <col min="15641" max="15641" width="9.140625" style="107" customWidth="1"/>
    <col min="15642" max="15642" width="105" style="107" customWidth="1"/>
    <col min="15643" max="15643" width="10.42578125" style="107" customWidth="1"/>
    <col min="15644" max="15644" width="13.28515625" style="107" customWidth="1"/>
    <col min="15645" max="15645" width="11.28515625" style="107" customWidth="1"/>
    <col min="15646" max="15646" width="13.28515625" style="107" customWidth="1"/>
    <col min="15647" max="15852" width="11.42578125" style="107"/>
    <col min="15853" max="15853" width="1.42578125" style="107" customWidth="1"/>
    <col min="15854" max="15854" width="24.7109375" style="107" customWidth="1"/>
    <col min="15855" max="15855" width="14.28515625" style="107" customWidth="1"/>
    <col min="15856" max="15856" width="11.140625" style="107" customWidth="1"/>
    <col min="15857" max="15857" width="12.5703125" style="107" customWidth="1"/>
    <col min="15858" max="15858" width="17.7109375" style="107" customWidth="1"/>
    <col min="15859" max="15859" width="17.140625" style="107" customWidth="1"/>
    <col min="15860" max="15860" width="11.5703125" style="107" customWidth="1"/>
    <col min="15861" max="15861" width="22.5703125" style="107" customWidth="1"/>
    <col min="15862" max="15862" width="9.7109375" style="107" customWidth="1"/>
    <col min="15863" max="15863" width="21.7109375" style="107" customWidth="1"/>
    <col min="15864" max="15864" width="24.42578125" style="107" customWidth="1"/>
    <col min="15865" max="15865" width="20.5703125" style="107" customWidth="1"/>
    <col min="15866" max="15866" width="10.5703125" style="107" customWidth="1"/>
    <col min="15867" max="15867" width="6.28515625" style="107" customWidth="1"/>
    <col min="15868" max="15871" width="8.5703125" style="107" customWidth="1"/>
    <col min="15872" max="15872" width="9.85546875" style="107" customWidth="1"/>
    <col min="15873" max="15873" width="15.140625" style="107" customWidth="1"/>
    <col min="15874" max="15874" width="19.85546875" style="107" customWidth="1"/>
    <col min="15875" max="15875" width="11.85546875" style="107" customWidth="1"/>
    <col min="15876" max="15876" width="10.85546875" style="107" customWidth="1"/>
    <col min="15877" max="15877" width="8.5703125" style="107" customWidth="1"/>
    <col min="15878" max="15889" width="6.7109375" style="107" customWidth="1"/>
    <col min="15890" max="15890" width="9.42578125" style="107" customWidth="1"/>
    <col min="15891" max="15891" width="6.7109375" style="107" customWidth="1"/>
    <col min="15892" max="15892" width="14.140625" style="107" customWidth="1"/>
    <col min="15893" max="15893" width="10" style="107" customWidth="1"/>
    <col min="15894" max="15894" width="6.140625" style="107" customWidth="1"/>
    <col min="15895" max="15896" width="8.5703125" style="107" customWidth="1"/>
    <col min="15897" max="15897" width="9.140625" style="107" customWidth="1"/>
    <col min="15898" max="15898" width="105" style="107" customWidth="1"/>
    <col min="15899" max="15899" width="10.42578125" style="107" customWidth="1"/>
    <col min="15900" max="15900" width="13.28515625" style="107" customWidth="1"/>
    <col min="15901" max="15901" width="11.28515625" style="107" customWidth="1"/>
    <col min="15902" max="15902" width="13.28515625" style="107" customWidth="1"/>
    <col min="15903" max="16108" width="11.42578125" style="107"/>
    <col min="16109" max="16109" width="1.42578125" style="107" customWidth="1"/>
    <col min="16110" max="16110" width="24.7109375" style="107" customWidth="1"/>
    <col min="16111" max="16111" width="14.28515625" style="107" customWidth="1"/>
    <col min="16112" max="16112" width="11.140625" style="107" customWidth="1"/>
    <col min="16113" max="16113" width="12.5703125" style="107" customWidth="1"/>
    <col min="16114" max="16114" width="17.7109375" style="107" customWidth="1"/>
    <col min="16115" max="16115" width="17.140625" style="107" customWidth="1"/>
    <col min="16116" max="16116" width="11.5703125" style="107" customWidth="1"/>
    <col min="16117" max="16117" width="22.5703125" style="107" customWidth="1"/>
    <col min="16118" max="16118" width="9.7109375" style="107" customWidth="1"/>
    <col min="16119" max="16119" width="21.7109375" style="107" customWidth="1"/>
    <col min="16120" max="16120" width="24.42578125" style="107" customWidth="1"/>
    <col min="16121" max="16121" width="20.5703125" style="107" customWidth="1"/>
    <col min="16122" max="16122" width="10.5703125" style="107" customWidth="1"/>
    <col min="16123" max="16123" width="6.28515625" style="107" customWidth="1"/>
    <col min="16124" max="16127" width="8.5703125" style="107" customWidth="1"/>
    <col min="16128" max="16128" width="9.85546875" style="107" customWidth="1"/>
    <col min="16129" max="16129" width="15.140625" style="107" customWidth="1"/>
    <col min="16130" max="16130" width="19.85546875" style="107" customWidth="1"/>
    <col min="16131" max="16131" width="11.85546875" style="107" customWidth="1"/>
    <col min="16132" max="16132" width="10.85546875" style="107" customWidth="1"/>
    <col min="16133" max="16133" width="8.5703125" style="107" customWidth="1"/>
    <col min="16134" max="16145" width="6.7109375" style="107" customWidth="1"/>
    <col min="16146" max="16146" width="9.42578125" style="107" customWidth="1"/>
    <col min="16147" max="16147" width="6.7109375" style="107" customWidth="1"/>
    <col min="16148" max="16148" width="14.140625" style="107" customWidth="1"/>
    <col min="16149" max="16149" width="10" style="107" customWidth="1"/>
    <col min="16150" max="16150" width="6.140625" style="107" customWidth="1"/>
    <col min="16151" max="16152" width="8.5703125" style="107" customWidth="1"/>
    <col min="16153" max="16153" width="9.140625" style="107" customWidth="1"/>
    <col min="16154" max="16154" width="105" style="107" customWidth="1"/>
    <col min="16155" max="16155" width="10.42578125" style="107" customWidth="1"/>
    <col min="16156" max="16156" width="13.28515625" style="107" customWidth="1"/>
    <col min="16157" max="16157" width="11.28515625" style="107" customWidth="1"/>
    <col min="16158" max="16158" width="13.28515625" style="107" customWidth="1"/>
    <col min="16159" max="16384" width="11.42578125" style="107"/>
  </cols>
  <sheetData>
    <row r="1" spans="1:68" ht="23.25" customHeight="1" x14ac:dyDescent="0.25">
      <c r="G1" s="391"/>
      <c r="H1" s="391"/>
      <c r="I1" s="391"/>
      <c r="J1" s="391"/>
      <c r="K1" s="391"/>
      <c r="L1" s="391"/>
      <c r="M1" s="391"/>
      <c r="N1" s="391"/>
      <c r="O1" s="391"/>
      <c r="P1" s="391"/>
      <c r="Q1" s="391"/>
      <c r="R1" s="391"/>
    </row>
    <row r="2" spans="1:68" ht="44.25" customHeight="1" x14ac:dyDescent="0.25">
      <c r="A2" s="352"/>
      <c r="B2" s="352"/>
      <c r="C2" s="352"/>
      <c r="D2" s="352"/>
      <c r="E2" s="768" t="s">
        <v>363</v>
      </c>
      <c r="F2" s="768"/>
      <c r="G2" s="768"/>
      <c r="H2" s="768"/>
      <c r="I2" s="768"/>
      <c r="J2" s="768"/>
      <c r="K2" s="768"/>
      <c r="L2" s="768"/>
      <c r="M2" s="768"/>
      <c r="N2" s="768"/>
      <c r="O2" s="768"/>
      <c r="P2" s="768"/>
      <c r="Q2" s="768"/>
      <c r="R2" s="768"/>
      <c r="S2" s="768"/>
      <c r="T2" s="768"/>
      <c r="U2" s="768"/>
      <c r="V2" s="768"/>
      <c r="W2" s="768"/>
      <c r="X2" s="768"/>
      <c r="Y2" s="768"/>
      <c r="Z2" s="768"/>
      <c r="AA2" s="768"/>
      <c r="AB2" s="768"/>
      <c r="AC2" s="768"/>
      <c r="AD2" s="768"/>
      <c r="AE2" s="768"/>
      <c r="AF2" s="768"/>
      <c r="AG2" s="768"/>
      <c r="AH2" s="769"/>
      <c r="AI2" s="768"/>
      <c r="AJ2" s="768"/>
      <c r="AK2" s="768"/>
      <c r="AL2" s="768"/>
      <c r="AM2" s="768"/>
      <c r="AN2" s="768"/>
      <c r="AO2" s="768"/>
      <c r="AP2" s="768"/>
      <c r="AQ2" s="768"/>
      <c r="AR2" s="768"/>
    </row>
    <row r="3" spans="1:68" ht="29.25" customHeight="1" thickBot="1" x14ac:dyDescent="0.3"/>
    <row r="4" spans="1:68" ht="18" customHeight="1" x14ac:dyDescent="0.25">
      <c r="A4" s="756" t="s">
        <v>299</v>
      </c>
      <c r="B4" s="757"/>
      <c r="C4" s="757"/>
      <c r="D4" s="758"/>
      <c r="E4" s="762" t="s">
        <v>364</v>
      </c>
      <c r="F4" s="763"/>
      <c r="G4" s="763"/>
      <c r="H4" s="763"/>
      <c r="I4" s="763"/>
      <c r="J4" s="763"/>
      <c r="K4" s="763"/>
      <c r="L4" s="763"/>
      <c r="M4" s="763"/>
      <c r="N4" s="763"/>
      <c r="O4" s="763"/>
      <c r="P4" s="764"/>
      <c r="Q4" s="773" t="s">
        <v>365</v>
      </c>
      <c r="R4" s="774"/>
      <c r="S4" s="774"/>
      <c r="T4" s="774"/>
      <c r="U4" s="774"/>
      <c r="V4" s="774"/>
      <c r="W4" s="774"/>
      <c r="X4" s="774"/>
      <c r="Y4" s="774"/>
      <c r="Z4" s="774"/>
      <c r="AA4" s="774"/>
      <c r="AB4" s="774"/>
      <c r="AC4" s="774"/>
      <c r="AD4" s="774"/>
      <c r="AE4" s="774"/>
      <c r="AF4" s="774"/>
      <c r="AG4" s="774"/>
      <c r="AH4" s="775"/>
      <c r="AI4" s="774"/>
      <c r="AJ4" s="774"/>
      <c r="AK4" s="774"/>
      <c r="AL4" s="774"/>
      <c r="AM4" s="774"/>
      <c r="AN4" s="774"/>
      <c r="AO4" s="774"/>
      <c r="AP4" s="774"/>
      <c r="AQ4" s="774"/>
      <c r="AR4" s="776"/>
      <c r="AS4" s="748" t="s">
        <v>300</v>
      </c>
      <c r="AT4" s="748"/>
      <c r="AU4" s="748"/>
      <c r="AV4" s="748"/>
      <c r="AW4" s="748"/>
      <c r="AX4" s="748"/>
      <c r="AY4" s="748"/>
      <c r="AZ4" s="748"/>
      <c r="BA4" s="748"/>
      <c r="BB4" s="748"/>
      <c r="BC4" s="748"/>
      <c r="BD4" s="748"/>
      <c r="BE4" s="748"/>
      <c r="BF4" s="748"/>
      <c r="BG4" s="748"/>
      <c r="BH4" s="748"/>
      <c r="BI4" s="748"/>
      <c r="BJ4" s="748"/>
      <c r="BK4" s="748"/>
      <c r="BL4" s="748"/>
      <c r="BM4" s="748"/>
      <c r="BN4" s="748"/>
      <c r="BO4" s="748"/>
      <c r="BP4" s="748"/>
    </row>
    <row r="5" spans="1:68" s="352" customFormat="1" ht="23.25" customHeight="1" thickBot="1" x14ac:dyDescent="0.3">
      <c r="A5" s="759"/>
      <c r="B5" s="760"/>
      <c r="C5" s="760"/>
      <c r="D5" s="761"/>
      <c r="E5" s="765"/>
      <c r="F5" s="766"/>
      <c r="G5" s="766"/>
      <c r="H5" s="766"/>
      <c r="I5" s="766"/>
      <c r="J5" s="766"/>
      <c r="K5" s="766"/>
      <c r="L5" s="766"/>
      <c r="M5" s="766"/>
      <c r="N5" s="766"/>
      <c r="O5" s="766"/>
      <c r="P5" s="767"/>
      <c r="Q5" s="777"/>
      <c r="R5" s="778"/>
      <c r="S5" s="778"/>
      <c r="T5" s="778"/>
      <c r="U5" s="778"/>
      <c r="V5" s="778"/>
      <c r="W5" s="778"/>
      <c r="X5" s="778"/>
      <c r="Y5" s="778"/>
      <c r="Z5" s="778"/>
      <c r="AA5" s="778"/>
      <c r="AB5" s="778"/>
      <c r="AC5" s="778"/>
      <c r="AD5" s="778"/>
      <c r="AE5" s="778"/>
      <c r="AF5" s="778"/>
      <c r="AG5" s="778"/>
      <c r="AH5" s="779"/>
      <c r="AI5" s="778"/>
      <c r="AJ5" s="778"/>
      <c r="AK5" s="778"/>
      <c r="AL5" s="778"/>
      <c r="AM5" s="778"/>
      <c r="AN5" s="778"/>
      <c r="AO5" s="778"/>
      <c r="AP5" s="778"/>
      <c r="AQ5" s="778"/>
      <c r="AR5" s="780"/>
      <c r="AS5" s="748"/>
      <c r="AT5" s="748"/>
      <c r="AU5" s="748"/>
      <c r="AV5" s="748"/>
      <c r="AW5" s="748"/>
      <c r="AX5" s="748"/>
      <c r="AY5" s="748"/>
      <c r="AZ5" s="748"/>
      <c r="BA5" s="748"/>
      <c r="BB5" s="748"/>
      <c r="BC5" s="748"/>
      <c r="BD5" s="748"/>
      <c r="BE5" s="748"/>
      <c r="BF5" s="748"/>
      <c r="BG5" s="748"/>
      <c r="BH5" s="748"/>
      <c r="BI5" s="748"/>
      <c r="BJ5" s="748"/>
      <c r="BK5" s="748"/>
      <c r="BL5" s="748"/>
      <c r="BM5" s="748"/>
      <c r="BN5" s="748"/>
      <c r="BO5" s="748"/>
      <c r="BP5" s="748"/>
    </row>
    <row r="6" spans="1:68" ht="20.100000000000001" customHeight="1" x14ac:dyDescent="0.25">
      <c r="A6" s="750" t="s">
        <v>241</v>
      </c>
      <c r="B6" s="745" t="s">
        <v>242</v>
      </c>
      <c r="C6" s="745" t="s">
        <v>243</v>
      </c>
      <c r="D6" s="751" t="s">
        <v>244</v>
      </c>
      <c r="E6" s="752" t="s">
        <v>245</v>
      </c>
      <c r="F6" s="682" t="s">
        <v>246</v>
      </c>
      <c r="G6" s="680" t="s">
        <v>247</v>
      </c>
      <c r="H6" s="680" t="s">
        <v>248</v>
      </c>
      <c r="I6" s="680" t="s">
        <v>249</v>
      </c>
      <c r="J6" s="680" t="s">
        <v>250</v>
      </c>
      <c r="K6" s="680"/>
      <c r="L6" s="680" t="s">
        <v>253</v>
      </c>
      <c r="M6" s="680" t="s">
        <v>254</v>
      </c>
      <c r="N6" s="680" t="s">
        <v>255</v>
      </c>
      <c r="O6" s="680" t="s">
        <v>256</v>
      </c>
      <c r="P6" s="746" t="s">
        <v>257</v>
      </c>
      <c r="Q6" s="755" t="s">
        <v>258</v>
      </c>
      <c r="R6" s="680" t="s">
        <v>259</v>
      </c>
      <c r="S6" s="680" t="s">
        <v>260</v>
      </c>
      <c r="T6" s="771" t="s">
        <v>295</v>
      </c>
      <c r="U6" s="771"/>
      <c r="V6" s="771"/>
      <c r="W6" s="771"/>
      <c r="X6" s="771"/>
      <c r="Y6" s="771"/>
      <c r="Z6" s="771"/>
      <c r="AA6" s="771"/>
      <c r="AB6" s="771"/>
      <c r="AC6" s="771"/>
      <c r="AD6" s="771"/>
      <c r="AE6" s="771"/>
      <c r="AF6" s="682" t="s">
        <v>296</v>
      </c>
      <c r="AG6" s="620"/>
      <c r="AH6" s="620"/>
      <c r="AI6" s="743" t="s">
        <v>297</v>
      </c>
      <c r="AJ6" s="743"/>
      <c r="AK6" s="743"/>
      <c r="AL6" s="743"/>
      <c r="AM6" s="743"/>
      <c r="AN6" s="743"/>
      <c r="AO6" s="743"/>
      <c r="AP6" s="743"/>
      <c r="AQ6" s="743"/>
      <c r="AR6" s="744"/>
      <c r="AS6" s="772" t="s">
        <v>280</v>
      </c>
      <c r="AT6" s="770"/>
      <c r="AU6" s="770" t="s">
        <v>281</v>
      </c>
      <c r="AV6" s="770"/>
      <c r="AW6" s="770" t="s">
        <v>282</v>
      </c>
      <c r="AX6" s="770"/>
      <c r="AY6" s="770" t="s">
        <v>283</v>
      </c>
      <c r="AZ6" s="770"/>
      <c r="BA6" s="770" t="s">
        <v>284</v>
      </c>
      <c r="BB6" s="770"/>
      <c r="BC6" s="770" t="s">
        <v>285</v>
      </c>
      <c r="BD6" s="770"/>
      <c r="BE6" s="770" t="s">
        <v>286</v>
      </c>
      <c r="BF6" s="770"/>
      <c r="BG6" s="770" t="s">
        <v>287</v>
      </c>
      <c r="BH6" s="770"/>
      <c r="BI6" s="770" t="s">
        <v>288</v>
      </c>
      <c r="BJ6" s="770"/>
      <c r="BK6" s="770" t="s">
        <v>289</v>
      </c>
      <c r="BL6" s="770"/>
      <c r="BM6" s="770" t="s">
        <v>290</v>
      </c>
      <c r="BN6" s="770"/>
      <c r="BO6" s="770" t="s">
        <v>291</v>
      </c>
      <c r="BP6" s="770"/>
    </row>
    <row r="7" spans="1:68" s="352" customFormat="1" ht="30" customHeight="1" x14ac:dyDescent="0.25">
      <c r="A7" s="750"/>
      <c r="B7" s="745"/>
      <c r="C7" s="745"/>
      <c r="D7" s="751"/>
      <c r="E7" s="753"/>
      <c r="F7" s="754"/>
      <c r="G7" s="745"/>
      <c r="H7" s="745"/>
      <c r="I7" s="745"/>
      <c r="J7" s="389" t="s">
        <v>251</v>
      </c>
      <c r="K7" s="389" t="s">
        <v>252</v>
      </c>
      <c r="L7" s="745"/>
      <c r="M7" s="745"/>
      <c r="N7" s="745"/>
      <c r="O7" s="745"/>
      <c r="P7" s="747"/>
      <c r="Q7" s="750"/>
      <c r="R7" s="745"/>
      <c r="S7" s="745"/>
      <c r="T7" s="369" t="s">
        <v>20</v>
      </c>
      <c r="U7" s="369" t="s">
        <v>21</v>
      </c>
      <c r="V7" s="369" t="s">
        <v>22</v>
      </c>
      <c r="W7" s="369" t="s">
        <v>373</v>
      </c>
      <c r="X7" s="369" t="s">
        <v>24</v>
      </c>
      <c r="Y7" s="369" t="s">
        <v>25</v>
      </c>
      <c r="Z7" s="369" t="s">
        <v>26</v>
      </c>
      <c r="AA7" s="369" t="s">
        <v>27</v>
      </c>
      <c r="AB7" s="369" t="s">
        <v>28</v>
      </c>
      <c r="AC7" s="369" t="s">
        <v>29</v>
      </c>
      <c r="AD7" s="369" t="s">
        <v>30</v>
      </c>
      <c r="AE7" s="369" t="s">
        <v>31</v>
      </c>
      <c r="AF7" s="754"/>
      <c r="AG7" s="623" t="s">
        <v>270</v>
      </c>
      <c r="AH7" s="623" t="s">
        <v>271</v>
      </c>
      <c r="AI7" s="369" t="s">
        <v>228</v>
      </c>
      <c r="AJ7" s="369" t="s">
        <v>23</v>
      </c>
      <c r="AK7" s="369" t="s">
        <v>188</v>
      </c>
      <c r="AL7" s="369" t="s">
        <v>189</v>
      </c>
      <c r="AM7" s="369" t="s">
        <v>190</v>
      </c>
      <c r="AN7" s="369" t="s">
        <v>191</v>
      </c>
      <c r="AO7" s="369" t="s">
        <v>192</v>
      </c>
      <c r="AP7" s="369" t="s">
        <v>193</v>
      </c>
      <c r="AQ7" s="369" t="s">
        <v>194</v>
      </c>
      <c r="AR7" s="434" t="s">
        <v>195</v>
      </c>
      <c r="AS7" s="424" t="s">
        <v>261</v>
      </c>
      <c r="AT7" s="390" t="s">
        <v>262</v>
      </c>
      <c r="AU7" s="390" t="s">
        <v>261</v>
      </c>
      <c r="AV7" s="390" t="s">
        <v>262</v>
      </c>
      <c r="AW7" s="370" t="s">
        <v>261</v>
      </c>
      <c r="AX7" s="370" t="s">
        <v>262</v>
      </c>
      <c r="AY7" s="370" t="s">
        <v>261</v>
      </c>
      <c r="AZ7" s="370" t="s">
        <v>262</v>
      </c>
      <c r="BA7" s="370" t="s">
        <v>261</v>
      </c>
      <c r="BB7" s="370" t="s">
        <v>262</v>
      </c>
      <c r="BC7" s="370" t="s">
        <v>261</v>
      </c>
      <c r="BD7" s="370" t="s">
        <v>262</v>
      </c>
      <c r="BE7" s="370" t="s">
        <v>261</v>
      </c>
      <c r="BF7" s="370" t="s">
        <v>262</v>
      </c>
      <c r="BG7" s="370" t="s">
        <v>261</v>
      </c>
      <c r="BH7" s="370" t="s">
        <v>262</v>
      </c>
      <c r="BI7" s="370" t="s">
        <v>261</v>
      </c>
      <c r="BJ7" s="370" t="s">
        <v>262</v>
      </c>
      <c r="BK7" s="370" t="s">
        <v>261</v>
      </c>
      <c r="BL7" s="370" t="s">
        <v>262</v>
      </c>
      <c r="BM7" s="370" t="s">
        <v>261</v>
      </c>
      <c r="BN7" s="370" t="s">
        <v>262</v>
      </c>
      <c r="BO7" s="370" t="s">
        <v>261</v>
      </c>
      <c r="BP7" s="370" t="s">
        <v>262</v>
      </c>
    </row>
    <row r="8" spans="1:68" s="352" customFormat="1" ht="21.75" customHeight="1" x14ac:dyDescent="0.25">
      <c r="A8" s="371"/>
      <c r="B8" s="372"/>
      <c r="C8" s="372"/>
      <c r="D8" s="373"/>
      <c r="E8" s="374"/>
      <c r="F8" s="370"/>
      <c r="G8" s="372"/>
      <c r="H8" s="372"/>
      <c r="I8" s="372"/>
      <c r="J8" s="389"/>
      <c r="K8" s="389"/>
      <c r="L8" s="372"/>
      <c r="M8" s="372"/>
      <c r="N8" s="372"/>
      <c r="O8" s="372"/>
      <c r="P8" s="375"/>
      <c r="Q8" s="625"/>
      <c r="R8" s="388" t="s">
        <v>227</v>
      </c>
      <c r="S8" s="388" t="s">
        <v>22</v>
      </c>
      <c r="T8" s="388">
        <v>3</v>
      </c>
      <c r="U8" s="369" t="s">
        <v>46</v>
      </c>
      <c r="V8" s="369"/>
      <c r="W8" s="369"/>
      <c r="X8" s="369"/>
      <c r="Y8" s="369"/>
      <c r="Z8" s="369"/>
      <c r="AA8" s="369"/>
      <c r="AE8" s="369"/>
      <c r="AF8" s="623"/>
      <c r="AG8" s="623"/>
      <c r="AH8" s="623"/>
      <c r="AI8" s="369"/>
      <c r="AJ8" s="369"/>
      <c r="AK8" s="369"/>
      <c r="AL8" s="369"/>
      <c r="AM8" s="369"/>
      <c r="AN8" s="369"/>
      <c r="AO8" s="388">
        <f>+AN8+1</f>
        <v>1</v>
      </c>
      <c r="AP8" s="388">
        <f>+AO8+1</f>
        <v>2</v>
      </c>
      <c r="AQ8" s="388">
        <f>+AP8+1</f>
        <v>3</v>
      </c>
      <c r="AR8" s="435">
        <f>+AQ8+1</f>
        <v>4</v>
      </c>
      <c r="AS8" s="424"/>
      <c r="AT8" s="390"/>
      <c r="AU8" s="390"/>
      <c r="AV8" s="390"/>
      <c r="AW8" s="370"/>
      <c r="AX8" s="370"/>
      <c r="AY8" s="370"/>
      <c r="AZ8" s="370"/>
      <c r="BA8" s="370"/>
      <c r="BB8" s="370"/>
      <c r="BC8" s="370"/>
      <c r="BD8" s="370"/>
      <c r="BE8" s="370"/>
      <c r="BF8" s="370"/>
      <c r="BG8" s="370"/>
      <c r="BH8" s="370"/>
      <c r="BI8" s="370"/>
      <c r="BJ8" s="370"/>
      <c r="BK8" s="370"/>
      <c r="BL8" s="370"/>
      <c r="BM8" s="370"/>
      <c r="BN8" s="370"/>
      <c r="BO8" s="370"/>
      <c r="BP8" s="370"/>
    </row>
    <row r="9" spans="1:68" s="352" customFormat="1" ht="48" customHeight="1" thickBot="1" x14ac:dyDescent="0.3">
      <c r="A9" s="467"/>
      <c r="B9" s="455"/>
      <c r="C9" s="455"/>
      <c r="D9" s="468"/>
      <c r="E9" s="469"/>
      <c r="F9" s="452"/>
      <c r="G9" s="455"/>
      <c r="H9" s="455"/>
      <c r="I9" s="455"/>
      <c r="J9" s="455"/>
      <c r="K9" s="455"/>
      <c r="L9" s="452"/>
      <c r="M9" s="452"/>
      <c r="N9" s="452"/>
      <c r="O9" s="452"/>
      <c r="P9" s="470"/>
      <c r="Q9" s="469"/>
      <c r="R9" s="471"/>
      <c r="S9" s="471"/>
      <c r="T9" s="471"/>
      <c r="U9" s="471"/>
      <c r="V9" s="471"/>
      <c r="W9" s="471"/>
      <c r="X9" s="471"/>
      <c r="Y9" s="471"/>
      <c r="Z9" s="471"/>
      <c r="AA9" s="471"/>
      <c r="AB9" s="471"/>
      <c r="AC9" s="471"/>
      <c r="AD9" s="471"/>
      <c r="AE9" s="471"/>
      <c r="AF9" s="619"/>
      <c r="AG9" s="623"/>
      <c r="AH9" s="623"/>
      <c r="AI9" s="369"/>
      <c r="AJ9" s="369"/>
      <c r="AK9" s="369"/>
      <c r="AL9" s="369"/>
      <c r="AM9" s="369"/>
      <c r="AN9" s="369"/>
      <c r="AO9" s="369"/>
      <c r="AP9" s="369"/>
      <c r="AQ9" s="369"/>
      <c r="AR9" s="434"/>
      <c r="AS9" s="422"/>
      <c r="AT9" s="370"/>
      <c r="AU9" s="370"/>
      <c r="AV9" s="370"/>
      <c r="AW9" s="370"/>
      <c r="AX9" s="370"/>
      <c r="AY9" s="370"/>
      <c r="AZ9" s="370"/>
      <c r="BA9" s="370"/>
      <c r="BB9" s="370"/>
      <c r="BC9" s="370"/>
      <c r="BD9" s="370"/>
      <c r="BE9" s="370"/>
      <c r="BF9" s="370"/>
      <c r="BG9" s="370"/>
      <c r="BH9" s="370"/>
      <c r="BI9" s="370"/>
      <c r="BJ9" s="370"/>
      <c r="BK9" s="370"/>
      <c r="BL9" s="370"/>
      <c r="BM9" s="370"/>
      <c r="BN9" s="370"/>
      <c r="BO9" s="370"/>
      <c r="BP9" s="370"/>
    </row>
    <row r="10" spans="1:68" s="352" customFormat="1" ht="27.75" customHeight="1" x14ac:dyDescent="0.25">
      <c r="A10" s="475" t="s">
        <v>240</v>
      </c>
      <c r="B10" s="476" t="s">
        <v>112</v>
      </c>
      <c r="C10" s="477">
        <v>0.7</v>
      </c>
      <c r="D10" s="478" t="s">
        <v>113</v>
      </c>
      <c r="E10" s="475" t="s">
        <v>306</v>
      </c>
      <c r="F10" s="479" t="s">
        <v>311</v>
      </c>
      <c r="G10" s="479" t="s">
        <v>337</v>
      </c>
      <c r="H10" s="476" t="s">
        <v>36</v>
      </c>
      <c r="I10" s="476" t="s">
        <v>37</v>
      </c>
      <c r="J10" s="476" t="s">
        <v>38</v>
      </c>
      <c r="K10" s="476">
        <v>998</v>
      </c>
      <c r="L10" s="477">
        <v>1</v>
      </c>
      <c r="M10" s="477">
        <v>1</v>
      </c>
      <c r="N10" s="477">
        <v>1</v>
      </c>
      <c r="O10" s="477">
        <v>1</v>
      </c>
      <c r="P10" s="478" t="s">
        <v>215</v>
      </c>
      <c r="Q10" s="475" t="s">
        <v>214</v>
      </c>
      <c r="R10" s="480" t="s">
        <v>40</v>
      </c>
      <c r="S10" s="480" t="s">
        <v>41</v>
      </c>
      <c r="T10" s="481"/>
      <c r="U10" s="481"/>
      <c r="V10" s="481">
        <v>1</v>
      </c>
      <c r="W10" s="481"/>
      <c r="X10" s="481">
        <v>1</v>
      </c>
      <c r="Y10" s="481">
        <v>1</v>
      </c>
      <c r="Z10" s="481"/>
      <c r="AA10" s="482"/>
      <c r="AB10" s="481">
        <v>1</v>
      </c>
      <c r="AC10" s="481"/>
      <c r="AD10" s="481">
        <v>1</v>
      </c>
      <c r="AE10" s="481"/>
      <c r="AF10" s="483">
        <f>SUM(T10:AE10)</f>
        <v>5</v>
      </c>
      <c r="AG10" s="34" t="str">
        <f>IF(AG$5&lt;=$T$8,IF(SUM($T10:T10)=0,"",SUM($T10:T10)),"")</f>
        <v/>
      </c>
      <c r="AH10" s="34" t="str">
        <f>IF(AH$5&lt;=$T$8,IF(SUM($T10:U10)=0,"",SUM($T10:U10)),"")</f>
        <v/>
      </c>
      <c r="AI10" s="34">
        <f>IF(AI$5&lt;=$T$8,IF(SUM($T10:V10)=0,"",SUM($T10:V10)),"")</f>
        <v>1</v>
      </c>
      <c r="AJ10" s="34">
        <f>IF(AJ$5&lt;=$T$8,IF(SUM($T10:W10)=0,"",SUM($T10:W10)),"")</f>
        <v>1</v>
      </c>
      <c r="AK10" s="34">
        <f>IF(AK$5&lt;=$T$8,IF(SUM($T10:X10)=0,"",SUM($T10:X10)),"")</f>
        <v>2</v>
      </c>
      <c r="AL10" s="34">
        <f>IF(AL$5&lt;=$T$8,IF(SUM($T10:Y10)=0,"",SUM($T10:Y10)),"")</f>
        <v>3</v>
      </c>
      <c r="AM10" s="34">
        <f>IF(AM$5&lt;=$T$8,IF(SUM($T10:Z10)=0,"",SUM($T10:Z10)),"")</f>
        <v>3</v>
      </c>
      <c r="AN10" s="34">
        <f>IF(AN$5&lt;=$T$8,IF(SUM($T10:AA10)=0,"",SUM($T10:AA10)),"")</f>
        <v>3</v>
      </c>
      <c r="AO10" s="34">
        <f>IF(AO$5&lt;=$T$8,IF(SUM($T10:AB10)=0,"",SUM($T10:AB10)),"")</f>
        <v>4</v>
      </c>
      <c r="AP10" s="34">
        <f>IF(AP$5&lt;=$T$8,IF(SUM($T10:AC10)=0,"",SUM($T10:AC10)),"")</f>
        <v>4</v>
      </c>
      <c r="AQ10" s="34">
        <f>IF(AQ$5&lt;=$T$8,IF(SUM($T10:AD10)=0,"",SUM($T10:AD10)),"")</f>
        <v>5</v>
      </c>
      <c r="AR10" s="784">
        <f>IF(AR$5&lt;=$T$8,IF(SUM($T10:AE10)=0,"",SUM($T10:AE10)),"")</f>
        <v>5</v>
      </c>
      <c r="AS10" s="425"/>
      <c r="AT10" s="34"/>
      <c r="AU10" s="370"/>
      <c r="AV10" s="370"/>
      <c r="AW10" s="370"/>
      <c r="AX10" s="370"/>
      <c r="AY10" s="370"/>
      <c r="AZ10" s="370"/>
      <c r="BA10" s="370"/>
      <c r="BB10" s="370"/>
      <c r="BC10" s="370"/>
      <c r="BD10" s="370"/>
      <c r="BE10" s="370"/>
      <c r="BF10" s="370"/>
      <c r="BG10" s="370"/>
      <c r="BH10" s="370"/>
      <c r="BI10" s="370"/>
      <c r="BJ10" s="370"/>
      <c r="BK10" s="370"/>
      <c r="BL10" s="370"/>
      <c r="BM10" s="370"/>
      <c r="BN10" s="370"/>
      <c r="BO10" s="370"/>
      <c r="BP10" s="370"/>
    </row>
    <row r="11" spans="1:68" s="352" customFormat="1" ht="27" customHeight="1" x14ac:dyDescent="0.25">
      <c r="A11" s="350" t="s">
        <v>240</v>
      </c>
      <c r="B11" s="437" t="s">
        <v>112</v>
      </c>
      <c r="C11" s="445">
        <v>0.7</v>
      </c>
      <c r="D11" s="361" t="s">
        <v>113</v>
      </c>
      <c r="E11" s="350" t="s">
        <v>306</v>
      </c>
      <c r="F11" s="441" t="s">
        <v>311</v>
      </c>
      <c r="G11" s="441" t="s">
        <v>337</v>
      </c>
      <c r="H11" s="437" t="s">
        <v>36</v>
      </c>
      <c r="I11" s="437" t="s">
        <v>37</v>
      </c>
      <c r="J11" s="437" t="s">
        <v>38</v>
      </c>
      <c r="K11" s="437">
        <v>998</v>
      </c>
      <c r="L11" s="445">
        <v>1</v>
      </c>
      <c r="M11" s="445">
        <v>1</v>
      </c>
      <c r="N11" s="445">
        <v>1</v>
      </c>
      <c r="O11" s="445">
        <v>1</v>
      </c>
      <c r="P11" s="361" t="s">
        <v>215</v>
      </c>
      <c r="Q11" s="350" t="s">
        <v>214</v>
      </c>
      <c r="R11" s="7" t="s">
        <v>40</v>
      </c>
      <c r="S11" s="7" t="s">
        <v>42</v>
      </c>
      <c r="T11" s="393">
        <v>0</v>
      </c>
      <c r="U11" s="393">
        <v>0</v>
      </c>
      <c r="V11" s="393">
        <v>1</v>
      </c>
      <c r="W11" s="393"/>
      <c r="X11" s="34"/>
      <c r="Y11" s="34"/>
      <c r="Z11" s="34"/>
      <c r="AA11" s="34"/>
      <c r="AB11" s="34"/>
      <c r="AC11" s="34"/>
      <c r="AD11" s="34"/>
      <c r="AE11" s="393"/>
      <c r="AF11" s="484">
        <f>SUM(T11:AE11)</f>
        <v>1</v>
      </c>
      <c r="AG11" s="34" t="str">
        <f>IF(AG$5&lt;=$T$8,IF(SUM($T11:T11)=0,"",SUM($T11:T11)),"")</f>
        <v/>
      </c>
      <c r="AH11" s="34" t="str">
        <f>IF(AH$5&lt;=$T$8,IF(SUM($T11:U11)=0,"",SUM($T11:U11)),"")</f>
        <v/>
      </c>
      <c r="AI11" s="34">
        <f>IF(AI$5&lt;=$T$8,IF(SUM($T11:V11)=0,"",SUM($T11:V11)),"")</f>
        <v>1</v>
      </c>
      <c r="AJ11" s="34">
        <f>IF(AJ$5&lt;=$T$8,IF(SUM($T11:W11)=0,"",SUM($T11:W11)),"")</f>
        <v>1</v>
      </c>
      <c r="AK11" s="34">
        <f>IF(AK$5&lt;=$T$8,IF(SUM($T11:X11)=0,"",SUM($T11:X11)),"")</f>
        <v>1</v>
      </c>
      <c r="AL11" s="34">
        <f>IF(AL$5&lt;=$T$8,IF(SUM($T11:Y11)=0,"",SUM($T11:Y11)),"")</f>
        <v>1</v>
      </c>
      <c r="AM11" s="34">
        <f>IF(AM$5&lt;=$T$8,IF(SUM($T11:Z11)=0,"",SUM($T11:Z11)),"")</f>
        <v>1</v>
      </c>
      <c r="AN11" s="34">
        <f>IF(AN$5&lt;=$T$8,IF(SUM($T11:AA11)=0,"",SUM($T11:AA11)),"")</f>
        <v>1</v>
      </c>
      <c r="AO11" s="34">
        <f>IF(AO$5&lt;=$T$8,IF(SUM($T11:AB11)=0,"",SUM($T11:AB11)),"")</f>
        <v>1</v>
      </c>
      <c r="AP11" s="34">
        <f>IF(AP$5&lt;=$T$8,IF(SUM($T11:AC11)=0,"",SUM($T11:AC11)),"")</f>
        <v>1</v>
      </c>
      <c r="AQ11" s="34">
        <f>IF(AQ$5&lt;=$T$8,IF(SUM($T11:AD11)=0,"",SUM($T11:AD11)),"")</f>
        <v>1</v>
      </c>
      <c r="AR11" s="784">
        <f>IF(AR$5&lt;=$T$8,IF(SUM($T11:AE11)=0,"",SUM($T11:AE11)),"")</f>
        <v>1</v>
      </c>
      <c r="AS11" s="425" t="s">
        <v>391</v>
      </c>
      <c r="AT11" s="34" t="s">
        <v>392</v>
      </c>
      <c r="AU11" s="394" t="s">
        <v>425</v>
      </c>
      <c r="AV11" s="394" t="s">
        <v>454</v>
      </c>
      <c r="AW11" s="608" t="s">
        <v>477</v>
      </c>
      <c r="AX11" s="608" t="s">
        <v>478</v>
      </c>
      <c r="AY11" s="366"/>
      <c r="AZ11" s="366"/>
      <c r="BA11" s="370"/>
      <c r="BB11" s="366"/>
      <c r="BC11" s="366"/>
      <c r="BD11" s="366"/>
      <c r="BE11" s="366"/>
      <c r="BF11" s="370"/>
      <c r="BG11" s="366"/>
      <c r="BH11" s="366"/>
      <c r="BI11" s="366"/>
      <c r="BJ11" s="366"/>
      <c r="BK11" s="366"/>
      <c r="BL11" s="366"/>
      <c r="BM11" s="366"/>
      <c r="BN11" s="366"/>
      <c r="BO11" s="366"/>
      <c r="BP11" s="366"/>
    </row>
    <row r="12" spans="1:68" s="352" customFormat="1" ht="27" customHeight="1" thickBot="1" x14ac:dyDescent="0.3">
      <c r="A12" s="350" t="s">
        <v>240</v>
      </c>
      <c r="B12" s="437" t="s">
        <v>112</v>
      </c>
      <c r="C12" s="445">
        <v>0.7</v>
      </c>
      <c r="D12" s="361" t="s">
        <v>113</v>
      </c>
      <c r="E12" s="350" t="s">
        <v>306</v>
      </c>
      <c r="F12" s="441" t="s">
        <v>311</v>
      </c>
      <c r="G12" s="441" t="s">
        <v>337</v>
      </c>
      <c r="H12" s="437" t="s">
        <v>36</v>
      </c>
      <c r="I12" s="437" t="s">
        <v>37</v>
      </c>
      <c r="J12" s="437" t="s">
        <v>38</v>
      </c>
      <c r="K12" s="437">
        <v>998</v>
      </c>
      <c r="L12" s="445">
        <v>1</v>
      </c>
      <c r="M12" s="445">
        <v>1</v>
      </c>
      <c r="N12" s="445">
        <v>1</v>
      </c>
      <c r="O12" s="445">
        <v>1</v>
      </c>
      <c r="P12" s="361" t="s">
        <v>215</v>
      </c>
      <c r="Q12" s="350" t="s">
        <v>214</v>
      </c>
      <c r="R12" s="7" t="s">
        <v>40</v>
      </c>
      <c r="S12" s="7" t="s">
        <v>43</v>
      </c>
      <c r="T12" s="275" t="str">
        <f t="shared" ref="T12:AE12" si="0">IF(T10=0,"",T11/T10)</f>
        <v/>
      </c>
      <c r="U12" s="275" t="str">
        <f t="shared" si="0"/>
        <v/>
      </c>
      <c r="V12" s="275">
        <f t="shared" si="0"/>
        <v>1</v>
      </c>
      <c r="W12" s="275" t="str">
        <f t="shared" si="0"/>
        <v/>
      </c>
      <c r="X12" s="275">
        <f t="shared" si="0"/>
        <v>0</v>
      </c>
      <c r="Y12" s="275">
        <f t="shared" si="0"/>
        <v>0</v>
      </c>
      <c r="Z12" s="275" t="str">
        <f t="shared" si="0"/>
        <v/>
      </c>
      <c r="AA12" s="275" t="str">
        <f>IF(AA10=0,"",AA11/AA10)</f>
        <v/>
      </c>
      <c r="AB12" s="275">
        <f t="shared" si="0"/>
        <v>0</v>
      </c>
      <c r="AC12" s="275" t="str">
        <f t="shared" si="0"/>
        <v/>
      </c>
      <c r="AD12" s="275">
        <f t="shared" si="0"/>
        <v>0</v>
      </c>
      <c r="AE12" s="275" t="str">
        <f t="shared" si="0"/>
        <v/>
      </c>
      <c r="AF12" s="485">
        <f>IF(AF10=0,"",AF11/AF10)</f>
        <v>0.2</v>
      </c>
      <c r="AG12" s="345" t="str">
        <f>IF(AG$8&lt;=$AI$8,IF(OR(AG10="",AG11=""),"",AG11/AG10),"")</f>
        <v/>
      </c>
      <c r="AH12" s="345" t="str">
        <f t="shared" ref="AH12:AN12" si="1">IF(AH$8&lt;=$AI$8,IF(OR(AH10="",AH11=""),"",AH11/AH10),"")</f>
        <v/>
      </c>
      <c r="AI12" s="345">
        <f t="shared" si="1"/>
        <v>1</v>
      </c>
      <c r="AJ12" s="345">
        <f t="shared" si="1"/>
        <v>1</v>
      </c>
      <c r="AK12" s="345">
        <f t="shared" si="1"/>
        <v>0.5</v>
      </c>
      <c r="AL12" s="345">
        <f t="shared" si="1"/>
        <v>0.33333333333333331</v>
      </c>
      <c r="AM12" s="345">
        <f t="shared" si="1"/>
        <v>0.33333333333333331</v>
      </c>
      <c r="AN12" s="345">
        <f t="shared" si="1"/>
        <v>0.33333333333333331</v>
      </c>
      <c r="AO12" s="345">
        <f>IF(AO$5&lt;=$AI$5,IF(OR(AO10="",AO11=""),"",AO11/AO10),"")</f>
        <v>0.25</v>
      </c>
      <c r="AP12" s="345">
        <f t="shared" ref="AP12:AR12" si="2">IF(AP$5&lt;=$AI$5,IF(OR(AP10="",AP11=""),"",AP11/AP10),"")</f>
        <v>0.25</v>
      </c>
      <c r="AQ12" s="345">
        <f t="shared" si="2"/>
        <v>0.2</v>
      </c>
      <c r="AR12" s="785">
        <f t="shared" si="2"/>
        <v>0.2</v>
      </c>
      <c r="AS12" s="425"/>
      <c r="AT12" s="34"/>
      <c r="AU12" s="370"/>
      <c r="AV12" s="370"/>
      <c r="AW12" s="370"/>
      <c r="AX12" s="370"/>
      <c r="AY12" s="370"/>
      <c r="AZ12" s="370"/>
      <c r="BA12" s="370"/>
      <c r="BB12" s="370"/>
      <c r="BC12" s="370"/>
      <c r="BD12" s="370"/>
      <c r="BE12" s="370"/>
      <c r="BF12" s="370"/>
      <c r="BG12" s="370"/>
      <c r="BH12" s="370"/>
      <c r="BI12" s="370"/>
      <c r="BJ12" s="370"/>
      <c r="BK12" s="370"/>
      <c r="BL12" s="370"/>
      <c r="BM12" s="370"/>
      <c r="BN12" s="370"/>
      <c r="BO12" s="370"/>
      <c r="BP12" s="370"/>
    </row>
    <row r="13" spans="1:68" s="352" customFormat="1" ht="27" customHeight="1" x14ac:dyDescent="0.25">
      <c r="A13" s="350" t="s">
        <v>240</v>
      </c>
      <c r="B13" s="437" t="s">
        <v>112</v>
      </c>
      <c r="C13" s="445">
        <v>0.7</v>
      </c>
      <c r="D13" s="361" t="s">
        <v>113</v>
      </c>
      <c r="E13" s="350" t="s">
        <v>306</v>
      </c>
      <c r="F13" s="441" t="s">
        <v>311</v>
      </c>
      <c r="G13" s="441" t="s">
        <v>337</v>
      </c>
      <c r="H13" s="437" t="s">
        <v>36</v>
      </c>
      <c r="I13" s="437" t="s">
        <v>37</v>
      </c>
      <c r="J13" s="437" t="s">
        <v>38</v>
      </c>
      <c r="K13" s="437">
        <v>277</v>
      </c>
      <c r="L13" s="445">
        <v>1</v>
      </c>
      <c r="M13" s="445">
        <v>1</v>
      </c>
      <c r="N13" s="445">
        <v>1</v>
      </c>
      <c r="O13" s="445">
        <v>1</v>
      </c>
      <c r="P13" s="361" t="s">
        <v>215</v>
      </c>
      <c r="Q13" s="350" t="s">
        <v>214</v>
      </c>
      <c r="R13" s="7" t="s">
        <v>44</v>
      </c>
      <c r="S13" s="7" t="s">
        <v>41</v>
      </c>
      <c r="T13" s="34"/>
      <c r="U13" s="34">
        <v>1</v>
      </c>
      <c r="V13" s="34"/>
      <c r="W13" s="34">
        <v>1</v>
      </c>
      <c r="X13" s="34">
        <v>1</v>
      </c>
      <c r="Y13" s="34"/>
      <c r="Z13" s="34">
        <v>1</v>
      </c>
      <c r="AA13" s="34"/>
      <c r="AB13" s="34">
        <v>1</v>
      </c>
      <c r="AC13" s="34">
        <v>1</v>
      </c>
      <c r="AD13" s="34">
        <v>1</v>
      </c>
      <c r="AE13" s="34"/>
      <c r="AF13" s="483">
        <f>SUM(T13:AE13)</f>
        <v>7</v>
      </c>
      <c r="AG13" s="34" t="str">
        <f>IF(AG$5&lt;=$T$8,IF(SUM($T13:T13)=0,"",SUM($T13:T13)),"")</f>
        <v/>
      </c>
      <c r="AH13" s="34">
        <f>IF(AH$5&lt;=$T$8,IF(SUM($T13:U13)=0,"",SUM($T13:U13)),"")</f>
        <v>1</v>
      </c>
      <c r="AI13" s="34">
        <f>IF(AI$5&lt;=$T$8,IF(SUM($T13:V13)=0,"",SUM($T13:V13)),"")</f>
        <v>1</v>
      </c>
      <c r="AJ13" s="34">
        <f>IF(AJ$5&lt;=$T$8,IF(SUM($T13:W13)=0,"",SUM($T13:W13)),"")</f>
        <v>2</v>
      </c>
      <c r="AK13" s="34">
        <f>IF(AK$5&lt;=$T$8,IF(SUM($T13:X13)=0,"",SUM($T13:X13)),"")</f>
        <v>3</v>
      </c>
      <c r="AL13" s="34">
        <f>IF(AL$5&lt;=$T$8,IF(SUM($T13:Y13)=0,"",SUM($T13:Y13)),"")</f>
        <v>3</v>
      </c>
      <c r="AM13" s="34">
        <f>IF(AM$5&lt;=$T$8,IF(SUM($T13:Z13)=0,"",SUM($T13:Z13)),"")</f>
        <v>4</v>
      </c>
      <c r="AN13" s="34">
        <f>IF(AN$5&lt;=$T$8,IF(SUM($T13:AA13)=0,"",SUM($T13:AA13)),"")</f>
        <v>4</v>
      </c>
      <c r="AO13" s="34">
        <f>IF(AO$8&lt;=$T$8,IF(SUM($T13:AB13)=0,"",SUM($T13:AB13)),"")</f>
        <v>5</v>
      </c>
      <c r="AP13" s="34">
        <f>IF(AP$5&lt;=$T$8,IF(SUM($T13:AC13)=0,"",SUM($T13:AC13)),"")</f>
        <v>6</v>
      </c>
      <c r="AQ13" s="34">
        <f>IF(AQ$5&lt;=$T$8,IF(SUM($T13:AD13)=0,"",SUM($T13:AD13)),"")</f>
        <v>7</v>
      </c>
      <c r="AR13" s="784">
        <f>IF(AR$5&lt;=$T$8,IF(SUM($T13:AE13)=0,"",SUM($T13:AE13)),"")</f>
        <v>7</v>
      </c>
      <c r="AS13" s="425"/>
      <c r="AT13" s="395"/>
      <c r="AU13" s="370"/>
      <c r="AV13" s="370"/>
      <c r="AW13" s="370"/>
      <c r="AX13" s="370"/>
      <c r="AY13" s="370"/>
      <c r="AZ13" s="370"/>
      <c r="BA13" s="370"/>
      <c r="BB13" s="370"/>
      <c r="BC13" s="370"/>
      <c r="BD13" s="370"/>
      <c r="BE13" s="370"/>
      <c r="BF13" s="370"/>
      <c r="BG13" s="370"/>
      <c r="BH13" s="370"/>
      <c r="BI13" s="370"/>
      <c r="BJ13" s="370"/>
      <c r="BK13" s="370"/>
      <c r="BL13" s="370"/>
      <c r="BM13" s="370"/>
      <c r="BN13" s="370"/>
      <c r="BO13" s="370"/>
      <c r="BP13" s="370"/>
    </row>
    <row r="14" spans="1:68" s="352" customFormat="1" ht="27" customHeight="1" x14ac:dyDescent="0.25">
      <c r="A14" s="350" t="s">
        <v>240</v>
      </c>
      <c r="B14" s="437" t="s">
        <v>112</v>
      </c>
      <c r="C14" s="445">
        <v>0.7</v>
      </c>
      <c r="D14" s="361" t="s">
        <v>113</v>
      </c>
      <c r="E14" s="350" t="s">
        <v>306</v>
      </c>
      <c r="F14" s="441" t="s">
        <v>311</v>
      </c>
      <c r="G14" s="441" t="s">
        <v>337</v>
      </c>
      <c r="H14" s="437" t="s">
        <v>36</v>
      </c>
      <c r="I14" s="437" t="s">
        <v>37</v>
      </c>
      <c r="J14" s="437" t="s">
        <v>38</v>
      </c>
      <c r="K14" s="437">
        <v>277</v>
      </c>
      <c r="L14" s="445">
        <v>1</v>
      </c>
      <c r="M14" s="445">
        <v>1</v>
      </c>
      <c r="N14" s="445">
        <v>1</v>
      </c>
      <c r="O14" s="445">
        <v>1</v>
      </c>
      <c r="P14" s="361" t="s">
        <v>215</v>
      </c>
      <c r="Q14" s="350" t="s">
        <v>214</v>
      </c>
      <c r="R14" s="7" t="s">
        <v>44</v>
      </c>
      <c r="S14" s="7" t="s">
        <v>42</v>
      </c>
      <c r="T14" s="34"/>
      <c r="U14" s="34">
        <v>2</v>
      </c>
      <c r="V14" s="34">
        <v>0</v>
      </c>
      <c r="W14" s="34"/>
      <c r="X14" s="34"/>
      <c r="Y14" s="34"/>
      <c r="Z14" s="34"/>
      <c r="AA14" s="34"/>
      <c r="AB14" s="34"/>
      <c r="AC14" s="34"/>
      <c r="AD14" s="34"/>
      <c r="AE14" s="393"/>
      <c r="AF14" s="484">
        <f>SUM(T14:AE14)</f>
        <v>2</v>
      </c>
      <c r="AG14" s="34" t="str">
        <f>IF(AG$5&lt;=$T$8,IF(SUM($T14:T14)=0,"",SUM($T14:T14)),"")</f>
        <v/>
      </c>
      <c r="AH14" s="34">
        <f>IF(AH$5&lt;=$T$8,IF(SUM($T14:U14)=0,"",SUM($T14:U14)),"")</f>
        <v>2</v>
      </c>
      <c r="AI14" s="34">
        <f>IF(AI$5&lt;=$T$8,IF(SUM($T14:V14)=0,"",SUM($T14:V14)),"")</f>
        <v>2</v>
      </c>
      <c r="AJ14" s="34">
        <f>IF(AJ$5&lt;=$T$8,IF(SUM($T14:W14)=0,"",SUM($T14:W14)),"")</f>
        <v>2</v>
      </c>
      <c r="AK14" s="34">
        <f>IF(AK$5&lt;=$T$8,IF(SUM($T14:X14)=0,"",SUM($T14:X14)),"")</f>
        <v>2</v>
      </c>
      <c r="AL14" s="34">
        <f>IF(AL$5&lt;=$T$8,IF(SUM($T14:Y14)=0,"",SUM($T14:Y14)),"")</f>
        <v>2</v>
      </c>
      <c r="AM14" s="34">
        <f>IF(AM$5&lt;=$T$8,IF(SUM($T14:Z14)=0,"",SUM($T14:Z14)),"")</f>
        <v>2</v>
      </c>
      <c r="AN14" s="34">
        <f>IF(AN$5&lt;=$T$8,IF(SUM($T14:AA14)=0,"",SUM($T14:AA14)),"")</f>
        <v>2</v>
      </c>
      <c r="AO14" s="34">
        <f>IF(AO$5&lt;=$T$8,IF(SUM($T14:AB14)=0,"",SUM($T14:AB14)),"")</f>
        <v>2</v>
      </c>
      <c r="AP14" s="34">
        <f>IF(AP$5&lt;=$T$8,IF(SUM($T14:AC14)=0,"",SUM($T14:AC14)),"")</f>
        <v>2</v>
      </c>
      <c r="AQ14" s="34">
        <f>IF(AQ$5&lt;=$T$8,IF(SUM($T14:AD14)=0,"",SUM($T14:AD14)),"")</f>
        <v>2</v>
      </c>
      <c r="AR14" s="784">
        <f>IF(AR$5&lt;=$T$8,IF(SUM($T14:AE14)=0,"",SUM($T14:AE14)),"")</f>
        <v>2</v>
      </c>
      <c r="AS14" s="425"/>
      <c r="AT14" s="395"/>
      <c r="AU14" s="590" t="s">
        <v>455</v>
      </c>
      <c r="AV14" s="591" t="s">
        <v>444</v>
      </c>
      <c r="AW14" s="370"/>
      <c r="AX14" s="591" t="s">
        <v>502</v>
      </c>
      <c r="AY14" s="370"/>
      <c r="AZ14" s="370"/>
      <c r="BA14" s="396"/>
      <c r="BB14" s="357"/>
      <c r="BC14" s="366"/>
      <c r="BD14" s="366"/>
      <c r="BE14" s="397"/>
      <c r="BF14" s="366"/>
      <c r="BG14" s="396"/>
      <c r="BH14" s="396"/>
      <c r="BI14" s="396"/>
      <c r="BJ14" s="357"/>
      <c r="BK14" s="396"/>
      <c r="BL14" s="357"/>
      <c r="BM14" s="396"/>
      <c r="BN14" s="357"/>
      <c r="BO14" s="396"/>
      <c r="BP14" s="357"/>
    </row>
    <row r="15" spans="1:68" s="352" customFormat="1" ht="27" customHeight="1" thickBot="1" x14ac:dyDescent="0.3">
      <c r="A15" s="350" t="s">
        <v>240</v>
      </c>
      <c r="B15" s="437" t="s">
        <v>112</v>
      </c>
      <c r="C15" s="445">
        <v>0.7</v>
      </c>
      <c r="D15" s="361" t="s">
        <v>113</v>
      </c>
      <c r="E15" s="350" t="s">
        <v>306</v>
      </c>
      <c r="F15" s="441" t="s">
        <v>311</v>
      </c>
      <c r="G15" s="441" t="s">
        <v>337</v>
      </c>
      <c r="H15" s="437" t="s">
        <v>36</v>
      </c>
      <c r="I15" s="437" t="s">
        <v>37</v>
      </c>
      <c r="J15" s="437" t="s">
        <v>38</v>
      </c>
      <c r="K15" s="437">
        <v>277</v>
      </c>
      <c r="L15" s="445">
        <v>1</v>
      </c>
      <c r="M15" s="445">
        <v>1</v>
      </c>
      <c r="N15" s="445">
        <v>1</v>
      </c>
      <c r="O15" s="445">
        <v>1</v>
      </c>
      <c r="P15" s="361" t="s">
        <v>215</v>
      </c>
      <c r="Q15" s="350" t="s">
        <v>214</v>
      </c>
      <c r="R15" s="7" t="s">
        <v>44</v>
      </c>
      <c r="S15" s="7" t="s">
        <v>43</v>
      </c>
      <c r="T15" s="275" t="str">
        <f t="shared" ref="T15:AE15" si="3">IF(T13=0,"",T14/T13)</f>
        <v/>
      </c>
      <c r="U15" s="275">
        <f t="shared" si="3"/>
        <v>2</v>
      </c>
      <c r="V15" s="275" t="str">
        <f t="shared" si="3"/>
        <v/>
      </c>
      <c r="W15" s="275">
        <f t="shared" si="3"/>
        <v>0</v>
      </c>
      <c r="X15" s="275">
        <f t="shared" si="3"/>
        <v>0</v>
      </c>
      <c r="Y15" s="275" t="str">
        <f t="shared" si="3"/>
        <v/>
      </c>
      <c r="Z15" s="275">
        <f t="shared" si="3"/>
        <v>0</v>
      </c>
      <c r="AA15" s="275" t="str">
        <f t="shared" si="3"/>
        <v/>
      </c>
      <c r="AB15" s="275">
        <f t="shared" si="3"/>
        <v>0</v>
      </c>
      <c r="AC15" s="275">
        <f t="shared" si="3"/>
        <v>0</v>
      </c>
      <c r="AD15" s="275">
        <f t="shared" si="3"/>
        <v>0</v>
      </c>
      <c r="AE15" s="275" t="str">
        <f t="shared" si="3"/>
        <v/>
      </c>
      <c r="AF15" s="485">
        <f t="shared" ref="AF15" si="4">IF(AF13=0,"",AF14/AF13)</f>
        <v>0.2857142857142857</v>
      </c>
      <c r="AG15" s="345" t="str">
        <f>IF(AG$8&lt;=$AI$8,IF(OR(AG13="",AG14=""),"",AG14/AG13),"")</f>
        <v/>
      </c>
      <c r="AH15" s="345">
        <f t="shared" ref="AH15:AN15" si="5">IF(AH$8&lt;=$AI$8,IF(OR(AH13="",AH14=""),"",AH14/AH13),"")</f>
        <v>2</v>
      </c>
      <c r="AI15" s="345">
        <f t="shared" si="5"/>
        <v>2</v>
      </c>
      <c r="AJ15" s="345">
        <f t="shared" si="5"/>
        <v>1</v>
      </c>
      <c r="AK15" s="345">
        <f t="shared" si="5"/>
        <v>0.66666666666666663</v>
      </c>
      <c r="AL15" s="345">
        <f t="shared" si="5"/>
        <v>0.66666666666666663</v>
      </c>
      <c r="AM15" s="345">
        <f t="shared" si="5"/>
        <v>0.5</v>
      </c>
      <c r="AN15" s="345">
        <f t="shared" si="5"/>
        <v>0.5</v>
      </c>
      <c r="AO15" s="345">
        <f>IF(AO$5&lt;=$AI$5,IF(OR(AO13="",AO14=""),"",AO14/AO13),"")</f>
        <v>0.4</v>
      </c>
      <c r="AP15" s="345">
        <f t="shared" ref="AP15" si="6">IF(AP$5&lt;=$AI$5,IF(OR(AP13="",AP14=""),"",AP14/AP13),"")</f>
        <v>0.33333333333333331</v>
      </c>
      <c r="AQ15" s="345">
        <f t="shared" ref="AQ15" si="7">IF(AQ$5&lt;=$AI$5,IF(OR(AQ13="",AQ14=""),"",AQ14/AQ13),"")</f>
        <v>0.2857142857142857</v>
      </c>
      <c r="AR15" s="785">
        <f t="shared" ref="AR15" si="8">IF(AR$5&lt;=$AI$5,IF(OR(AR13="",AR14=""),"",AR14/AR13),"")</f>
        <v>0.2857142857142857</v>
      </c>
      <c r="AS15" s="425"/>
      <c r="AT15" s="395"/>
      <c r="AU15" s="370"/>
      <c r="AV15" s="370"/>
      <c r="AW15" s="370"/>
      <c r="AX15" s="370"/>
      <c r="AY15" s="370"/>
      <c r="AZ15" s="370"/>
      <c r="BA15" s="370"/>
      <c r="BB15" s="370"/>
      <c r="BC15" s="370"/>
      <c r="BD15" s="370"/>
      <c r="BE15" s="370"/>
      <c r="BF15" s="370"/>
      <c r="BG15" s="370"/>
      <c r="BH15" s="370"/>
      <c r="BI15" s="370"/>
      <c r="BJ15" s="370"/>
      <c r="BK15" s="370"/>
      <c r="BL15" s="370"/>
      <c r="BM15" s="370"/>
      <c r="BN15" s="370"/>
      <c r="BO15" s="370"/>
      <c r="BP15" s="370"/>
    </row>
    <row r="16" spans="1:68" s="352" customFormat="1" ht="27" customHeight="1" x14ac:dyDescent="0.25">
      <c r="A16" s="350" t="s">
        <v>240</v>
      </c>
      <c r="B16" s="437" t="s">
        <v>112</v>
      </c>
      <c r="C16" s="445">
        <v>0.7</v>
      </c>
      <c r="D16" s="361" t="s">
        <v>113</v>
      </c>
      <c r="E16" s="350" t="s">
        <v>306</v>
      </c>
      <c r="F16" s="441" t="s">
        <v>311</v>
      </c>
      <c r="G16" s="441" t="s">
        <v>337</v>
      </c>
      <c r="H16" s="437" t="s">
        <v>36</v>
      </c>
      <c r="I16" s="437" t="s">
        <v>37</v>
      </c>
      <c r="J16" s="437" t="s">
        <v>38</v>
      </c>
      <c r="K16" s="437">
        <v>7283</v>
      </c>
      <c r="L16" s="445">
        <v>1</v>
      </c>
      <c r="M16" s="445">
        <v>1</v>
      </c>
      <c r="N16" s="445">
        <v>1</v>
      </c>
      <c r="O16" s="445">
        <v>1</v>
      </c>
      <c r="P16" s="361" t="s">
        <v>215</v>
      </c>
      <c r="Q16" s="350" t="s">
        <v>214</v>
      </c>
      <c r="R16" s="7" t="s">
        <v>45</v>
      </c>
      <c r="S16" s="7" t="s">
        <v>41</v>
      </c>
      <c r="T16" s="34"/>
      <c r="U16" s="34"/>
      <c r="V16" s="34">
        <v>3</v>
      </c>
      <c r="W16" s="34"/>
      <c r="X16" s="34"/>
      <c r="Y16" s="34">
        <v>3</v>
      </c>
      <c r="Z16" s="34"/>
      <c r="AA16" s="34"/>
      <c r="AB16" s="34">
        <v>3</v>
      </c>
      <c r="AC16" s="34"/>
      <c r="AD16" s="34"/>
      <c r="AE16" s="34">
        <v>1</v>
      </c>
      <c r="AF16" s="483">
        <f>SUM(T16:AE16)</f>
        <v>10</v>
      </c>
      <c r="AG16" s="34" t="str">
        <f>IF(AG$5&lt;=$T$8,IF(SUM($T16:T16)=0,"",SUM($T16:T16)),"")</f>
        <v/>
      </c>
      <c r="AH16" s="34" t="str">
        <f>IF(AH$5&lt;=$T$8,IF(SUM($T16:U16)=0,"",SUM($T16:U16)),"")</f>
        <v/>
      </c>
      <c r="AI16" s="34">
        <f>IF(AI$5&lt;=$T$8,IF(SUM($T16:V16)=0,"",SUM($T16:V16)),"")</f>
        <v>3</v>
      </c>
      <c r="AJ16" s="34">
        <f>IF(AJ$5&lt;=$T$8,IF(SUM($T16:W16)=0,"",SUM($T16:W16)),"")</f>
        <v>3</v>
      </c>
      <c r="AK16" s="34">
        <f>IF(AK$5&lt;=$T$8,IF(SUM($T16:X16)=0,"",SUM($T16:X16)),"")</f>
        <v>3</v>
      </c>
      <c r="AL16" s="34">
        <f>IF(AL$5&lt;=$T$8,IF(SUM($T16:Y16)=0,"",SUM($T16:Y16)),"")</f>
        <v>6</v>
      </c>
      <c r="AM16" s="34">
        <f>IF(AM$5&lt;=$T$8,IF(SUM($T16:Z16)=0,"",SUM($T16:Z16)),"")</f>
        <v>6</v>
      </c>
      <c r="AN16" s="34">
        <f>IF(AN$5&lt;=$T$8,IF(SUM($T16:AA16)=0,"",SUM($T16:AA16)),"")</f>
        <v>6</v>
      </c>
      <c r="AO16" s="34">
        <f>IF(AO$8&lt;=$T$8,IF(SUM($T16:AB16)=0,"",SUM($T16:AB16)),"")</f>
        <v>9</v>
      </c>
      <c r="AP16" s="34">
        <f>IF(AP$5&lt;=$T$8,IF(SUM($T16:AC16)=0,"",SUM($T16:AC16)),"")</f>
        <v>9</v>
      </c>
      <c r="AQ16" s="34">
        <f>IF(AQ$5&lt;=$T$8,IF(SUM($T16:AD16)=0,"",SUM($T16:AD16)),"")</f>
        <v>9</v>
      </c>
      <c r="AR16" s="784">
        <f>IF(AR$5&lt;=$T$8,IF(SUM($T16:AE16)=0,"",SUM($T16:AE16)),"")</f>
        <v>10</v>
      </c>
      <c r="AS16" s="425"/>
      <c r="AT16" s="34"/>
      <c r="AU16" s="398"/>
      <c r="AV16" s="398"/>
      <c r="AW16" s="370"/>
      <c r="AX16" s="370"/>
      <c r="AY16" s="370"/>
      <c r="AZ16" s="370"/>
      <c r="BA16" s="370"/>
      <c r="BB16" s="370"/>
      <c r="BC16" s="370"/>
      <c r="BD16" s="370"/>
      <c r="BE16" s="370"/>
      <c r="BF16" s="370"/>
      <c r="BG16" s="370"/>
      <c r="BH16" s="370"/>
      <c r="BI16" s="370"/>
      <c r="BJ16" s="370"/>
      <c r="BK16" s="370"/>
      <c r="BL16" s="370"/>
      <c r="BM16" s="370"/>
      <c r="BN16" s="370"/>
      <c r="BO16" s="370"/>
      <c r="BP16" s="370"/>
    </row>
    <row r="17" spans="1:68" s="352" customFormat="1" ht="27" customHeight="1" x14ac:dyDescent="0.25">
      <c r="A17" s="350" t="s">
        <v>240</v>
      </c>
      <c r="B17" s="437" t="s">
        <v>112</v>
      </c>
      <c r="C17" s="445">
        <v>0.7</v>
      </c>
      <c r="D17" s="361" t="s">
        <v>113</v>
      </c>
      <c r="E17" s="350" t="s">
        <v>306</v>
      </c>
      <c r="F17" s="441" t="s">
        <v>311</v>
      </c>
      <c r="G17" s="441" t="s">
        <v>337</v>
      </c>
      <c r="H17" s="437" t="s">
        <v>36</v>
      </c>
      <c r="I17" s="437" t="s">
        <v>37</v>
      </c>
      <c r="J17" s="437" t="s">
        <v>38</v>
      </c>
      <c r="K17" s="437">
        <v>7283</v>
      </c>
      <c r="L17" s="445">
        <v>1</v>
      </c>
      <c r="M17" s="445">
        <v>1</v>
      </c>
      <c r="N17" s="445">
        <v>1</v>
      </c>
      <c r="O17" s="445">
        <v>1</v>
      </c>
      <c r="P17" s="361" t="s">
        <v>215</v>
      </c>
      <c r="Q17" s="350" t="s">
        <v>214</v>
      </c>
      <c r="R17" s="7" t="s">
        <v>45</v>
      </c>
      <c r="S17" s="7" t="s">
        <v>42</v>
      </c>
      <c r="T17" s="34">
        <v>1</v>
      </c>
      <c r="U17" s="34">
        <v>0</v>
      </c>
      <c r="V17" s="34">
        <v>1</v>
      </c>
      <c r="W17" s="34"/>
      <c r="X17" s="34"/>
      <c r="Y17" s="34"/>
      <c r="Z17" s="34"/>
      <c r="AA17" s="34"/>
      <c r="AB17" s="34"/>
      <c r="AC17" s="34"/>
      <c r="AD17" s="34"/>
      <c r="AE17" s="393"/>
      <c r="AF17" s="484">
        <f>SUM(T17:AE17)</f>
        <v>2</v>
      </c>
      <c r="AG17" s="34">
        <f>IF(AG$5&lt;=$T$8,IF(SUM($T17:T17)=0,"",SUM($T17:T17)),"")</f>
        <v>1</v>
      </c>
      <c r="AH17" s="34">
        <f>IF(AH$5&lt;=$T$8,IF(SUM($T17:U17)=0,"",SUM($T17:U17)),"")</f>
        <v>1</v>
      </c>
      <c r="AI17" s="34">
        <f>IF(AI$5&lt;=$T$8,IF(SUM($T17:V17)=0,"",SUM($T17:V17)),"")</f>
        <v>2</v>
      </c>
      <c r="AJ17" s="34">
        <f>IF(AJ$5&lt;=$T$8,IF(SUM($T17:W17)=0,"",SUM($T17:W17)),"")</f>
        <v>2</v>
      </c>
      <c r="AK17" s="34">
        <f>IF(AK$5&lt;=$T$8,IF(SUM($T17:X17)=0,"",SUM($T17:X17)),"")</f>
        <v>2</v>
      </c>
      <c r="AL17" s="34">
        <f>IF(AL$5&lt;=$T$8,IF(SUM($T17:Y17)=0,"",SUM($T17:Y17)),"")</f>
        <v>2</v>
      </c>
      <c r="AM17" s="34">
        <f>IF(AM$5&lt;=$T$8,IF(SUM($T17:Z17)=0,"",SUM($T17:Z17)),"")</f>
        <v>2</v>
      </c>
      <c r="AN17" s="34">
        <f>IF(AN$5&lt;=$T$8,IF(SUM($T17:AA17)=0,"",SUM($T17:AA17)),"")</f>
        <v>2</v>
      </c>
      <c r="AO17" s="34">
        <f>IF(AO$5&lt;=$T$8,IF(SUM($T17:AB17)=0,"",SUM($T17:AB17)),"")</f>
        <v>2</v>
      </c>
      <c r="AP17" s="34">
        <f>IF(AP$5&lt;=$T$8,IF(SUM($T17:AC17)=0,"",SUM($T17:AC17)),"")</f>
        <v>2</v>
      </c>
      <c r="AQ17" s="34">
        <f>IF(AQ$5&lt;=$T$8,IF(SUM($T17:AD17)=0,"",SUM($T17:AD17)),"")</f>
        <v>2</v>
      </c>
      <c r="AR17" s="784">
        <f>IF(AR$5&lt;=$T$8,IF(SUM($T17:AE17)=0,"",SUM($T17:AE17)),"")</f>
        <v>2</v>
      </c>
      <c r="AS17" s="425" t="s">
        <v>382</v>
      </c>
      <c r="AT17" s="34" t="s">
        <v>381</v>
      </c>
      <c r="AU17" s="394"/>
      <c r="AV17" s="394" t="s">
        <v>434</v>
      </c>
      <c r="AW17" s="608" t="s">
        <v>382</v>
      </c>
      <c r="AX17" s="608" t="s">
        <v>493</v>
      </c>
      <c r="AY17" s="370"/>
      <c r="AZ17" s="366"/>
      <c r="BA17" s="370"/>
      <c r="BB17" s="366"/>
      <c r="BC17" s="366"/>
      <c r="BD17" s="366"/>
      <c r="BE17" s="366"/>
      <c r="BF17" s="366"/>
      <c r="BG17" s="366"/>
      <c r="BH17" s="366"/>
      <c r="BI17" s="370"/>
      <c r="BJ17" s="370"/>
      <c r="BK17" s="370"/>
      <c r="BL17" s="370"/>
      <c r="BM17" s="370"/>
      <c r="BN17" s="370"/>
      <c r="BO17" s="370"/>
      <c r="BP17" s="370"/>
    </row>
    <row r="18" spans="1:68" s="352" customFormat="1" ht="27" customHeight="1" thickBot="1" x14ac:dyDescent="0.3">
      <c r="A18" s="354" t="s">
        <v>240</v>
      </c>
      <c r="B18" s="347" t="s">
        <v>112</v>
      </c>
      <c r="C18" s="351">
        <v>0.7</v>
      </c>
      <c r="D18" s="356" t="s">
        <v>113</v>
      </c>
      <c r="E18" s="354" t="s">
        <v>306</v>
      </c>
      <c r="F18" s="355" t="s">
        <v>311</v>
      </c>
      <c r="G18" s="355" t="s">
        <v>337</v>
      </c>
      <c r="H18" s="347" t="s">
        <v>36</v>
      </c>
      <c r="I18" s="347" t="s">
        <v>37</v>
      </c>
      <c r="J18" s="347" t="s">
        <v>38</v>
      </c>
      <c r="K18" s="347">
        <v>7283</v>
      </c>
      <c r="L18" s="351">
        <v>1</v>
      </c>
      <c r="M18" s="351">
        <v>1</v>
      </c>
      <c r="N18" s="351">
        <v>1</v>
      </c>
      <c r="O18" s="351">
        <v>1</v>
      </c>
      <c r="P18" s="356" t="s">
        <v>215</v>
      </c>
      <c r="Q18" s="354" t="s">
        <v>214</v>
      </c>
      <c r="R18" s="486" t="s">
        <v>45</v>
      </c>
      <c r="S18" s="486" t="s">
        <v>43</v>
      </c>
      <c r="T18" s="275" t="str">
        <f t="shared" ref="T18:AE18" si="9">IF(T16=0,"",T17/T16)</f>
        <v/>
      </c>
      <c r="U18" s="275" t="str">
        <f t="shared" si="9"/>
        <v/>
      </c>
      <c r="V18" s="275">
        <f t="shared" si="9"/>
        <v>0.33333333333333331</v>
      </c>
      <c r="W18" s="275" t="str">
        <f t="shared" si="9"/>
        <v/>
      </c>
      <c r="X18" s="275" t="str">
        <f t="shared" si="9"/>
        <v/>
      </c>
      <c r="Y18" s="275">
        <f t="shared" si="9"/>
        <v>0</v>
      </c>
      <c r="Z18" s="275" t="str">
        <f t="shared" si="9"/>
        <v/>
      </c>
      <c r="AA18" s="275" t="str">
        <f t="shared" si="9"/>
        <v/>
      </c>
      <c r="AB18" s="275">
        <f t="shared" si="9"/>
        <v>0</v>
      </c>
      <c r="AC18" s="275" t="str">
        <f t="shared" si="9"/>
        <v/>
      </c>
      <c r="AD18" s="275" t="str">
        <f t="shared" si="9"/>
        <v/>
      </c>
      <c r="AE18" s="275">
        <f t="shared" si="9"/>
        <v>0</v>
      </c>
      <c r="AF18" s="487">
        <f t="shared" ref="AF18" si="10">IF(AF16=0,"",AF17/AF16)</f>
        <v>0.2</v>
      </c>
      <c r="AG18" s="345" t="str">
        <f t="shared" ref="AG18:AN18" si="11">IF(AG$8&lt;=$AI$8,IF(OR(AG16="",AG17=""),"",AG17/AG16),"")</f>
        <v/>
      </c>
      <c r="AH18" s="345" t="str">
        <f t="shared" si="11"/>
        <v/>
      </c>
      <c r="AI18" s="345">
        <f t="shared" si="11"/>
        <v>0.66666666666666663</v>
      </c>
      <c r="AJ18" s="345">
        <f t="shared" si="11"/>
        <v>0.66666666666666663</v>
      </c>
      <c r="AK18" s="345">
        <f t="shared" si="11"/>
        <v>0.66666666666666663</v>
      </c>
      <c r="AL18" s="345">
        <f t="shared" si="11"/>
        <v>0.33333333333333331</v>
      </c>
      <c r="AM18" s="345">
        <f t="shared" si="11"/>
        <v>0.33333333333333331</v>
      </c>
      <c r="AN18" s="345">
        <f t="shared" si="11"/>
        <v>0.33333333333333331</v>
      </c>
      <c r="AO18" s="345">
        <f>IF(AO$5&lt;=$AI$5,IF(OR(AO16="",AO17=""),"",AO17/AO16),"")</f>
        <v>0.22222222222222221</v>
      </c>
      <c r="AP18" s="345">
        <f t="shared" ref="AP18" si="12">IF(AP$5&lt;=$AI$5,IF(OR(AP16="",AP17=""),"",AP17/AP16),"")</f>
        <v>0.22222222222222221</v>
      </c>
      <c r="AQ18" s="345">
        <f t="shared" ref="AQ18" si="13">IF(AQ$5&lt;=$AI$5,IF(OR(AQ16="",AQ17=""),"",AQ17/AQ16),"")</f>
        <v>0.22222222222222221</v>
      </c>
      <c r="AR18" s="785">
        <f t="shared" ref="AR18" si="14">IF(AR$5&lt;=$AI$5,IF(OR(AR16="",AR17=""),"",AR17/AR16),"")</f>
        <v>0.2</v>
      </c>
      <c r="AS18" s="425"/>
      <c r="AT18" s="34"/>
      <c r="AU18" s="394"/>
      <c r="AV18" s="394"/>
      <c r="AW18" s="370"/>
      <c r="AX18" s="370"/>
      <c r="AY18" s="370"/>
      <c r="AZ18" s="370"/>
      <c r="BA18" s="370"/>
      <c r="BB18" s="370"/>
      <c r="BC18" s="370"/>
      <c r="BD18" s="370"/>
      <c r="BE18" s="370"/>
      <c r="BF18" s="370"/>
      <c r="BG18" s="370"/>
      <c r="BH18" s="370"/>
      <c r="BI18" s="370"/>
      <c r="BJ18" s="370"/>
      <c r="BK18" s="370"/>
      <c r="BL18" s="370"/>
      <c r="BM18" s="370"/>
      <c r="BN18" s="370"/>
      <c r="BO18" s="370"/>
      <c r="BP18" s="370"/>
    </row>
    <row r="19" spans="1:68" ht="27" customHeight="1" x14ac:dyDescent="0.25">
      <c r="A19" s="472" t="s">
        <v>240</v>
      </c>
      <c r="B19" s="444" t="s">
        <v>112</v>
      </c>
      <c r="C19" s="448">
        <v>0.7</v>
      </c>
      <c r="D19" s="473" t="s">
        <v>113</v>
      </c>
      <c r="E19" s="472" t="s">
        <v>306</v>
      </c>
      <c r="F19" s="439" t="s">
        <v>312</v>
      </c>
      <c r="G19" s="439" t="s">
        <v>338</v>
      </c>
      <c r="H19" s="444" t="s">
        <v>36</v>
      </c>
      <c r="I19" s="444" t="s">
        <v>37</v>
      </c>
      <c r="J19" s="444" t="s">
        <v>38</v>
      </c>
      <c r="K19" s="444">
        <v>3</v>
      </c>
      <c r="L19" s="463">
        <v>3</v>
      </c>
      <c r="M19" s="465">
        <v>1</v>
      </c>
      <c r="N19" s="465">
        <v>1</v>
      </c>
      <c r="O19" s="465">
        <v>1</v>
      </c>
      <c r="P19" s="474" t="s">
        <v>366</v>
      </c>
      <c r="Q19" s="472" t="s">
        <v>49</v>
      </c>
      <c r="R19" s="622" t="s">
        <v>40</v>
      </c>
      <c r="S19" s="622" t="s">
        <v>41</v>
      </c>
      <c r="T19" s="19"/>
      <c r="U19" s="19">
        <v>1</v>
      </c>
      <c r="V19" s="19">
        <v>2</v>
      </c>
      <c r="W19" s="19">
        <v>2</v>
      </c>
      <c r="X19" s="19">
        <v>2</v>
      </c>
      <c r="Y19" s="19">
        <v>2</v>
      </c>
      <c r="Z19" s="19">
        <v>2</v>
      </c>
      <c r="AA19" s="23">
        <v>2</v>
      </c>
      <c r="AB19" s="23">
        <v>2</v>
      </c>
      <c r="AC19" s="23">
        <v>2</v>
      </c>
      <c r="AD19" s="23">
        <v>2</v>
      </c>
      <c r="AE19" s="23">
        <v>1</v>
      </c>
      <c r="AF19" s="483">
        <f>SUM(T19:AE19)</f>
        <v>20</v>
      </c>
      <c r="AG19" s="34" t="str">
        <f>IF(AG$5&lt;=$T$8,IF(SUM($T19:T19)=0,"",SUM($T19:T19)),"")</f>
        <v/>
      </c>
      <c r="AH19" s="34">
        <f>IF(AH$5&lt;=$T$8,IF(SUM($T19:U19)=0,"",SUM($T19:U19)),"")</f>
        <v>1</v>
      </c>
      <c r="AI19" s="34">
        <f>IF(AI$5&lt;=$T$8,IF(SUM($T19:V19)=0,"",SUM($T19:V19)),"")</f>
        <v>3</v>
      </c>
      <c r="AJ19" s="34">
        <f>IF(AJ$5&lt;=$T$8,IF(SUM($T19:W19)=0,"",SUM($T19:W19)),"")</f>
        <v>5</v>
      </c>
      <c r="AK19" s="34">
        <f>IF(AK$5&lt;=$T$8,IF(SUM($T19:X19)=0,"",SUM($T19:X19)),"")</f>
        <v>7</v>
      </c>
      <c r="AL19" s="34">
        <f>IF(AL$5&lt;=$T$8,IF(SUM($T19:Y19)=0,"",SUM($T19:Y19)),"")</f>
        <v>9</v>
      </c>
      <c r="AM19" s="34">
        <f>IF(AM$5&lt;=$T$8,IF(SUM($T19:Z19)=0,"",SUM($T19:Z19)),"")</f>
        <v>11</v>
      </c>
      <c r="AN19" s="34">
        <f>IF(AN$5&lt;=$T$8,IF(SUM($T19:AA19)=0,"",SUM($T19:AA19)),"")</f>
        <v>13</v>
      </c>
      <c r="AO19" s="34">
        <f>IF(AO$8&lt;=$T$8,IF(SUM($T19:AB19)=0,"",SUM($T19:AB19)),"")</f>
        <v>15</v>
      </c>
      <c r="AP19" s="34">
        <f>IF(AP$5&lt;=$T$8,IF(SUM($T19:AC19)=0,"",SUM($T19:AC19)),"")</f>
        <v>17</v>
      </c>
      <c r="AQ19" s="34">
        <f>IF(AQ$5&lt;=$T$8,IF(SUM($T19:AD19)=0,"",SUM($T19:AD19)),"")</f>
        <v>19</v>
      </c>
      <c r="AR19" s="784">
        <f>IF(AR$5&lt;=$T$8,IF(SUM($T19:AE19)=0,"",SUM($T19:AE19)),"")</f>
        <v>20</v>
      </c>
      <c r="AS19" s="425"/>
      <c r="AT19" s="34"/>
      <c r="AU19" s="394"/>
      <c r="AV19" s="394"/>
      <c r="AW19" s="366"/>
      <c r="AX19" s="366"/>
      <c r="AY19" s="366"/>
      <c r="AZ19" s="366"/>
      <c r="BA19" s="366"/>
      <c r="BB19" s="366"/>
      <c r="BC19" s="366"/>
      <c r="BD19" s="366"/>
      <c r="BE19" s="366"/>
      <c r="BF19" s="366"/>
      <c r="BG19" s="366"/>
      <c r="BH19" s="366"/>
      <c r="BI19" s="366"/>
      <c r="BJ19" s="366"/>
      <c r="BK19" s="366"/>
      <c r="BL19" s="366"/>
      <c r="BM19" s="366"/>
      <c r="BN19" s="366"/>
      <c r="BO19" s="366"/>
      <c r="BP19" s="366"/>
    </row>
    <row r="20" spans="1:68" ht="27" customHeight="1" x14ac:dyDescent="0.25">
      <c r="A20" s="350" t="s">
        <v>240</v>
      </c>
      <c r="B20" s="437" t="s">
        <v>112</v>
      </c>
      <c r="C20" s="445">
        <v>0.7</v>
      </c>
      <c r="D20" s="361" t="s">
        <v>113</v>
      </c>
      <c r="E20" s="350" t="s">
        <v>306</v>
      </c>
      <c r="F20" s="441" t="s">
        <v>312</v>
      </c>
      <c r="G20" s="441" t="s">
        <v>338</v>
      </c>
      <c r="H20" s="437" t="s">
        <v>36</v>
      </c>
      <c r="I20" s="437" t="s">
        <v>37</v>
      </c>
      <c r="J20" s="437" t="s">
        <v>38</v>
      </c>
      <c r="K20" s="437">
        <v>3</v>
      </c>
      <c r="L20" s="399">
        <v>3</v>
      </c>
      <c r="M20" s="386">
        <v>1</v>
      </c>
      <c r="N20" s="386">
        <v>1</v>
      </c>
      <c r="O20" s="386">
        <v>1</v>
      </c>
      <c r="P20" s="423" t="s">
        <v>366</v>
      </c>
      <c r="Q20" s="350" t="s">
        <v>49</v>
      </c>
      <c r="R20" s="7" t="s">
        <v>40</v>
      </c>
      <c r="S20" s="7" t="s">
        <v>42</v>
      </c>
      <c r="T20" s="348">
        <v>1</v>
      </c>
      <c r="U20" s="348">
        <v>4</v>
      </c>
      <c r="V20" s="348">
        <v>2</v>
      </c>
      <c r="W20" s="348"/>
      <c r="X20" s="348"/>
      <c r="Y20" s="348"/>
      <c r="Z20" s="348"/>
      <c r="AA20" s="348"/>
      <c r="AB20" s="38"/>
      <c r="AC20" s="15"/>
      <c r="AD20" s="15"/>
      <c r="AE20" s="14"/>
      <c r="AF20" s="484">
        <f>SUM(T20:AE20)</f>
        <v>7</v>
      </c>
      <c r="AG20" s="34">
        <f>IF(AG$5&lt;=$T$8,IF(SUM($T20:T20)=0,"",SUM($T20:T20)),"")</f>
        <v>1</v>
      </c>
      <c r="AH20" s="34">
        <f>IF(AH$5&lt;=$T$8,IF(SUM($T20:U20)=0,"",SUM($T20:U20)),"")</f>
        <v>5</v>
      </c>
      <c r="AI20" s="34">
        <f>IF(AI$5&lt;=$T$8,IF(SUM($T20:V20)=0,"",SUM($T20:V20)),"")</f>
        <v>7</v>
      </c>
      <c r="AJ20" s="34">
        <f>IF(AJ$5&lt;=$T$8,IF(SUM($T20:W20)=0,"",SUM($T20:W20)),"")</f>
        <v>7</v>
      </c>
      <c r="AK20" s="34">
        <f>IF(AK$5&lt;=$T$8,IF(SUM($T20:X20)=0,"",SUM($T20:X20)),"")</f>
        <v>7</v>
      </c>
      <c r="AL20" s="34">
        <f>IF(AL$5&lt;=$T$8,IF(SUM($T20:Y20)=0,"",SUM($T20:Y20)),"")</f>
        <v>7</v>
      </c>
      <c r="AM20" s="34">
        <f>IF(AM$5&lt;=$T$8,IF(SUM($T20:Z20)=0,"",SUM($T20:Z20)),"")</f>
        <v>7</v>
      </c>
      <c r="AN20" s="34">
        <f>IF(AN$5&lt;=$T$8,IF(SUM($T20:AA20)=0,"",SUM($T20:AA20)),"")</f>
        <v>7</v>
      </c>
      <c r="AO20" s="34">
        <f>IF(AO$5&lt;=$T$8,IF(SUM($T20:AB20)=0,"",SUM($T20:AB20)),"")</f>
        <v>7</v>
      </c>
      <c r="AP20" s="34">
        <f>IF(AP$5&lt;=$T$8,IF(SUM($T20:AC20)=0,"",SUM($T20:AC20)),"")</f>
        <v>7</v>
      </c>
      <c r="AQ20" s="34">
        <f>IF(AQ$5&lt;=$T$8,IF(SUM($T20:AD20)=0,"",SUM($T20:AD20)),"")</f>
        <v>7</v>
      </c>
      <c r="AR20" s="784">
        <f>IF(AR$5&lt;=$T$8,IF(SUM($T20:AE20)=0,"",SUM($T20:AE20)),"")</f>
        <v>7</v>
      </c>
      <c r="AS20" s="425" t="s">
        <v>393</v>
      </c>
      <c r="AT20" s="34" t="s">
        <v>394</v>
      </c>
      <c r="AU20" s="34" t="s">
        <v>393</v>
      </c>
      <c r="AV20" s="394" t="s">
        <v>456</v>
      </c>
      <c r="AW20" s="608" t="s">
        <v>479</v>
      </c>
      <c r="AX20" s="608" t="s">
        <v>480</v>
      </c>
      <c r="AY20" s="366"/>
      <c r="AZ20" s="357"/>
      <c r="BA20" s="366"/>
      <c r="BB20" s="366"/>
      <c r="BC20" s="366"/>
      <c r="BD20" s="17"/>
      <c r="BE20" s="366"/>
      <c r="BF20" s="366"/>
      <c r="BG20" s="366"/>
      <c r="BH20" s="366"/>
      <c r="BI20" s="366"/>
      <c r="BJ20" s="366"/>
      <c r="BK20" s="366"/>
      <c r="BL20" s="366"/>
      <c r="BM20" s="366"/>
      <c r="BN20" s="366"/>
      <c r="BO20" s="366"/>
      <c r="BP20" s="366"/>
    </row>
    <row r="21" spans="1:68" ht="27" customHeight="1" thickBot="1" x14ac:dyDescent="0.3">
      <c r="A21" s="350" t="s">
        <v>240</v>
      </c>
      <c r="B21" s="437" t="s">
        <v>112</v>
      </c>
      <c r="C21" s="445">
        <v>0.7</v>
      </c>
      <c r="D21" s="361" t="s">
        <v>113</v>
      </c>
      <c r="E21" s="350" t="s">
        <v>306</v>
      </c>
      <c r="F21" s="441" t="s">
        <v>312</v>
      </c>
      <c r="G21" s="441" t="s">
        <v>338</v>
      </c>
      <c r="H21" s="437" t="s">
        <v>36</v>
      </c>
      <c r="I21" s="437" t="s">
        <v>37</v>
      </c>
      <c r="J21" s="437" t="s">
        <v>38</v>
      </c>
      <c r="K21" s="437">
        <v>3</v>
      </c>
      <c r="L21" s="399">
        <v>3</v>
      </c>
      <c r="M21" s="386">
        <v>1</v>
      </c>
      <c r="N21" s="386">
        <v>1</v>
      </c>
      <c r="O21" s="386">
        <v>1</v>
      </c>
      <c r="P21" s="423" t="s">
        <v>366</v>
      </c>
      <c r="Q21" s="350" t="s">
        <v>49</v>
      </c>
      <c r="R21" s="7" t="s">
        <v>40</v>
      </c>
      <c r="S21" s="7" t="s">
        <v>43</v>
      </c>
      <c r="T21" s="275" t="str">
        <f t="shared" ref="T21:AE21" si="15">IF(T19=0,"",T20/T19)</f>
        <v/>
      </c>
      <c r="U21" s="275">
        <f t="shared" si="15"/>
        <v>4</v>
      </c>
      <c r="V21" s="275">
        <f t="shared" si="15"/>
        <v>1</v>
      </c>
      <c r="W21" s="275">
        <f t="shared" si="15"/>
        <v>0</v>
      </c>
      <c r="X21" s="275">
        <f t="shared" si="15"/>
        <v>0</v>
      </c>
      <c r="Y21" s="275">
        <f t="shared" si="15"/>
        <v>0</v>
      </c>
      <c r="Z21" s="275">
        <f t="shared" si="15"/>
        <v>0</v>
      </c>
      <c r="AA21" s="275">
        <f t="shared" si="15"/>
        <v>0</v>
      </c>
      <c r="AB21" s="275">
        <f t="shared" si="15"/>
        <v>0</v>
      </c>
      <c r="AC21" s="275">
        <f t="shared" si="15"/>
        <v>0</v>
      </c>
      <c r="AD21" s="275">
        <f t="shared" si="15"/>
        <v>0</v>
      </c>
      <c r="AE21" s="275">
        <f t="shared" si="15"/>
        <v>0</v>
      </c>
      <c r="AF21" s="497">
        <f t="shared" ref="AF21" si="16">IF(AF19=0,"",AF20/AF19)</f>
        <v>0.35</v>
      </c>
      <c r="AG21" s="345" t="str">
        <f>IF(AG$8&lt;=$AI$8,IF(OR(AG19="",AG20=""),"",AG20/AG19),"")</f>
        <v/>
      </c>
      <c r="AH21" s="345">
        <f t="shared" ref="AH21:AN21" si="17">IF(AH$8&lt;=$AI$8,IF(OR(AH19="",AH20=""),"",AH20/AH19),"")</f>
        <v>5</v>
      </c>
      <c r="AI21" s="345">
        <f t="shared" si="17"/>
        <v>2.3333333333333335</v>
      </c>
      <c r="AJ21" s="345">
        <f t="shared" si="17"/>
        <v>1.4</v>
      </c>
      <c r="AK21" s="345">
        <f t="shared" si="17"/>
        <v>1</v>
      </c>
      <c r="AL21" s="345">
        <f t="shared" si="17"/>
        <v>0.77777777777777779</v>
      </c>
      <c r="AM21" s="345">
        <f t="shared" si="17"/>
        <v>0.63636363636363635</v>
      </c>
      <c r="AN21" s="345">
        <f t="shared" si="17"/>
        <v>0.53846153846153844</v>
      </c>
      <c r="AO21" s="345">
        <f>IF(AO$5&lt;=$AI$5,IF(OR(AO19="",AO20=""),"",AO20/AO19),"")</f>
        <v>0.46666666666666667</v>
      </c>
      <c r="AP21" s="345">
        <f t="shared" ref="AP21" si="18">IF(AP$5&lt;=$AI$5,IF(OR(AP19="",AP20=""),"",AP20/AP19),"")</f>
        <v>0.41176470588235292</v>
      </c>
      <c r="AQ21" s="345">
        <f t="shared" ref="AQ21" si="19">IF(AQ$5&lt;=$AI$5,IF(OR(AQ19="",AQ20=""),"",AQ20/AQ19),"")</f>
        <v>0.36842105263157893</v>
      </c>
      <c r="AR21" s="785">
        <f t="shared" ref="AR21" si="20">IF(AR$5&lt;=$AI$5,IF(OR(AR19="",AR20=""),"",AR20/AR19),"")</f>
        <v>0.35</v>
      </c>
      <c r="AS21" s="425"/>
      <c r="AT21" s="34"/>
      <c r="AU21" s="394"/>
      <c r="AV21" s="394"/>
      <c r="AW21" s="366"/>
      <c r="AX21" s="366"/>
      <c r="AY21" s="366"/>
      <c r="AZ21" s="366"/>
      <c r="BA21" s="366"/>
      <c r="BB21" s="366"/>
      <c r="BC21" s="366"/>
      <c r="BD21" s="366"/>
      <c r="BE21" s="366"/>
      <c r="BF21" s="366"/>
      <c r="BG21" s="366"/>
      <c r="BH21" s="366"/>
      <c r="BI21" s="366"/>
      <c r="BJ21" s="366"/>
      <c r="BK21" s="366"/>
      <c r="BL21" s="366"/>
      <c r="BM21" s="366"/>
      <c r="BN21" s="366"/>
      <c r="BO21" s="366"/>
      <c r="BP21" s="366"/>
    </row>
    <row r="22" spans="1:68" ht="27" customHeight="1" x14ac:dyDescent="0.25">
      <c r="A22" s="350" t="s">
        <v>240</v>
      </c>
      <c r="B22" s="437" t="s">
        <v>112</v>
      </c>
      <c r="C22" s="445">
        <v>0.7</v>
      </c>
      <c r="D22" s="361" t="s">
        <v>113</v>
      </c>
      <c r="E22" s="350" t="s">
        <v>306</v>
      </c>
      <c r="F22" s="441" t="s">
        <v>312</v>
      </c>
      <c r="G22" s="441" t="s">
        <v>338</v>
      </c>
      <c r="H22" s="437" t="s">
        <v>36</v>
      </c>
      <c r="I22" s="437" t="s">
        <v>37</v>
      </c>
      <c r="J22" s="437" t="s">
        <v>38</v>
      </c>
      <c r="K22" s="437">
        <v>3</v>
      </c>
      <c r="L22" s="399">
        <v>3</v>
      </c>
      <c r="M22" s="386">
        <v>1</v>
      </c>
      <c r="N22" s="386">
        <v>1</v>
      </c>
      <c r="O22" s="386">
        <v>1</v>
      </c>
      <c r="P22" s="423" t="s">
        <v>366</v>
      </c>
      <c r="Q22" s="350" t="s">
        <v>49</v>
      </c>
      <c r="R22" s="7" t="s">
        <v>44</v>
      </c>
      <c r="S22" s="7" t="s">
        <v>41</v>
      </c>
      <c r="T22" s="348">
        <v>1</v>
      </c>
      <c r="U22" s="348">
        <v>1</v>
      </c>
      <c r="V22" s="348">
        <v>2</v>
      </c>
      <c r="W22" s="348">
        <v>2</v>
      </c>
      <c r="X22" s="348">
        <v>2</v>
      </c>
      <c r="Y22" s="348">
        <v>2</v>
      </c>
      <c r="Z22" s="348">
        <v>2</v>
      </c>
      <c r="AA22" s="348">
        <v>2</v>
      </c>
      <c r="AB22" s="348">
        <v>2</v>
      </c>
      <c r="AC22" s="348">
        <v>2</v>
      </c>
      <c r="AD22" s="348">
        <v>2</v>
      </c>
      <c r="AE22" s="35"/>
      <c r="AF22" s="483">
        <f>SUM(T22:AE22)</f>
        <v>20</v>
      </c>
      <c r="AG22" s="34">
        <f>IF(AG$5&lt;=$T$8,IF(SUM($T22:T22)=0,"",SUM($T22:T22)),"")</f>
        <v>1</v>
      </c>
      <c r="AH22" s="34">
        <f>IF(AH$5&lt;=$T$8,IF(SUM($T22:U22)=0,"",SUM($T22:U22)),"")</f>
        <v>2</v>
      </c>
      <c r="AI22" s="34">
        <f>IF(AI$5&lt;=$T$8,IF(SUM($T22:V22)=0,"",SUM($T22:V22)),"")</f>
        <v>4</v>
      </c>
      <c r="AJ22" s="34">
        <f>IF(AJ$5&lt;=$T$8,IF(SUM($T22:W22)=0,"",SUM($T22:W22)),"")</f>
        <v>6</v>
      </c>
      <c r="AK22" s="34">
        <f>IF(AK$5&lt;=$T$8,IF(SUM($T22:X22)=0,"",SUM($T22:X22)),"")</f>
        <v>8</v>
      </c>
      <c r="AL22" s="34">
        <f>IF(AL$5&lt;=$T$8,IF(SUM($T22:Y22)=0,"",SUM($T22:Y22)),"")</f>
        <v>10</v>
      </c>
      <c r="AM22" s="34">
        <f>IF(AM$5&lt;=$T$8,IF(SUM($T22:Z22)=0,"",SUM($T22:Z22)),"")</f>
        <v>12</v>
      </c>
      <c r="AN22" s="34">
        <f>IF(AN$5&lt;=$T$8,IF(SUM($T22:AA22)=0,"",SUM($T22:AA22)),"")</f>
        <v>14</v>
      </c>
      <c r="AO22" s="34">
        <f>IF(AO$8&lt;=$T$8,IF(SUM($T22:AB22)=0,"",SUM($T22:AB22)),"")</f>
        <v>16</v>
      </c>
      <c r="AP22" s="34">
        <f>IF(AP$5&lt;=$T$8,IF(SUM($T22:AC22)=0,"",SUM($T22:AC22)),"")</f>
        <v>18</v>
      </c>
      <c r="AQ22" s="34">
        <f>IF(AQ$5&lt;=$T$8,IF(SUM($T22:AD22)=0,"",SUM($T22:AD22)),"")</f>
        <v>20</v>
      </c>
      <c r="AR22" s="784">
        <f>IF(AR$5&lt;=$T$8,IF(SUM($T22:AE22)=0,"",SUM($T22:AE22)),"")</f>
        <v>20</v>
      </c>
      <c r="AS22" s="425"/>
      <c r="AT22" s="395"/>
      <c r="AU22" s="394"/>
      <c r="AV22" s="394"/>
      <c r="AW22" s="366"/>
      <c r="AX22" s="366"/>
      <c r="AY22" s="366"/>
      <c r="AZ22" s="366"/>
      <c r="BA22" s="366"/>
      <c r="BB22" s="366"/>
      <c r="BC22" s="366"/>
      <c r="BD22" s="366"/>
      <c r="BE22" s="366"/>
      <c r="BF22" s="366"/>
      <c r="BG22" s="366"/>
      <c r="BH22" s="366"/>
      <c r="BI22" s="366"/>
      <c r="BJ22" s="366"/>
      <c r="BK22" s="366"/>
      <c r="BL22" s="366"/>
      <c r="BM22" s="366"/>
      <c r="BN22" s="366"/>
      <c r="BO22" s="366"/>
      <c r="BP22" s="366"/>
    </row>
    <row r="23" spans="1:68" ht="27" customHeight="1" x14ac:dyDescent="0.25">
      <c r="A23" s="350" t="s">
        <v>240</v>
      </c>
      <c r="B23" s="437" t="s">
        <v>112</v>
      </c>
      <c r="C23" s="445">
        <v>0.7</v>
      </c>
      <c r="D23" s="361" t="s">
        <v>113</v>
      </c>
      <c r="E23" s="350" t="s">
        <v>306</v>
      </c>
      <c r="F23" s="441" t="s">
        <v>312</v>
      </c>
      <c r="G23" s="441" t="s">
        <v>338</v>
      </c>
      <c r="H23" s="437" t="s">
        <v>36</v>
      </c>
      <c r="I23" s="437" t="s">
        <v>37</v>
      </c>
      <c r="J23" s="437" t="s">
        <v>38</v>
      </c>
      <c r="K23" s="437">
        <v>3</v>
      </c>
      <c r="L23" s="399">
        <v>3</v>
      </c>
      <c r="M23" s="386">
        <v>1</v>
      </c>
      <c r="N23" s="386">
        <v>1</v>
      </c>
      <c r="O23" s="386">
        <v>1</v>
      </c>
      <c r="P23" s="423" t="s">
        <v>366</v>
      </c>
      <c r="Q23" s="350" t="s">
        <v>49</v>
      </c>
      <c r="R23" s="7" t="s">
        <v>44</v>
      </c>
      <c r="S23" s="7" t="s">
        <v>42</v>
      </c>
      <c r="T23" s="348">
        <v>4</v>
      </c>
      <c r="U23" s="348">
        <v>8</v>
      </c>
      <c r="V23" s="348">
        <v>6</v>
      </c>
      <c r="W23" s="34"/>
      <c r="X23" s="348"/>
      <c r="Y23" s="348"/>
      <c r="Z23" s="348"/>
      <c r="AA23" s="348"/>
      <c r="AB23" s="348"/>
      <c r="AC23" s="348"/>
      <c r="AD23" s="348"/>
      <c r="AE23" s="400"/>
      <c r="AF23" s="484">
        <f>SUM(T23:AE23)</f>
        <v>18</v>
      </c>
      <c r="AG23" s="34">
        <f>IF(AG$5&lt;=$T$8,IF(SUM($T23:T23)=0,"",SUM($T23:T23)),"")</f>
        <v>4</v>
      </c>
      <c r="AH23" s="34">
        <f>IF(AH$5&lt;=$T$8,IF(SUM($T23:U23)=0,"",SUM($T23:U23)),"")</f>
        <v>12</v>
      </c>
      <c r="AI23" s="34">
        <f>IF(AI$5&lt;=$T$8,IF(SUM($T23:V23)=0,"",SUM($T23:V23)),"")</f>
        <v>18</v>
      </c>
      <c r="AJ23" s="34">
        <f>IF(AJ$5&lt;=$T$8,IF(SUM($T23:W23)=0,"",SUM($T23:W23)),"")</f>
        <v>18</v>
      </c>
      <c r="AK23" s="34">
        <f>IF(AK$5&lt;=$T$8,IF(SUM($T23:X23)=0,"",SUM($T23:X23)),"")</f>
        <v>18</v>
      </c>
      <c r="AL23" s="34">
        <f>IF(AL$5&lt;=$T$8,IF(SUM($T23:Y23)=0,"",SUM($T23:Y23)),"")</f>
        <v>18</v>
      </c>
      <c r="AM23" s="34">
        <f>IF(AM$5&lt;=$T$8,IF(SUM($T23:Z23)=0,"",SUM($T23:Z23)),"")</f>
        <v>18</v>
      </c>
      <c r="AN23" s="34">
        <f>IF(AN$5&lt;=$T$8,IF(SUM($T23:AA23)=0,"",SUM($T23:AA23)),"")</f>
        <v>18</v>
      </c>
      <c r="AO23" s="34">
        <f>IF(AO$5&lt;=$T$8,IF(SUM($T23:AB23)=0,"",SUM($T23:AB23)),"")</f>
        <v>18</v>
      </c>
      <c r="AP23" s="34">
        <f>IF(AP$5&lt;=$T$8,IF(SUM($T23:AC23)=0,"",SUM($T23:AC23)),"")</f>
        <v>18</v>
      </c>
      <c r="AQ23" s="34">
        <f>IF(AQ$5&lt;=$T$8,IF(SUM($T23:AD23)=0,"",SUM($T23:AD23)),"")</f>
        <v>18</v>
      </c>
      <c r="AR23" s="784">
        <f>IF(AR$5&lt;=$T$8,IF(SUM($T23:AE23)=0,"",SUM($T23:AE23)),"")</f>
        <v>18</v>
      </c>
      <c r="AS23" s="578" t="s">
        <v>404</v>
      </c>
      <c r="AT23" s="579" t="s">
        <v>405</v>
      </c>
      <c r="AU23" s="592" t="s">
        <v>457</v>
      </c>
      <c r="AV23" s="593" t="s">
        <v>458</v>
      </c>
      <c r="AW23" s="590" t="s">
        <v>504</v>
      </c>
      <c r="AX23" s="594" t="s">
        <v>503</v>
      </c>
      <c r="AY23" s="366"/>
      <c r="AZ23" s="366"/>
      <c r="BA23" s="299"/>
      <c r="BB23" s="357"/>
      <c r="BC23" s="298"/>
      <c r="BD23" s="366"/>
      <c r="BE23" s="299"/>
      <c r="BF23" s="357"/>
      <c r="BG23" s="299"/>
      <c r="BH23" s="357"/>
      <c r="BI23" s="299"/>
      <c r="BJ23" s="357"/>
      <c r="BK23" s="299"/>
      <c r="BL23" s="357"/>
      <c r="BM23" s="299"/>
      <c r="BN23" s="357"/>
      <c r="BO23" s="299"/>
      <c r="BP23" s="357"/>
    </row>
    <row r="24" spans="1:68" ht="27" customHeight="1" thickBot="1" x14ac:dyDescent="0.3">
      <c r="A24" s="350" t="s">
        <v>240</v>
      </c>
      <c r="B24" s="437" t="s">
        <v>112</v>
      </c>
      <c r="C24" s="445">
        <v>0.7</v>
      </c>
      <c r="D24" s="361" t="s">
        <v>113</v>
      </c>
      <c r="E24" s="350" t="s">
        <v>306</v>
      </c>
      <c r="F24" s="441" t="s">
        <v>312</v>
      </c>
      <c r="G24" s="441" t="s">
        <v>338</v>
      </c>
      <c r="H24" s="437" t="s">
        <v>36</v>
      </c>
      <c r="I24" s="437" t="s">
        <v>37</v>
      </c>
      <c r="J24" s="437" t="s">
        <v>38</v>
      </c>
      <c r="K24" s="437">
        <v>3</v>
      </c>
      <c r="L24" s="399">
        <v>3</v>
      </c>
      <c r="M24" s="386">
        <v>1</v>
      </c>
      <c r="N24" s="386">
        <v>1</v>
      </c>
      <c r="O24" s="386">
        <v>1</v>
      </c>
      <c r="P24" s="423" t="s">
        <v>366</v>
      </c>
      <c r="Q24" s="350" t="s">
        <v>49</v>
      </c>
      <c r="R24" s="7" t="s">
        <v>44</v>
      </c>
      <c r="S24" s="7" t="s">
        <v>43</v>
      </c>
      <c r="T24" s="275">
        <f t="shared" ref="T24:AE24" si="21">IF(T22=0,"",T23/T22)</f>
        <v>4</v>
      </c>
      <c r="U24" s="275">
        <f t="shared" si="21"/>
        <v>8</v>
      </c>
      <c r="V24" s="275">
        <f t="shared" si="21"/>
        <v>3</v>
      </c>
      <c r="W24" s="275">
        <f t="shared" si="21"/>
        <v>0</v>
      </c>
      <c r="X24" s="275">
        <f t="shared" si="21"/>
        <v>0</v>
      </c>
      <c r="Y24" s="275">
        <f t="shared" si="21"/>
        <v>0</v>
      </c>
      <c r="Z24" s="275">
        <f t="shared" si="21"/>
        <v>0</v>
      </c>
      <c r="AA24" s="275">
        <f t="shared" si="21"/>
        <v>0</v>
      </c>
      <c r="AB24" s="275">
        <f t="shared" si="21"/>
        <v>0</v>
      </c>
      <c r="AC24" s="275">
        <f t="shared" si="21"/>
        <v>0</v>
      </c>
      <c r="AD24" s="275">
        <f t="shared" si="21"/>
        <v>0</v>
      </c>
      <c r="AE24" s="275" t="str">
        <f t="shared" si="21"/>
        <v/>
      </c>
      <c r="AF24" s="497">
        <f t="shared" ref="AF24" si="22">IF(AF22=0,"",AF23/AF22)</f>
        <v>0.9</v>
      </c>
      <c r="AG24" s="345">
        <f>IF(AG$8&lt;=$AI$8,IF(OR(AG22="",AG23=""),"",AG23/AG22),"")</f>
        <v>4</v>
      </c>
      <c r="AH24" s="345">
        <f t="shared" ref="AH24:AN24" si="23">IF(AH$8&lt;=$AI$8,IF(OR(AH22="",AH23=""),"",AH23/AH22),"")</f>
        <v>6</v>
      </c>
      <c r="AI24" s="345">
        <f t="shared" si="23"/>
        <v>4.5</v>
      </c>
      <c r="AJ24" s="345">
        <f t="shared" si="23"/>
        <v>3</v>
      </c>
      <c r="AK24" s="345">
        <f t="shared" si="23"/>
        <v>2.25</v>
      </c>
      <c r="AL24" s="345">
        <f t="shared" si="23"/>
        <v>1.8</v>
      </c>
      <c r="AM24" s="345">
        <f t="shared" si="23"/>
        <v>1.5</v>
      </c>
      <c r="AN24" s="345">
        <f t="shared" si="23"/>
        <v>1.2857142857142858</v>
      </c>
      <c r="AO24" s="345">
        <f>IF(AO$5&lt;=$AI$5,IF(OR(AO22="",AO23=""),"",AO23/AO22),"")</f>
        <v>1.125</v>
      </c>
      <c r="AP24" s="345">
        <f t="shared" ref="AP24" si="24">IF(AP$5&lt;=$AI$5,IF(OR(AP22="",AP23=""),"",AP23/AP22),"")</f>
        <v>1</v>
      </c>
      <c r="AQ24" s="345">
        <f t="shared" ref="AQ24" si="25">IF(AQ$5&lt;=$AI$5,IF(OR(AQ22="",AQ23=""),"",AQ23/AQ22),"")</f>
        <v>0.9</v>
      </c>
      <c r="AR24" s="785">
        <f t="shared" ref="AR24" si="26">IF(AR$5&lt;=$AI$5,IF(OR(AR22="",AR23=""),"",AR23/AR22),"")</f>
        <v>0.9</v>
      </c>
      <c r="AS24" s="425"/>
      <c r="AT24" s="395"/>
      <c r="AU24" s="394"/>
      <c r="AV24" s="394"/>
      <c r="AW24" s="366"/>
      <c r="AX24" s="366"/>
      <c r="AY24" s="366"/>
      <c r="AZ24" s="366"/>
      <c r="BA24" s="366"/>
      <c r="BB24" s="366"/>
      <c r="BC24" s="366"/>
      <c r="BD24" s="366"/>
      <c r="BE24" s="366"/>
      <c r="BF24" s="366"/>
      <c r="BG24" s="366"/>
      <c r="BH24" s="366"/>
      <c r="BI24" s="366"/>
      <c r="BJ24" s="366"/>
      <c r="BK24" s="366"/>
      <c r="BL24" s="366"/>
      <c r="BM24" s="366"/>
      <c r="BN24" s="366"/>
      <c r="BO24" s="366"/>
      <c r="BP24" s="366"/>
    </row>
    <row r="25" spans="1:68" ht="27" customHeight="1" x14ac:dyDescent="0.25">
      <c r="A25" s="350" t="s">
        <v>240</v>
      </c>
      <c r="B25" s="437" t="s">
        <v>112</v>
      </c>
      <c r="C25" s="445">
        <v>0.7</v>
      </c>
      <c r="D25" s="361" t="s">
        <v>113</v>
      </c>
      <c r="E25" s="350" t="s">
        <v>306</v>
      </c>
      <c r="F25" s="441" t="s">
        <v>312</v>
      </c>
      <c r="G25" s="441" t="s">
        <v>338</v>
      </c>
      <c r="H25" s="437" t="s">
        <v>36</v>
      </c>
      <c r="I25" s="437" t="s">
        <v>37</v>
      </c>
      <c r="J25" s="437" t="s">
        <v>38</v>
      </c>
      <c r="K25" s="437">
        <v>3</v>
      </c>
      <c r="L25" s="399">
        <v>3</v>
      </c>
      <c r="M25" s="386">
        <v>1</v>
      </c>
      <c r="N25" s="386">
        <v>1</v>
      </c>
      <c r="O25" s="386">
        <v>1</v>
      </c>
      <c r="P25" s="423" t="s">
        <v>366</v>
      </c>
      <c r="Q25" s="350" t="s">
        <v>49</v>
      </c>
      <c r="R25" s="7" t="s">
        <v>45</v>
      </c>
      <c r="S25" s="7" t="s">
        <v>41</v>
      </c>
      <c r="T25" s="35"/>
      <c r="U25" s="348">
        <v>2</v>
      </c>
      <c r="V25" s="348">
        <v>3</v>
      </c>
      <c r="W25" s="348">
        <v>2</v>
      </c>
      <c r="X25" s="348">
        <v>2</v>
      </c>
      <c r="Y25" s="348">
        <v>3</v>
      </c>
      <c r="Z25" s="348">
        <v>3</v>
      </c>
      <c r="AA25" s="348">
        <v>3</v>
      </c>
      <c r="AB25" s="348">
        <v>3</v>
      </c>
      <c r="AC25" s="348">
        <v>3</v>
      </c>
      <c r="AD25" s="348">
        <v>3</v>
      </c>
      <c r="AE25" s="348">
        <v>3</v>
      </c>
      <c r="AF25" s="483">
        <f>SUM(T25:AE25)</f>
        <v>30</v>
      </c>
      <c r="AG25" s="34" t="str">
        <f>IF(AG$5&lt;=$T$8,IF(SUM($T25:T25)=0,"",SUM($T25:T25)),"")</f>
        <v/>
      </c>
      <c r="AH25" s="34">
        <f>IF(AH$5&lt;=$T$8,IF(SUM($T25:U25)=0,"",SUM($T25:U25)),"")</f>
        <v>2</v>
      </c>
      <c r="AI25" s="34">
        <f>IF(AI$5&lt;=$T$8,IF(SUM($T25:V25)=0,"",SUM($T25:V25)),"")</f>
        <v>5</v>
      </c>
      <c r="AJ25" s="34">
        <f>IF(AJ$5&lt;=$T$8,IF(SUM($T25:W25)=0,"",SUM($T25:W25)),"")</f>
        <v>7</v>
      </c>
      <c r="AK25" s="34">
        <f>IF(AK$5&lt;=$T$8,IF(SUM($T25:X25)=0,"",SUM($T25:X25)),"")</f>
        <v>9</v>
      </c>
      <c r="AL25" s="34">
        <f>IF(AL$5&lt;=$T$8,IF(SUM($T25:Y25)=0,"",SUM($T25:Y25)),"")</f>
        <v>12</v>
      </c>
      <c r="AM25" s="34">
        <f>IF(AM$5&lt;=$T$8,IF(SUM($T25:Z25)=0,"",SUM($T25:Z25)),"")</f>
        <v>15</v>
      </c>
      <c r="AN25" s="34">
        <f>IF(AN$5&lt;=$T$8,IF(SUM($T25:AA25)=0,"",SUM($T25:AA25)),"")</f>
        <v>18</v>
      </c>
      <c r="AO25" s="34">
        <f>IF(AO$8&lt;=$T$8,IF(SUM($T25:AB25)=0,"",SUM($T25:AB25)),"")</f>
        <v>21</v>
      </c>
      <c r="AP25" s="34">
        <f>IF(AP$5&lt;=$T$8,IF(SUM($T25:AC25)=0,"",SUM($T25:AC25)),"")</f>
        <v>24</v>
      </c>
      <c r="AQ25" s="34">
        <f>IF(AQ$5&lt;=$T$8,IF(SUM($T25:AD25)=0,"",SUM($T25:AD25)),"")</f>
        <v>27</v>
      </c>
      <c r="AR25" s="784">
        <f>IF(AR$5&lt;=$T$8,IF(SUM($T25:AE25)=0,"",SUM($T25:AE25)),"")</f>
        <v>30</v>
      </c>
      <c r="AS25" s="426"/>
      <c r="AT25" s="34"/>
      <c r="AU25" s="394"/>
      <c r="AV25" s="394"/>
      <c r="AW25" s="366"/>
      <c r="AX25" s="366"/>
      <c r="AY25" s="366"/>
      <c r="AZ25" s="366"/>
      <c r="BA25" s="366"/>
      <c r="BB25" s="366"/>
      <c r="BC25" s="366"/>
      <c r="BD25" s="366"/>
      <c r="BE25" s="366"/>
      <c r="BF25" s="366"/>
      <c r="BG25" s="366"/>
      <c r="BH25" s="366"/>
      <c r="BI25" s="366"/>
      <c r="BJ25" s="366"/>
      <c r="BK25" s="366"/>
      <c r="BL25" s="366"/>
      <c r="BM25" s="366"/>
      <c r="BN25" s="366"/>
      <c r="BO25" s="366"/>
      <c r="BP25" s="366"/>
    </row>
    <row r="26" spans="1:68" ht="27" customHeight="1" x14ac:dyDescent="0.25">
      <c r="A26" s="350" t="s">
        <v>240</v>
      </c>
      <c r="B26" s="437" t="s">
        <v>112</v>
      </c>
      <c r="C26" s="445">
        <v>0.7</v>
      </c>
      <c r="D26" s="361" t="s">
        <v>113</v>
      </c>
      <c r="E26" s="350" t="s">
        <v>306</v>
      </c>
      <c r="F26" s="441" t="s">
        <v>312</v>
      </c>
      <c r="G26" s="441" t="s">
        <v>338</v>
      </c>
      <c r="H26" s="437" t="s">
        <v>36</v>
      </c>
      <c r="I26" s="437" t="s">
        <v>37</v>
      </c>
      <c r="J26" s="437" t="s">
        <v>38</v>
      </c>
      <c r="K26" s="437">
        <v>3</v>
      </c>
      <c r="L26" s="399">
        <v>3</v>
      </c>
      <c r="M26" s="386">
        <v>1</v>
      </c>
      <c r="N26" s="386">
        <v>1</v>
      </c>
      <c r="O26" s="386">
        <v>1</v>
      </c>
      <c r="P26" s="423" t="s">
        <v>366</v>
      </c>
      <c r="Q26" s="350" t="s">
        <v>49</v>
      </c>
      <c r="R26" s="7" t="s">
        <v>45</v>
      </c>
      <c r="S26" s="7" t="s">
        <v>42</v>
      </c>
      <c r="T26" s="348">
        <v>5</v>
      </c>
      <c r="U26" s="348">
        <v>8</v>
      </c>
      <c r="V26" s="348">
        <v>5</v>
      </c>
      <c r="W26" s="348"/>
      <c r="X26" s="348"/>
      <c r="Y26" s="348"/>
      <c r="Z26" s="348"/>
      <c r="AA26" s="348"/>
      <c r="AB26" s="348"/>
      <c r="AC26" s="348"/>
      <c r="AD26" s="348"/>
      <c r="AE26" s="400"/>
      <c r="AF26" s="484">
        <f>SUM(T26:AE26)</f>
        <v>18</v>
      </c>
      <c r="AG26" s="34">
        <f>IF(AG$5&lt;=$T$8,IF(SUM($T26:T26)=0,"",SUM($T26:T26)),"")</f>
        <v>5</v>
      </c>
      <c r="AH26" s="34">
        <f>IF(AH$5&lt;=$T$8,IF(SUM($T26:U26)=0,"",SUM($T26:U26)),"")</f>
        <v>13</v>
      </c>
      <c r="AI26" s="34">
        <f>IF(AI$5&lt;=$T$8,IF(SUM($T26:V26)=0,"",SUM($T26:V26)),"")</f>
        <v>18</v>
      </c>
      <c r="AJ26" s="34">
        <f>IF(AJ$5&lt;=$T$8,IF(SUM($T26:W26)=0,"",SUM($T26:W26)),"")</f>
        <v>18</v>
      </c>
      <c r="AK26" s="34">
        <f>IF(AK$5&lt;=$T$8,IF(SUM($T26:X26)=0,"",SUM($T26:X26)),"")</f>
        <v>18</v>
      </c>
      <c r="AL26" s="34">
        <f>IF(AL$5&lt;=$T$8,IF(SUM($T26:Y26)=0,"",SUM($T26:Y26)),"")</f>
        <v>18</v>
      </c>
      <c r="AM26" s="34">
        <f>IF(AM$5&lt;=$T$8,IF(SUM($T26:Z26)=0,"",SUM($T26:Z26)),"")</f>
        <v>18</v>
      </c>
      <c r="AN26" s="34">
        <f>IF(AN$5&lt;=$T$8,IF(SUM($T26:AA26)=0,"",SUM($T26:AA26)),"")</f>
        <v>18</v>
      </c>
      <c r="AO26" s="34">
        <f>IF(AO$5&lt;=$T$8,IF(SUM($T26:AB26)=0,"",SUM($T26:AB26)),"")</f>
        <v>18</v>
      </c>
      <c r="AP26" s="34">
        <f>IF(AP$5&lt;=$T$8,IF(SUM($T26:AC26)=0,"",SUM($T26:AC26)),"")</f>
        <v>18</v>
      </c>
      <c r="AQ26" s="34">
        <f>IF(AQ$5&lt;=$T$8,IF(SUM($T26:AD26)=0,"",SUM($T26:AD26)),"")</f>
        <v>18</v>
      </c>
      <c r="AR26" s="784">
        <f>IF(AR$5&lt;=$T$8,IF(SUM($T26:AE26)=0,"",SUM($T26:AE26)),"")</f>
        <v>18</v>
      </c>
      <c r="AS26" s="431" t="s">
        <v>384</v>
      </c>
      <c r="AT26" s="34" t="s">
        <v>383</v>
      </c>
      <c r="AU26" s="394"/>
      <c r="AV26" s="589" t="s">
        <v>466</v>
      </c>
      <c r="AW26" s="608" t="s">
        <v>384</v>
      </c>
      <c r="AX26" s="608" t="s">
        <v>494</v>
      </c>
      <c r="AY26" s="366"/>
      <c r="AZ26" s="366"/>
      <c r="BA26" s="366"/>
      <c r="BB26" s="366"/>
      <c r="BC26" s="366"/>
      <c r="BD26" s="366"/>
      <c r="BE26" s="366"/>
      <c r="BF26" s="366"/>
      <c r="BG26" s="366"/>
      <c r="BH26" s="366"/>
      <c r="BI26" s="366"/>
      <c r="BJ26" s="366"/>
      <c r="BK26" s="366"/>
      <c r="BL26" s="366"/>
      <c r="BM26" s="366"/>
      <c r="BN26" s="366"/>
      <c r="BO26" s="366"/>
      <c r="BP26" s="366"/>
    </row>
    <row r="27" spans="1:68" ht="27" customHeight="1" thickBot="1" x14ac:dyDescent="0.3">
      <c r="A27" s="488" t="s">
        <v>240</v>
      </c>
      <c r="B27" s="442" t="s">
        <v>112</v>
      </c>
      <c r="C27" s="446">
        <v>0.7</v>
      </c>
      <c r="D27" s="489" t="s">
        <v>113</v>
      </c>
      <c r="E27" s="488" t="s">
        <v>306</v>
      </c>
      <c r="F27" s="438" t="s">
        <v>312</v>
      </c>
      <c r="G27" s="438" t="s">
        <v>338</v>
      </c>
      <c r="H27" s="442" t="s">
        <v>36</v>
      </c>
      <c r="I27" s="442" t="s">
        <v>37</v>
      </c>
      <c r="J27" s="442" t="s">
        <v>38</v>
      </c>
      <c r="K27" s="442">
        <v>3</v>
      </c>
      <c r="L27" s="462">
        <v>3</v>
      </c>
      <c r="M27" s="464">
        <v>1</v>
      </c>
      <c r="N27" s="464">
        <v>1</v>
      </c>
      <c r="O27" s="464">
        <v>1</v>
      </c>
      <c r="P27" s="490" t="s">
        <v>366</v>
      </c>
      <c r="Q27" s="488" t="s">
        <v>49</v>
      </c>
      <c r="R27" s="621" t="s">
        <v>45</v>
      </c>
      <c r="S27" s="621" t="s">
        <v>43</v>
      </c>
      <c r="T27" s="275" t="str">
        <f t="shared" ref="T27:AE27" si="27">IF(T25=0,"",T26/T25)</f>
        <v/>
      </c>
      <c r="U27" s="275">
        <f t="shared" si="27"/>
        <v>4</v>
      </c>
      <c r="V27" s="275">
        <f t="shared" si="27"/>
        <v>1.6666666666666667</v>
      </c>
      <c r="W27" s="275">
        <f t="shared" si="27"/>
        <v>0</v>
      </c>
      <c r="X27" s="275">
        <f t="shared" si="27"/>
        <v>0</v>
      </c>
      <c r="Y27" s="275">
        <f t="shared" si="27"/>
        <v>0</v>
      </c>
      <c r="Z27" s="275">
        <f t="shared" si="27"/>
        <v>0</v>
      </c>
      <c r="AA27" s="275">
        <f t="shared" si="27"/>
        <v>0</v>
      </c>
      <c r="AB27" s="275">
        <f t="shared" si="27"/>
        <v>0</v>
      </c>
      <c r="AC27" s="275">
        <f t="shared" si="27"/>
        <v>0</v>
      </c>
      <c r="AD27" s="275">
        <f t="shared" si="27"/>
        <v>0</v>
      </c>
      <c r="AE27" s="275">
        <f t="shared" si="27"/>
        <v>0</v>
      </c>
      <c r="AF27" s="547">
        <f>AF26/AF25</f>
        <v>0.6</v>
      </c>
      <c r="AG27" s="345" t="str">
        <f>IF(AG$8&lt;=$AI$8,IF(OR(AG25="",AG26=""),"",AG26/AG25),"")</f>
        <v/>
      </c>
      <c r="AH27" s="345">
        <f t="shared" ref="AH27:AN27" si="28">IF(AH$8&lt;=$AI$8,IF(OR(AH25="",AH26=""),"",AH26/AH25),"")</f>
        <v>6.5</v>
      </c>
      <c r="AI27" s="345">
        <f t="shared" si="28"/>
        <v>3.6</v>
      </c>
      <c r="AJ27" s="345">
        <f t="shared" si="28"/>
        <v>2.5714285714285716</v>
      </c>
      <c r="AK27" s="345">
        <f t="shared" si="28"/>
        <v>2</v>
      </c>
      <c r="AL27" s="345">
        <f t="shared" si="28"/>
        <v>1.5</v>
      </c>
      <c r="AM27" s="345">
        <f t="shared" si="28"/>
        <v>1.2</v>
      </c>
      <c r="AN27" s="345">
        <f t="shared" si="28"/>
        <v>1</v>
      </c>
      <c r="AO27" s="345">
        <f>IF(AO$5&lt;=$AI$5,IF(OR(AO25="",AO26=""),"",AO26/AO25),"")</f>
        <v>0.8571428571428571</v>
      </c>
      <c r="AP27" s="345">
        <f t="shared" ref="AP27" si="29">IF(AP$5&lt;=$AI$5,IF(OR(AP25="",AP26=""),"",AP26/AP25),"")</f>
        <v>0.75</v>
      </c>
      <c r="AQ27" s="345">
        <f t="shared" ref="AQ27" si="30">IF(AQ$5&lt;=$AI$5,IF(OR(AQ25="",AQ26=""),"",AQ26/AQ25),"")</f>
        <v>0.66666666666666663</v>
      </c>
      <c r="AR27" s="785">
        <f t="shared" ref="AR27" si="31">IF(AR$5&lt;=$AI$5,IF(OR(AR25="",AR26=""),"",AR26/AR25),"")</f>
        <v>0.6</v>
      </c>
      <c r="AS27" s="426"/>
      <c r="AT27" s="34"/>
      <c r="AU27" s="394"/>
      <c r="AV27" s="589" t="s">
        <v>459</v>
      </c>
      <c r="AW27" s="366"/>
      <c r="AX27" s="366"/>
      <c r="AY27" s="366"/>
      <c r="AZ27" s="366"/>
      <c r="BA27" s="366"/>
      <c r="BB27" s="366"/>
      <c r="BC27" s="366"/>
      <c r="BD27" s="366"/>
      <c r="BE27" s="366"/>
      <c r="BF27" s="366"/>
      <c r="BG27" s="366"/>
      <c r="BH27" s="366"/>
      <c r="BI27" s="366"/>
      <c r="BJ27" s="366"/>
      <c r="BK27" s="366"/>
      <c r="BL27" s="366"/>
      <c r="BM27" s="366"/>
      <c r="BN27" s="366"/>
      <c r="BO27" s="366"/>
      <c r="BP27" s="366"/>
    </row>
    <row r="28" spans="1:68" s="352" customFormat="1" ht="42.75" customHeight="1" x14ac:dyDescent="0.25">
      <c r="A28" s="475" t="s">
        <v>240</v>
      </c>
      <c r="B28" s="476" t="s">
        <v>112</v>
      </c>
      <c r="C28" s="477">
        <v>0.7</v>
      </c>
      <c r="D28" s="478" t="s">
        <v>113</v>
      </c>
      <c r="E28" s="475" t="s">
        <v>306</v>
      </c>
      <c r="F28" s="479" t="s">
        <v>312</v>
      </c>
      <c r="G28" s="479" t="s">
        <v>339</v>
      </c>
      <c r="H28" s="476" t="s">
        <v>36</v>
      </c>
      <c r="I28" s="476" t="s">
        <v>37</v>
      </c>
      <c r="J28" s="476" t="s">
        <v>38</v>
      </c>
      <c r="K28" s="476"/>
      <c r="L28" s="477"/>
      <c r="M28" s="477"/>
      <c r="N28" s="477"/>
      <c r="O28" s="491">
        <v>8</v>
      </c>
      <c r="P28" s="478" t="s">
        <v>368</v>
      </c>
      <c r="Q28" s="475" t="s">
        <v>301</v>
      </c>
      <c r="R28" s="480" t="s">
        <v>40</v>
      </c>
      <c r="S28" s="480" t="s">
        <v>41</v>
      </c>
      <c r="T28" s="492"/>
      <c r="U28" s="492" t="s">
        <v>46</v>
      </c>
      <c r="V28" s="492"/>
      <c r="W28" s="492"/>
      <c r="X28" s="482"/>
      <c r="Y28" s="482">
        <v>3</v>
      </c>
      <c r="Z28" s="482"/>
      <c r="AA28" s="482"/>
      <c r="AB28" s="482"/>
      <c r="AC28" s="482"/>
      <c r="AD28" s="482"/>
      <c r="AE28" s="482"/>
      <c r="AF28" s="483">
        <f>SUM(T28:AE28)</f>
        <v>3</v>
      </c>
      <c r="AG28" s="34" t="str">
        <f>IF(AG$5&lt;=$T$8,IF(SUM($T28:T28)=0,"",SUM($T28:T28)),"")</f>
        <v/>
      </c>
      <c r="AH28" s="34" t="str">
        <f>IF(AH$5&lt;=$T$8,IF(SUM($T28:U28)=0,"",SUM($T28:U28)),"")</f>
        <v/>
      </c>
      <c r="AI28" s="34" t="str">
        <f>IF(AI$5&lt;=$T$8,IF(SUM($T28:V28)=0,"",SUM($T28:V28)),"")</f>
        <v/>
      </c>
      <c r="AJ28" s="34" t="str">
        <f>IF(AJ$5&lt;=$T$8,IF(SUM($T28:W28)=0,"",SUM($T28:W28)),"")</f>
        <v/>
      </c>
      <c r="AK28" s="34" t="str">
        <f>IF(AK$5&lt;=$T$8,IF(SUM($T28:X28)=0,"",SUM($T28:X28)),"")</f>
        <v/>
      </c>
      <c r="AL28" s="34">
        <f>IF(AL$5&lt;=$T$8,IF(SUM($T28:Y28)=0,"",SUM($T28:Y28)),"")</f>
        <v>3</v>
      </c>
      <c r="AM28" s="34">
        <f>IF(AM$5&lt;=$T$8,IF(SUM($T28:Z28)=0,"",SUM($T28:Z28)),"")</f>
        <v>3</v>
      </c>
      <c r="AN28" s="34">
        <f>IF(AN$5&lt;=$T$8,IF(SUM($T28:AA28)=0,"",SUM($T28:AA28)),"")</f>
        <v>3</v>
      </c>
      <c r="AO28" s="34">
        <f>IF(AO$8&lt;=$T$8,IF(SUM($T28:AB28)=0,"",SUM($T28:AB28)),"")</f>
        <v>3</v>
      </c>
      <c r="AP28" s="34">
        <f>IF(AP$5&lt;=$T$8,IF(SUM($T28:AC28)=0,"",SUM($T28:AC28)),"")</f>
        <v>3</v>
      </c>
      <c r="AQ28" s="34">
        <f>IF(AQ$5&lt;=$T$8,IF(SUM($T28:AD28)=0,"",SUM($T28:AD28)),"")</f>
        <v>3</v>
      </c>
      <c r="AR28" s="784">
        <f>IF(AR$5&lt;=$T$8,IF(SUM($T28:AE28)=0,"",SUM($T28:AE28)),"")</f>
        <v>3</v>
      </c>
      <c r="AS28" s="425"/>
      <c r="AT28" s="34"/>
      <c r="AU28" s="370"/>
      <c r="AV28" s="57" t="s">
        <v>460</v>
      </c>
      <c r="AW28" s="370"/>
      <c r="AX28" s="370"/>
      <c r="AY28" s="370"/>
      <c r="AZ28" s="370"/>
      <c r="BA28" s="370"/>
      <c r="BB28" s="370"/>
      <c r="BC28" s="370"/>
      <c r="BD28" s="370"/>
      <c r="BE28" s="370"/>
      <c r="BF28" s="370"/>
      <c r="BG28" s="370"/>
      <c r="BH28" s="370"/>
      <c r="BI28" s="370"/>
      <c r="BJ28" s="370"/>
      <c r="BK28" s="370"/>
      <c r="BL28" s="370"/>
      <c r="BM28" s="370"/>
      <c r="BN28" s="370"/>
      <c r="BO28" s="370"/>
      <c r="BP28" s="370"/>
    </row>
    <row r="29" spans="1:68" s="352" customFormat="1" ht="42.75" customHeight="1" x14ac:dyDescent="0.25">
      <c r="A29" s="350" t="s">
        <v>240</v>
      </c>
      <c r="B29" s="437" t="s">
        <v>112</v>
      </c>
      <c r="C29" s="445">
        <v>0.7</v>
      </c>
      <c r="D29" s="361" t="s">
        <v>113</v>
      </c>
      <c r="E29" s="350" t="s">
        <v>306</v>
      </c>
      <c r="F29" s="441" t="s">
        <v>312</v>
      </c>
      <c r="G29" s="441" t="s">
        <v>339</v>
      </c>
      <c r="H29" s="437" t="s">
        <v>36</v>
      </c>
      <c r="I29" s="437" t="s">
        <v>37</v>
      </c>
      <c r="J29" s="437" t="s">
        <v>38</v>
      </c>
      <c r="K29" s="437"/>
      <c r="L29" s="445"/>
      <c r="M29" s="445"/>
      <c r="N29" s="445"/>
      <c r="O29" s="401">
        <v>8</v>
      </c>
      <c r="P29" s="361" t="s">
        <v>368</v>
      </c>
      <c r="Q29" s="350" t="s">
        <v>301</v>
      </c>
      <c r="R29" s="7" t="s">
        <v>40</v>
      </c>
      <c r="S29" s="7" t="s">
        <v>42</v>
      </c>
      <c r="T29" s="393">
        <v>0</v>
      </c>
      <c r="U29" s="393">
        <v>0</v>
      </c>
      <c r="V29" s="393">
        <v>0</v>
      </c>
      <c r="W29" s="393"/>
      <c r="X29" s="34"/>
      <c r="Y29" s="34"/>
      <c r="Z29" s="34"/>
      <c r="AA29" s="34"/>
      <c r="AB29" s="34"/>
      <c r="AC29" s="34"/>
      <c r="AD29" s="34"/>
      <c r="AE29" s="393"/>
      <c r="AF29" s="484">
        <f>SUM(T29:AE29)</f>
        <v>0</v>
      </c>
      <c r="AG29" s="34" t="str">
        <f>IF(AG$5&lt;=$T$8,IF(SUM($T29:T29)=0,"",SUM($T29:T29)),"")</f>
        <v/>
      </c>
      <c r="AH29" s="34" t="str">
        <f>IF(AH$5&lt;=$T$8,IF(SUM($T29:U29)=0,"",SUM($T29:U29)),"")</f>
        <v/>
      </c>
      <c r="AI29" s="34" t="str">
        <f>IF(AI$5&lt;=$T$8,IF(SUM($T29:V29)=0,"",SUM($T29:V29)),"")</f>
        <v/>
      </c>
      <c r="AJ29" s="34" t="str">
        <f>IF(AJ$5&lt;=$T$8,IF(SUM($T29:W29)=0,"",SUM($T29:W29)),"")</f>
        <v/>
      </c>
      <c r="AK29" s="34" t="str">
        <f>IF(AK$5&lt;=$T$8,IF(SUM($T29:X29)=0,"",SUM($T29:X29)),"")</f>
        <v/>
      </c>
      <c r="AL29" s="34" t="str">
        <f>IF(AL$5&lt;=$T$8,IF(SUM($T29:Y29)=0,"",SUM($T29:Y29)),"")</f>
        <v/>
      </c>
      <c r="AM29" s="34" t="str">
        <f>IF(AM$5&lt;=$T$8,IF(SUM($T29:Z29)=0,"",SUM($T29:Z29)),"")</f>
        <v/>
      </c>
      <c r="AN29" s="34" t="str">
        <f>IF(AN$5&lt;=$T$8,IF(SUM($T29:AA29)=0,"",SUM($T29:AA29)),"")</f>
        <v/>
      </c>
      <c r="AO29" s="34" t="str">
        <f>IF(AO$5&lt;=$T$8,IF(SUM($T29:AB29)=0,"",SUM($T29:AB29)),"")</f>
        <v/>
      </c>
      <c r="AP29" s="34" t="str">
        <f>IF(AP$5&lt;=$T$8,IF(SUM($T29:AC29)=0,"",SUM($T29:AC29)),"")</f>
        <v/>
      </c>
      <c r="AQ29" s="34" t="str">
        <f>IF(AQ$5&lt;=$T$8,IF(SUM($T29:AD29)=0,"",SUM($T29:AD29)),"")</f>
        <v/>
      </c>
      <c r="AR29" s="784" t="str">
        <f>IF(AR$5&lt;=$T$8,IF(SUM($T29:AE29)=0,"",SUM($T29:AE29)),"")</f>
        <v/>
      </c>
      <c r="AS29" s="425" t="s">
        <v>391</v>
      </c>
      <c r="AT29" s="34" t="s">
        <v>392</v>
      </c>
      <c r="AU29" s="425" t="s">
        <v>391</v>
      </c>
      <c r="AV29" s="128" t="s">
        <v>435</v>
      </c>
      <c r="AW29" s="608" t="s">
        <v>391</v>
      </c>
      <c r="AX29" s="608" t="s">
        <v>481</v>
      </c>
      <c r="AY29" s="366"/>
      <c r="AZ29" s="366"/>
      <c r="BA29" s="370"/>
      <c r="BB29" s="366"/>
      <c r="BC29" s="366"/>
      <c r="BD29" s="366"/>
      <c r="BE29" s="366"/>
      <c r="BF29" s="370"/>
      <c r="BG29" s="366"/>
      <c r="BH29" s="366"/>
      <c r="BI29" s="366"/>
      <c r="BJ29" s="366"/>
      <c r="BK29" s="366"/>
      <c r="BL29" s="366"/>
      <c r="BM29" s="366"/>
      <c r="BN29" s="366"/>
      <c r="BO29" s="366"/>
      <c r="BP29" s="366"/>
    </row>
    <row r="30" spans="1:68" s="352" customFormat="1" ht="42.75" customHeight="1" thickBot="1" x14ac:dyDescent="0.3">
      <c r="A30" s="350" t="s">
        <v>240</v>
      </c>
      <c r="B30" s="437" t="s">
        <v>112</v>
      </c>
      <c r="C30" s="445">
        <v>0.7</v>
      </c>
      <c r="D30" s="361" t="s">
        <v>113</v>
      </c>
      <c r="E30" s="350" t="s">
        <v>306</v>
      </c>
      <c r="F30" s="441" t="s">
        <v>312</v>
      </c>
      <c r="G30" s="441" t="s">
        <v>339</v>
      </c>
      <c r="H30" s="437" t="s">
        <v>36</v>
      </c>
      <c r="I30" s="437" t="s">
        <v>37</v>
      </c>
      <c r="J30" s="437" t="s">
        <v>38</v>
      </c>
      <c r="K30" s="437"/>
      <c r="L30" s="445"/>
      <c r="M30" s="445"/>
      <c r="N30" s="445"/>
      <c r="O30" s="401">
        <v>8</v>
      </c>
      <c r="P30" s="361" t="s">
        <v>368</v>
      </c>
      <c r="Q30" s="350" t="s">
        <v>301</v>
      </c>
      <c r="R30" s="7" t="s">
        <v>40</v>
      </c>
      <c r="S30" s="7" t="s">
        <v>43</v>
      </c>
      <c r="T30" s="275" t="str">
        <f>IF(T28=0,"",T29/T28)</f>
        <v/>
      </c>
      <c r="U30" s="275" t="e">
        <f t="shared" ref="U30:AE30" si="32">IF(U28=0,"",U29/U28)</f>
        <v>#VALUE!</v>
      </c>
      <c r="V30" s="275" t="str">
        <f t="shared" si="32"/>
        <v/>
      </c>
      <c r="W30" s="275" t="str">
        <f t="shared" si="32"/>
        <v/>
      </c>
      <c r="X30" s="275" t="str">
        <f t="shared" si="32"/>
        <v/>
      </c>
      <c r="Y30" s="275">
        <f t="shared" si="32"/>
        <v>0</v>
      </c>
      <c r="Z30" s="275" t="str">
        <f t="shared" si="32"/>
        <v/>
      </c>
      <c r="AA30" s="275" t="str">
        <f t="shared" si="32"/>
        <v/>
      </c>
      <c r="AB30" s="275" t="str">
        <f t="shared" si="32"/>
        <v/>
      </c>
      <c r="AC30" s="275" t="str">
        <f t="shared" si="32"/>
        <v/>
      </c>
      <c r="AD30" s="275" t="str">
        <f t="shared" si="32"/>
        <v/>
      </c>
      <c r="AE30" s="275" t="str">
        <f t="shared" si="32"/>
        <v/>
      </c>
      <c r="AF30" s="485">
        <f t="shared" ref="AF30" si="33">IF(AF28=0,"",AF29/AF28)</f>
        <v>0</v>
      </c>
      <c r="AG30" s="345" t="str">
        <f>IF(AG$8&lt;=$AI$8,IF(OR(AG28="",AG29=""),"",AG29/AG28),"")</f>
        <v/>
      </c>
      <c r="AH30" s="345" t="str">
        <f t="shared" ref="AH30:AN30" si="34">IF(AH$8&lt;=$AI$8,IF(OR(AH28="",AH29=""),"",AH29/AH28),"")</f>
        <v/>
      </c>
      <c r="AI30" s="345" t="str">
        <f t="shared" si="34"/>
        <v/>
      </c>
      <c r="AJ30" s="345" t="str">
        <f t="shared" si="34"/>
        <v/>
      </c>
      <c r="AK30" s="345" t="str">
        <f t="shared" si="34"/>
        <v/>
      </c>
      <c r="AL30" s="345" t="str">
        <f t="shared" si="34"/>
        <v/>
      </c>
      <c r="AM30" s="345" t="str">
        <f t="shared" si="34"/>
        <v/>
      </c>
      <c r="AN30" s="345" t="str">
        <f t="shared" si="34"/>
        <v/>
      </c>
      <c r="AO30" s="345" t="str">
        <f>IF(AO$5&lt;=$AI$5,IF(OR(AO28="",AO29=""),"",AO29/AO28),"")</f>
        <v/>
      </c>
      <c r="AP30" s="345" t="str">
        <f t="shared" ref="AP30" si="35">IF(AP$5&lt;=$AI$5,IF(OR(AP28="",AP29=""),"",AP29/AP28),"")</f>
        <v/>
      </c>
      <c r="AQ30" s="345" t="str">
        <f t="shared" ref="AQ30" si="36">IF(AQ$5&lt;=$AI$5,IF(OR(AQ28="",AQ29=""),"",AQ29/AQ28),"")</f>
        <v/>
      </c>
      <c r="AR30" s="785" t="str">
        <f t="shared" ref="AR30" si="37">IF(AR$5&lt;=$AI$5,IF(OR(AR28="",AR29=""),"",AR29/AR28),"")</f>
        <v/>
      </c>
      <c r="AS30" s="425"/>
      <c r="AT30" s="34"/>
      <c r="AU30" s="370"/>
      <c r="AV30" s="57" t="s">
        <v>436</v>
      </c>
      <c r="AW30" s="370"/>
      <c r="AX30" s="370"/>
      <c r="AY30" s="370"/>
      <c r="AZ30" s="370"/>
      <c r="BA30" s="370"/>
      <c r="BB30" s="370"/>
      <c r="BC30" s="370"/>
      <c r="BD30" s="370"/>
      <c r="BE30" s="370"/>
      <c r="BF30" s="370"/>
      <c r="BG30" s="370"/>
      <c r="BH30" s="370"/>
      <c r="BI30" s="370"/>
      <c r="BJ30" s="370"/>
      <c r="BK30" s="370"/>
      <c r="BL30" s="370"/>
      <c r="BM30" s="370"/>
      <c r="BN30" s="370"/>
      <c r="BO30" s="370"/>
      <c r="BP30" s="370"/>
    </row>
    <row r="31" spans="1:68" s="352" customFormat="1" ht="42.75" customHeight="1" x14ac:dyDescent="0.25">
      <c r="A31" s="350" t="s">
        <v>240</v>
      </c>
      <c r="B31" s="437" t="s">
        <v>112</v>
      </c>
      <c r="C31" s="445">
        <v>0.7</v>
      </c>
      <c r="D31" s="361" t="s">
        <v>113</v>
      </c>
      <c r="E31" s="350" t="s">
        <v>306</v>
      </c>
      <c r="F31" s="441" t="s">
        <v>312</v>
      </c>
      <c r="G31" s="441" t="s">
        <v>339</v>
      </c>
      <c r="H31" s="437" t="s">
        <v>36</v>
      </c>
      <c r="I31" s="437" t="s">
        <v>37</v>
      </c>
      <c r="J31" s="437" t="s">
        <v>38</v>
      </c>
      <c r="K31" s="437"/>
      <c r="L31" s="445"/>
      <c r="M31" s="445"/>
      <c r="N31" s="445"/>
      <c r="O31" s="401">
        <v>8</v>
      </c>
      <c r="P31" s="361" t="s">
        <v>368</v>
      </c>
      <c r="Q31" s="350" t="s">
        <v>301</v>
      </c>
      <c r="R31" s="7" t="s">
        <v>44</v>
      </c>
      <c r="S31" s="7" t="s">
        <v>41</v>
      </c>
      <c r="T31" s="34"/>
      <c r="U31" s="34"/>
      <c r="V31" s="34">
        <v>1</v>
      </c>
      <c r="W31" s="34"/>
      <c r="X31" s="34"/>
      <c r="Y31" s="34">
        <v>1</v>
      </c>
      <c r="Z31" s="34"/>
      <c r="AA31" s="34"/>
      <c r="AB31" s="34"/>
      <c r="AC31" s="34">
        <v>1</v>
      </c>
      <c r="AD31" s="34"/>
      <c r="AE31" s="34"/>
      <c r="AF31" s="483">
        <f>SUM(T31:AE31)</f>
        <v>3</v>
      </c>
      <c r="AG31" s="34" t="str">
        <f>IF(AG$5&lt;=$T$8,IF(SUM($T31:T31)=0,"",SUM($T31:T31)),"")</f>
        <v/>
      </c>
      <c r="AH31" s="34" t="str">
        <f>IF(AH$5&lt;=$T$8,IF(SUM($T31:U31)=0,"",SUM($T31:U31)),"")</f>
        <v/>
      </c>
      <c r="AI31" s="34">
        <f>IF(AI$5&lt;=$T$8,IF(SUM($T31:V31)=0,"",SUM($T31:V31)),"")</f>
        <v>1</v>
      </c>
      <c r="AJ31" s="34">
        <f>IF(AJ$5&lt;=$T$8,IF(SUM($T31:W31)=0,"",SUM($T31:W31)),"")</f>
        <v>1</v>
      </c>
      <c r="AK31" s="34">
        <f>IF(AK$5&lt;=$T$8,IF(SUM($T31:X31)=0,"",SUM($T31:X31)),"")</f>
        <v>1</v>
      </c>
      <c r="AL31" s="34">
        <f>IF(AL$5&lt;=$T$8,IF(SUM($T31:Y31)=0,"",SUM($T31:Y31)),"")</f>
        <v>2</v>
      </c>
      <c r="AM31" s="34">
        <f>IF(AM$5&lt;=$T$8,IF(SUM($T31:Z31)=0,"",SUM($T31:Z31)),"")</f>
        <v>2</v>
      </c>
      <c r="AN31" s="34">
        <f>IF(AN$5&lt;=$T$8,IF(SUM($T31:AA31)=0,"",SUM($T31:AA31)),"")</f>
        <v>2</v>
      </c>
      <c r="AO31" s="34">
        <f>IF(AO$8&lt;=$T$8,IF(SUM($T31:AB31)=0,"",SUM($T31:AB31)),"")</f>
        <v>2</v>
      </c>
      <c r="AP31" s="34">
        <f>IF(AP$5&lt;=$T$8,IF(SUM($T31:AC31)=0,"",SUM($T31:AC31)),"")</f>
        <v>3</v>
      </c>
      <c r="AQ31" s="34">
        <f>IF(AQ$5&lt;=$T$8,IF(SUM($T31:AD31)=0,"",SUM($T31:AD31)),"")</f>
        <v>3</v>
      </c>
      <c r="AR31" s="784">
        <f>IF(AR$5&lt;=$T$8,IF(SUM($T31:AE31)=0,"",SUM($T31:AE31)),"")</f>
        <v>3</v>
      </c>
      <c r="AS31" s="425"/>
      <c r="AT31" s="395"/>
      <c r="AU31" s="370"/>
      <c r="AV31" s="57" t="s">
        <v>461</v>
      </c>
      <c r="AW31" s="370"/>
      <c r="AX31" s="370"/>
      <c r="AY31" s="370"/>
      <c r="AZ31" s="370"/>
      <c r="BA31" s="370"/>
      <c r="BB31" s="370"/>
      <c r="BC31" s="370"/>
      <c r="BD31" s="370"/>
      <c r="BE31" s="370"/>
      <c r="BF31" s="370"/>
      <c r="BG31" s="370"/>
      <c r="BH31" s="370"/>
      <c r="BI31" s="370"/>
      <c r="BJ31" s="370"/>
      <c r="BK31" s="370"/>
      <c r="BL31" s="370"/>
      <c r="BM31" s="370"/>
      <c r="BN31" s="370"/>
      <c r="BO31" s="370"/>
      <c r="BP31" s="370"/>
    </row>
    <row r="32" spans="1:68" s="352" customFormat="1" ht="42.75" customHeight="1" x14ac:dyDescent="0.25">
      <c r="A32" s="350" t="s">
        <v>240</v>
      </c>
      <c r="B32" s="437" t="s">
        <v>112</v>
      </c>
      <c r="C32" s="445">
        <v>0.7</v>
      </c>
      <c r="D32" s="361" t="s">
        <v>113</v>
      </c>
      <c r="E32" s="350" t="s">
        <v>306</v>
      </c>
      <c r="F32" s="441" t="s">
        <v>312</v>
      </c>
      <c r="G32" s="441" t="s">
        <v>339</v>
      </c>
      <c r="H32" s="437" t="s">
        <v>36</v>
      </c>
      <c r="I32" s="437" t="s">
        <v>37</v>
      </c>
      <c r="J32" s="437" t="s">
        <v>38</v>
      </c>
      <c r="K32" s="437"/>
      <c r="L32" s="445"/>
      <c r="M32" s="445"/>
      <c r="N32" s="445"/>
      <c r="O32" s="401">
        <v>8</v>
      </c>
      <c r="P32" s="361" t="s">
        <v>368</v>
      </c>
      <c r="Q32" s="350" t="s">
        <v>301</v>
      </c>
      <c r="R32" s="7" t="s">
        <v>44</v>
      </c>
      <c r="S32" s="7" t="s">
        <v>42</v>
      </c>
      <c r="T32" s="34"/>
      <c r="U32" s="34">
        <v>0</v>
      </c>
      <c r="V32" s="34">
        <v>2</v>
      </c>
      <c r="W32" s="34"/>
      <c r="X32" s="34"/>
      <c r="Y32" s="34"/>
      <c r="Z32" s="34"/>
      <c r="AA32" s="34"/>
      <c r="AB32" s="34"/>
      <c r="AC32" s="34"/>
      <c r="AD32" s="34"/>
      <c r="AE32" s="393"/>
      <c r="AF32" s="484">
        <f>SUM(T32:AE32)</f>
        <v>2</v>
      </c>
      <c r="AG32" s="34" t="str">
        <f>IF(AG$5&lt;=$T$8,IF(SUM($T32:T32)=0,"",SUM($T32:T32)),"")</f>
        <v/>
      </c>
      <c r="AH32" s="34" t="str">
        <f>IF(AH$5&lt;=$T$8,IF(SUM($T32:U32)=0,"",SUM($T32:U32)),"")</f>
        <v/>
      </c>
      <c r="AI32" s="34">
        <f>IF(AI$5&lt;=$T$8,IF(SUM($T32:V32)=0,"",SUM($T32:V32)),"")</f>
        <v>2</v>
      </c>
      <c r="AJ32" s="34">
        <f>IF(AJ$5&lt;=$T$8,IF(SUM($T32:W32)=0,"",SUM($T32:W32)),"")</f>
        <v>2</v>
      </c>
      <c r="AK32" s="34">
        <f>IF(AK$5&lt;=$T$8,IF(SUM($T32:X32)=0,"",SUM($T32:X32)),"")</f>
        <v>2</v>
      </c>
      <c r="AL32" s="34">
        <f>IF(AL$5&lt;=$T$8,IF(SUM($T32:Y32)=0,"",SUM($T32:Y32)),"")</f>
        <v>2</v>
      </c>
      <c r="AM32" s="34">
        <f>IF(AM$5&lt;=$T$8,IF(SUM($T32:Z32)=0,"",SUM($T32:Z32)),"")</f>
        <v>2</v>
      </c>
      <c r="AN32" s="34">
        <f>IF(AN$5&lt;=$T$8,IF(SUM($T32:AA32)=0,"",SUM($T32:AA32)),"")</f>
        <v>2</v>
      </c>
      <c r="AO32" s="34">
        <f>IF(AO$5&lt;=$T$8,IF(SUM($T32:AB32)=0,"",SUM($T32:AB32)),"")</f>
        <v>2</v>
      </c>
      <c r="AP32" s="34">
        <f>IF(AP$5&lt;=$T$8,IF(SUM($T32:AC32)=0,"",SUM($T32:AC32)),"")</f>
        <v>2</v>
      </c>
      <c r="AQ32" s="34">
        <f>IF(AQ$5&lt;=$T$8,IF(SUM($T32:AD32)=0,"",SUM($T32:AD32)),"")</f>
        <v>2</v>
      </c>
      <c r="AR32" s="784">
        <f>IF(AR$5&lt;=$T$8,IF(SUM($T32:AE32)=0,"",SUM($T32:AE32)),"")</f>
        <v>2</v>
      </c>
      <c r="AS32" s="425"/>
      <c r="AT32" s="589" t="s">
        <v>437</v>
      </c>
      <c r="AU32" s="394"/>
      <c r="AV32" s="598"/>
      <c r="AW32" s="578" t="s">
        <v>505</v>
      </c>
      <c r="AX32" s="579" t="s">
        <v>506</v>
      </c>
      <c r="AY32" s="370"/>
      <c r="AZ32" s="370"/>
      <c r="BA32" s="396"/>
      <c r="BB32" s="357"/>
      <c r="BC32" s="366"/>
      <c r="BD32" s="366"/>
      <c r="BE32" s="397"/>
      <c r="BF32" s="366"/>
      <c r="BG32" s="396"/>
      <c r="BH32" s="396"/>
      <c r="BI32" s="396"/>
      <c r="BJ32" s="357"/>
      <c r="BK32" s="396"/>
      <c r="BL32" s="357"/>
      <c r="BM32" s="396"/>
      <c r="BN32" s="357"/>
      <c r="BO32" s="396"/>
      <c r="BP32" s="357"/>
    </row>
    <row r="33" spans="1:68" s="352" customFormat="1" ht="42.75" customHeight="1" thickBot="1" x14ac:dyDescent="0.3">
      <c r="A33" s="350" t="s">
        <v>240</v>
      </c>
      <c r="B33" s="437" t="s">
        <v>112</v>
      </c>
      <c r="C33" s="445">
        <v>0.7</v>
      </c>
      <c r="D33" s="361" t="s">
        <v>113</v>
      </c>
      <c r="E33" s="350" t="s">
        <v>306</v>
      </c>
      <c r="F33" s="441" t="s">
        <v>312</v>
      </c>
      <c r="G33" s="441" t="s">
        <v>339</v>
      </c>
      <c r="H33" s="437" t="s">
        <v>36</v>
      </c>
      <c r="I33" s="437" t="s">
        <v>37</v>
      </c>
      <c r="J33" s="437" t="s">
        <v>38</v>
      </c>
      <c r="K33" s="437"/>
      <c r="L33" s="445"/>
      <c r="M33" s="445"/>
      <c r="N33" s="445"/>
      <c r="O33" s="401">
        <v>8</v>
      </c>
      <c r="P33" s="361" t="s">
        <v>368</v>
      </c>
      <c r="Q33" s="350" t="s">
        <v>301</v>
      </c>
      <c r="R33" s="7" t="s">
        <v>44</v>
      </c>
      <c r="S33" s="7" t="s">
        <v>43</v>
      </c>
      <c r="T33" s="275" t="str">
        <f t="shared" ref="T33:AE33" si="38">IF(T31=0,"",T32/T31)</f>
        <v/>
      </c>
      <c r="U33" s="275" t="str">
        <f t="shared" si="38"/>
        <v/>
      </c>
      <c r="V33" s="275">
        <f t="shared" si="38"/>
        <v>2</v>
      </c>
      <c r="W33" s="275" t="str">
        <f t="shared" si="38"/>
        <v/>
      </c>
      <c r="X33" s="275" t="str">
        <f t="shared" si="38"/>
        <v/>
      </c>
      <c r="Y33" s="275">
        <f t="shared" si="38"/>
        <v>0</v>
      </c>
      <c r="Z33" s="275" t="str">
        <f t="shared" si="38"/>
        <v/>
      </c>
      <c r="AA33" s="275" t="str">
        <f t="shared" si="38"/>
        <v/>
      </c>
      <c r="AB33" s="275" t="str">
        <f t="shared" si="38"/>
        <v/>
      </c>
      <c r="AC33" s="275">
        <f t="shared" si="38"/>
        <v>0</v>
      </c>
      <c r="AD33" s="275" t="str">
        <f t="shared" si="38"/>
        <v/>
      </c>
      <c r="AE33" s="275" t="str">
        <f t="shared" si="38"/>
        <v/>
      </c>
      <c r="AF33" s="485">
        <f t="shared" ref="AF33" si="39">IF(AF31=0,"",AF32/AF31)</f>
        <v>0.66666666666666663</v>
      </c>
      <c r="AG33" s="345" t="str">
        <f>IF(AG$8&lt;=$AI$8,IF(OR(AG31="",AG32=""),"",AG32/AG31),"")</f>
        <v/>
      </c>
      <c r="AH33" s="345" t="str">
        <f t="shared" ref="AH33:AN33" si="40">IF(AH$8&lt;=$AI$8,IF(OR(AH31="",AH32=""),"",AH32/AH31),"")</f>
        <v/>
      </c>
      <c r="AI33" s="345">
        <f t="shared" si="40"/>
        <v>2</v>
      </c>
      <c r="AJ33" s="345">
        <f t="shared" si="40"/>
        <v>2</v>
      </c>
      <c r="AK33" s="345">
        <f t="shared" si="40"/>
        <v>2</v>
      </c>
      <c r="AL33" s="345">
        <f t="shared" si="40"/>
        <v>1</v>
      </c>
      <c r="AM33" s="345">
        <f t="shared" si="40"/>
        <v>1</v>
      </c>
      <c r="AN33" s="345">
        <f t="shared" si="40"/>
        <v>1</v>
      </c>
      <c r="AO33" s="345">
        <f>IF(AO$5&lt;=$AI$5,IF(OR(AO31="",AO32=""),"",AO32/AO31),"")</f>
        <v>1</v>
      </c>
      <c r="AP33" s="345">
        <f t="shared" ref="AP33" si="41">IF(AP$5&lt;=$AI$5,IF(OR(AP31="",AP32=""),"",AP32/AP31),"")</f>
        <v>0.66666666666666663</v>
      </c>
      <c r="AQ33" s="345">
        <f t="shared" ref="AQ33" si="42">IF(AQ$5&lt;=$AI$5,IF(OR(AQ31="",AQ32=""),"",AQ32/AQ31),"")</f>
        <v>0.66666666666666663</v>
      </c>
      <c r="AR33" s="785">
        <f t="shared" ref="AR33" si="43">IF(AR$5&lt;=$AI$5,IF(OR(AR31="",AR32=""),"",AR32/AR31),"")</f>
        <v>0.66666666666666663</v>
      </c>
      <c r="AS33" s="425"/>
      <c r="AT33" s="395"/>
      <c r="AU33" s="370"/>
      <c r="AV33" s="57" t="s">
        <v>462</v>
      </c>
      <c r="AW33" s="370"/>
      <c r="AX33" s="370"/>
      <c r="AY33" s="370"/>
      <c r="AZ33" s="370"/>
      <c r="BA33" s="370"/>
      <c r="BB33" s="370"/>
      <c r="BC33" s="370"/>
      <c r="BD33" s="370"/>
      <c r="BE33" s="370"/>
      <c r="BF33" s="370"/>
      <c r="BG33" s="370"/>
      <c r="BH33" s="370"/>
      <c r="BI33" s="370"/>
      <c r="BJ33" s="370"/>
      <c r="BK33" s="370"/>
      <c r="BL33" s="370"/>
      <c r="BM33" s="370"/>
      <c r="BN33" s="370"/>
      <c r="BO33" s="370"/>
      <c r="BP33" s="370"/>
    </row>
    <row r="34" spans="1:68" s="352" customFormat="1" ht="42.75" customHeight="1" x14ac:dyDescent="0.25">
      <c r="A34" s="350" t="s">
        <v>240</v>
      </c>
      <c r="B34" s="437" t="s">
        <v>112</v>
      </c>
      <c r="C34" s="445">
        <v>0.7</v>
      </c>
      <c r="D34" s="361" t="s">
        <v>113</v>
      </c>
      <c r="E34" s="350" t="s">
        <v>306</v>
      </c>
      <c r="F34" s="441" t="s">
        <v>312</v>
      </c>
      <c r="G34" s="441" t="s">
        <v>339</v>
      </c>
      <c r="H34" s="437" t="s">
        <v>36</v>
      </c>
      <c r="I34" s="437" t="s">
        <v>37</v>
      </c>
      <c r="J34" s="437" t="s">
        <v>38</v>
      </c>
      <c r="K34" s="437"/>
      <c r="L34" s="445"/>
      <c r="M34" s="445"/>
      <c r="N34" s="445"/>
      <c r="O34" s="401">
        <v>8</v>
      </c>
      <c r="P34" s="361" t="s">
        <v>368</v>
      </c>
      <c r="Q34" s="350" t="s">
        <v>301</v>
      </c>
      <c r="R34" s="7" t="s">
        <v>45</v>
      </c>
      <c r="S34" s="7" t="s">
        <v>41</v>
      </c>
      <c r="T34" s="34">
        <v>0</v>
      </c>
      <c r="U34" s="34">
        <v>0</v>
      </c>
      <c r="V34" s="34"/>
      <c r="W34" s="34"/>
      <c r="X34" s="15"/>
      <c r="Y34" s="34"/>
      <c r="Z34" s="34">
        <v>1</v>
      </c>
      <c r="AA34" s="34"/>
      <c r="AB34" s="34"/>
      <c r="AC34" s="34"/>
      <c r="AD34" s="34"/>
      <c r="AE34" s="34">
        <v>1</v>
      </c>
      <c r="AF34" s="483">
        <f>SUM(T34:AE34)</f>
        <v>2</v>
      </c>
      <c r="AG34" s="34" t="str">
        <f>IF(AG$5&lt;=$T$8,IF(SUM($T34:T34)=0,"",SUM($T34:T34)),"")</f>
        <v/>
      </c>
      <c r="AH34" s="34" t="str">
        <f>IF(AH$5&lt;=$T$8,IF(SUM($T34:U34)=0,"",SUM($T34:U34)),"")</f>
        <v/>
      </c>
      <c r="AI34" s="34" t="str">
        <f>IF(AI$5&lt;=$T$8,IF(SUM($T34:V34)=0,"",SUM($T34:V34)),"")</f>
        <v/>
      </c>
      <c r="AJ34" s="34" t="str">
        <f>IF(AJ$5&lt;=$T$8,IF(SUM($T34:W34)=0,"",SUM($T34:W34)),"")</f>
        <v/>
      </c>
      <c r="AK34" s="34" t="str">
        <f>IF(AK$5&lt;=$T$8,IF(SUM($T34:X34)=0,"",SUM($T34:X34)),"")</f>
        <v/>
      </c>
      <c r="AL34" s="34" t="str">
        <f>IF(AL$5&lt;=$T$8,IF(SUM($T34:Y34)=0,"",SUM($T34:Y34)),"")</f>
        <v/>
      </c>
      <c r="AM34" s="34">
        <f>IF(AM$5&lt;=$T$8,IF(SUM($T34:Z34)=0,"",SUM($T34:Z34)),"")</f>
        <v>1</v>
      </c>
      <c r="AN34" s="34">
        <f>IF(AN$5&lt;=$T$8,IF(SUM($T34:AA34)=0,"",SUM($T34:AA34)),"")</f>
        <v>1</v>
      </c>
      <c r="AO34" s="34">
        <f>IF(AO$8&lt;=$T$8,IF(SUM($T34:AB34)=0,"",SUM($T34:AB34)),"")</f>
        <v>1</v>
      </c>
      <c r="AP34" s="34">
        <f>IF(AP$5&lt;=$T$8,IF(SUM($T34:AC34)=0,"",SUM($T34:AC34)),"")</f>
        <v>1</v>
      </c>
      <c r="AQ34" s="34">
        <f>IF(AQ$5&lt;=$T$8,IF(SUM($T34:AD34)=0,"",SUM($T34:AD34)),"")</f>
        <v>1</v>
      </c>
      <c r="AR34" s="784">
        <f>IF(AR$5&lt;=$T$8,IF(SUM($T34:AE34)=0,"",SUM($T34:AE34)),"")</f>
        <v>2</v>
      </c>
      <c r="AS34" s="425"/>
      <c r="AT34" s="34"/>
      <c r="AU34" s="398"/>
      <c r="AV34" s="589" t="s">
        <v>438</v>
      </c>
      <c r="AW34" s="370"/>
      <c r="AX34" s="370"/>
      <c r="AY34" s="370"/>
      <c r="AZ34" s="370"/>
      <c r="BA34" s="370"/>
      <c r="BB34" s="370"/>
      <c r="BC34" s="370"/>
      <c r="BD34" s="370"/>
      <c r="BE34" s="370"/>
      <c r="BF34" s="370"/>
      <c r="BG34" s="370"/>
      <c r="BH34" s="370"/>
      <c r="BI34" s="370"/>
      <c r="BJ34" s="370"/>
      <c r="BK34" s="370"/>
      <c r="BL34" s="370"/>
      <c r="BM34" s="370"/>
      <c r="BN34" s="370"/>
      <c r="BO34" s="370"/>
      <c r="BP34" s="370"/>
    </row>
    <row r="35" spans="1:68" s="352" customFormat="1" ht="42.75" customHeight="1" x14ac:dyDescent="0.25">
      <c r="A35" s="350" t="s">
        <v>240</v>
      </c>
      <c r="B35" s="437" t="s">
        <v>112</v>
      </c>
      <c r="C35" s="445">
        <v>0.7</v>
      </c>
      <c r="D35" s="361" t="s">
        <v>113</v>
      </c>
      <c r="E35" s="350" t="s">
        <v>306</v>
      </c>
      <c r="F35" s="441" t="s">
        <v>312</v>
      </c>
      <c r="G35" s="441" t="s">
        <v>339</v>
      </c>
      <c r="H35" s="437" t="s">
        <v>36</v>
      </c>
      <c r="I35" s="437" t="s">
        <v>37</v>
      </c>
      <c r="J35" s="437" t="s">
        <v>38</v>
      </c>
      <c r="K35" s="437"/>
      <c r="L35" s="445"/>
      <c r="M35" s="445"/>
      <c r="N35" s="445"/>
      <c r="O35" s="401">
        <v>8</v>
      </c>
      <c r="P35" s="361" t="s">
        <v>368</v>
      </c>
      <c r="Q35" s="350" t="s">
        <v>301</v>
      </c>
      <c r="R35" s="7" t="s">
        <v>45</v>
      </c>
      <c r="S35" s="7" t="s">
        <v>42</v>
      </c>
      <c r="T35" s="34">
        <v>1</v>
      </c>
      <c r="U35" s="34">
        <v>1</v>
      </c>
      <c r="V35" s="34">
        <v>1</v>
      </c>
      <c r="W35" s="34"/>
      <c r="X35" s="34"/>
      <c r="Y35" s="34"/>
      <c r="Z35" s="34"/>
      <c r="AA35" s="34"/>
      <c r="AB35" s="34"/>
      <c r="AC35" s="34"/>
      <c r="AD35" s="34"/>
      <c r="AE35" s="393"/>
      <c r="AF35" s="484">
        <f>SUM(T35:AE35)</f>
        <v>3</v>
      </c>
      <c r="AG35" s="34">
        <f>IF(AG$5&lt;=$T$8,IF(SUM($T35:T35)=0,"",SUM($T35:T35)),"")</f>
        <v>1</v>
      </c>
      <c r="AH35" s="34">
        <f>IF(AH$5&lt;=$T$8,IF(SUM($T35:U35)=0,"",SUM($T35:U35)),"")</f>
        <v>2</v>
      </c>
      <c r="AI35" s="34">
        <f>IF(AI$5&lt;=$T$8,IF(SUM($T35:V35)=0,"",SUM($T35:V35)),"")</f>
        <v>3</v>
      </c>
      <c r="AJ35" s="34">
        <f>IF(AJ$5&lt;=$T$8,IF(SUM($T35:W35)=0,"",SUM($T35:W35)),"")</f>
        <v>3</v>
      </c>
      <c r="AK35" s="34">
        <f>IF(AK$5&lt;=$T$8,IF(SUM($T35:X35)=0,"",SUM($T35:X35)),"")</f>
        <v>3</v>
      </c>
      <c r="AL35" s="34">
        <f>IF(AL$5&lt;=$T$8,IF(SUM($T35:Y35)=0,"",SUM($T35:Y35)),"")</f>
        <v>3</v>
      </c>
      <c r="AM35" s="34">
        <f>IF(AM$5&lt;=$T$8,IF(SUM($T35:Z35)=0,"",SUM($T35:Z35)),"")</f>
        <v>3</v>
      </c>
      <c r="AN35" s="34">
        <f>IF(AN$5&lt;=$T$8,IF(SUM($T35:AA35)=0,"",SUM($T35:AA35)),"")</f>
        <v>3</v>
      </c>
      <c r="AO35" s="34">
        <f>IF(AO$5&lt;=$T$8,IF(SUM($T35:AB35)=0,"",SUM($T35:AB35)),"")</f>
        <v>3</v>
      </c>
      <c r="AP35" s="34">
        <f>IF(AP$5&lt;=$T$8,IF(SUM($T35:AC35)=0,"",SUM($T35:AC35)),"")</f>
        <v>3</v>
      </c>
      <c r="AQ35" s="34">
        <f>IF(AQ$5&lt;=$T$8,IF(SUM($T35:AD35)=0,"",SUM($T35:AD35)),"")</f>
        <v>3</v>
      </c>
      <c r="AR35" s="784">
        <f>IF(AR$5&lt;=$T$8,IF(SUM($T35:AE35)=0,"",SUM($T35:AE35)),"")</f>
        <v>3</v>
      </c>
      <c r="AS35" s="425" t="s">
        <v>386</v>
      </c>
      <c r="AT35" s="34" t="s">
        <v>385</v>
      </c>
      <c r="AU35" s="394"/>
      <c r="AV35" s="394" t="s">
        <v>463</v>
      </c>
      <c r="AW35" s="608" t="s">
        <v>495</v>
      </c>
      <c r="AX35" s="608" t="s">
        <v>496</v>
      </c>
      <c r="AY35" s="370"/>
      <c r="AZ35" s="366"/>
      <c r="BA35" s="370"/>
      <c r="BB35" s="366"/>
      <c r="BC35" s="366"/>
      <c r="BD35" s="366"/>
      <c r="BE35" s="366"/>
      <c r="BF35" s="366"/>
      <c r="BG35" s="366"/>
      <c r="BH35" s="366"/>
      <c r="BI35" s="370"/>
      <c r="BJ35" s="370"/>
      <c r="BK35" s="370"/>
      <c r="BL35" s="370"/>
      <c r="BM35" s="370"/>
      <c r="BN35" s="370"/>
      <c r="BO35" s="370"/>
      <c r="BP35" s="370"/>
    </row>
    <row r="36" spans="1:68" s="352" customFormat="1" ht="42.75" customHeight="1" thickBot="1" x14ac:dyDescent="0.3">
      <c r="A36" s="354" t="s">
        <v>240</v>
      </c>
      <c r="B36" s="347" t="s">
        <v>112</v>
      </c>
      <c r="C36" s="351">
        <v>0.7</v>
      </c>
      <c r="D36" s="356" t="s">
        <v>113</v>
      </c>
      <c r="E36" s="354" t="s">
        <v>306</v>
      </c>
      <c r="F36" s="355" t="s">
        <v>312</v>
      </c>
      <c r="G36" s="355" t="s">
        <v>339</v>
      </c>
      <c r="H36" s="347" t="s">
        <v>36</v>
      </c>
      <c r="I36" s="347" t="s">
        <v>37</v>
      </c>
      <c r="J36" s="347" t="s">
        <v>38</v>
      </c>
      <c r="K36" s="347"/>
      <c r="L36" s="351"/>
      <c r="M36" s="351"/>
      <c r="N36" s="351"/>
      <c r="O36" s="493">
        <v>8</v>
      </c>
      <c r="P36" s="356" t="s">
        <v>368</v>
      </c>
      <c r="Q36" s="354" t="s">
        <v>301</v>
      </c>
      <c r="R36" s="486" t="s">
        <v>45</v>
      </c>
      <c r="S36" s="486" t="s">
        <v>43</v>
      </c>
      <c r="T36" s="275" t="str">
        <f t="shared" ref="T36:AE36" si="44">IF(T34=0,"",T35/T34)</f>
        <v/>
      </c>
      <c r="U36" s="275" t="str">
        <f t="shared" si="44"/>
        <v/>
      </c>
      <c r="V36" s="275" t="str">
        <f t="shared" si="44"/>
        <v/>
      </c>
      <c r="W36" s="275" t="str">
        <f t="shared" si="44"/>
        <v/>
      </c>
      <c r="X36" s="275" t="str">
        <f t="shared" si="44"/>
        <v/>
      </c>
      <c r="Y36" s="275" t="str">
        <f t="shared" si="44"/>
        <v/>
      </c>
      <c r="Z36" s="275">
        <f t="shared" si="44"/>
        <v>0</v>
      </c>
      <c r="AA36" s="275" t="str">
        <f t="shared" si="44"/>
        <v/>
      </c>
      <c r="AB36" s="275" t="str">
        <f t="shared" si="44"/>
        <v/>
      </c>
      <c r="AC36" s="275" t="str">
        <f t="shared" si="44"/>
        <v/>
      </c>
      <c r="AD36" s="275" t="str">
        <f t="shared" si="44"/>
        <v/>
      </c>
      <c r="AE36" s="275">
        <f t="shared" si="44"/>
        <v>0</v>
      </c>
      <c r="AF36" s="487">
        <f t="shared" ref="AF36" si="45">IF(AF34=0,"",AF35/AF34)</f>
        <v>1.5</v>
      </c>
      <c r="AG36" s="345" t="str">
        <f>IF(AG$8&lt;=$AI$8,IF(OR(AG34="",AG35=""),"",AG35/AG34),"")</f>
        <v/>
      </c>
      <c r="AH36" s="345" t="str">
        <f t="shared" ref="AH36:AN36" si="46">IF(AH$8&lt;=$AI$8,IF(OR(AH34="",AH35=""),"",AH35/AH34),"")</f>
        <v/>
      </c>
      <c r="AI36" s="345" t="str">
        <f t="shared" si="46"/>
        <v/>
      </c>
      <c r="AJ36" s="345" t="str">
        <f t="shared" si="46"/>
        <v/>
      </c>
      <c r="AK36" s="345" t="str">
        <f t="shared" si="46"/>
        <v/>
      </c>
      <c r="AL36" s="345" t="str">
        <f t="shared" si="46"/>
        <v/>
      </c>
      <c r="AM36" s="345">
        <f t="shared" si="46"/>
        <v>3</v>
      </c>
      <c r="AN36" s="345">
        <f t="shared" si="46"/>
        <v>3</v>
      </c>
      <c r="AO36" s="345">
        <f>IF(AO$5&lt;=$AI$5,IF(OR(AO34="",AO35=""),"",AO35/AO34),"")</f>
        <v>3</v>
      </c>
      <c r="AP36" s="345">
        <f t="shared" ref="AP36" si="47">IF(AP$5&lt;=$AI$5,IF(OR(AP34="",AP35=""),"",AP35/AP34),"")</f>
        <v>3</v>
      </c>
      <c r="AQ36" s="345">
        <f t="shared" ref="AQ36" si="48">IF(AQ$5&lt;=$AI$5,IF(OR(AQ34="",AQ35=""),"",AQ35/AQ34),"")</f>
        <v>3</v>
      </c>
      <c r="AR36" s="785">
        <f t="shared" ref="AR36" si="49">IF(AR$5&lt;=$AI$5,IF(OR(AR34="",AR35=""),"",AR35/AR34),"")</f>
        <v>1.5</v>
      </c>
      <c r="AS36" s="425"/>
      <c r="AT36" s="34"/>
      <c r="AU36" s="394"/>
      <c r="AV36" s="394"/>
      <c r="AW36" s="370"/>
      <c r="AX36" s="370"/>
      <c r="AY36" s="370"/>
      <c r="AZ36" s="370"/>
      <c r="BA36" s="370"/>
      <c r="BB36" s="370"/>
      <c r="BC36" s="370"/>
      <c r="BD36" s="370"/>
      <c r="BE36" s="370"/>
      <c r="BF36" s="370"/>
      <c r="BG36" s="370"/>
      <c r="BH36" s="370"/>
      <c r="BI36" s="370"/>
      <c r="BJ36" s="370"/>
      <c r="BK36" s="370"/>
      <c r="BL36" s="370"/>
      <c r="BM36" s="370"/>
      <c r="BN36" s="370"/>
      <c r="BO36" s="370"/>
      <c r="BP36" s="370"/>
    </row>
    <row r="37" spans="1:68" s="559" customFormat="1" ht="33.75" customHeight="1" x14ac:dyDescent="0.25">
      <c r="A37" s="472" t="s">
        <v>240</v>
      </c>
      <c r="B37" s="555" t="s">
        <v>112</v>
      </c>
      <c r="C37" s="556">
        <v>0.7</v>
      </c>
      <c r="D37" s="473" t="s">
        <v>113</v>
      </c>
      <c r="E37" s="472" t="s">
        <v>306</v>
      </c>
      <c r="F37" s="555" t="s">
        <v>312</v>
      </c>
      <c r="G37" s="555" t="s">
        <v>340</v>
      </c>
      <c r="H37" s="555" t="s">
        <v>36</v>
      </c>
      <c r="I37" s="555" t="s">
        <v>37</v>
      </c>
      <c r="J37" s="555" t="s">
        <v>38</v>
      </c>
      <c r="K37" s="555">
        <v>998</v>
      </c>
      <c r="L37" s="556">
        <v>1</v>
      </c>
      <c r="M37" s="556">
        <v>1</v>
      </c>
      <c r="N37" s="556">
        <v>1</v>
      </c>
      <c r="O37" s="556">
        <v>1</v>
      </c>
      <c r="P37" s="474" t="s">
        <v>292</v>
      </c>
      <c r="Q37" s="472" t="s">
        <v>208</v>
      </c>
      <c r="R37" s="622" t="s">
        <v>40</v>
      </c>
      <c r="S37" s="622" t="s">
        <v>41</v>
      </c>
      <c r="T37" s="23"/>
      <c r="U37" s="23"/>
      <c r="V37" s="23">
        <v>1</v>
      </c>
      <c r="W37" s="23">
        <v>1</v>
      </c>
      <c r="X37" s="23">
        <v>1</v>
      </c>
      <c r="Y37" s="23"/>
      <c r="Z37" s="23"/>
      <c r="AA37" s="23">
        <v>1</v>
      </c>
      <c r="AB37" s="23"/>
      <c r="AC37" s="23"/>
      <c r="AD37" s="23">
        <v>1</v>
      </c>
      <c r="AE37" s="23"/>
      <c r="AF37" s="483">
        <f>SUM(T37:AE37)</f>
        <v>5</v>
      </c>
      <c r="AG37" s="15" t="str">
        <f>IF(AG$5&lt;=$T$8,IF(SUM($T37:T37)=0,"",SUM($T37:T37)),"")</f>
        <v/>
      </c>
      <c r="AH37" s="15" t="str">
        <f>IF(AH$5&lt;=$T$8,IF(SUM($T37:U37)=0,"",SUM($T37:U37)),"")</f>
        <v/>
      </c>
      <c r="AI37" s="15">
        <f>IF(AI$5&lt;=$T$8,IF(SUM($T37:V37)=0,"",SUM($T37:V37)),"")</f>
        <v>1</v>
      </c>
      <c r="AJ37" s="15">
        <f>IF(AJ$5&lt;=$T$8,IF(SUM($T37:W37)=0,"",SUM($T37:W37)),"")</f>
        <v>2</v>
      </c>
      <c r="AK37" s="15">
        <f>IF(AK$5&lt;=$T$8,IF(SUM($T37:X37)=0,"",SUM($T37:X37)),"")</f>
        <v>3</v>
      </c>
      <c r="AL37" s="15">
        <f>IF(AL$5&lt;=$T$8,IF(SUM($T10:Y10)=0,"",SUM($T10:Y10)),"")</f>
        <v>3</v>
      </c>
      <c r="AM37" s="15">
        <f>IF(AM$5&lt;=$T$8,IF(SUM($T10:Z10)=0,"",SUM($T10:Z10)),"")</f>
        <v>3</v>
      </c>
      <c r="AN37" s="15">
        <f>IF(AN$5&lt;=$T$8,IF(SUM($T10:AA10)=0,"",SUM($T10:AA10)),"")</f>
        <v>3</v>
      </c>
      <c r="AO37" s="15">
        <f>IF(AO$8&lt;=$T$8,IF(SUM($T10:AB10)=0,"",SUM($T10:AB10)),"")</f>
        <v>4</v>
      </c>
      <c r="AP37" s="15">
        <f>IF(AP$5&lt;=$T$8,IF(SUM($T37:AC37)=0,"",SUM($T37:AC37)),"")</f>
        <v>4</v>
      </c>
      <c r="AQ37" s="15">
        <f>IF(AQ$5&lt;=$T$8,IF(SUM($T37:AD37)=0,"",SUM($T37:AD37)),"")</f>
        <v>5</v>
      </c>
      <c r="AR37" s="786">
        <f>IF(AR$5&lt;=$T$8,IF(SUM($T37:AE37)=0,"",SUM($T37:AE37)),"")</f>
        <v>5</v>
      </c>
      <c r="AS37" s="570"/>
      <c r="AT37" s="15"/>
      <c r="AU37" s="394"/>
      <c r="AV37" s="394"/>
      <c r="AW37" s="366"/>
      <c r="AX37" s="366"/>
      <c r="AY37" s="366"/>
      <c r="AZ37" s="366"/>
      <c r="BA37" s="366"/>
      <c r="BB37" s="366"/>
      <c r="BC37" s="366"/>
      <c r="BD37" s="366"/>
      <c r="BE37" s="366"/>
      <c r="BF37" s="366"/>
      <c r="BG37" s="366"/>
      <c r="BH37" s="366"/>
      <c r="BI37" s="366"/>
      <c r="BJ37" s="366"/>
      <c r="BK37" s="366"/>
      <c r="BL37" s="366"/>
      <c r="BM37" s="366"/>
      <c r="BN37" s="366"/>
      <c r="BO37" s="366"/>
      <c r="BP37" s="366"/>
    </row>
    <row r="38" spans="1:68" ht="33.75" customHeight="1" x14ac:dyDescent="0.25">
      <c r="A38" s="350" t="s">
        <v>240</v>
      </c>
      <c r="B38" s="437" t="s">
        <v>112</v>
      </c>
      <c r="C38" s="445">
        <v>0.7</v>
      </c>
      <c r="D38" s="361" t="s">
        <v>113</v>
      </c>
      <c r="E38" s="350" t="s">
        <v>306</v>
      </c>
      <c r="F38" s="441" t="s">
        <v>312</v>
      </c>
      <c r="G38" s="441" t="s">
        <v>340</v>
      </c>
      <c r="H38" s="437" t="s">
        <v>36</v>
      </c>
      <c r="I38" s="437" t="s">
        <v>37</v>
      </c>
      <c r="J38" s="437" t="s">
        <v>38</v>
      </c>
      <c r="K38" s="437">
        <v>998</v>
      </c>
      <c r="L38" s="440">
        <v>1</v>
      </c>
      <c r="M38" s="440">
        <v>1</v>
      </c>
      <c r="N38" s="440">
        <v>1</v>
      </c>
      <c r="O38" s="440">
        <v>1</v>
      </c>
      <c r="P38" s="423" t="s">
        <v>292</v>
      </c>
      <c r="Q38" s="353" t="s">
        <v>208</v>
      </c>
      <c r="R38" s="7" t="s">
        <v>40</v>
      </c>
      <c r="S38" s="7" t="s">
        <v>42</v>
      </c>
      <c r="T38" s="15">
        <v>0</v>
      </c>
      <c r="U38" s="15">
        <v>0</v>
      </c>
      <c r="V38" s="15">
        <v>1</v>
      </c>
      <c r="W38" s="15"/>
      <c r="X38" s="15"/>
      <c r="Y38" s="15"/>
      <c r="Z38" s="15"/>
      <c r="AA38" s="15"/>
      <c r="AB38" s="15"/>
      <c r="AC38" s="15"/>
      <c r="AD38" s="15"/>
      <c r="AE38" s="14"/>
      <c r="AF38" s="484">
        <f>SUM(T38:AE38)</f>
        <v>1</v>
      </c>
      <c r="AG38" s="34" t="str">
        <f>IF(AG$5&lt;=$T$8,IF(SUM($T38:T38)=0,"",SUM($T38:T38)),"")</f>
        <v/>
      </c>
      <c r="AH38" s="34" t="str">
        <f>IF(AH$5&lt;=$T$8,IF(SUM($T38:U38)=0,"",SUM($T38:U38)),"")</f>
        <v/>
      </c>
      <c r="AI38" s="34">
        <f>IF(AI$5&lt;=$T$8,IF(SUM($T38:V38)=0,"",SUM($T38:V38)),"")</f>
        <v>1</v>
      </c>
      <c r="AJ38" s="34">
        <f>IF(AJ$5&lt;=$T$8,IF(SUM($T38:W38)=0,"",SUM($T38:W38)),"")</f>
        <v>1</v>
      </c>
      <c r="AK38" s="34">
        <f>IF(AK$5&lt;=$T$8,IF(SUM($T38:X38)=0,"",SUM($T38:X38)),"")</f>
        <v>1</v>
      </c>
      <c r="AL38" s="34">
        <f>IF(AL$5&lt;=$T$8,IF(SUM($T38:Y38)=0,"",SUM($T38:Y38)),"")</f>
        <v>1</v>
      </c>
      <c r="AM38" s="34">
        <f>IF(AM$5&lt;=$T$8,IF(SUM($T38:Z38)=0,"",SUM($T38:Z38)),"")</f>
        <v>1</v>
      </c>
      <c r="AN38" s="34">
        <f>IF(AN$5&lt;=$T$8,IF(SUM($T38:AA38)=0,"",SUM($T38:AA38)),"")</f>
        <v>1</v>
      </c>
      <c r="AO38" s="34">
        <f>IF(AO$5&lt;=$T$8,IF(SUM($T38:AB38)=0,"",SUM($T38:AB38)),"")</f>
        <v>1</v>
      </c>
      <c r="AP38" s="34">
        <f>IF(AP$5&lt;=$T$8,IF(SUM($T38:AC38)=0,"",SUM($T38:AC38)),"")</f>
        <v>1</v>
      </c>
      <c r="AQ38" s="34">
        <f>IF(AQ$5&lt;=$T$8,IF(SUM($T38:AD38)=0,"",SUM($T38:AD38)),"")</f>
        <v>1</v>
      </c>
      <c r="AR38" s="784">
        <f>IF(AR$5&lt;=$T$8,IF(SUM($T38:AE38)=0,"",SUM($T38:AE38)),"")</f>
        <v>1</v>
      </c>
      <c r="AS38" s="425" t="s">
        <v>391</v>
      </c>
      <c r="AT38" s="34" t="s">
        <v>392</v>
      </c>
      <c r="AU38" s="425" t="s">
        <v>391</v>
      </c>
      <c r="AV38" s="34"/>
      <c r="AW38" s="608" t="s">
        <v>520</v>
      </c>
      <c r="AX38" s="608" t="s">
        <v>519</v>
      </c>
      <c r="AY38" s="366"/>
      <c r="AZ38" s="366"/>
      <c r="BA38" s="366"/>
      <c r="BB38" s="366"/>
      <c r="BC38" s="366"/>
      <c r="BD38" s="17"/>
      <c r="BE38" s="366"/>
      <c r="BF38" s="366"/>
      <c r="BG38" s="366"/>
      <c r="BH38" s="366"/>
      <c r="BI38" s="366"/>
      <c r="BJ38" s="366"/>
      <c r="BK38" s="366"/>
      <c r="BL38" s="366"/>
      <c r="BM38" s="366"/>
      <c r="BN38" s="366"/>
      <c r="BO38" s="366"/>
      <c r="BP38" s="366"/>
    </row>
    <row r="39" spans="1:68" ht="33.75" customHeight="1" thickBot="1" x14ac:dyDescent="0.3">
      <c r="A39" s="350" t="s">
        <v>240</v>
      </c>
      <c r="B39" s="437" t="s">
        <v>112</v>
      </c>
      <c r="C39" s="445">
        <v>0.7</v>
      </c>
      <c r="D39" s="361" t="s">
        <v>113</v>
      </c>
      <c r="E39" s="350" t="s">
        <v>306</v>
      </c>
      <c r="F39" s="441" t="s">
        <v>312</v>
      </c>
      <c r="G39" s="441" t="s">
        <v>340</v>
      </c>
      <c r="H39" s="437" t="s">
        <v>36</v>
      </c>
      <c r="I39" s="437" t="s">
        <v>37</v>
      </c>
      <c r="J39" s="437" t="s">
        <v>38</v>
      </c>
      <c r="K39" s="437">
        <v>998</v>
      </c>
      <c r="L39" s="440">
        <v>1</v>
      </c>
      <c r="M39" s="440">
        <v>1</v>
      </c>
      <c r="N39" s="440">
        <v>1</v>
      </c>
      <c r="O39" s="440">
        <v>1</v>
      </c>
      <c r="P39" s="423" t="s">
        <v>292</v>
      </c>
      <c r="Q39" s="353" t="s">
        <v>208</v>
      </c>
      <c r="R39" s="7" t="s">
        <v>40</v>
      </c>
      <c r="S39" s="7" t="s">
        <v>43</v>
      </c>
      <c r="T39" s="275" t="str">
        <f t="shared" ref="T39:V39" si="50">IF(T37=0,"",T38/T37)</f>
        <v/>
      </c>
      <c r="U39" s="275" t="str">
        <f t="shared" si="50"/>
        <v/>
      </c>
      <c r="V39" s="275">
        <f t="shared" si="50"/>
        <v>1</v>
      </c>
      <c r="W39" s="275">
        <f>IF(W37=0,"",W38/W37)</f>
        <v>0</v>
      </c>
      <c r="X39" s="275"/>
      <c r="Y39" s="275"/>
      <c r="Z39" s="275"/>
      <c r="AA39" s="275"/>
      <c r="AB39" s="275"/>
      <c r="AC39" s="275"/>
      <c r="AD39" s="275"/>
      <c r="AE39" s="275"/>
      <c r="AF39" s="497">
        <f t="shared" ref="AF39" si="51">IF(AF37=0,"",AF38/AF37)</f>
        <v>0.2</v>
      </c>
      <c r="AG39" s="345" t="str">
        <f>IF(AG$8&lt;=$AI$8,IF(OR(AG37="",AG38=""),"",AG38/AG37),"")</f>
        <v/>
      </c>
      <c r="AH39" s="345" t="str">
        <f t="shared" ref="AH39:AN39" si="52">IF(AH$8&lt;=$AI$8,IF(OR(AH37="",AH38=""),"",AH38/AH37),"")</f>
        <v/>
      </c>
      <c r="AI39" s="345">
        <f t="shared" si="52"/>
        <v>1</v>
      </c>
      <c r="AJ39" s="345">
        <f t="shared" si="52"/>
        <v>0.5</v>
      </c>
      <c r="AK39" s="345">
        <f t="shared" si="52"/>
        <v>0.33333333333333331</v>
      </c>
      <c r="AL39" s="345">
        <f t="shared" si="52"/>
        <v>0.33333333333333331</v>
      </c>
      <c r="AM39" s="345">
        <f t="shared" si="52"/>
        <v>0.33333333333333331</v>
      </c>
      <c r="AN39" s="345">
        <f t="shared" si="52"/>
        <v>0.33333333333333331</v>
      </c>
      <c r="AO39" s="345">
        <f>IF(AO$5&lt;=$AI$5,IF(OR(AO37="",AO38=""),"",AO38/AO37),"")</f>
        <v>0.25</v>
      </c>
      <c r="AP39" s="345">
        <f t="shared" ref="AP39" si="53">IF(AP$5&lt;=$AI$5,IF(OR(AP37="",AP38=""),"",AP38/AP37),"")</f>
        <v>0.25</v>
      </c>
      <c r="AQ39" s="345">
        <f t="shared" ref="AQ39" si="54">IF(AQ$5&lt;=$AI$5,IF(OR(AQ37="",AQ38=""),"",AQ38/AQ37),"")</f>
        <v>0.2</v>
      </c>
      <c r="AR39" s="785">
        <f t="shared" ref="AR39" si="55">IF(AR$5&lt;=$AI$5,IF(OR(AR37="",AR38=""),"",AR38/AR37),"")</f>
        <v>0.2</v>
      </c>
      <c r="AS39" s="425"/>
      <c r="AT39" s="34"/>
      <c r="AU39" s="394"/>
      <c r="AV39" s="394"/>
      <c r="AW39" s="366"/>
      <c r="AX39" s="366"/>
      <c r="AY39" s="366"/>
      <c r="AZ39" s="366"/>
      <c r="BA39" s="366"/>
      <c r="BB39" s="366"/>
      <c r="BC39" s="366"/>
      <c r="BD39" s="366"/>
      <c r="BE39" s="366"/>
      <c r="BF39" s="366"/>
      <c r="BG39" s="366"/>
      <c r="BH39" s="366"/>
      <c r="BI39" s="366"/>
      <c r="BJ39" s="366"/>
      <c r="BK39" s="366"/>
      <c r="BL39" s="366"/>
      <c r="BM39" s="366"/>
      <c r="BN39" s="366"/>
      <c r="BO39" s="366"/>
      <c r="BP39" s="366"/>
    </row>
    <row r="40" spans="1:68" ht="33.75" customHeight="1" x14ac:dyDescent="0.25">
      <c r="A40" s="350" t="s">
        <v>240</v>
      </c>
      <c r="B40" s="437" t="s">
        <v>112</v>
      </c>
      <c r="C40" s="445">
        <v>0.7</v>
      </c>
      <c r="D40" s="361" t="s">
        <v>113</v>
      </c>
      <c r="E40" s="350" t="s">
        <v>306</v>
      </c>
      <c r="F40" s="441" t="s">
        <v>312</v>
      </c>
      <c r="G40" s="441" t="s">
        <v>340</v>
      </c>
      <c r="H40" s="437" t="s">
        <v>36</v>
      </c>
      <c r="I40" s="437" t="s">
        <v>37</v>
      </c>
      <c r="J40" s="437" t="s">
        <v>38</v>
      </c>
      <c r="K40" s="437">
        <v>277</v>
      </c>
      <c r="L40" s="440">
        <v>1</v>
      </c>
      <c r="M40" s="440">
        <v>1</v>
      </c>
      <c r="N40" s="440">
        <v>1</v>
      </c>
      <c r="O40" s="440">
        <v>1</v>
      </c>
      <c r="P40" s="423" t="s">
        <v>292</v>
      </c>
      <c r="Q40" s="353" t="s">
        <v>208</v>
      </c>
      <c r="R40" s="7" t="s">
        <v>44</v>
      </c>
      <c r="S40" s="7" t="s">
        <v>41</v>
      </c>
      <c r="T40" s="34"/>
      <c r="U40" s="34"/>
      <c r="V40" s="34">
        <v>1</v>
      </c>
      <c r="W40" s="34">
        <v>1</v>
      </c>
      <c r="X40" s="34">
        <v>1</v>
      </c>
      <c r="Y40" s="34"/>
      <c r="Z40" s="34">
        <v>1</v>
      </c>
      <c r="AA40" s="34"/>
      <c r="AB40" s="34">
        <v>1</v>
      </c>
      <c r="AC40" s="34">
        <v>1</v>
      </c>
      <c r="AD40" s="34">
        <v>1</v>
      </c>
      <c r="AE40" s="34"/>
      <c r="AF40" s="483">
        <f>SUM(T40:AE40)</f>
        <v>7</v>
      </c>
      <c r="AG40" s="34" t="str">
        <f>IF(AG$5&lt;=$T$8,IF(SUM($T40:T40)=0,"",SUM($T40:T40)),"")</f>
        <v/>
      </c>
      <c r="AH40" s="34" t="str">
        <f>IF(AH$5&lt;=$T$8,IF(SUM($T40:U40)=0,"",SUM($T40:U40)),"")</f>
        <v/>
      </c>
      <c r="AI40" s="34">
        <f>IF(AI$5&lt;=$T$8,IF(SUM($T40:V40)=0,"",SUM($T40:V40)),"")</f>
        <v>1</v>
      </c>
      <c r="AJ40" s="34">
        <f>IF(AJ$5&lt;=$T$8,IF(SUM($T40:W40)=0,"",SUM($T40:W40)),"")</f>
        <v>2</v>
      </c>
      <c r="AK40" s="34">
        <f>IF(AK$5&lt;=$T$8,IF(SUM($T40:X40)=0,"",SUM($T40:X40)),"")</f>
        <v>3</v>
      </c>
      <c r="AL40" s="34">
        <f>IF(AL$5&lt;=$T$8,IF(SUM($T40:Y40)=0,"",SUM($T40:Y40)),"")</f>
        <v>3</v>
      </c>
      <c r="AM40" s="34">
        <f>IF(AM$5&lt;=$T$8,IF(SUM($T40:Z40)=0,"",SUM($T40:Z40)),"")</f>
        <v>4</v>
      </c>
      <c r="AN40" s="34">
        <f>IF(AN$5&lt;=$T$8,IF(SUM($T40:AA40)=0,"",SUM($T40:AA40)),"")</f>
        <v>4</v>
      </c>
      <c r="AO40" s="34">
        <f>IF(AO$8&lt;=$T$8,IF(SUM($T40:AB40)=0,"",SUM($T40:AB40)),"")</f>
        <v>5</v>
      </c>
      <c r="AP40" s="34">
        <f>IF(AP$5&lt;=$T$8,IF(SUM($T40:AC40)=0,"",SUM($T40:AC40)),"")</f>
        <v>6</v>
      </c>
      <c r="AQ40" s="34">
        <f>IF(AQ$5&lt;=$T$8,IF(SUM($T40:AD40)=0,"",SUM($T40:AD40)),"")</f>
        <v>7</v>
      </c>
      <c r="AR40" s="784">
        <f>IF(AR$5&lt;=$T$8,IF(SUM($T40:AE40)=0,"",SUM($T40:AE40)),"")</f>
        <v>7</v>
      </c>
      <c r="AS40" s="425"/>
      <c r="AT40" s="395"/>
      <c r="AU40" s="394"/>
      <c r="AV40" s="394"/>
      <c r="AW40" s="366"/>
      <c r="AX40" s="366"/>
      <c r="AY40" s="366"/>
      <c r="AZ40" s="366"/>
      <c r="BA40" s="366"/>
      <c r="BB40" s="366"/>
      <c r="BC40" s="366"/>
      <c r="BD40" s="366"/>
      <c r="BE40" s="366"/>
      <c r="BF40" s="366"/>
      <c r="BG40" s="366"/>
      <c r="BH40" s="366"/>
      <c r="BI40" s="366"/>
      <c r="BJ40" s="366"/>
      <c r="BK40" s="366"/>
      <c r="BL40" s="366"/>
      <c r="BM40" s="366"/>
      <c r="BN40" s="366"/>
      <c r="BO40" s="366"/>
      <c r="BP40" s="366"/>
    </row>
    <row r="41" spans="1:68" ht="33.75" customHeight="1" x14ac:dyDescent="0.25">
      <c r="A41" s="350" t="s">
        <v>240</v>
      </c>
      <c r="B41" s="437" t="s">
        <v>112</v>
      </c>
      <c r="C41" s="445">
        <v>0.7</v>
      </c>
      <c r="D41" s="361" t="s">
        <v>113</v>
      </c>
      <c r="E41" s="350" t="s">
        <v>306</v>
      </c>
      <c r="F41" s="441" t="s">
        <v>312</v>
      </c>
      <c r="G41" s="441" t="s">
        <v>340</v>
      </c>
      <c r="H41" s="437" t="s">
        <v>36</v>
      </c>
      <c r="I41" s="437" t="s">
        <v>37</v>
      </c>
      <c r="J41" s="437" t="s">
        <v>38</v>
      </c>
      <c r="K41" s="437">
        <v>277</v>
      </c>
      <c r="L41" s="440">
        <v>1</v>
      </c>
      <c r="M41" s="440">
        <v>1</v>
      </c>
      <c r="N41" s="440">
        <v>1</v>
      </c>
      <c r="O41" s="440">
        <v>1</v>
      </c>
      <c r="P41" s="423" t="s">
        <v>292</v>
      </c>
      <c r="Q41" s="353" t="s">
        <v>208</v>
      </c>
      <c r="R41" s="7" t="s">
        <v>44</v>
      </c>
      <c r="S41" s="7" t="s">
        <v>42</v>
      </c>
      <c r="T41" s="15"/>
      <c r="U41" s="15">
        <v>1</v>
      </c>
      <c r="V41" s="15">
        <v>1</v>
      </c>
      <c r="W41" s="34"/>
      <c r="X41" s="15"/>
      <c r="Y41" s="15"/>
      <c r="Z41" s="15"/>
      <c r="AA41" s="15"/>
      <c r="AB41" s="15"/>
      <c r="AC41" s="15"/>
      <c r="AD41" s="15"/>
      <c r="AE41" s="14"/>
      <c r="AF41" s="484">
        <f>SUM(T41:AE41)</f>
        <v>2</v>
      </c>
      <c r="AG41" s="34" t="str">
        <f>IF(AG$5&lt;=$T$8,IF(SUM($T41:T41)=0,"",SUM($T41:T41)),"")</f>
        <v/>
      </c>
      <c r="AH41" s="34">
        <f>IF(AH$5&lt;=$T$8,IF(SUM($T41:U41)=0,"",SUM($T41:U41)),"")</f>
        <v>1</v>
      </c>
      <c r="AI41" s="34">
        <f>IF(AI$5&lt;=$T$8,IF(SUM($T41:V41)=0,"",SUM($T41:V41)),"")</f>
        <v>2</v>
      </c>
      <c r="AJ41" s="34">
        <f>IF(AJ$5&lt;=$T$8,IF(SUM($T41:W41)=0,"",SUM($T41:W41)),"")</f>
        <v>2</v>
      </c>
      <c r="AK41" s="34">
        <f>IF(AK$5&lt;=$T$8,IF(SUM($T41:X41)=0,"",SUM($T41:X41)),"")</f>
        <v>2</v>
      </c>
      <c r="AL41" s="34">
        <f>IF(AL$5&lt;=$T$8,IF(SUM($T41:Y41)=0,"",SUM($T41:Y41)),"")</f>
        <v>2</v>
      </c>
      <c r="AM41" s="34">
        <f>IF(AM$5&lt;=$T$8,IF(SUM($T41:Z41)=0,"",SUM($T41:Z41)),"")</f>
        <v>2</v>
      </c>
      <c r="AN41" s="34">
        <f>IF(AN$5&lt;=$T$8,IF(SUM($T41:AA41)=0,"",SUM($T41:AA41)),"")</f>
        <v>2</v>
      </c>
      <c r="AO41" s="34">
        <f>IF(AO$5&lt;=$T$8,IF(SUM($T41:AB41)=0,"",SUM($T41:AB41)),"")</f>
        <v>2</v>
      </c>
      <c r="AP41" s="34">
        <f>IF(AP$5&lt;=$T$8,IF(SUM($T41:AC41)=0,"",SUM($T41:AC41)),"")</f>
        <v>2</v>
      </c>
      <c r="AQ41" s="34">
        <f>IF(AQ$5&lt;=$T$8,IF(SUM($T41:AD41)=0,"",SUM($T41:AD41)),"")</f>
        <v>2</v>
      </c>
      <c r="AR41" s="784">
        <f>IF(AR$5&lt;=$T$8,IF(SUM($T41:AE41)=0,"",SUM($T41:AE41)),"")</f>
        <v>2</v>
      </c>
      <c r="AS41" s="425"/>
      <c r="AT41" s="395"/>
      <c r="AU41" s="425" t="s">
        <v>445</v>
      </c>
      <c r="AV41" s="34" t="s">
        <v>446</v>
      </c>
      <c r="AW41" s="590" t="s">
        <v>507</v>
      </c>
      <c r="AX41" s="611" t="s">
        <v>508</v>
      </c>
      <c r="AY41" s="357"/>
      <c r="AZ41" s="357"/>
      <c r="BA41" s="402"/>
      <c r="BB41" s="299"/>
      <c r="BC41" s="366"/>
      <c r="BD41" s="298"/>
      <c r="BE41" s="402"/>
      <c r="BF41" s="299"/>
      <c r="BG41" s="299"/>
      <c r="BH41" s="299"/>
      <c r="BI41" s="299"/>
      <c r="BJ41" s="299"/>
      <c r="BK41" s="299"/>
      <c r="BL41" s="299"/>
      <c r="BM41" s="299"/>
      <c r="BN41" s="299"/>
      <c r="BO41" s="299"/>
      <c r="BP41" s="299"/>
    </row>
    <row r="42" spans="1:68" ht="33.75" customHeight="1" thickBot="1" x14ac:dyDescent="0.3">
      <c r="A42" s="350" t="s">
        <v>240</v>
      </c>
      <c r="B42" s="437" t="s">
        <v>112</v>
      </c>
      <c r="C42" s="445">
        <v>0.7</v>
      </c>
      <c r="D42" s="361" t="s">
        <v>113</v>
      </c>
      <c r="E42" s="350" t="s">
        <v>306</v>
      </c>
      <c r="F42" s="441" t="s">
        <v>312</v>
      </c>
      <c r="G42" s="441" t="s">
        <v>340</v>
      </c>
      <c r="H42" s="437" t="s">
        <v>36</v>
      </c>
      <c r="I42" s="437" t="s">
        <v>37</v>
      </c>
      <c r="J42" s="437" t="s">
        <v>38</v>
      </c>
      <c r="K42" s="437">
        <v>277</v>
      </c>
      <c r="L42" s="440">
        <v>1</v>
      </c>
      <c r="M42" s="440">
        <v>1</v>
      </c>
      <c r="N42" s="440">
        <v>1</v>
      </c>
      <c r="O42" s="440">
        <v>1</v>
      </c>
      <c r="P42" s="423" t="s">
        <v>292</v>
      </c>
      <c r="Q42" s="353" t="s">
        <v>208</v>
      </c>
      <c r="R42" s="7" t="s">
        <v>44</v>
      </c>
      <c r="S42" s="7" t="s">
        <v>43</v>
      </c>
      <c r="T42" s="275" t="str">
        <f t="shared" ref="T42:AE42" si="56">IF(T40=0,"",T41/T40)</f>
        <v/>
      </c>
      <c r="U42" s="275" t="str">
        <f t="shared" si="56"/>
        <v/>
      </c>
      <c r="V42" s="275">
        <f t="shared" si="56"/>
        <v>1</v>
      </c>
      <c r="W42" s="275">
        <f t="shared" si="56"/>
        <v>0</v>
      </c>
      <c r="X42" s="275">
        <f t="shared" si="56"/>
        <v>0</v>
      </c>
      <c r="Y42" s="275" t="str">
        <f t="shared" si="56"/>
        <v/>
      </c>
      <c r="Z42" s="275">
        <f t="shared" si="56"/>
        <v>0</v>
      </c>
      <c r="AA42" s="275" t="str">
        <f t="shared" si="56"/>
        <v/>
      </c>
      <c r="AB42" s="275">
        <f t="shared" si="56"/>
        <v>0</v>
      </c>
      <c r="AC42" s="275">
        <f t="shared" si="56"/>
        <v>0</v>
      </c>
      <c r="AD42" s="275">
        <f t="shared" si="56"/>
        <v>0</v>
      </c>
      <c r="AE42" s="275" t="str">
        <f t="shared" si="56"/>
        <v/>
      </c>
      <c r="AF42" s="497">
        <f t="shared" ref="AF42" si="57">IF(AF40=0,"",AF41/AF40)</f>
        <v>0.2857142857142857</v>
      </c>
      <c r="AG42" s="345" t="str">
        <f>IF(AG$8&lt;=$AI$8,IF(OR(AG40="",AG41=""),"",AG41/AG40),"")</f>
        <v/>
      </c>
      <c r="AH42" s="345" t="str">
        <f t="shared" ref="AH42:AN42" si="58">IF(AH$8&lt;=$AI$8,IF(OR(AH40="",AH41=""),"",AH41/AH40),"")</f>
        <v/>
      </c>
      <c r="AI42" s="345">
        <f t="shared" si="58"/>
        <v>2</v>
      </c>
      <c r="AJ42" s="345">
        <f t="shared" si="58"/>
        <v>1</v>
      </c>
      <c r="AK42" s="345">
        <f t="shared" si="58"/>
        <v>0.66666666666666663</v>
      </c>
      <c r="AL42" s="345">
        <f t="shared" si="58"/>
        <v>0.66666666666666663</v>
      </c>
      <c r="AM42" s="345">
        <f t="shared" si="58"/>
        <v>0.5</v>
      </c>
      <c r="AN42" s="345">
        <f t="shared" si="58"/>
        <v>0.5</v>
      </c>
      <c r="AO42" s="345">
        <f>IF(AO$5&lt;=$AI$5,IF(OR(AO40="",AO41=""),"",AO41/AO40),"")</f>
        <v>0.4</v>
      </c>
      <c r="AP42" s="345">
        <f t="shared" ref="AP42" si="59">IF(AP$5&lt;=$AI$5,IF(OR(AP40="",AP41=""),"",AP41/AP40),"")</f>
        <v>0.33333333333333331</v>
      </c>
      <c r="AQ42" s="345">
        <f t="shared" ref="AQ42" si="60">IF(AQ$5&lt;=$AI$5,IF(OR(AQ40="",AQ41=""),"",AQ41/AQ40),"")</f>
        <v>0.2857142857142857</v>
      </c>
      <c r="AR42" s="785">
        <f t="shared" ref="AR42" si="61">IF(AR$5&lt;=$AI$5,IF(OR(AR40="",AR41=""),"",AR41/AR40),"")</f>
        <v>0.2857142857142857</v>
      </c>
      <c r="AS42" s="425"/>
      <c r="AT42" s="395"/>
      <c r="AU42" s="394"/>
      <c r="AV42" s="394"/>
      <c r="AW42" s="366"/>
      <c r="AX42" s="366"/>
      <c r="AY42" s="366"/>
      <c r="AZ42" s="366"/>
      <c r="BA42" s="366"/>
      <c r="BB42" s="366"/>
      <c r="BC42" s="366"/>
      <c r="BD42" s="366"/>
      <c r="BE42" s="366"/>
      <c r="BF42" s="366"/>
      <c r="BG42" s="366"/>
      <c r="BH42" s="366"/>
      <c r="BI42" s="366"/>
      <c r="BJ42" s="366"/>
      <c r="BK42" s="366"/>
      <c r="BL42" s="366"/>
      <c r="BM42" s="366"/>
      <c r="BN42" s="366"/>
      <c r="BO42" s="366"/>
      <c r="BP42" s="366"/>
    </row>
    <row r="43" spans="1:68" ht="33.75" customHeight="1" x14ac:dyDescent="0.25">
      <c r="A43" s="350" t="s">
        <v>240</v>
      </c>
      <c r="B43" s="437" t="s">
        <v>112</v>
      </c>
      <c r="C43" s="445">
        <v>0.7</v>
      </c>
      <c r="D43" s="361" t="s">
        <v>113</v>
      </c>
      <c r="E43" s="350" t="s">
        <v>306</v>
      </c>
      <c r="F43" s="441" t="s">
        <v>312</v>
      </c>
      <c r="G43" s="441" t="s">
        <v>340</v>
      </c>
      <c r="H43" s="437" t="s">
        <v>36</v>
      </c>
      <c r="I43" s="437" t="s">
        <v>37</v>
      </c>
      <c r="J43" s="437" t="s">
        <v>38</v>
      </c>
      <c r="K43" s="437">
        <v>7283</v>
      </c>
      <c r="L43" s="440">
        <v>1</v>
      </c>
      <c r="M43" s="440">
        <v>1</v>
      </c>
      <c r="N43" s="440">
        <v>1</v>
      </c>
      <c r="O43" s="440">
        <v>1</v>
      </c>
      <c r="P43" s="423" t="s">
        <v>292</v>
      </c>
      <c r="Q43" s="353" t="s">
        <v>208</v>
      </c>
      <c r="R43" s="7" t="s">
        <v>45</v>
      </c>
      <c r="S43" s="7" t="s">
        <v>41</v>
      </c>
      <c r="T43" s="15"/>
      <c r="U43" s="15"/>
      <c r="V43" s="34">
        <v>3</v>
      </c>
      <c r="W43" s="34"/>
      <c r="X43" s="34"/>
      <c r="Y43" s="34">
        <v>3</v>
      </c>
      <c r="Z43" s="34"/>
      <c r="AA43" s="34"/>
      <c r="AB43" s="34">
        <v>3</v>
      </c>
      <c r="AC43" s="34"/>
      <c r="AD43" s="34"/>
      <c r="AE43" s="34">
        <v>1</v>
      </c>
      <c r="AF43" s="483">
        <f>SUM(T43:AE43)</f>
        <v>10</v>
      </c>
      <c r="AG43" s="34" t="str">
        <f>IF(AG$5&lt;=$T$8,IF(SUM($T43:T43)=0,"",SUM($T43:T43)),"")</f>
        <v/>
      </c>
      <c r="AH43" s="34" t="str">
        <f>IF(AH$5&lt;=$T$8,IF(SUM($T43:U43)=0,"",SUM($T43:U43)),"")</f>
        <v/>
      </c>
      <c r="AI43" s="34">
        <f>IF(AI$5&lt;=$T$8,IF(SUM($T43:V43)=0,"",SUM($T43:V43)),"")</f>
        <v>3</v>
      </c>
      <c r="AJ43" s="34">
        <f>IF(AJ$5&lt;=$T$8,IF(SUM($T43:W43)=0,"",SUM($T43:W43)),"")</f>
        <v>3</v>
      </c>
      <c r="AK43" s="34">
        <f>IF(AK$5&lt;=$T$8,IF(SUM($T43:X43)=0,"",SUM($T43:X43)),"")</f>
        <v>3</v>
      </c>
      <c r="AL43" s="34">
        <f>IF(AL$5&lt;=$T$8,IF(SUM($T43:Y43)=0,"",SUM($T43:Y43)),"")</f>
        <v>6</v>
      </c>
      <c r="AM43" s="34">
        <f>IF(AM$5&lt;=$T$8,IF(SUM($T43:Z43)=0,"",SUM($T43:Z43)),"")</f>
        <v>6</v>
      </c>
      <c r="AN43" s="34">
        <f>IF(AN$5&lt;=$T$8,IF(SUM($T43:AA43)=0,"",SUM($T43:AA43)),"")</f>
        <v>6</v>
      </c>
      <c r="AO43" s="34">
        <f>IF(AO$8&lt;=$T$8,IF(SUM($T43:AB43)=0,"",SUM($T43:AB43)),"")</f>
        <v>9</v>
      </c>
      <c r="AP43" s="34">
        <f>IF(AP$5&lt;=$T$8,IF(SUM($T43:AC43)=0,"",SUM($T43:AC43)),"")</f>
        <v>9</v>
      </c>
      <c r="AQ43" s="34">
        <f>IF(AQ$5&lt;=$T$8,IF(SUM($T43:AD43)=0,"",SUM($T43:AD43)),"")</f>
        <v>9</v>
      </c>
      <c r="AR43" s="784">
        <f>IF(AR$5&lt;=$T$8,IF(SUM($T43:AE43)=0,"",SUM($T43:AE43)),"")</f>
        <v>10</v>
      </c>
      <c r="AS43" s="425"/>
      <c r="AT43" s="34"/>
      <c r="AU43" s="394"/>
      <c r="AV43" s="394"/>
      <c r="AW43" s="366"/>
      <c r="AX43" s="366"/>
      <c r="AY43" s="366"/>
      <c r="AZ43" s="366"/>
      <c r="BA43" s="366"/>
      <c r="BB43" s="366"/>
      <c r="BC43" s="366"/>
      <c r="BD43" s="366"/>
      <c r="BE43" s="366"/>
      <c r="BF43" s="366"/>
      <c r="BG43" s="366"/>
      <c r="BH43" s="366"/>
      <c r="BI43" s="366"/>
      <c r="BJ43" s="366"/>
      <c r="BK43" s="366"/>
      <c r="BL43" s="366"/>
      <c r="BM43" s="366"/>
      <c r="BN43" s="366"/>
      <c r="BO43" s="366"/>
      <c r="BP43" s="366"/>
    </row>
    <row r="44" spans="1:68" ht="33.75" customHeight="1" x14ac:dyDescent="0.25">
      <c r="A44" s="350" t="s">
        <v>240</v>
      </c>
      <c r="B44" s="437" t="s">
        <v>112</v>
      </c>
      <c r="C44" s="445">
        <v>0.7</v>
      </c>
      <c r="D44" s="361" t="s">
        <v>113</v>
      </c>
      <c r="E44" s="350" t="s">
        <v>306</v>
      </c>
      <c r="F44" s="441" t="s">
        <v>312</v>
      </c>
      <c r="G44" s="441" t="s">
        <v>340</v>
      </c>
      <c r="H44" s="437" t="s">
        <v>36</v>
      </c>
      <c r="I44" s="437" t="s">
        <v>37</v>
      </c>
      <c r="J44" s="437" t="s">
        <v>38</v>
      </c>
      <c r="K44" s="437">
        <v>7283</v>
      </c>
      <c r="L44" s="440">
        <v>1</v>
      </c>
      <c r="M44" s="440">
        <v>1</v>
      </c>
      <c r="N44" s="440">
        <v>1</v>
      </c>
      <c r="O44" s="440">
        <v>1</v>
      </c>
      <c r="P44" s="423" t="s">
        <v>292</v>
      </c>
      <c r="Q44" s="353" t="s">
        <v>208</v>
      </c>
      <c r="R44" s="7" t="s">
        <v>45</v>
      </c>
      <c r="S44" s="7" t="s">
        <v>42</v>
      </c>
      <c r="T44" s="15">
        <v>1</v>
      </c>
      <c r="U44" s="15">
        <v>0</v>
      </c>
      <c r="V44" s="15">
        <v>2</v>
      </c>
      <c r="W44" s="15"/>
      <c r="X44" s="15"/>
      <c r="Y44" s="15"/>
      <c r="Z44" s="15"/>
      <c r="AA44" s="15"/>
      <c r="AB44" s="15"/>
      <c r="AC44" s="15"/>
      <c r="AD44" s="15"/>
      <c r="AE44" s="15"/>
      <c r="AF44" s="484">
        <f>SUM(T44:AE44)</f>
        <v>3</v>
      </c>
      <c r="AG44" s="34">
        <f>IF(AG$5&lt;=$T$8,IF(SUM($T44:T44)=0,"",SUM($T44:T44)),"")</f>
        <v>1</v>
      </c>
      <c r="AH44" s="34">
        <f>IF(AH$5&lt;=$T$8,IF(SUM($T44:U44)=0,"",SUM($T44:U44)),"")</f>
        <v>1</v>
      </c>
      <c r="AI44" s="34">
        <f>IF(AI$5&lt;=$T$8,IF(SUM($T44:V44)=0,"",SUM($T44:V44)),"")</f>
        <v>3</v>
      </c>
      <c r="AJ44" s="34">
        <f>IF(AJ$5&lt;=$T$8,IF(SUM($T44:W44)=0,"",SUM($T44:W44)),"")</f>
        <v>3</v>
      </c>
      <c r="AK44" s="34">
        <f>IF(AK$5&lt;=$T$8,IF(SUM($T44:X44)=0,"",SUM($T44:X44)),"")</f>
        <v>3</v>
      </c>
      <c r="AL44" s="34">
        <f>IF(AL$5&lt;=$T$8,IF(SUM($T44:Y44)=0,"",SUM($T44:Y44)),"")</f>
        <v>3</v>
      </c>
      <c r="AM44" s="34">
        <f>IF(AM$5&lt;=$T$8,IF(SUM($T44:Z44)=0,"",SUM($T44:Z44)),"")</f>
        <v>3</v>
      </c>
      <c r="AN44" s="34">
        <f>IF(AN$5&lt;=$T$8,IF(SUM($T44:AA44)=0,"",SUM($T44:AA44)),"")</f>
        <v>3</v>
      </c>
      <c r="AO44" s="34">
        <f>IF(AO$5&lt;=$T$8,IF(SUM($T44:AB44)=0,"",SUM($T44:AB44)),"")</f>
        <v>3</v>
      </c>
      <c r="AP44" s="34">
        <f>IF(AP$5&lt;=$T$8,IF(SUM($T44:AC44)=0,"",SUM($T44:AC44)),"")</f>
        <v>3</v>
      </c>
      <c r="AQ44" s="34">
        <f>IF(AQ$5&lt;=$T$8,IF(SUM($T44:AD44)=0,"",SUM($T44:AD44)),"")</f>
        <v>3</v>
      </c>
      <c r="AR44" s="784">
        <f>IF(AR$5&lt;=$T$8,IF(SUM($T44:AE44)=0,"",SUM($T44:AE44)),"")</f>
        <v>3</v>
      </c>
      <c r="AS44" s="425" t="s">
        <v>382</v>
      </c>
      <c r="AT44" s="34" t="s">
        <v>381</v>
      </c>
      <c r="AU44" s="394"/>
      <c r="AV44" s="394" t="s">
        <v>434</v>
      </c>
      <c r="AW44" s="608" t="s">
        <v>382</v>
      </c>
      <c r="AX44" s="608" t="s">
        <v>497</v>
      </c>
      <c r="AY44" s="366"/>
      <c r="AZ44" s="366"/>
      <c r="BA44" s="366"/>
      <c r="BB44" s="366"/>
      <c r="BC44" s="366"/>
      <c r="BD44" s="366"/>
      <c r="BE44" s="366"/>
      <c r="BF44" s="366"/>
      <c r="BG44" s="366"/>
      <c r="BH44" s="366"/>
      <c r="BI44" s="366"/>
      <c r="BJ44" s="366"/>
      <c r="BK44" s="366"/>
      <c r="BL44" s="366"/>
      <c r="BM44" s="366"/>
      <c r="BN44" s="366"/>
      <c r="BO44" s="366"/>
      <c r="BP44" s="366"/>
    </row>
    <row r="45" spans="1:68" ht="33.75" customHeight="1" thickBot="1" x14ac:dyDescent="0.3">
      <c r="A45" s="488" t="s">
        <v>240</v>
      </c>
      <c r="B45" s="442" t="s">
        <v>112</v>
      </c>
      <c r="C45" s="446">
        <v>0.7</v>
      </c>
      <c r="D45" s="489" t="s">
        <v>113</v>
      </c>
      <c r="E45" s="488" t="s">
        <v>306</v>
      </c>
      <c r="F45" s="438" t="s">
        <v>312</v>
      </c>
      <c r="G45" s="438" t="s">
        <v>340</v>
      </c>
      <c r="H45" s="442" t="s">
        <v>36</v>
      </c>
      <c r="I45" s="442" t="s">
        <v>37</v>
      </c>
      <c r="J45" s="442" t="s">
        <v>38</v>
      </c>
      <c r="K45" s="442">
        <v>7283</v>
      </c>
      <c r="L45" s="461">
        <v>1</v>
      </c>
      <c r="M45" s="461">
        <v>1</v>
      </c>
      <c r="N45" s="461">
        <v>1</v>
      </c>
      <c r="O45" s="461">
        <v>1</v>
      </c>
      <c r="P45" s="490" t="s">
        <v>292</v>
      </c>
      <c r="Q45" s="494" t="s">
        <v>208</v>
      </c>
      <c r="R45" s="621" t="s">
        <v>45</v>
      </c>
      <c r="S45" s="621" t="s">
        <v>43</v>
      </c>
      <c r="T45" s="275" t="str">
        <f t="shared" ref="T45:AE45" si="62">IF(T43=0,"",T44/T43)</f>
        <v/>
      </c>
      <c r="U45" s="275" t="str">
        <f t="shared" si="62"/>
        <v/>
      </c>
      <c r="V45" s="275">
        <f t="shared" si="62"/>
        <v>0.66666666666666663</v>
      </c>
      <c r="W45" s="275" t="str">
        <f t="shared" si="62"/>
        <v/>
      </c>
      <c r="X45" s="275" t="str">
        <f t="shared" si="62"/>
        <v/>
      </c>
      <c r="Y45" s="275">
        <f t="shared" si="62"/>
        <v>0</v>
      </c>
      <c r="Z45" s="275" t="str">
        <f t="shared" si="62"/>
        <v/>
      </c>
      <c r="AA45" s="275" t="str">
        <f t="shared" si="62"/>
        <v/>
      </c>
      <c r="AB45" s="275">
        <f t="shared" si="62"/>
        <v>0</v>
      </c>
      <c r="AC45" s="275" t="str">
        <f t="shared" si="62"/>
        <v/>
      </c>
      <c r="AD45" s="275" t="str">
        <f t="shared" si="62"/>
        <v/>
      </c>
      <c r="AE45" s="275">
        <f t="shared" si="62"/>
        <v>0</v>
      </c>
      <c r="AF45" s="548">
        <f t="shared" ref="AF45" si="63">IF(AF43=0,"",AF44/AF43)</f>
        <v>0.3</v>
      </c>
      <c r="AG45" s="345" t="str">
        <f>IF(AG$8&lt;=$AI$8,IF(OR(AG43="",AG44=""),"",AG44/AG43),"")</f>
        <v/>
      </c>
      <c r="AH45" s="345" t="str">
        <f t="shared" ref="AH45:AN45" si="64">IF(AH$8&lt;=$AI$8,IF(OR(AH43="",AH44=""),"",AH44/AH43),"")</f>
        <v/>
      </c>
      <c r="AI45" s="345">
        <f t="shared" si="64"/>
        <v>1</v>
      </c>
      <c r="AJ45" s="345">
        <f t="shared" si="64"/>
        <v>1</v>
      </c>
      <c r="AK45" s="345">
        <f t="shared" si="64"/>
        <v>1</v>
      </c>
      <c r="AL45" s="345">
        <f t="shared" si="64"/>
        <v>0.5</v>
      </c>
      <c r="AM45" s="345">
        <f t="shared" si="64"/>
        <v>0.5</v>
      </c>
      <c r="AN45" s="345">
        <f t="shared" si="64"/>
        <v>0.5</v>
      </c>
      <c r="AO45" s="345">
        <f>IF(AO$5&lt;=$AI$5,IF(OR(AO43="",AO44=""),"",AO44/AO43),"")</f>
        <v>0.33333333333333331</v>
      </c>
      <c r="AP45" s="345">
        <f t="shared" ref="AP45" si="65">IF(AP$5&lt;=$AI$5,IF(OR(AP43="",AP44=""),"",AP44/AP43),"")</f>
        <v>0.33333333333333331</v>
      </c>
      <c r="AQ45" s="345">
        <f t="shared" ref="AQ45" si="66">IF(AQ$5&lt;=$AI$5,IF(OR(AQ43="",AQ44=""),"",AQ44/AQ43),"")</f>
        <v>0.33333333333333331</v>
      </c>
      <c r="AR45" s="785">
        <f t="shared" ref="AR45" si="67">IF(AR$5&lt;=$AI$5,IF(OR(AR43="",AR44=""),"",AR44/AR43),"")</f>
        <v>0.3</v>
      </c>
      <c r="AS45" s="425"/>
      <c r="AT45" s="34"/>
      <c r="AU45" s="394"/>
      <c r="AV45" s="394"/>
      <c r="AW45" s="366"/>
      <c r="AX45" s="366"/>
      <c r="AY45" s="366"/>
      <c r="AZ45" s="366"/>
      <c r="BA45" s="366"/>
      <c r="BB45" s="366"/>
      <c r="BC45" s="366"/>
      <c r="BD45" s="366"/>
      <c r="BE45" s="366"/>
      <c r="BF45" s="366"/>
      <c r="BG45" s="366"/>
      <c r="BH45" s="366"/>
      <c r="BI45" s="366"/>
      <c r="BJ45" s="366"/>
      <c r="BK45" s="366"/>
      <c r="BL45" s="366"/>
      <c r="BM45" s="366"/>
      <c r="BN45" s="366"/>
      <c r="BO45" s="366"/>
      <c r="BP45" s="366"/>
    </row>
    <row r="46" spans="1:68" ht="39.75" customHeight="1" x14ac:dyDescent="0.25">
      <c r="A46" s="475" t="s">
        <v>240</v>
      </c>
      <c r="B46" s="476" t="s">
        <v>112</v>
      </c>
      <c r="C46" s="477">
        <v>0.7</v>
      </c>
      <c r="D46" s="478" t="s">
        <v>113</v>
      </c>
      <c r="E46" s="475" t="s">
        <v>306</v>
      </c>
      <c r="F46" s="479" t="s">
        <v>312</v>
      </c>
      <c r="G46" s="479" t="s">
        <v>341</v>
      </c>
      <c r="H46" s="476" t="s">
        <v>36</v>
      </c>
      <c r="I46" s="476" t="s">
        <v>37</v>
      </c>
      <c r="J46" s="476" t="s">
        <v>38</v>
      </c>
      <c r="K46" s="476">
        <v>177</v>
      </c>
      <c r="L46" s="477">
        <v>1</v>
      </c>
      <c r="M46" s="477">
        <v>1</v>
      </c>
      <c r="N46" s="477">
        <v>1</v>
      </c>
      <c r="O46" s="477">
        <v>1</v>
      </c>
      <c r="P46" s="496" t="s">
        <v>293</v>
      </c>
      <c r="Q46" s="475" t="s">
        <v>273</v>
      </c>
      <c r="R46" s="480" t="s">
        <v>40</v>
      </c>
      <c r="S46" s="480" t="s">
        <v>41</v>
      </c>
      <c r="T46" s="482"/>
      <c r="U46" s="482"/>
      <c r="V46" s="482">
        <v>15</v>
      </c>
      <c r="W46" s="482"/>
      <c r="X46" s="482"/>
      <c r="Y46" s="482"/>
      <c r="Z46" s="482"/>
      <c r="AA46" s="482"/>
      <c r="AB46" s="482"/>
      <c r="AC46" s="482"/>
      <c r="AD46" s="482"/>
      <c r="AE46" s="482"/>
      <c r="AF46" s="483">
        <f>SUM(T46:AE46)</f>
        <v>15</v>
      </c>
      <c r="AG46" s="34" t="str">
        <f>IF(AG$5&lt;=$T$8,IF(SUM($T46:T46)=0,"",SUM($T46:T46)),"")</f>
        <v/>
      </c>
      <c r="AH46" s="34" t="str">
        <f>IF(AH$5&lt;=$T$8,IF(SUM($T46:U46)=0,"",SUM($T46:U46)),"")</f>
        <v/>
      </c>
      <c r="AI46" s="34">
        <f>IF(AI$5&lt;=$T$8,IF(SUM($T46:V46)=0,"",SUM($T46:V46)),"")</f>
        <v>15</v>
      </c>
      <c r="AJ46" s="34">
        <f>IF(AJ$5&lt;=$T$8,IF(SUM($T46:W46)=0,"",SUM($T46:W46)),"")</f>
        <v>15</v>
      </c>
      <c r="AK46" s="34">
        <f>IF(AK$5&lt;=$T$8,IF(SUM($T46:X46)=0,"",SUM($T46:X46)),"")</f>
        <v>15</v>
      </c>
      <c r="AL46" s="34">
        <f>IF(AL$5&lt;=$T$8,IF(SUM($T46:Y46)=0,"",SUM($T46:Y46)),"")</f>
        <v>15</v>
      </c>
      <c r="AM46" s="34">
        <f>IF(AM$5&lt;=$T$8,IF(SUM($T46:Z46)=0,"",SUM($T46:Z46)),"")</f>
        <v>15</v>
      </c>
      <c r="AN46" s="34">
        <f>IF(AN$5&lt;=$T$8,IF(SUM($T46:AA46)=0,"",SUM($T46:AA46)),"")</f>
        <v>15</v>
      </c>
      <c r="AO46" s="34">
        <f>IF(AO$8&lt;=$T$8,IF(SUM($T46:AB46)=0,"",SUM($T46:AB46)),"")</f>
        <v>15</v>
      </c>
      <c r="AP46" s="34">
        <f>IF(AP$5&lt;=$T$8,IF(SUM($T46:AC46)=0,"",SUM($T46:AC46)),"")</f>
        <v>15</v>
      </c>
      <c r="AQ46" s="34">
        <f>IF(AQ$5&lt;=$T$8,IF(SUM($T46:AD46)=0,"",SUM($T46:AD46)),"")</f>
        <v>15</v>
      </c>
      <c r="AR46" s="784">
        <f>IF(AR$5&lt;=$T$8,IF(SUM($T46:AE46)=0,"",SUM($T46:AE46)),"")</f>
        <v>15</v>
      </c>
      <c r="AS46" s="425"/>
      <c r="AT46" s="34"/>
      <c r="AU46" s="394"/>
      <c r="AV46" s="394"/>
      <c r="AW46" s="366"/>
      <c r="AX46" s="366"/>
      <c r="AY46" s="366"/>
      <c r="AZ46" s="366"/>
      <c r="BA46" s="366"/>
      <c r="BB46" s="366"/>
      <c r="BC46" s="366"/>
      <c r="BD46" s="366"/>
      <c r="BE46" s="366"/>
      <c r="BF46" s="366"/>
      <c r="BG46" s="366"/>
      <c r="BH46" s="366"/>
      <c r="BI46" s="366"/>
      <c r="BJ46" s="366"/>
      <c r="BK46" s="366"/>
      <c r="BL46" s="366"/>
      <c r="BM46" s="366"/>
      <c r="BN46" s="366"/>
      <c r="BO46" s="366"/>
      <c r="BP46" s="366"/>
    </row>
    <row r="47" spans="1:68" ht="39.75" customHeight="1" x14ac:dyDescent="0.25">
      <c r="A47" s="350" t="s">
        <v>240</v>
      </c>
      <c r="B47" s="437" t="s">
        <v>112</v>
      </c>
      <c r="C47" s="445">
        <v>0.7</v>
      </c>
      <c r="D47" s="361" t="s">
        <v>113</v>
      </c>
      <c r="E47" s="350" t="s">
        <v>306</v>
      </c>
      <c r="F47" s="441" t="s">
        <v>312</v>
      </c>
      <c r="G47" s="441" t="s">
        <v>341</v>
      </c>
      <c r="H47" s="437" t="s">
        <v>36</v>
      </c>
      <c r="I47" s="437" t="s">
        <v>37</v>
      </c>
      <c r="J47" s="437" t="s">
        <v>38</v>
      </c>
      <c r="K47" s="437">
        <v>177</v>
      </c>
      <c r="L47" s="445">
        <v>1</v>
      </c>
      <c r="M47" s="445">
        <v>1</v>
      </c>
      <c r="N47" s="445">
        <v>1</v>
      </c>
      <c r="O47" s="445">
        <v>1</v>
      </c>
      <c r="P47" s="423" t="s">
        <v>293</v>
      </c>
      <c r="Q47" s="350" t="s">
        <v>273</v>
      </c>
      <c r="R47" s="7" t="s">
        <v>40</v>
      </c>
      <c r="S47" s="7" t="s">
        <v>42</v>
      </c>
      <c r="T47" s="15">
        <v>0</v>
      </c>
      <c r="U47" s="15">
        <v>0</v>
      </c>
      <c r="V47" s="15">
        <v>15</v>
      </c>
      <c r="W47" s="15"/>
      <c r="X47" s="15"/>
      <c r="Y47" s="15"/>
      <c r="Z47" s="15"/>
      <c r="AA47" s="15"/>
      <c r="AB47" s="15"/>
      <c r="AC47" s="15"/>
      <c r="AD47" s="15"/>
      <c r="AE47" s="14"/>
      <c r="AF47" s="484">
        <f>SUM(T47:AE47)</f>
        <v>15</v>
      </c>
      <c r="AG47" s="34" t="str">
        <f>IF(AG$5&lt;=$T$8,IF(SUM($T47:T47)=0,"",SUM($T47:T47)),"")</f>
        <v/>
      </c>
      <c r="AH47" s="34" t="str">
        <f>IF(AH$5&lt;=$T$8,IF(SUM($T47:U47)=0,"",SUM($T47:U47)),"")</f>
        <v/>
      </c>
      <c r="AI47" s="34">
        <f>IF(AI$5&lt;=$T$8,IF(SUM($T47:V47)=0,"",SUM($T47:V47)),"")</f>
        <v>15</v>
      </c>
      <c r="AJ47" s="34">
        <f>IF(AJ$5&lt;=$T$8,IF(SUM($T47:W47)=0,"",SUM($T47:W47)),"")</f>
        <v>15</v>
      </c>
      <c r="AK47" s="34">
        <f>IF(AK$5&lt;=$T$8,IF(SUM($T47:X47)=0,"",SUM($T47:X47)),"")</f>
        <v>15</v>
      </c>
      <c r="AL47" s="34">
        <f>IF(AL$5&lt;=$T$8,IF(SUM($T47:Y47)=0,"",SUM($T47:Y47)),"")</f>
        <v>15</v>
      </c>
      <c r="AM47" s="34">
        <f>IF(AM$5&lt;=$T$8,IF(SUM($T47:Z47)=0,"",SUM($T47:Z47)),"")</f>
        <v>15</v>
      </c>
      <c r="AN47" s="34">
        <f>IF(AN$5&lt;=$T$8,IF(SUM($T47:AA47)=0,"",SUM($T47:AA47)),"")</f>
        <v>15</v>
      </c>
      <c r="AO47" s="34">
        <f>IF(AO$5&lt;=$T$8,IF(SUM($T47:AB47)=0,"",SUM($T47:AB47)),"")</f>
        <v>15</v>
      </c>
      <c r="AP47" s="34">
        <f>IF(AP$5&lt;=$T$8,IF(SUM($T47:AC47)=0,"",SUM($T47:AC47)),"")</f>
        <v>15</v>
      </c>
      <c r="AQ47" s="34">
        <f>IF(AQ$5&lt;=$T$8,IF(SUM($T47:AD47)=0,"",SUM($T47:AD47)),"")</f>
        <v>15</v>
      </c>
      <c r="AR47" s="784">
        <f>IF(AR$5&lt;=$T$8,IF(SUM($T47:AE47)=0,"",SUM($T47:AE47)),"")</f>
        <v>15</v>
      </c>
      <c r="AS47" s="425" t="s">
        <v>391</v>
      </c>
      <c r="AT47" s="34" t="s">
        <v>392</v>
      </c>
      <c r="AU47" s="425" t="s">
        <v>391</v>
      </c>
      <c r="AV47" s="34" t="s">
        <v>392</v>
      </c>
      <c r="AW47" s="608" t="s">
        <v>522</v>
      </c>
      <c r="AX47" s="608" t="s">
        <v>521</v>
      </c>
      <c r="AY47" s="366"/>
      <c r="AZ47" s="366"/>
      <c r="BA47" s="366"/>
      <c r="BB47" s="366"/>
      <c r="BC47" s="366"/>
      <c r="BD47" s="366"/>
      <c r="BE47" s="366"/>
      <c r="BF47" s="366"/>
      <c r="BG47" s="366"/>
      <c r="BH47" s="366"/>
      <c r="BI47" s="366"/>
      <c r="BJ47" s="366"/>
      <c r="BK47" s="366"/>
      <c r="BL47" s="366"/>
      <c r="BM47" s="366"/>
      <c r="BN47" s="366"/>
      <c r="BO47" s="366"/>
      <c r="BP47" s="366"/>
    </row>
    <row r="48" spans="1:68" ht="39.75" customHeight="1" thickBot="1" x14ac:dyDescent="0.3">
      <c r="A48" s="350" t="s">
        <v>240</v>
      </c>
      <c r="B48" s="437" t="s">
        <v>112</v>
      </c>
      <c r="C48" s="445">
        <v>0.7</v>
      </c>
      <c r="D48" s="361" t="s">
        <v>113</v>
      </c>
      <c r="E48" s="350" t="s">
        <v>306</v>
      </c>
      <c r="F48" s="441" t="s">
        <v>312</v>
      </c>
      <c r="G48" s="441" t="s">
        <v>341</v>
      </c>
      <c r="H48" s="437" t="s">
        <v>36</v>
      </c>
      <c r="I48" s="437" t="s">
        <v>37</v>
      </c>
      <c r="J48" s="437" t="s">
        <v>38</v>
      </c>
      <c r="K48" s="437">
        <v>177</v>
      </c>
      <c r="L48" s="445">
        <v>1</v>
      </c>
      <c r="M48" s="445">
        <v>1</v>
      </c>
      <c r="N48" s="445">
        <v>1</v>
      </c>
      <c r="O48" s="445">
        <v>1</v>
      </c>
      <c r="P48" s="423" t="s">
        <v>293</v>
      </c>
      <c r="Q48" s="350" t="s">
        <v>273</v>
      </c>
      <c r="R48" s="7" t="s">
        <v>40</v>
      </c>
      <c r="S48" s="7" t="s">
        <v>43</v>
      </c>
      <c r="T48" s="275" t="str">
        <f t="shared" ref="T48:AE48" si="68">IF(T46=0,"",T47/T46)</f>
        <v/>
      </c>
      <c r="U48" s="275" t="str">
        <f t="shared" si="68"/>
        <v/>
      </c>
      <c r="V48" s="275">
        <f t="shared" si="68"/>
        <v>1</v>
      </c>
      <c r="W48" s="275" t="str">
        <f t="shared" si="68"/>
        <v/>
      </c>
      <c r="X48" s="275" t="str">
        <f t="shared" si="68"/>
        <v/>
      </c>
      <c r="Y48" s="275" t="str">
        <f t="shared" si="68"/>
        <v/>
      </c>
      <c r="Z48" s="275" t="str">
        <f t="shared" si="68"/>
        <v/>
      </c>
      <c r="AA48" s="275" t="str">
        <f t="shared" si="68"/>
        <v/>
      </c>
      <c r="AB48" s="275" t="str">
        <f t="shared" si="68"/>
        <v/>
      </c>
      <c r="AC48" s="275" t="str">
        <f t="shared" si="68"/>
        <v/>
      </c>
      <c r="AD48" s="275" t="str">
        <f t="shared" si="68"/>
        <v/>
      </c>
      <c r="AE48" s="275" t="str">
        <f t="shared" si="68"/>
        <v/>
      </c>
      <c r="AF48" s="497">
        <f t="shared" ref="AF48" si="69">IF(AF46=0,"",AF47/AF46)</f>
        <v>1</v>
      </c>
      <c r="AG48" s="345" t="str">
        <f>IF(AG$8&lt;=$AI$8,IF(OR(AG46="",AG47=""),"",AG47/AG46),"")</f>
        <v/>
      </c>
      <c r="AH48" s="345" t="str">
        <f t="shared" ref="AH48:AN48" si="70">IF(AH$8&lt;=$AI$8,IF(OR(AH46="",AH47=""),"",AH47/AH46),"")</f>
        <v/>
      </c>
      <c r="AI48" s="345">
        <f t="shared" si="70"/>
        <v>1</v>
      </c>
      <c r="AJ48" s="345">
        <f t="shared" si="70"/>
        <v>1</v>
      </c>
      <c r="AK48" s="345">
        <f t="shared" si="70"/>
        <v>1</v>
      </c>
      <c r="AL48" s="345">
        <f t="shared" si="70"/>
        <v>1</v>
      </c>
      <c r="AM48" s="345">
        <f t="shared" si="70"/>
        <v>1</v>
      </c>
      <c r="AN48" s="345">
        <f t="shared" si="70"/>
        <v>1</v>
      </c>
      <c r="AO48" s="345">
        <f>IF(AO$5&lt;=$AI$5,IF(OR(AO46="",AO47=""),"",AO47/AO46),"")</f>
        <v>1</v>
      </c>
      <c r="AP48" s="345">
        <f t="shared" ref="AP48" si="71">IF(AP$5&lt;=$AI$5,IF(OR(AP46="",AP47=""),"",AP47/AP46),"")</f>
        <v>1</v>
      </c>
      <c r="AQ48" s="345">
        <f t="shared" ref="AQ48" si="72">IF(AQ$5&lt;=$AI$5,IF(OR(AQ46="",AQ47=""),"",AQ47/AQ46),"")</f>
        <v>1</v>
      </c>
      <c r="AR48" s="785">
        <f t="shared" ref="AR48" si="73">IF(AR$5&lt;=$AI$5,IF(OR(AR46="",AR47=""),"",AR47/AR46),"")</f>
        <v>1</v>
      </c>
      <c r="AS48" s="425"/>
      <c r="AT48" s="34"/>
      <c r="AU48" s="394"/>
      <c r="AV48" s="394"/>
      <c r="AW48" s="366"/>
      <c r="AX48" s="366"/>
      <c r="AY48" s="366"/>
      <c r="AZ48" s="366"/>
      <c r="BA48" s="366"/>
      <c r="BB48" s="366"/>
      <c r="BC48" s="366"/>
      <c r="BD48" s="366"/>
      <c r="BE48" s="366"/>
      <c r="BF48" s="366"/>
      <c r="BG48" s="366"/>
      <c r="BH48" s="366"/>
      <c r="BI48" s="366"/>
      <c r="BJ48" s="366"/>
      <c r="BK48" s="366"/>
      <c r="BL48" s="366"/>
      <c r="BM48" s="366"/>
      <c r="BN48" s="366"/>
      <c r="BO48" s="366"/>
      <c r="BP48" s="366"/>
    </row>
    <row r="49" spans="1:68" ht="39.75" customHeight="1" x14ac:dyDescent="0.25">
      <c r="A49" s="350" t="s">
        <v>240</v>
      </c>
      <c r="B49" s="437" t="s">
        <v>112</v>
      </c>
      <c r="C49" s="445">
        <v>0.7</v>
      </c>
      <c r="D49" s="361" t="s">
        <v>113</v>
      </c>
      <c r="E49" s="350" t="s">
        <v>306</v>
      </c>
      <c r="F49" s="441" t="s">
        <v>312</v>
      </c>
      <c r="G49" s="441" t="s">
        <v>341</v>
      </c>
      <c r="H49" s="437" t="s">
        <v>36</v>
      </c>
      <c r="I49" s="437" t="s">
        <v>37</v>
      </c>
      <c r="J49" s="437" t="s">
        <v>38</v>
      </c>
      <c r="K49" s="437">
        <v>177</v>
      </c>
      <c r="L49" s="445">
        <v>1</v>
      </c>
      <c r="M49" s="445">
        <v>1</v>
      </c>
      <c r="N49" s="445">
        <v>1</v>
      </c>
      <c r="O49" s="445">
        <v>1</v>
      </c>
      <c r="P49" s="423" t="s">
        <v>293</v>
      </c>
      <c r="Q49" s="350" t="s">
        <v>273</v>
      </c>
      <c r="R49" s="7" t="s">
        <v>44</v>
      </c>
      <c r="S49" s="7" t="s">
        <v>41</v>
      </c>
      <c r="T49" s="34"/>
      <c r="U49" s="34">
        <v>10</v>
      </c>
      <c r="V49" s="34"/>
      <c r="W49" s="34"/>
      <c r="X49" s="34"/>
      <c r="Y49" s="34">
        <v>5</v>
      </c>
      <c r="Z49" s="34"/>
      <c r="AA49" s="34"/>
      <c r="AB49" s="34"/>
      <c r="AC49" s="34">
        <v>5</v>
      </c>
      <c r="AD49" s="34"/>
      <c r="AE49" s="34"/>
      <c r="AF49" s="483">
        <f>SUM(T49:AE49)</f>
        <v>20</v>
      </c>
      <c r="AG49" s="34" t="str">
        <f>IF(AG$5&lt;=$T$8,IF(SUM($T49:T49)=0,"",SUM($T49:T49)),"")</f>
        <v/>
      </c>
      <c r="AH49" s="34">
        <f>IF(AH$5&lt;=$T$8,IF(SUM($T49:U49)=0,"",SUM($T49:U49)),"")</f>
        <v>10</v>
      </c>
      <c r="AI49" s="34">
        <f>IF(AI$5&lt;=$T$8,IF(SUM($T49:V49)=0,"",SUM($T49:V49)),"")</f>
        <v>10</v>
      </c>
      <c r="AJ49" s="34">
        <f>IF(AJ$5&lt;=$T$8,IF(SUM($T49:W49)=0,"",SUM($T49:W49)),"")</f>
        <v>10</v>
      </c>
      <c r="AK49" s="34">
        <f>IF(AK$5&lt;=$T$8,IF(SUM($T49:X49)=0,"",SUM($T49:X49)),"")</f>
        <v>10</v>
      </c>
      <c r="AL49" s="34">
        <f>IF(AL$5&lt;=$T$8,IF(SUM($T49:Y49)=0,"",SUM($T49:Y49)),"")</f>
        <v>15</v>
      </c>
      <c r="AM49" s="34">
        <f>IF(AM$5&lt;=$T$8,IF(SUM($T49:Z49)=0,"",SUM($T49:Z49)),"")</f>
        <v>15</v>
      </c>
      <c r="AN49" s="34">
        <f>IF(AN$5&lt;=$T$8,IF(SUM($T49:AA49)=0,"",SUM($T49:AA49)),"")</f>
        <v>15</v>
      </c>
      <c r="AO49" s="34">
        <f>IF(AO$8&lt;=$T$8,IF(SUM($T49:AB49)=0,"",SUM($T49:AB49)),"")</f>
        <v>15</v>
      </c>
      <c r="AP49" s="34">
        <f>IF(AP$5&lt;=$T$8,IF(SUM($T49:AC49)=0,"",SUM($T49:AC49)),"")</f>
        <v>20</v>
      </c>
      <c r="AQ49" s="34">
        <f>IF(AQ$5&lt;=$T$8,IF(SUM($T49:AD49)=0,"",SUM($T49:AD49)),"")</f>
        <v>20</v>
      </c>
      <c r="AR49" s="784">
        <f>IF(AR$5&lt;=$T$8,IF(SUM($T49:AE49)=0,"",SUM($T49:AE49)),"")</f>
        <v>20</v>
      </c>
      <c r="AS49" s="425"/>
      <c r="AT49" s="395"/>
      <c r="AU49" s="394"/>
      <c r="AV49" s="394"/>
      <c r="AW49" s="366"/>
      <c r="AX49" s="366"/>
      <c r="AY49" s="366"/>
      <c r="AZ49" s="366"/>
      <c r="BA49" s="366"/>
      <c r="BB49" s="366"/>
      <c r="BC49" s="366"/>
      <c r="BD49" s="366"/>
      <c r="BE49" s="366"/>
      <c r="BF49" s="366"/>
      <c r="BG49" s="366"/>
      <c r="BH49" s="366"/>
      <c r="BI49" s="366"/>
      <c r="BJ49" s="366"/>
      <c r="BK49" s="366"/>
      <c r="BL49" s="366"/>
      <c r="BM49" s="366"/>
      <c r="BN49" s="366"/>
      <c r="BO49" s="366"/>
      <c r="BP49" s="366"/>
    </row>
    <row r="50" spans="1:68" ht="39.75" customHeight="1" x14ac:dyDescent="0.25">
      <c r="A50" s="350" t="s">
        <v>240</v>
      </c>
      <c r="B50" s="437" t="s">
        <v>112</v>
      </c>
      <c r="C50" s="445">
        <v>0.7</v>
      </c>
      <c r="D50" s="361" t="s">
        <v>113</v>
      </c>
      <c r="E50" s="350" t="s">
        <v>306</v>
      </c>
      <c r="F50" s="441" t="s">
        <v>312</v>
      </c>
      <c r="G50" s="441" t="s">
        <v>341</v>
      </c>
      <c r="H50" s="437" t="s">
        <v>36</v>
      </c>
      <c r="I50" s="437" t="s">
        <v>37</v>
      </c>
      <c r="J50" s="437" t="s">
        <v>38</v>
      </c>
      <c r="K50" s="437">
        <v>177</v>
      </c>
      <c r="L50" s="445">
        <v>1</v>
      </c>
      <c r="M50" s="445">
        <v>1</v>
      </c>
      <c r="N50" s="445">
        <v>1</v>
      </c>
      <c r="O50" s="445">
        <v>1</v>
      </c>
      <c r="P50" s="423" t="s">
        <v>293</v>
      </c>
      <c r="Q50" s="350" t="s">
        <v>273</v>
      </c>
      <c r="R50" s="7" t="s">
        <v>44</v>
      </c>
      <c r="S50" s="7" t="s">
        <v>42</v>
      </c>
      <c r="T50" s="15">
        <v>10</v>
      </c>
      <c r="U50" s="15">
        <v>10</v>
      </c>
      <c r="V50" s="15">
        <v>0</v>
      </c>
      <c r="W50" s="34"/>
      <c r="X50" s="15"/>
      <c r="Y50" s="15"/>
      <c r="Z50" s="15"/>
      <c r="AA50" s="15"/>
      <c r="AB50" s="15"/>
      <c r="AC50" s="15"/>
      <c r="AD50" s="15"/>
      <c r="AE50" s="14"/>
      <c r="AF50" s="484">
        <f>SUM(T50:AE50)</f>
        <v>20</v>
      </c>
      <c r="AG50" s="34">
        <f>IF(AG$5&lt;=$T$8,IF(SUM($T50:T50)=0,"",SUM($T50:T50)),"")</f>
        <v>10</v>
      </c>
      <c r="AH50" s="34">
        <f>IF(AH$5&lt;=$T$8,IF(SUM($T50:U50)=0,"",SUM($T50:U50)),"")</f>
        <v>20</v>
      </c>
      <c r="AI50" s="34">
        <f>IF(AI$5&lt;=$T$8,IF(SUM($T50:V50)=0,"",SUM($T50:V50)),"")</f>
        <v>20</v>
      </c>
      <c r="AJ50" s="34">
        <f>IF(AJ$5&lt;=$T$8,IF(SUM($T50:W50)=0,"",SUM($T50:W50)),"")</f>
        <v>20</v>
      </c>
      <c r="AK50" s="34">
        <f>IF(AK$5&lt;=$T$8,IF(SUM($T50:X50)=0,"",SUM($T50:X50)),"")</f>
        <v>20</v>
      </c>
      <c r="AL50" s="34">
        <f>IF(AL$5&lt;=$T$8,IF(SUM($T50:Y50)=0,"",SUM($T50:Y50)),"")</f>
        <v>20</v>
      </c>
      <c r="AM50" s="34">
        <f>IF(AM$5&lt;=$T$8,IF(SUM($T50:Z50)=0,"",SUM($T50:Z50)),"")</f>
        <v>20</v>
      </c>
      <c r="AN50" s="34">
        <f>IF(AN$5&lt;=$T$8,IF(SUM($T50:AA50)=0,"",SUM($T50:AA50)),"")</f>
        <v>20</v>
      </c>
      <c r="AO50" s="34">
        <f>IF(AO$5&lt;=$T$8,IF(SUM($T50:AB50)=0,"",SUM($T50:AB50)),"")</f>
        <v>20</v>
      </c>
      <c r="AP50" s="34">
        <f>IF(AP$5&lt;=$T$8,IF(SUM($T50:AC50)=0,"",SUM($T50:AC50)),"")</f>
        <v>20</v>
      </c>
      <c r="AQ50" s="34">
        <f>IF(AQ$5&lt;=$T$8,IF(SUM($T50:AD50)=0,"",SUM($T50:AD50)),"")</f>
        <v>20</v>
      </c>
      <c r="AR50" s="784">
        <f>IF(AR$5&lt;=$T$8,IF(SUM($T50:AE50)=0,"",SUM($T50:AE50)),"")</f>
        <v>20</v>
      </c>
      <c r="AS50" s="580" t="s">
        <v>406</v>
      </c>
      <c r="AT50" s="579" t="s">
        <v>407</v>
      </c>
      <c r="AU50" s="580" t="s">
        <v>447</v>
      </c>
      <c r="AV50" s="579" t="s">
        <v>448</v>
      </c>
      <c r="AW50" s="366"/>
      <c r="AX50" s="425" t="s">
        <v>502</v>
      </c>
      <c r="AY50" s="366"/>
      <c r="AZ50" s="366"/>
      <c r="BA50" s="366"/>
      <c r="BB50" s="366"/>
      <c r="BC50" s="366"/>
      <c r="BD50" s="366"/>
      <c r="BE50" s="357"/>
      <c r="BF50" s="357"/>
      <c r="BG50" s="357"/>
      <c r="BH50" s="357"/>
      <c r="BI50" s="357"/>
      <c r="BJ50" s="357"/>
      <c r="BK50" s="357"/>
      <c r="BL50" s="357"/>
      <c r="BM50" s="357"/>
      <c r="BN50" s="357"/>
      <c r="BO50" s="357"/>
      <c r="BP50" s="357"/>
    </row>
    <row r="51" spans="1:68" ht="39.75" customHeight="1" thickBot="1" x14ac:dyDescent="0.3">
      <c r="A51" s="350" t="s">
        <v>240</v>
      </c>
      <c r="B51" s="437" t="s">
        <v>112</v>
      </c>
      <c r="C51" s="445">
        <v>0.7</v>
      </c>
      <c r="D51" s="361" t="s">
        <v>113</v>
      </c>
      <c r="E51" s="350" t="s">
        <v>306</v>
      </c>
      <c r="F51" s="441" t="s">
        <v>312</v>
      </c>
      <c r="G51" s="441" t="s">
        <v>341</v>
      </c>
      <c r="H51" s="437" t="s">
        <v>36</v>
      </c>
      <c r="I51" s="437" t="s">
        <v>37</v>
      </c>
      <c r="J51" s="437" t="s">
        <v>38</v>
      </c>
      <c r="K51" s="437">
        <v>177</v>
      </c>
      <c r="L51" s="445">
        <v>1</v>
      </c>
      <c r="M51" s="445">
        <v>1</v>
      </c>
      <c r="N51" s="445">
        <v>1</v>
      </c>
      <c r="O51" s="445">
        <v>1</v>
      </c>
      <c r="P51" s="423" t="s">
        <v>293</v>
      </c>
      <c r="Q51" s="350" t="s">
        <v>273</v>
      </c>
      <c r="R51" s="7" t="s">
        <v>44</v>
      </c>
      <c r="S51" s="7" t="s">
        <v>43</v>
      </c>
      <c r="T51" s="275" t="str">
        <f t="shared" ref="T51:AE51" si="74">IF(T49=0,"",T50/T49)</f>
        <v/>
      </c>
      <c r="U51" s="275">
        <f t="shared" si="74"/>
        <v>1</v>
      </c>
      <c r="V51" s="275" t="str">
        <f t="shared" si="74"/>
        <v/>
      </c>
      <c r="W51" s="275" t="str">
        <f t="shared" si="74"/>
        <v/>
      </c>
      <c r="X51" s="275" t="str">
        <f t="shared" si="74"/>
        <v/>
      </c>
      <c r="Y51" s="275">
        <f t="shared" si="74"/>
        <v>0</v>
      </c>
      <c r="Z51" s="275" t="str">
        <f t="shared" si="74"/>
        <v/>
      </c>
      <c r="AA51" s="275" t="str">
        <f t="shared" si="74"/>
        <v/>
      </c>
      <c r="AB51" s="275" t="str">
        <f t="shared" si="74"/>
        <v/>
      </c>
      <c r="AC51" s="275">
        <f t="shared" si="74"/>
        <v>0</v>
      </c>
      <c r="AD51" s="275" t="str">
        <f t="shared" si="74"/>
        <v/>
      </c>
      <c r="AE51" s="275" t="str">
        <f t="shared" si="74"/>
        <v/>
      </c>
      <c r="AF51" s="497">
        <f t="shared" ref="AF51" si="75">IF(AF49=0,"",AF50/AF49)</f>
        <v>1</v>
      </c>
      <c r="AG51" s="345" t="str">
        <f>IF(AG$8&lt;=$AI$8,IF(OR(AG49="",AG50=""),"",AG50/AG49),"")</f>
        <v/>
      </c>
      <c r="AH51" s="345">
        <f t="shared" ref="AH51:AN51" si="76">IF(AH$8&lt;=$AI$8,IF(OR(AH49="",AH50=""),"",AH50/AH49),"")</f>
        <v>2</v>
      </c>
      <c r="AI51" s="345">
        <f t="shared" si="76"/>
        <v>2</v>
      </c>
      <c r="AJ51" s="345">
        <f t="shared" si="76"/>
        <v>2</v>
      </c>
      <c r="AK51" s="345">
        <f t="shared" si="76"/>
        <v>2</v>
      </c>
      <c r="AL51" s="345">
        <f t="shared" si="76"/>
        <v>1.3333333333333333</v>
      </c>
      <c r="AM51" s="345">
        <f t="shared" si="76"/>
        <v>1.3333333333333333</v>
      </c>
      <c r="AN51" s="345">
        <f t="shared" si="76"/>
        <v>1.3333333333333333</v>
      </c>
      <c r="AO51" s="345">
        <f>IF(AO$5&lt;=$AI$5,IF(OR(AO49="",AO50=""),"",AO50/AO49),"")</f>
        <v>1.3333333333333333</v>
      </c>
      <c r="AP51" s="345">
        <f t="shared" ref="AP51" si="77">IF(AP$5&lt;=$AI$5,IF(OR(AP49="",AP50=""),"",AP50/AP49),"")</f>
        <v>1</v>
      </c>
      <c r="AQ51" s="345">
        <f t="shared" ref="AQ51" si="78">IF(AQ$5&lt;=$AI$5,IF(OR(AQ49="",AQ50=""),"",AQ50/AQ49),"")</f>
        <v>1</v>
      </c>
      <c r="AR51" s="785">
        <f t="shared" ref="AR51" si="79">IF(AR$5&lt;=$AI$5,IF(OR(AR49="",AR50=""),"",AR50/AR49),"")</f>
        <v>1</v>
      </c>
      <c r="AS51" s="425"/>
      <c r="AT51" s="395"/>
      <c r="AU51" s="394"/>
      <c r="AV51" s="394"/>
      <c r="AW51" s="366"/>
      <c r="AX51" s="366"/>
      <c r="AY51" s="366"/>
      <c r="AZ51" s="366"/>
      <c r="BA51" s="366"/>
      <c r="BB51" s="366"/>
      <c r="BC51" s="366"/>
      <c r="BD51" s="366"/>
      <c r="BE51" s="366"/>
      <c r="BF51" s="366"/>
      <c r="BG51" s="366"/>
      <c r="BH51" s="366"/>
      <c r="BI51" s="366"/>
      <c r="BJ51" s="366"/>
      <c r="BK51" s="366"/>
      <c r="BL51" s="366"/>
      <c r="BM51" s="366"/>
      <c r="BN51" s="366"/>
      <c r="BO51" s="366"/>
      <c r="BP51" s="366"/>
    </row>
    <row r="52" spans="1:68" ht="39.75" customHeight="1" x14ac:dyDescent="0.25">
      <c r="A52" s="350" t="s">
        <v>240</v>
      </c>
      <c r="B52" s="437" t="s">
        <v>112</v>
      </c>
      <c r="C52" s="445">
        <v>0.7</v>
      </c>
      <c r="D52" s="361" t="s">
        <v>113</v>
      </c>
      <c r="E52" s="350" t="s">
        <v>306</v>
      </c>
      <c r="F52" s="441" t="s">
        <v>312</v>
      </c>
      <c r="G52" s="441" t="s">
        <v>341</v>
      </c>
      <c r="H52" s="437" t="s">
        <v>36</v>
      </c>
      <c r="I52" s="437" t="s">
        <v>37</v>
      </c>
      <c r="J52" s="437" t="s">
        <v>38</v>
      </c>
      <c r="K52" s="437">
        <v>177</v>
      </c>
      <c r="L52" s="445">
        <v>1</v>
      </c>
      <c r="M52" s="445">
        <v>1</v>
      </c>
      <c r="N52" s="445">
        <v>1</v>
      </c>
      <c r="O52" s="445">
        <v>1</v>
      </c>
      <c r="P52" s="423" t="s">
        <v>293</v>
      </c>
      <c r="Q52" s="350" t="s">
        <v>273</v>
      </c>
      <c r="R52" s="7" t="s">
        <v>45</v>
      </c>
      <c r="S52" s="7" t="s">
        <v>41</v>
      </c>
      <c r="T52" s="15"/>
      <c r="U52" s="15"/>
      <c r="V52" s="15">
        <v>10</v>
      </c>
      <c r="W52" s="15"/>
      <c r="X52" s="15"/>
      <c r="Y52" s="15">
        <v>12</v>
      </c>
      <c r="Z52" s="15"/>
      <c r="AA52" s="15"/>
      <c r="AB52" s="15">
        <v>13</v>
      </c>
      <c r="AC52" s="15"/>
      <c r="AD52" s="15"/>
      <c r="AE52" s="15">
        <v>11</v>
      </c>
      <c r="AF52" s="483">
        <f>SUM(T52:AE52)</f>
        <v>46</v>
      </c>
      <c r="AG52" s="34" t="str">
        <f>IF(AG$5&lt;=$T$8,IF(SUM($T52:T52)=0,"",SUM($T52:T52)),"")</f>
        <v/>
      </c>
      <c r="AH52" s="34" t="str">
        <f>IF(AH$5&lt;=$T$8,IF(SUM($T52:U52)=0,"",SUM($T52:U52)),"")</f>
        <v/>
      </c>
      <c r="AI52" s="34">
        <f>IF(AI$5&lt;=$T$8,IF(SUM($T52:V52)=0,"",SUM($T52:V52)),"")</f>
        <v>10</v>
      </c>
      <c r="AJ52" s="34">
        <f>IF(AJ$5&lt;=$T$8,IF(SUM($T52:W52)=0,"",SUM($T52:W52)),"")</f>
        <v>10</v>
      </c>
      <c r="AK52" s="34">
        <f>IF(AK$5&lt;=$T$8,IF(SUM($T52:X52)=0,"",SUM($T52:X52)),"")</f>
        <v>10</v>
      </c>
      <c r="AL52" s="34">
        <f>IF(AL$5&lt;=$T$8,IF(SUM($T52:Y52)=0,"",SUM($T52:Y52)),"")</f>
        <v>22</v>
      </c>
      <c r="AM52" s="34">
        <f>IF(AM$5&lt;=$T$8,IF(SUM($T52:Z52)=0,"",SUM($T52:Z52)),"")</f>
        <v>22</v>
      </c>
      <c r="AN52" s="34">
        <f>IF(AN$5&lt;=$T$8,IF(SUM($T52:AA52)=0,"",SUM($T52:AA52)),"")</f>
        <v>22</v>
      </c>
      <c r="AO52" s="34">
        <f>IF(AO$8&lt;=$T$8,IF(SUM($T52:AB52)=0,"",SUM($T52:AB52)),"")</f>
        <v>35</v>
      </c>
      <c r="AP52" s="34">
        <f>IF(AP$5&lt;=$T$8,IF(SUM($T52:AC52)=0,"",SUM($T52:AC52)),"")</f>
        <v>35</v>
      </c>
      <c r="AQ52" s="34">
        <f>IF(AQ$5&lt;=$T$8,IF(SUM($T52:AD52)=0,"",SUM($T52:AD52)),"")</f>
        <v>35</v>
      </c>
      <c r="AR52" s="784">
        <f>IF(AR$5&lt;=$T$8,IF(SUM($T52:AE52)=0,"",SUM($T52:AE52)),"")</f>
        <v>46</v>
      </c>
      <c r="AS52" s="427"/>
      <c r="AT52" s="34"/>
      <c r="AU52" s="394"/>
      <c r="AV52" s="394"/>
      <c r="AW52" s="366"/>
      <c r="AX52" s="366"/>
      <c r="AY52" s="366"/>
      <c r="AZ52" s="366"/>
      <c r="BA52" s="366"/>
      <c r="BB52" s="366"/>
      <c r="BC52" s="366"/>
      <c r="BD52" s="366"/>
      <c r="BE52" s="366"/>
      <c r="BF52" s="366"/>
      <c r="BG52" s="366"/>
      <c r="BH52" s="366"/>
      <c r="BI52" s="366"/>
      <c r="BJ52" s="366"/>
      <c r="BK52" s="366"/>
      <c r="BL52" s="366"/>
      <c r="BM52" s="366"/>
      <c r="BN52" s="366"/>
      <c r="BO52" s="366"/>
      <c r="BP52" s="366"/>
    </row>
    <row r="53" spans="1:68" ht="39.75" customHeight="1" x14ac:dyDescent="0.25">
      <c r="A53" s="350" t="s">
        <v>240</v>
      </c>
      <c r="B53" s="437" t="s">
        <v>112</v>
      </c>
      <c r="C53" s="445">
        <v>0.7</v>
      </c>
      <c r="D53" s="361" t="s">
        <v>113</v>
      </c>
      <c r="E53" s="350" t="s">
        <v>306</v>
      </c>
      <c r="F53" s="441" t="s">
        <v>312</v>
      </c>
      <c r="G53" s="441" t="s">
        <v>341</v>
      </c>
      <c r="H53" s="437" t="s">
        <v>36</v>
      </c>
      <c r="I53" s="437" t="s">
        <v>37</v>
      </c>
      <c r="J53" s="437" t="s">
        <v>38</v>
      </c>
      <c r="K53" s="437">
        <v>177</v>
      </c>
      <c r="L53" s="445">
        <v>1</v>
      </c>
      <c r="M53" s="445">
        <v>1</v>
      </c>
      <c r="N53" s="445">
        <v>1</v>
      </c>
      <c r="O53" s="445">
        <v>1</v>
      </c>
      <c r="P53" s="423" t="s">
        <v>293</v>
      </c>
      <c r="Q53" s="350" t="s">
        <v>273</v>
      </c>
      <c r="R53" s="7" t="s">
        <v>45</v>
      </c>
      <c r="S53" s="7" t="s">
        <v>42</v>
      </c>
      <c r="T53" s="15">
        <v>29</v>
      </c>
      <c r="U53" s="15">
        <v>0</v>
      </c>
      <c r="V53" s="15">
        <v>0</v>
      </c>
      <c r="W53" s="15"/>
      <c r="X53" s="15"/>
      <c r="Y53" s="15"/>
      <c r="Z53" s="15"/>
      <c r="AA53" s="15"/>
      <c r="AB53" s="15"/>
      <c r="AC53" s="15"/>
      <c r="AD53" s="15"/>
      <c r="AE53" s="14"/>
      <c r="AF53" s="484">
        <f>SUM(T53:AE53)</f>
        <v>29</v>
      </c>
      <c r="AG53" s="34">
        <f>IF(AG$5&lt;=$T$8,IF(SUM($T53:T53)=0,"",SUM($T53:T53)),"")</f>
        <v>29</v>
      </c>
      <c r="AH53" s="34">
        <f>IF(AH$5&lt;=$T$8,IF(SUM($T53:U53)=0,"",SUM($T53:U53)),"")</f>
        <v>29</v>
      </c>
      <c r="AI53" s="34">
        <f>IF(AI$5&lt;=$T$8,IF(SUM($T53:V53)=0,"",SUM($T53:V53)),"")</f>
        <v>29</v>
      </c>
      <c r="AJ53" s="34">
        <f>IF(AJ$5&lt;=$T$8,IF(SUM($T53:W53)=0,"",SUM($T53:W53)),"")</f>
        <v>29</v>
      </c>
      <c r="AK53" s="34">
        <f>IF(AK$5&lt;=$T$8,IF(SUM($T53:X53)=0,"",SUM($T53:X53)),"")</f>
        <v>29</v>
      </c>
      <c r="AL53" s="34">
        <f>IF(AL$5&lt;=$T$8,IF(SUM($T53:Y53)=0,"",SUM($T53:Y53)),"")</f>
        <v>29</v>
      </c>
      <c r="AM53" s="34">
        <f>IF(AM$5&lt;=$T$8,IF(SUM($T53:Z53)=0,"",SUM($T53:Z53)),"")</f>
        <v>29</v>
      </c>
      <c r="AN53" s="34">
        <f>IF(AN$5&lt;=$T$8,IF(SUM($T53:AA53)=0,"",SUM($T53:AA53)),"")</f>
        <v>29</v>
      </c>
      <c r="AO53" s="34">
        <f>IF(AO$5&lt;=$T$8,IF(SUM($T53:AB53)=0,"",SUM($T53:AB53)),"")</f>
        <v>29</v>
      </c>
      <c r="AP53" s="34">
        <f>IF(AP$5&lt;=$T$8,IF(SUM($T53:AC53)=0,"",SUM($T53:AC53)),"")</f>
        <v>29</v>
      </c>
      <c r="AQ53" s="34">
        <f>IF(AQ$5&lt;=$T$8,IF(SUM($T53:AD53)=0,"",SUM($T53:AD53)),"")</f>
        <v>29</v>
      </c>
      <c r="AR53" s="784">
        <f>IF(AR$5&lt;=$T$8,IF(SUM($T53:AE53)=0,"",SUM($T53:AE53)),"")</f>
        <v>29</v>
      </c>
      <c r="AS53" s="425" t="s">
        <v>388</v>
      </c>
      <c r="AT53" s="34" t="s">
        <v>387</v>
      </c>
      <c r="AU53" s="394"/>
      <c r="AV53" s="394" t="s">
        <v>434</v>
      </c>
      <c r="AW53" s="366"/>
      <c r="AX53" s="608" t="s">
        <v>498</v>
      </c>
      <c r="AY53" s="366"/>
      <c r="AZ53" s="366"/>
      <c r="BA53" s="366"/>
      <c r="BB53" s="366"/>
      <c r="BC53" s="366"/>
      <c r="BD53" s="366"/>
      <c r="BE53" s="366"/>
      <c r="BF53" s="366"/>
      <c r="BG53" s="366"/>
      <c r="BH53" s="366"/>
      <c r="BI53" s="366"/>
      <c r="BJ53" s="366"/>
      <c r="BK53" s="366"/>
      <c r="BL53" s="366"/>
      <c r="BM53" s="366"/>
      <c r="BN53" s="366"/>
      <c r="BO53" s="366"/>
      <c r="BP53" s="366"/>
    </row>
    <row r="54" spans="1:68" ht="39.75" customHeight="1" thickBot="1" x14ac:dyDescent="0.3">
      <c r="A54" s="354" t="s">
        <v>240</v>
      </c>
      <c r="B54" s="347" t="s">
        <v>112</v>
      </c>
      <c r="C54" s="351">
        <v>0.7</v>
      </c>
      <c r="D54" s="356" t="s">
        <v>113</v>
      </c>
      <c r="E54" s="354" t="s">
        <v>306</v>
      </c>
      <c r="F54" s="355" t="s">
        <v>312</v>
      </c>
      <c r="G54" s="355" t="s">
        <v>341</v>
      </c>
      <c r="H54" s="347" t="s">
        <v>36</v>
      </c>
      <c r="I54" s="347" t="s">
        <v>37</v>
      </c>
      <c r="J54" s="347" t="s">
        <v>38</v>
      </c>
      <c r="K54" s="347">
        <v>177</v>
      </c>
      <c r="L54" s="351">
        <v>1</v>
      </c>
      <c r="M54" s="351">
        <v>1</v>
      </c>
      <c r="N54" s="351">
        <v>1</v>
      </c>
      <c r="O54" s="351">
        <v>1</v>
      </c>
      <c r="P54" s="498" t="s">
        <v>293</v>
      </c>
      <c r="Q54" s="354" t="s">
        <v>273</v>
      </c>
      <c r="R54" s="486" t="s">
        <v>45</v>
      </c>
      <c r="S54" s="486" t="s">
        <v>43</v>
      </c>
      <c r="T54" s="275" t="str">
        <f t="shared" ref="T54:AE54" si="80">IF(T52=0,"",T53/T52)</f>
        <v/>
      </c>
      <c r="U54" s="275" t="str">
        <f t="shared" si="80"/>
        <v/>
      </c>
      <c r="V54" s="275">
        <f t="shared" si="80"/>
        <v>0</v>
      </c>
      <c r="W54" s="275" t="str">
        <f t="shared" si="80"/>
        <v/>
      </c>
      <c r="X54" s="275" t="str">
        <f t="shared" si="80"/>
        <v/>
      </c>
      <c r="Y54" s="275">
        <f t="shared" si="80"/>
        <v>0</v>
      </c>
      <c r="Z54" s="275" t="str">
        <f t="shared" si="80"/>
        <v/>
      </c>
      <c r="AA54" s="275" t="str">
        <f t="shared" si="80"/>
        <v/>
      </c>
      <c r="AB54" s="275">
        <f t="shared" si="80"/>
        <v>0</v>
      </c>
      <c r="AC54" s="275" t="str">
        <f t="shared" si="80"/>
        <v/>
      </c>
      <c r="AD54" s="275" t="str">
        <f t="shared" si="80"/>
        <v/>
      </c>
      <c r="AE54" s="275">
        <f t="shared" si="80"/>
        <v>0</v>
      </c>
      <c r="AF54" s="499">
        <f t="shared" ref="AF54" si="81">IF(AF52=0,"",AF53/AF52)</f>
        <v>0.63043478260869568</v>
      </c>
      <c r="AG54" s="345" t="str">
        <f>IF(AG$8&lt;=$AI$8,IF(OR(AG52="",AG53=""),"",AG53/AG52),"")</f>
        <v/>
      </c>
      <c r="AH54" s="345" t="str">
        <f t="shared" ref="AH54:AN54" si="82">IF(AH$8&lt;=$AI$8,IF(OR(AH52="",AH53=""),"",AH53/AH52),"")</f>
        <v/>
      </c>
      <c r="AI54" s="345">
        <f t="shared" si="82"/>
        <v>2.9</v>
      </c>
      <c r="AJ54" s="345">
        <f t="shared" si="82"/>
        <v>2.9</v>
      </c>
      <c r="AK54" s="345">
        <f t="shared" si="82"/>
        <v>2.9</v>
      </c>
      <c r="AL54" s="345">
        <f t="shared" si="82"/>
        <v>1.3181818181818181</v>
      </c>
      <c r="AM54" s="345">
        <f t="shared" si="82"/>
        <v>1.3181818181818181</v>
      </c>
      <c r="AN54" s="345">
        <f t="shared" si="82"/>
        <v>1.3181818181818181</v>
      </c>
      <c r="AO54" s="345">
        <f>IF(AO$5&lt;=$AI$5,IF(OR(AO52="",AO53=""),"",AO53/AO52),"")</f>
        <v>0.82857142857142863</v>
      </c>
      <c r="AP54" s="345">
        <f t="shared" ref="AP54" si="83">IF(AP$5&lt;=$AI$5,IF(OR(AP52="",AP53=""),"",AP53/AP52),"")</f>
        <v>0.82857142857142863</v>
      </c>
      <c r="AQ54" s="345">
        <f t="shared" ref="AQ54" si="84">IF(AQ$5&lt;=$AI$5,IF(OR(AQ52="",AQ53=""),"",AQ53/AQ52),"")</f>
        <v>0.82857142857142863</v>
      </c>
      <c r="AR54" s="785">
        <f t="shared" ref="AR54" si="85">IF(AR$5&lt;=$AI$5,IF(OR(AR52="",AR53=""),"",AR53/AR52),"")</f>
        <v>0.63043478260869568</v>
      </c>
      <c r="AS54" s="427"/>
      <c r="AT54" s="34"/>
      <c r="AU54" s="394"/>
      <c r="AV54" s="394"/>
      <c r="AW54" s="366"/>
      <c r="AX54" s="366"/>
      <c r="AY54" s="366"/>
      <c r="AZ54" s="366"/>
      <c r="BA54" s="366"/>
      <c r="BB54" s="366"/>
      <c r="BC54" s="366"/>
      <c r="BD54" s="366"/>
      <c r="BE54" s="366"/>
      <c r="BF54" s="366"/>
      <c r="BG54" s="366"/>
      <c r="BH54" s="366"/>
      <c r="BI54" s="366"/>
      <c r="BJ54" s="366"/>
      <c r="BK54" s="366"/>
      <c r="BL54" s="366"/>
      <c r="BM54" s="366"/>
      <c r="BN54" s="366"/>
      <c r="BO54" s="366"/>
      <c r="BP54" s="366"/>
    </row>
    <row r="55" spans="1:68" ht="54" customHeight="1" x14ac:dyDescent="0.25">
      <c r="A55" s="472" t="s">
        <v>240</v>
      </c>
      <c r="B55" s="444" t="s">
        <v>112</v>
      </c>
      <c r="C55" s="448">
        <v>0.7</v>
      </c>
      <c r="D55" s="473" t="s">
        <v>113</v>
      </c>
      <c r="E55" s="472" t="s">
        <v>306</v>
      </c>
      <c r="F55" s="439" t="s">
        <v>312</v>
      </c>
      <c r="G55" s="439" t="s">
        <v>342</v>
      </c>
      <c r="H55" s="444" t="s">
        <v>36</v>
      </c>
      <c r="I55" s="444" t="s">
        <v>37</v>
      </c>
      <c r="J55" s="444" t="s">
        <v>38</v>
      </c>
      <c r="K55" s="444">
        <v>441</v>
      </c>
      <c r="L55" s="495">
        <v>112</v>
      </c>
      <c r="M55" s="495">
        <v>152</v>
      </c>
      <c r="N55" s="495">
        <v>127</v>
      </c>
      <c r="O55" s="495">
        <v>50</v>
      </c>
      <c r="P55" s="474" t="s">
        <v>369</v>
      </c>
      <c r="Q55" s="472" t="s">
        <v>54</v>
      </c>
      <c r="R55" s="622" t="s">
        <v>40</v>
      </c>
      <c r="S55" s="622" t="s">
        <v>41</v>
      </c>
      <c r="T55" s="23"/>
      <c r="U55" s="23">
        <v>1</v>
      </c>
      <c r="V55" s="23">
        <v>1</v>
      </c>
      <c r="W55" s="23">
        <v>1</v>
      </c>
      <c r="X55" s="23">
        <v>1</v>
      </c>
      <c r="Y55" s="23">
        <v>1</v>
      </c>
      <c r="Z55" s="23">
        <v>1</v>
      </c>
      <c r="AA55" s="23">
        <v>1</v>
      </c>
      <c r="AB55" s="23">
        <v>1</v>
      </c>
      <c r="AC55" s="23">
        <v>1</v>
      </c>
      <c r="AD55" s="23">
        <v>2</v>
      </c>
      <c r="AE55" s="23">
        <v>1</v>
      </c>
      <c r="AF55" s="483">
        <f>SUM(T55:AE55)</f>
        <v>12</v>
      </c>
      <c r="AG55" s="34" t="str">
        <f>IF(AG$5&lt;=$T$8,IF(SUM($T55:T55)=0,"",SUM($T55:T55)),"")</f>
        <v/>
      </c>
      <c r="AH55" s="34">
        <f>IF(AH$5&lt;=$T$8,IF(SUM($T55:U55)=0,"",SUM($T55:U55)),"")</f>
        <v>1</v>
      </c>
      <c r="AI55" s="34">
        <f>IF(AI$5&lt;=$T$8,IF(SUM($T55:V55)=0,"",SUM($T55:V55)),"")</f>
        <v>2</v>
      </c>
      <c r="AJ55" s="34">
        <f>IF(AJ$5&lt;=$T$8,IF(SUM($T55:W55)=0,"",SUM($T55:W55)),"")</f>
        <v>3</v>
      </c>
      <c r="AK55" s="34">
        <f>IF(AK$5&lt;=$T$8,IF(SUM($T55:X55)=0,"",SUM($T55:X55)),"")</f>
        <v>4</v>
      </c>
      <c r="AL55" s="34">
        <f>IF(AL$5&lt;=$T$8,IF(SUM($T55:Y55)=0,"",SUM($T55:Y55)),"")</f>
        <v>5</v>
      </c>
      <c r="AM55" s="34">
        <f>IF(AM$5&lt;=$T$8,IF(SUM($T55:Z55)=0,"",SUM($T55:Z55)),"")</f>
        <v>6</v>
      </c>
      <c r="AN55" s="34">
        <f>IF(AN$5&lt;=$T$8,IF(SUM($T55:AA55)=0,"",SUM($T55:AA55)),"")</f>
        <v>7</v>
      </c>
      <c r="AO55" s="34">
        <f>IF(AO$8&lt;=$T$8,IF(SUM($T55:AB55)=0,"",SUM($T55:AB55)),"")</f>
        <v>8</v>
      </c>
      <c r="AP55" s="34">
        <f>IF(AP$5&lt;=$T$8,IF(SUM($T55:AC55)=0,"",SUM($T55:AC55)),"")</f>
        <v>9</v>
      </c>
      <c r="AQ55" s="34">
        <f>IF(AQ$5&lt;=$T$8,IF(SUM($T55:AD55)=0,"",SUM($T55:AD55)),"")</f>
        <v>11</v>
      </c>
      <c r="AR55" s="784">
        <f>IF(AR$5&lt;=$T$8,IF(SUM($T55:AE55)=0,"",SUM($T55:AE55)),"")</f>
        <v>12</v>
      </c>
      <c r="AS55" s="425"/>
      <c r="AT55" s="34"/>
      <c r="AU55" s="403"/>
      <c r="AV55" s="403"/>
      <c r="AW55" s="366"/>
      <c r="AX55" s="366"/>
      <c r="AY55" s="366"/>
      <c r="AZ55" s="366"/>
      <c r="BA55" s="366"/>
      <c r="BB55" s="366"/>
      <c r="BC55" s="366"/>
      <c r="BD55" s="366"/>
      <c r="BE55" s="366"/>
      <c r="BF55" s="366"/>
      <c r="BG55" s="366"/>
      <c r="BH55" s="366"/>
      <c r="BI55" s="366"/>
      <c r="BJ55" s="366"/>
      <c r="BK55" s="366"/>
      <c r="BL55" s="366"/>
      <c r="BM55" s="366"/>
      <c r="BN55" s="366"/>
      <c r="BO55" s="366"/>
      <c r="BP55" s="366"/>
    </row>
    <row r="56" spans="1:68" ht="50.1" customHeight="1" x14ac:dyDescent="0.25">
      <c r="A56" s="350" t="s">
        <v>240</v>
      </c>
      <c r="B56" s="437" t="s">
        <v>112</v>
      </c>
      <c r="C56" s="445">
        <v>0.7</v>
      </c>
      <c r="D56" s="361" t="s">
        <v>113</v>
      </c>
      <c r="E56" s="350" t="s">
        <v>306</v>
      </c>
      <c r="F56" s="441" t="s">
        <v>312</v>
      </c>
      <c r="G56" s="441" t="s">
        <v>342</v>
      </c>
      <c r="H56" s="437" t="s">
        <v>36</v>
      </c>
      <c r="I56" s="437" t="s">
        <v>37</v>
      </c>
      <c r="J56" s="437" t="s">
        <v>38</v>
      </c>
      <c r="K56" s="437">
        <v>400</v>
      </c>
      <c r="L56" s="376">
        <v>112</v>
      </c>
      <c r="M56" s="376">
        <v>152</v>
      </c>
      <c r="N56" s="376">
        <v>127</v>
      </c>
      <c r="O56" s="376">
        <v>50</v>
      </c>
      <c r="P56" s="423" t="s">
        <v>369</v>
      </c>
      <c r="Q56" s="350" t="s">
        <v>54</v>
      </c>
      <c r="R56" s="7" t="s">
        <v>40</v>
      </c>
      <c r="S56" s="7" t="s">
        <v>42</v>
      </c>
      <c r="T56" s="15">
        <v>2</v>
      </c>
      <c r="U56" s="15">
        <v>4</v>
      </c>
      <c r="V56" s="15">
        <v>5</v>
      </c>
      <c r="W56" s="15"/>
      <c r="X56" s="15"/>
      <c r="Y56" s="15"/>
      <c r="Z56" s="15"/>
      <c r="AA56" s="15"/>
      <c r="AB56" s="15"/>
      <c r="AC56" s="15"/>
      <c r="AD56" s="15"/>
      <c r="AE56" s="14"/>
      <c r="AF56" s="484">
        <f>SUM(T56:AE56)</f>
        <v>11</v>
      </c>
      <c r="AG56" s="34">
        <f>IF(AG$5&lt;=$T$8,IF(SUM($T56:T56)=0,"",SUM($T56:T56)),"")</f>
        <v>2</v>
      </c>
      <c r="AH56" s="34">
        <f>IF(AH$5&lt;=$T$8,IF(SUM($T56:U56)=0,"",SUM($T56:U56)),"")</f>
        <v>6</v>
      </c>
      <c r="AI56" s="34">
        <f>IF(AI$5&lt;=$T$8,IF(SUM($T56:V56)=0,"",SUM($T56:V56)),"")</f>
        <v>11</v>
      </c>
      <c r="AJ56" s="34">
        <f>IF(AJ$5&lt;=$T$8,IF(SUM($T56:W56)=0,"",SUM($T56:W56)),"")</f>
        <v>11</v>
      </c>
      <c r="AK56" s="34">
        <f>IF(AK$5&lt;=$T$8,IF(SUM($T56:X56)=0,"",SUM($T56:X56)),"")</f>
        <v>11</v>
      </c>
      <c r="AL56" s="34">
        <f>IF(AL$5&lt;=$T$8,IF(SUM($T56:Y56)=0,"",SUM($T56:Y56)),"")</f>
        <v>11</v>
      </c>
      <c r="AM56" s="34">
        <f>IF(AM$5&lt;=$T$8,IF(SUM($T56:Z56)=0,"",SUM($T56:Z56)),"")</f>
        <v>11</v>
      </c>
      <c r="AN56" s="34">
        <f>IF(AN$5&lt;=$T$8,IF(SUM($T56:AA56)=0,"",SUM($T56:AA56)),"")</f>
        <v>11</v>
      </c>
      <c r="AO56" s="34">
        <f>IF(AO$5&lt;=$T$8,IF(SUM($T56:AB56)=0,"",SUM($T56:AB56)),"")</f>
        <v>11</v>
      </c>
      <c r="AP56" s="34">
        <f>IF(AP$5&lt;=$T$8,IF(SUM($T56:AC56)=0,"",SUM($T56:AC56)),"")</f>
        <v>11</v>
      </c>
      <c r="AQ56" s="34">
        <f>IF(AQ$5&lt;=$T$8,IF(SUM($T56:AD56)=0,"",SUM($T56:AD56)),"")</f>
        <v>11</v>
      </c>
      <c r="AR56" s="784">
        <f>IF(AR$5&lt;=$T$8,IF(SUM($T56:AE56)=0,"",SUM($T56:AE56)),"")</f>
        <v>11</v>
      </c>
      <c r="AS56" s="425" t="s">
        <v>393</v>
      </c>
      <c r="AT56" s="34" t="s">
        <v>395</v>
      </c>
      <c r="AU56" s="34" t="s">
        <v>393</v>
      </c>
      <c r="AV56" s="394" t="s">
        <v>426</v>
      </c>
      <c r="AW56" s="608" t="s">
        <v>479</v>
      </c>
      <c r="AX56" s="608" t="s">
        <v>482</v>
      </c>
      <c r="AY56" s="366"/>
      <c r="AZ56" s="404"/>
      <c r="BA56" s="366"/>
      <c r="BB56" s="366"/>
      <c r="BC56" s="366"/>
      <c r="BD56" s="366"/>
      <c r="BE56" s="367"/>
      <c r="BF56" s="367"/>
      <c r="BG56" s="366"/>
      <c r="BH56" s="366"/>
      <c r="BI56" s="366"/>
      <c r="BJ56" s="366"/>
      <c r="BK56" s="366"/>
      <c r="BL56" s="366"/>
      <c r="BM56" s="366"/>
      <c r="BN56" s="366"/>
      <c r="BO56" s="366"/>
      <c r="BP56" s="366"/>
    </row>
    <row r="57" spans="1:68" ht="57" customHeight="1" thickBot="1" x14ac:dyDescent="0.3">
      <c r="A57" s="350" t="s">
        <v>240</v>
      </c>
      <c r="B57" s="437" t="s">
        <v>112</v>
      </c>
      <c r="C57" s="445">
        <v>0.7</v>
      </c>
      <c r="D57" s="361" t="s">
        <v>113</v>
      </c>
      <c r="E57" s="350" t="s">
        <v>306</v>
      </c>
      <c r="F57" s="441" t="s">
        <v>312</v>
      </c>
      <c r="G57" s="441" t="s">
        <v>342</v>
      </c>
      <c r="H57" s="437" t="s">
        <v>36</v>
      </c>
      <c r="I57" s="437" t="s">
        <v>37</v>
      </c>
      <c r="J57" s="437" t="s">
        <v>38</v>
      </c>
      <c r="K57" s="437">
        <v>400</v>
      </c>
      <c r="L57" s="376">
        <v>112</v>
      </c>
      <c r="M57" s="376">
        <v>152</v>
      </c>
      <c r="N57" s="376">
        <v>127</v>
      </c>
      <c r="O57" s="376">
        <v>50</v>
      </c>
      <c r="P57" s="423" t="s">
        <v>369</v>
      </c>
      <c r="Q57" s="350" t="s">
        <v>54</v>
      </c>
      <c r="R57" s="7" t="s">
        <v>40</v>
      </c>
      <c r="S57" s="7" t="s">
        <v>43</v>
      </c>
      <c r="T57" s="275" t="str">
        <f t="shared" ref="T57:AE57" si="86">IF(T55=0,"",T56/T55)</f>
        <v/>
      </c>
      <c r="U57" s="275">
        <f t="shared" si="86"/>
        <v>4</v>
      </c>
      <c r="V57" s="275">
        <f t="shared" si="86"/>
        <v>5</v>
      </c>
      <c r="W57" s="275">
        <f t="shared" si="86"/>
        <v>0</v>
      </c>
      <c r="X57" s="275">
        <f t="shared" si="86"/>
        <v>0</v>
      </c>
      <c r="Y57" s="275">
        <f t="shared" si="86"/>
        <v>0</v>
      </c>
      <c r="Z57" s="275">
        <f t="shared" si="86"/>
        <v>0</v>
      </c>
      <c r="AA57" s="275">
        <f t="shared" si="86"/>
        <v>0</v>
      </c>
      <c r="AB57" s="275">
        <f t="shared" si="86"/>
        <v>0</v>
      </c>
      <c r="AC57" s="275">
        <f t="shared" si="86"/>
        <v>0</v>
      </c>
      <c r="AD57" s="275">
        <f t="shared" si="86"/>
        <v>0</v>
      </c>
      <c r="AE57" s="275">
        <f t="shared" si="86"/>
        <v>0</v>
      </c>
      <c r="AF57" s="497">
        <f t="shared" ref="AF57" si="87">IF(AF55=0,"",AF56/AF55)</f>
        <v>0.91666666666666663</v>
      </c>
      <c r="AG57" s="345" t="str">
        <f>IF(AG$8&lt;=$AI$8,IF(OR(AG55="",AG56=""),"",AG56/AG55),"")</f>
        <v/>
      </c>
      <c r="AH57" s="345">
        <f t="shared" ref="AH57:AN57" si="88">IF(AH$8&lt;=$AI$8,IF(OR(AH55="",AH56=""),"",AH56/AH55),"")</f>
        <v>6</v>
      </c>
      <c r="AI57" s="345">
        <f t="shared" si="88"/>
        <v>5.5</v>
      </c>
      <c r="AJ57" s="345">
        <f t="shared" si="88"/>
        <v>3.6666666666666665</v>
      </c>
      <c r="AK57" s="345">
        <f t="shared" si="88"/>
        <v>2.75</v>
      </c>
      <c r="AL57" s="345">
        <f t="shared" si="88"/>
        <v>2.2000000000000002</v>
      </c>
      <c r="AM57" s="345">
        <f t="shared" si="88"/>
        <v>1.8333333333333333</v>
      </c>
      <c r="AN57" s="345">
        <f t="shared" si="88"/>
        <v>1.5714285714285714</v>
      </c>
      <c r="AO57" s="345">
        <f>IF(AO$5&lt;=$AI$5,IF(OR(AO55="",AO56=""),"",AO56/AO55),"")</f>
        <v>1.375</v>
      </c>
      <c r="AP57" s="345">
        <f t="shared" ref="AP57" si="89">IF(AP$5&lt;=$AI$5,IF(OR(AP55="",AP56=""),"",AP56/AP55),"")</f>
        <v>1.2222222222222223</v>
      </c>
      <c r="AQ57" s="345">
        <f t="shared" ref="AQ57" si="90">IF(AQ$5&lt;=$AI$5,IF(OR(AQ55="",AQ56=""),"",AQ56/AQ55),"")</f>
        <v>1</v>
      </c>
      <c r="AR57" s="785">
        <f t="shared" ref="AR57" si="91">IF(AR$5&lt;=$AI$5,IF(OR(AR55="",AR56=""),"",AR56/AR55),"")</f>
        <v>0.91666666666666663</v>
      </c>
      <c r="AS57" s="425"/>
      <c r="AT57" s="34"/>
      <c r="AU57" s="366"/>
      <c r="AV57" s="366"/>
      <c r="AW57" s="366"/>
      <c r="AX57" s="366"/>
      <c r="AY57" s="366"/>
      <c r="AZ57" s="366"/>
      <c r="BA57" s="366"/>
      <c r="BB57" s="366"/>
      <c r="BC57" s="366"/>
      <c r="BD57" s="366"/>
      <c r="BE57" s="366"/>
      <c r="BF57" s="366"/>
      <c r="BG57" s="366"/>
      <c r="BH57" s="366"/>
      <c r="BI57" s="366"/>
      <c r="BJ57" s="366"/>
      <c r="BK57" s="366"/>
      <c r="BL57" s="366"/>
      <c r="BM57" s="366"/>
      <c r="BN57" s="366"/>
      <c r="BO57" s="366"/>
      <c r="BP57" s="366"/>
    </row>
    <row r="58" spans="1:68" ht="48.75" customHeight="1" x14ac:dyDescent="0.25">
      <c r="A58" s="350" t="s">
        <v>240</v>
      </c>
      <c r="B58" s="437" t="s">
        <v>112</v>
      </c>
      <c r="C58" s="445">
        <v>0.7</v>
      </c>
      <c r="D58" s="361" t="s">
        <v>113</v>
      </c>
      <c r="E58" s="350" t="s">
        <v>306</v>
      </c>
      <c r="F58" s="441" t="s">
        <v>312</v>
      </c>
      <c r="G58" s="441" t="s">
        <v>342</v>
      </c>
      <c r="H58" s="437" t="s">
        <v>36</v>
      </c>
      <c r="I58" s="437" t="s">
        <v>37</v>
      </c>
      <c r="J58" s="437" t="s">
        <v>38</v>
      </c>
      <c r="K58" s="437">
        <v>441</v>
      </c>
      <c r="L58" s="376">
        <v>112</v>
      </c>
      <c r="M58" s="376">
        <v>152</v>
      </c>
      <c r="N58" s="376">
        <v>127</v>
      </c>
      <c r="O58" s="376">
        <v>50</v>
      </c>
      <c r="P58" s="423" t="s">
        <v>369</v>
      </c>
      <c r="Q58" s="350" t="s">
        <v>54</v>
      </c>
      <c r="R58" s="7" t="s">
        <v>44</v>
      </c>
      <c r="S58" s="7" t="s">
        <v>41</v>
      </c>
      <c r="T58" s="15"/>
      <c r="U58" s="15"/>
      <c r="V58" s="15">
        <v>2</v>
      </c>
      <c r="W58" s="15">
        <v>2</v>
      </c>
      <c r="X58" s="15">
        <v>1</v>
      </c>
      <c r="Y58" s="15">
        <v>2</v>
      </c>
      <c r="Z58" s="15">
        <v>1</v>
      </c>
      <c r="AA58" s="15">
        <v>2</v>
      </c>
      <c r="AB58" s="15">
        <v>1</v>
      </c>
      <c r="AC58" s="15">
        <v>2</v>
      </c>
      <c r="AD58" s="15">
        <v>1</v>
      </c>
      <c r="AE58" s="15"/>
      <c r="AF58" s="483">
        <f>SUM(T58:AE58)</f>
        <v>14</v>
      </c>
      <c r="AG58" s="34" t="str">
        <f>IF(AG$5&lt;=$T$8,IF(SUM($T58:T58)=0,"",SUM($T58:T58)),"")</f>
        <v/>
      </c>
      <c r="AH58" s="34" t="str">
        <f>IF(AH$5&lt;=$T$8,IF(SUM($T58:U58)=0,"",SUM($T58:U58)),"")</f>
        <v/>
      </c>
      <c r="AI58" s="34">
        <f>IF(AI$5&lt;=$T$8,IF(SUM($T58:V58)=0,"",SUM($T58:V58)),"")</f>
        <v>2</v>
      </c>
      <c r="AJ58" s="34">
        <f>IF(AJ$5&lt;=$T$8,IF(SUM($T58:W58)=0,"",SUM($T58:W58)),"")</f>
        <v>4</v>
      </c>
      <c r="AK58" s="34">
        <f>IF(AK$5&lt;=$T$8,IF(SUM($T58:X58)=0,"",SUM($T58:X58)),"")</f>
        <v>5</v>
      </c>
      <c r="AL58" s="34">
        <f>IF(AL$5&lt;=$T$8,IF(SUM($T58:Y58)=0,"",SUM($T58:Y58)),"")</f>
        <v>7</v>
      </c>
      <c r="AM58" s="34">
        <f>IF(AM$5&lt;=$T$8,IF(SUM($T58:Z58)=0,"",SUM($T58:Z58)),"")</f>
        <v>8</v>
      </c>
      <c r="AN58" s="34">
        <f>IF(AN$5&lt;=$T$8,IF(SUM($T58:AA58)=0,"",SUM($T58:AA58)),"")</f>
        <v>10</v>
      </c>
      <c r="AO58" s="34">
        <f>IF(AO$8&lt;=$T$8,IF(SUM($T58:AB58)=0,"",SUM($T58:AB58)),"")</f>
        <v>11</v>
      </c>
      <c r="AP58" s="34">
        <f>IF(AP$5&lt;=$T$8,IF(SUM($T58:AC58)=0,"",SUM($T58:AC58)),"")</f>
        <v>13</v>
      </c>
      <c r="AQ58" s="34">
        <f>IF(AQ$5&lt;=$T$8,IF(SUM($T58:AD58)=0,"",SUM($T58:AD58)),"")</f>
        <v>14</v>
      </c>
      <c r="AR58" s="784">
        <f>IF(AR$5&lt;=$T$8,IF(SUM($T58:AE58)=0,"",SUM($T58:AE58)),"")</f>
        <v>14</v>
      </c>
      <c r="AS58" s="425"/>
      <c r="AT58" s="395"/>
      <c r="AU58" s="366"/>
      <c r="AV58" s="366"/>
      <c r="AW58" s="366"/>
      <c r="AX58" s="366"/>
      <c r="AY58" s="366"/>
      <c r="AZ58" s="366"/>
      <c r="BA58" s="366"/>
      <c r="BB58" s="366"/>
      <c r="BC58" s="366"/>
      <c r="BD58" s="366"/>
      <c r="BE58" s="366"/>
      <c r="BF58" s="366"/>
      <c r="BG58" s="366"/>
      <c r="BH58" s="366"/>
      <c r="BI58" s="366"/>
      <c r="BJ58" s="366"/>
      <c r="BK58" s="366"/>
      <c r="BL58" s="366"/>
      <c r="BM58" s="366"/>
      <c r="BN58" s="366"/>
      <c r="BO58" s="366"/>
      <c r="BP58" s="366"/>
    </row>
    <row r="59" spans="1:68" ht="55.5" customHeight="1" x14ac:dyDescent="0.25">
      <c r="A59" s="350" t="s">
        <v>240</v>
      </c>
      <c r="B59" s="437" t="s">
        <v>112</v>
      </c>
      <c r="C59" s="445">
        <v>0.7</v>
      </c>
      <c r="D59" s="361" t="s">
        <v>113</v>
      </c>
      <c r="E59" s="350" t="s">
        <v>306</v>
      </c>
      <c r="F59" s="441" t="s">
        <v>312</v>
      </c>
      <c r="G59" s="441" t="s">
        <v>342</v>
      </c>
      <c r="H59" s="437" t="s">
        <v>36</v>
      </c>
      <c r="I59" s="437" t="s">
        <v>37</v>
      </c>
      <c r="J59" s="437" t="s">
        <v>38</v>
      </c>
      <c r="K59" s="437">
        <v>400</v>
      </c>
      <c r="L59" s="376">
        <v>112</v>
      </c>
      <c r="M59" s="376">
        <v>152</v>
      </c>
      <c r="N59" s="376">
        <v>127</v>
      </c>
      <c r="O59" s="376">
        <v>50</v>
      </c>
      <c r="P59" s="423" t="s">
        <v>369</v>
      </c>
      <c r="Q59" s="350" t="s">
        <v>54</v>
      </c>
      <c r="R59" s="7" t="s">
        <v>44</v>
      </c>
      <c r="S59" s="7" t="s">
        <v>42</v>
      </c>
      <c r="T59" s="15">
        <v>1</v>
      </c>
      <c r="U59" s="15">
        <v>10</v>
      </c>
      <c r="V59" s="15">
        <v>5</v>
      </c>
      <c r="W59" s="34"/>
      <c r="X59" s="15"/>
      <c r="Y59" s="15"/>
      <c r="Z59" s="15"/>
      <c r="AA59" s="15"/>
      <c r="AB59" s="15"/>
      <c r="AC59" s="15"/>
      <c r="AD59" s="15"/>
      <c r="AE59" s="14"/>
      <c r="AF59" s="484">
        <f>SUM(T59:AE59)</f>
        <v>16</v>
      </c>
      <c r="AG59" s="34">
        <f>IF(AG$5&lt;=$T$8,IF(SUM($T59:T59)=0,"",SUM($T59:T59)),"")</f>
        <v>1</v>
      </c>
      <c r="AH59" s="34">
        <f>IF(AH$5&lt;=$T$8,IF(SUM($T59:U59)=0,"",SUM($T59:U59)),"")</f>
        <v>11</v>
      </c>
      <c r="AI59" s="34">
        <f>IF(AI$5&lt;=$T$8,IF(SUM($T59:V59)=0,"",SUM($T59:V59)),"")</f>
        <v>16</v>
      </c>
      <c r="AJ59" s="34">
        <f>IF(AJ$5&lt;=$T$8,IF(SUM($T59:W59)=0,"",SUM($T59:W59)),"")</f>
        <v>16</v>
      </c>
      <c r="AK59" s="34">
        <f>IF(AK$5&lt;=$T$8,IF(SUM($T59:X59)=0,"",SUM($T59:X59)),"")</f>
        <v>16</v>
      </c>
      <c r="AL59" s="34">
        <f>IF(AL$5&lt;=$T$8,IF(SUM($T59:Y59)=0,"",SUM($T59:Y59)),"")</f>
        <v>16</v>
      </c>
      <c r="AM59" s="34">
        <f>IF(AM$5&lt;=$T$8,IF(SUM($T59:Z59)=0,"",SUM($T59:Z59)),"")</f>
        <v>16</v>
      </c>
      <c r="AN59" s="34">
        <f>IF(AN$5&lt;=$T$8,IF(SUM($T59:AA59)=0,"",SUM($T59:AA59)),"")</f>
        <v>16</v>
      </c>
      <c r="AO59" s="34">
        <f>IF(AO$5&lt;=$T$8,IF(SUM($T59:AB59)=0,"",SUM($T59:AB59)),"")</f>
        <v>16</v>
      </c>
      <c r="AP59" s="34">
        <f>IF(AP$5&lt;=$T$8,IF(SUM($T59:AC59)=0,"",SUM($T59:AC59)),"")</f>
        <v>16</v>
      </c>
      <c r="AQ59" s="34">
        <f>IF(AQ$5&lt;=$T$8,IF(SUM($T59:AD59)=0,"",SUM($T59:AD59)),"")</f>
        <v>16</v>
      </c>
      <c r="AR59" s="784">
        <f>IF(AR$5&lt;=$T$8,IF(SUM($T59:AE59)=0,"",SUM($T59:AE59)),"")</f>
        <v>16</v>
      </c>
      <c r="AS59" s="580" t="s">
        <v>408</v>
      </c>
      <c r="AT59" s="579" t="s">
        <v>409</v>
      </c>
      <c r="AU59" s="590" t="s">
        <v>449</v>
      </c>
      <c r="AV59" s="594" t="s">
        <v>450</v>
      </c>
      <c r="AW59" s="590" t="s">
        <v>509</v>
      </c>
      <c r="AX59" s="594" t="s">
        <v>510</v>
      </c>
      <c r="AY59" s="366"/>
      <c r="AZ59" s="366"/>
      <c r="BA59" s="299"/>
      <c r="BB59" s="299"/>
      <c r="BC59" s="299"/>
      <c r="BD59" s="299"/>
      <c r="BE59" s="299"/>
      <c r="BF59" s="299"/>
      <c r="BG59" s="299"/>
      <c r="BH59" s="299"/>
      <c r="BI59" s="299"/>
      <c r="BJ59" s="299"/>
      <c r="BK59" s="299"/>
      <c r="BL59" s="299"/>
      <c r="BM59" s="299"/>
      <c r="BN59" s="299"/>
      <c r="BO59" s="299"/>
      <c r="BP59" s="299"/>
    </row>
    <row r="60" spans="1:68" ht="54.75" customHeight="1" thickBot="1" x14ac:dyDescent="0.3">
      <c r="A60" s="350" t="s">
        <v>240</v>
      </c>
      <c r="B60" s="437" t="s">
        <v>112</v>
      </c>
      <c r="C60" s="445">
        <v>0.7</v>
      </c>
      <c r="D60" s="361" t="s">
        <v>113</v>
      </c>
      <c r="E60" s="350" t="s">
        <v>306</v>
      </c>
      <c r="F60" s="441" t="s">
        <v>312</v>
      </c>
      <c r="G60" s="441" t="s">
        <v>342</v>
      </c>
      <c r="H60" s="437" t="s">
        <v>36</v>
      </c>
      <c r="I60" s="437" t="s">
        <v>37</v>
      </c>
      <c r="J60" s="437" t="s">
        <v>38</v>
      </c>
      <c r="K60" s="437">
        <v>400</v>
      </c>
      <c r="L60" s="376">
        <v>112</v>
      </c>
      <c r="M60" s="376">
        <v>152</v>
      </c>
      <c r="N60" s="376">
        <v>127</v>
      </c>
      <c r="O60" s="376">
        <v>50</v>
      </c>
      <c r="P60" s="423" t="s">
        <v>369</v>
      </c>
      <c r="Q60" s="350" t="s">
        <v>54</v>
      </c>
      <c r="R60" s="7" t="s">
        <v>44</v>
      </c>
      <c r="S60" s="7" t="s">
        <v>43</v>
      </c>
      <c r="T60" s="275" t="str">
        <f t="shared" ref="T60:AE60" si="92">IF(T58=0,"",T59/T58)</f>
        <v/>
      </c>
      <c r="U60" s="275" t="str">
        <f t="shared" si="92"/>
        <v/>
      </c>
      <c r="V60" s="275">
        <f t="shared" si="92"/>
        <v>2.5</v>
      </c>
      <c r="W60" s="275">
        <f t="shared" si="92"/>
        <v>0</v>
      </c>
      <c r="X60" s="275">
        <f t="shared" si="92"/>
        <v>0</v>
      </c>
      <c r="Y60" s="275">
        <f t="shared" si="92"/>
        <v>0</v>
      </c>
      <c r="Z60" s="275">
        <f t="shared" si="92"/>
        <v>0</v>
      </c>
      <c r="AA60" s="275">
        <f t="shared" si="92"/>
        <v>0</v>
      </c>
      <c r="AB60" s="275">
        <f t="shared" si="92"/>
        <v>0</v>
      </c>
      <c r="AC60" s="275">
        <f t="shared" si="92"/>
        <v>0</v>
      </c>
      <c r="AD60" s="275">
        <f t="shared" si="92"/>
        <v>0</v>
      </c>
      <c r="AE60" s="275" t="str">
        <f t="shared" si="92"/>
        <v/>
      </c>
      <c r="AF60" s="497">
        <f t="shared" ref="AF60" si="93">IF(AF58=0,"",AF59/AF58)</f>
        <v>1.1428571428571428</v>
      </c>
      <c r="AG60" s="345" t="str">
        <f>IF(AG$8&lt;=$AI$8,IF(OR(AG58="",AG59=""),"",AG59/AG58),"")</f>
        <v/>
      </c>
      <c r="AH60" s="345" t="str">
        <f t="shared" ref="AH60:AN60" si="94">IF(AH$8&lt;=$AI$8,IF(OR(AH58="",AH59=""),"",AH59/AH58),"")</f>
        <v/>
      </c>
      <c r="AI60" s="345">
        <f t="shared" si="94"/>
        <v>8</v>
      </c>
      <c r="AJ60" s="345">
        <f t="shared" si="94"/>
        <v>4</v>
      </c>
      <c r="AK60" s="345">
        <f t="shared" si="94"/>
        <v>3.2</v>
      </c>
      <c r="AL60" s="345">
        <f t="shared" si="94"/>
        <v>2.2857142857142856</v>
      </c>
      <c r="AM60" s="345">
        <f t="shared" si="94"/>
        <v>2</v>
      </c>
      <c r="AN60" s="345">
        <f t="shared" si="94"/>
        <v>1.6</v>
      </c>
      <c r="AO60" s="345">
        <f>IF(AO$5&lt;=$AI$5,IF(OR(AO58="",AO59=""),"",AO59/AO58),"")</f>
        <v>1.4545454545454546</v>
      </c>
      <c r="AP60" s="345">
        <f t="shared" ref="AP60" si="95">IF(AP$5&lt;=$AI$5,IF(OR(AP58="",AP59=""),"",AP59/AP58),"")</f>
        <v>1.2307692307692308</v>
      </c>
      <c r="AQ60" s="345">
        <f t="shared" ref="AQ60" si="96">IF(AQ$5&lt;=$AI$5,IF(OR(AQ58="",AQ59=""),"",AQ59/AQ58),"")</f>
        <v>1.1428571428571428</v>
      </c>
      <c r="AR60" s="785">
        <f t="shared" ref="AR60" si="97">IF(AR$5&lt;=$AI$5,IF(OR(AR58="",AR59=""),"",AR59/AR58),"")</f>
        <v>1.1428571428571428</v>
      </c>
      <c r="AS60" s="425"/>
      <c r="AT60" s="395"/>
      <c r="AU60" s="366"/>
      <c r="AV60" s="366"/>
      <c r="AW60" s="366"/>
      <c r="AX60" s="366"/>
      <c r="AY60" s="366"/>
      <c r="AZ60" s="366"/>
      <c r="BA60" s="366"/>
      <c r="BB60" s="366"/>
      <c r="BC60" s="366"/>
      <c r="BD60" s="366"/>
      <c r="BE60" s="366"/>
      <c r="BF60" s="366"/>
      <c r="BG60" s="366"/>
      <c r="BH60" s="366"/>
      <c r="BI60" s="366"/>
      <c r="BJ60" s="366"/>
      <c r="BK60" s="366"/>
      <c r="BL60" s="366"/>
      <c r="BM60" s="366"/>
      <c r="BN60" s="366"/>
      <c r="BO60" s="366"/>
      <c r="BP60" s="366"/>
    </row>
    <row r="61" spans="1:68" ht="49.5" customHeight="1" x14ac:dyDescent="0.25">
      <c r="A61" s="350" t="s">
        <v>240</v>
      </c>
      <c r="B61" s="437" t="s">
        <v>112</v>
      </c>
      <c r="C61" s="445">
        <v>0.7</v>
      </c>
      <c r="D61" s="361" t="s">
        <v>113</v>
      </c>
      <c r="E61" s="350" t="s">
        <v>306</v>
      </c>
      <c r="F61" s="441" t="s">
        <v>312</v>
      </c>
      <c r="G61" s="441" t="s">
        <v>342</v>
      </c>
      <c r="H61" s="437" t="s">
        <v>36</v>
      </c>
      <c r="I61" s="437" t="s">
        <v>37</v>
      </c>
      <c r="J61" s="437" t="s">
        <v>38</v>
      </c>
      <c r="K61" s="437">
        <v>441</v>
      </c>
      <c r="L61" s="376">
        <v>112</v>
      </c>
      <c r="M61" s="376">
        <v>152</v>
      </c>
      <c r="N61" s="376">
        <v>127</v>
      </c>
      <c r="O61" s="376">
        <v>50</v>
      </c>
      <c r="P61" s="423" t="s">
        <v>369</v>
      </c>
      <c r="Q61" s="350" t="s">
        <v>54</v>
      </c>
      <c r="R61" s="7" t="s">
        <v>45</v>
      </c>
      <c r="S61" s="7" t="s">
        <v>41</v>
      </c>
      <c r="T61" s="35"/>
      <c r="U61" s="35">
        <v>2</v>
      </c>
      <c r="V61" s="35">
        <v>3</v>
      </c>
      <c r="W61" s="35">
        <v>2</v>
      </c>
      <c r="X61" s="35">
        <v>3</v>
      </c>
      <c r="Y61" s="35">
        <v>2</v>
      </c>
      <c r="Z61" s="35">
        <v>3</v>
      </c>
      <c r="AA61" s="35">
        <v>2</v>
      </c>
      <c r="AB61" s="35">
        <v>2</v>
      </c>
      <c r="AC61" s="35">
        <v>2</v>
      </c>
      <c r="AD61" s="35">
        <v>2</v>
      </c>
      <c r="AE61" s="35">
        <v>1</v>
      </c>
      <c r="AF61" s="483">
        <f>SUM(T61:AE61)</f>
        <v>24</v>
      </c>
      <c r="AG61" s="34" t="str">
        <f>IF(AG$5&lt;=$T$8,IF(SUM($T61:T61)=0,"",SUM($T61:T61)),"")</f>
        <v/>
      </c>
      <c r="AH61" s="34">
        <f>IF(AH$5&lt;=$T$8,IF(SUM($T61:U61)=0,"",SUM($T61:U61)),"")</f>
        <v>2</v>
      </c>
      <c r="AI61" s="34">
        <f>IF(AI$5&lt;=$T$8,IF(SUM($T61:V61)=0,"",SUM($T61:V61)),"")</f>
        <v>5</v>
      </c>
      <c r="AJ61" s="34">
        <f>IF(AJ$5&lt;=$T$8,IF(SUM($T61:W61)=0,"",SUM($T61:W61)),"")</f>
        <v>7</v>
      </c>
      <c r="AK61" s="34">
        <f>IF(AK$5&lt;=$T$8,IF(SUM($T61:X61)=0,"",SUM($T61:X61)),"")</f>
        <v>10</v>
      </c>
      <c r="AL61" s="34">
        <f>IF(AL$5&lt;=$T$8,IF(SUM($T61:Y61)=0,"",SUM($T61:Y61)),"")</f>
        <v>12</v>
      </c>
      <c r="AM61" s="34">
        <f>IF(AM$5&lt;=$T$8,IF(SUM($T61:Z61)=0,"",SUM($T61:Z61)),"")</f>
        <v>15</v>
      </c>
      <c r="AN61" s="34">
        <f>IF(AN$5&lt;=$T$8,IF(SUM($T61:AA61)=0,"",SUM($T61:AA61)),"")</f>
        <v>17</v>
      </c>
      <c r="AO61" s="34">
        <f>IF(AO$8&lt;=$T$8,IF(SUM($T61:AB61)=0,"",SUM($T61:AB61)),"")</f>
        <v>19</v>
      </c>
      <c r="AP61" s="34">
        <f>IF(AP$5&lt;=$T$8,IF(SUM($T61:AC61)=0,"",SUM($T61:AC61)),"")</f>
        <v>21</v>
      </c>
      <c r="AQ61" s="34">
        <f>IF(AQ$5&lt;=$T$8,IF(SUM($T61:AD61)=0,"",SUM($T61:AD61)),"")</f>
        <v>23</v>
      </c>
      <c r="AR61" s="784">
        <f>IF(AR$5&lt;=$T$8,IF(SUM($T61:AE61)=0,"",SUM($T61:AE61)),"")</f>
        <v>24</v>
      </c>
      <c r="AS61" s="427"/>
      <c r="AT61" s="34"/>
      <c r="AU61" s="366"/>
      <c r="AV61" s="366"/>
      <c r="AW61" s="366"/>
      <c r="AX61" s="366"/>
      <c r="AY61" s="366"/>
      <c r="AZ61" s="366"/>
      <c r="BA61" s="366"/>
      <c r="BB61" s="366"/>
      <c r="BC61" s="366"/>
      <c r="BD61" s="366"/>
      <c r="BE61" s="366"/>
      <c r="BF61" s="366"/>
      <c r="BG61" s="366"/>
      <c r="BH61" s="366"/>
      <c r="BI61" s="366"/>
      <c r="BJ61" s="366"/>
      <c r="BK61" s="366"/>
      <c r="BL61" s="366"/>
      <c r="BM61" s="366"/>
      <c r="BN61" s="366"/>
      <c r="BO61" s="366"/>
      <c r="BP61" s="366"/>
    </row>
    <row r="62" spans="1:68" ht="41.25" customHeight="1" x14ac:dyDescent="0.25">
      <c r="A62" s="350" t="s">
        <v>240</v>
      </c>
      <c r="B62" s="437" t="s">
        <v>112</v>
      </c>
      <c r="C62" s="445">
        <v>0.7</v>
      </c>
      <c r="D62" s="361" t="s">
        <v>113</v>
      </c>
      <c r="E62" s="350" t="s">
        <v>306</v>
      </c>
      <c r="F62" s="441" t="s">
        <v>312</v>
      </c>
      <c r="G62" s="441" t="s">
        <v>342</v>
      </c>
      <c r="H62" s="437" t="s">
        <v>36</v>
      </c>
      <c r="I62" s="437" t="s">
        <v>37</v>
      </c>
      <c r="J62" s="437" t="s">
        <v>38</v>
      </c>
      <c r="K62" s="437">
        <v>400</v>
      </c>
      <c r="L62" s="376">
        <v>112</v>
      </c>
      <c r="M62" s="376">
        <v>152</v>
      </c>
      <c r="N62" s="376">
        <v>127</v>
      </c>
      <c r="O62" s="376">
        <v>50</v>
      </c>
      <c r="P62" s="423" t="s">
        <v>369</v>
      </c>
      <c r="Q62" s="350" t="s">
        <v>54</v>
      </c>
      <c r="R62" s="7" t="s">
        <v>45</v>
      </c>
      <c r="S62" s="7" t="s">
        <v>42</v>
      </c>
      <c r="T62" s="15">
        <v>2</v>
      </c>
      <c r="U62" s="34">
        <v>8</v>
      </c>
      <c r="V62" s="34">
        <v>6</v>
      </c>
      <c r="W62" s="34"/>
      <c r="X62" s="34"/>
      <c r="Y62" s="34"/>
      <c r="Z62" s="34"/>
      <c r="AA62" s="34"/>
      <c r="AB62" s="34"/>
      <c r="AC62" s="34"/>
      <c r="AD62" s="34"/>
      <c r="AE62" s="393"/>
      <c r="AF62" s="484">
        <f>SUM(T62:AE62)</f>
        <v>16</v>
      </c>
      <c r="AG62" s="34">
        <f>IF(AG$5&lt;=$T$8,IF(SUM($T62:T62)=0,"",SUM($T62:T62)),"")</f>
        <v>2</v>
      </c>
      <c r="AH62" s="34">
        <f>IF(AH$5&lt;=$T$8,IF(SUM($T62:U62)=0,"",SUM($T62:U62)),"")</f>
        <v>10</v>
      </c>
      <c r="AI62" s="34">
        <f>IF(AI$5&lt;=$T$8,IF(SUM($T62:V62)=0,"",SUM($T62:V62)),"")</f>
        <v>16</v>
      </c>
      <c r="AJ62" s="34">
        <f>IF(AJ$5&lt;=$T$8,IF(SUM($T62:W62)=0,"",SUM($T62:W62)),"")</f>
        <v>16</v>
      </c>
      <c r="AK62" s="34">
        <f>IF(AK$5&lt;=$T$8,IF(SUM($T62:X62)=0,"",SUM($T62:X62)),"")</f>
        <v>16</v>
      </c>
      <c r="AL62" s="34">
        <f>IF(AL$5&lt;=$T$8,IF(SUM($T62:Y62)=0,"",SUM($T62:Y62)),"")</f>
        <v>16</v>
      </c>
      <c r="AM62" s="34">
        <f>IF(AM$5&lt;=$T$8,IF(SUM($T62:Z62)=0,"",SUM($T62:Z62)),"")</f>
        <v>16</v>
      </c>
      <c r="AN62" s="34">
        <f>IF(AN$5&lt;=$T$8,IF(SUM($T62:AA62)=0,"",SUM($T62:AA62)),"")</f>
        <v>16</v>
      </c>
      <c r="AO62" s="34">
        <f>IF(AO$5&lt;=$T$8,IF(SUM($T62:AB62)=0,"",SUM($T62:AB62)),"")</f>
        <v>16</v>
      </c>
      <c r="AP62" s="34">
        <f>IF(AP$5&lt;=$T$8,IF(SUM($T62:AC62)=0,"",SUM($T62:AC62)),"")</f>
        <v>16</v>
      </c>
      <c r="AQ62" s="34">
        <f>IF(AQ$5&lt;=$T$8,IF(SUM($T62:AD62)=0,"",SUM($T62:AD62)),"")</f>
        <v>16</v>
      </c>
      <c r="AR62" s="784">
        <f>IF(AR$5&lt;=$T$8,IF(SUM($T62:AE62)=0,"",SUM($T62:AE62)),"")</f>
        <v>16</v>
      </c>
      <c r="AS62" s="431" t="s">
        <v>384</v>
      </c>
      <c r="AT62" s="34" t="s">
        <v>389</v>
      </c>
      <c r="AU62" s="366"/>
      <c r="AV62" s="582" t="s">
        <v>439</v>
      </c>
      <c r="AW62" s="608" t="s">
        <v>384</v>
      </c>
      <c r="AX62" s="608" t="s">
        <v>499</v>
      </c>
      <c r="AY62" s="366"/>
      <c r="AZ62" s="366"/>
      <c r="BA62" s="366"/>
      <c r="BB62" s="366"/>
      <c r="BC62" s="366"/>
      <c r="BD62" s="366"/>
      <c r="BE62" s="366"/>
      <c r="BF62" s="366"/>
      <c r="BG62" s="366"/>
      <c r="BH62" s="366"/>
      <c r="BI62" s="366"/>
      <c r="BJ62" s="366"/>
      <c r="BK62" s="366"/>
      <c r="BL62" s="366"/>
      <c r="BM62" s="366"/>
      <c r="BN62" s="366"/>
      <c r="BO62" s="366"/>
      <c r="BP62" s="366"/>
    </row>
    <row r="63" spans="1:68" ht="53.25" customHeight="1" thickBot="1" x14ac:dyDescent="0.3">
      <c r="A63" s="488" t="s">
        <v>240</v>
      </c>
      <c r="B63" s="442" t="s">
        <v>112</v>
      </c>
      <c r="C63" s="446">
        <v>0.7</v>
      </c>
      <c r="D63" s="489" t="s">
        <v>113</v>
      </c>
      <c r="E63" s="488" t="s">
        <v>306</v>
      </c>
      <c r="F63" s="438" t="s">
        <v>312</v>
      </c>
      <c r="G63" s="438" t="s">
        <v>342</v>
      </c>
      <c r="H63" s="442" t="s">
        <v>36</v>
      </c>
      <c r="I63" s="442" t="s">
        <v>37</v>
      </c>
      <c r="J63" s="442" t="s">
        <v>38</v>
      </c>
      <c r="K63" s="442">
        <v>400</v>
      </c>
      <c r="L63" s="500">
        <v>112</v>
      </c>
      <c r="M63" s="500">
        <v>152</v>
      </c>
      <c r="N63" s="500">
        <v>127</v>
      </c>
      <c r="O63" s="500">
        <v>50</v>
      </c>
      <c r="P63" s="490" t="s">
        <v>369</v>
      </c>
      <c r="Q63" s="488" t="s">
        <v>54</v>
      </c>
      <c r="R63" s="621" t="s">
        <v>45</v>
      </c>
      <c r="S63" s="621" t="s">
        <v>43</v>
      </c>
      <c r="T63" s="275" t="str">
        <f t="shared" ref="T63:AE63" si="98">IF(T61=0,"",T62/T61)</f>
        <v/>
      </c>
      <c r="U63" s="275">
        <f t="shared" si="98"/>
        <v>4</v>
      </c>
      <c r="V63" s="275">
        <f t="shared" si="98"/>
        <v>2</v>
      </c>
      <c r="W63" s="275">
        <f t="shared" si="98"/>
        <v>0</v>
      </c>
      <c r="X63" s="275">
        <f t="shared" si="98"/>
        <v>0</v>
      </c>
      <c r="Y63" s="275">
        <f t="shared" si="98"/>
        <v>0</v>
      </c>
      <c r="Z63" s="275">
        <f t="shared" si="98"/>
        <v>0</v>
      </c>
      <c r="AA63" s="275">
        <f t="shared" si="98"/>
        <v>0</v>
      </c>
      <c r="AB63" s="275">
        <f t="shared" si="98"/>
        <v>0</v>
      </c>
      <c r="AC63" s="275">
        <f t="shared" si="98"/>
        <v>0</v>
      </c>
      <c r="AD63" s="275">
        <f t="shared" si="98"/>
        <v>0</v>
      </c>
      <c r="AE63" s="275">
        <f t="shared" si="98"/>
        <v>0</v>
      </c>
      <c r="AF63" s="549">
        <f>IF(AF61=0,"",AF62/AF61)</f>
        <v>0.66666666666666663</v>
      </c>
      <c r="AG63" s="345" t="str">
        <f>IF(AG$8&lt;=$AI$8,IF(OR(AG61="",AG62=""),"",AG62/AG61),"")</f>
        <v/>
      </c>
      <c r="AH63" s="345">
        <f t="shared" ref="AH63:AN63" si="99">IF(AH$8&lt;=$AI$8,IF(OR(AH61="",AH62=""),"",AH62/AH61),"")</f>
        <v>5</v>
      </c>
      <c r="AI63" s="345">
        <f t="shared" si="99"/>
        <v>3.2</v>
      </c>
      <c r="AJ63" s="345">
        <f t="shared" si="99"/>
        <v>2.2857142857142856</v>
      </c>
      <c r="AK63" s="345">
        <f t="shared" si="99"/>
        <v>1.6</v>
      </c>
      <c r="AL63" s="345">
        <f t="shared" si="99"/>
        <v>1.3333333333333333</v>
      </c>
      <c r="AM63" s="345">
        <f t="shared" si="99"/>
        <v>1.0666666666666667</v>
      </c>
      <c r="AN63" s="345">
        <f t="shared" si="99"/>
        <v>0.94117647058823528</v>
      </c>
      <c r="AO63" s="345">
        <f>IF(AO$5&lt;=$AI$5,IF(OR(AO61="",AO62=""),"",AO62/AO61),"")</f>
        <v>0.84210526315789469</v>
      </c>
      <c r="AP63" s="345">
        <f t="shared" ref="AP63" si="100">IF(AP$5&lt;=$AI$5,IF(OR(AP61="",AP62=""),"",AP62/AP61),"")</f>
        <v>0.76190476190476186</v>
      </c>
      <c r="AQ63" s="345">
        <f t="shared" ref="AQ63" si="101">IF(AQ$5&lt;=$AI$5,IF(OR(AQ61="",AQ62=""),"",AQ62/AQ61),"")</f>
        <v>0.69565217391304346</v>
      </c>
      <c r="AR63" s="785">
        <f t="shared" ref="AR63" si="102">IF(AR$5&lt;=$AI$5,IF(OR(AR61="",AR62=""),"",AR62/AR61),"")</f>
        <v>0.66666666666666663</v>
      </c>
      <c r="AS63" s="427"/>
      <c r="AT63" s="34"/>
      <c r="AU63" s="366"/>
      <c r="AV63" s="366"/>
      <c r="AW63" s="366"/>
      <c r="AX63" s="366"/>
      <c r="AY63" s="366"/>
      <c r="AZ63" s="366"/>
      <c r="BA63" s="366"/>
      <c r="BB63" s="366"/>
      <c r="BC63" s="366"/>
      <c r="BD63" s="366"/>
      <c r="BE63" s="366"/>
      <c r="BF63" s="366"/>
      <c r="BG63" s="366"/>
      <c r="BH63" s="366"/>
      <c r="BI63" s="366"/>
      <c r="BJ63" s="366"/>
      <c r="BK63" s="366"/>
      <c r="BL63" s="366"/>
      <c r="BM63" s="366"/>
      <c r="BN63" s="366"/>
      <c r="BO63" s="366"/>
      <c r="BP63" s="366"/>
    </row>
    <row r="64" spans="1:68" ht="63" customHeight="1" x14ac:dyDescent="0.25">
      <c r="A64" s="475" t="s">
        <v>240</v>
      </c>
      <c r="B64" s="476" t="s">
        <v>112</v>
      </c>
      <c r="C64" s="477">
        <v>0.7</v>
      </c>
      <c r="D64" s="478" t="s">
        <v>113</v>
      </c>
      <c r="E64" s="475" t="s">
        <v>307</v>
      </c>
      <c r="F64" s="476" t="s">
        <v>313</v>
      </c>
      <c r="G64" s="476" t="s">
        <v>343</v>
      </c>
      <c r="H64" s="476" t="s">
        <v>36</v>
      </c>
      <c r="I64" s="476" t="s">
        <v>37</v>
      </c>
      <c r="J64" s="476" t="s">
        <v>38</v>
      </c>
      <c r="K64" s="476">
        <v>88</v>
      </c>
      <c r="L64" s="476">
        <v>22</v>
      </c>
      <c r="M64" s="476">
        <v>22</v>
      </c>
      <c r="N64" s="476">
        <v>22</v>
      </c>
      <c r="O64" s="476">
        <v>22</v>
      </c>
      <c r="P64" s="478" t="s">
        <v>294</v>
      </c>
      <c r="Q64" s="475" t="s">
        <v>211</v>
      </c>
      <c r="R64" s="480" t="s">
        <v>40</v>
      </c>
      <c r="S64" s="480" t="s">
        <v>41</v>
      </c>
      <c r="T64" s="482"/>
      <c r="U64" s="482"/>
      <c r="V64" s="482"/>
      <c r="W64" s="482"/>
      <c r="X64" s="482">
        <v>2</v>
      </c>
      <c r="Y64" s="482"/>
      <c r="Z64" s="482"/>
      <c r="AA64" s="482"/>
      <c r="AB64" s="482">
        <v>3</v>
      </c>
      <c r="AC64" s="482"/>
      <c r="AD64" s="482"/>
      <c r="AE64" s="482"/>
      <c r="AF64" s="483">
        <f>SUM(T64:AE64)</f>
        <v>5</v>
      </c>
      <c r="AG64" s="34" t="str">
        <f>IF(AG$5&lt;=$T$8,IF(SUM($T64:T64)=0,"",SUM($T64:T64)),"")</f>
        <v/>
      </c>
      <c r="AH64" s="34" t="str">
        <f>IF(AH$5&lt;=$T$8,IF(SUM($T64:U64)=0,"",SUM($T64:U64)),"")</f>
        <v/>
      </c>
      <c r="AI64" s="34" t="str">
        <f>IF(AI$5&lt;=$T$8,IF(SUM($T64:V64)=0,"",SUM($T64:V64)),"")</f>
        <v/>
      </c>
      <c r="AJ64" s="34" t="str">
        <f>IF(AJ$5&lt;=$T$8,IF(SUM($T64:W64)=0,"",SUM($T64:W64)),"")</f>
        <v/>
      </c>
      <c r="AK64" s="34">
        <f>IF(AK$5&lt;=$T$8,IF(SUM($T64:X64)=0,"",SUM($T64:X64)),"")</f>
        <v>2</v>
      </c>
      <c r="AL64" s="34">
        <f>IF(AL$5&lt;=$T$8,IF(SUM($T64:Y64)=0,"",SUM($T64:Y64)),"")</f>
        <v>2</v>
      </c>
      <c r="AM64" s="34">
        <f>IF(AM$5&lt;=$T$8,IF(SUM($T64:Z64)=0,"",SUM($T64:Z64)),"")</f>
        <v>2</v>
      </c>
      <c r="AN64" s="34">
        <f>IF(AN$5&lt;=$T$8,IF(SUM($T64:AA64)=0,"",SUM($T64:AA64)),"")</f>
        <v>2</v>
      </c>
      <c r="AO64" s="34">
        <f>IF(AO$8&lt;=$T$8,IF(SUM($T64:AB64)=0,"",SUM($T64:AB64)),"")</f>
        <v>5</v>
      </c>
      <c r="AP64" s="34">
        <f>IF(AP$5&lt;=$T$8,IF(SUM($T64:AC64)=0,"",SUM($T64:AC64)),"")</f>
        <v>5</v>
      </c>
      <c r="AQ64" s="34">
        <f>IF(AQ$5&lt;=$T$8,IF(SUM($T64:AD64)=0,"",SUM($T64:AD64)),"")</f>
        <v>5</v>
      </c>
      <c r="AR64" s="784">
        <f>IF(AR$5&lt;=$T$8,IF(SUM($T64:AE64)=0,"",SUM($T64:AE64)),"")</f>
        <v>5</v>
      </c>
      <c r="AS64" s="428"/>
      <c r="AT64" s="368"/>
      <c r="AU64" s="366"/>
      <c r="AV64" s="366"/>
      <c r="AW64" s="366"/>
      <c r="AX64" s="366"/>
      <c r="AY64" s="366"/>
      <c r="AZ64" s="366"/>
      <c r="BA64" s="366"/>
      <c r="BB64" s="366"/>
      <c r="BC64" s="366"/>
      <c r="BD64" s="366"/>
      <c r="BE64" s="366"/>
      <c r="BF64" s="366"/>
      <c r="BG64" s="366"/>
      <c r="BH64" s="366"/>
      <c r="BI64" s="366"/>
      <c r="BJ64" s="366"/>
      <c r="BK64" s="366"/>
      <c r="BL64" s="366"/>
      <c r="BM64" s="366"/>
      <c r="BN64" s="366"/>
      <c r="BO64" s="366"/>
      <c r="BP64" s="366"/>
    </row>
    <row r="65" spans="1:68" ht="60.75" customHeight="1" x14ac:dyDescent="0.25">
      <c r="A65" s="350" t="s">
        <v>240</v>
      </c>
      <c r="B65" s="437" t="s">
        <v>112</v>
      </c>
      <c r="C65" s="445">
        <v>0.7</v>
      </c>
      <c r="D65" s="361" t="s">
        <v>113</v>
      </c>
      <c r="E65" s="350" t="s">
        <v>307</v>
      </c>
      <c r="F65" s="437" t="s">
        <v>313</v>
      </c>
      <c r="G65" s="437" t="s">
        <v>343</v>
      </c>
      <c r="H65" s="437" t="s">
        <v>36</v>
      </c>
      <c r="I65" s="437" t="s">
        <v>37</v>
      </c>
      <c r="J65" s="437" t="s">
        <v>38</v>
      </c>
      <c r="K65" s="437">
        <v>88</v>
      </c>
      <c r="L65" s="437">
        <v>22</v>
      </c>
      <c r="M65" s="437">
        <v>22</v>
      </c>
      <c r="N65" s="437">
        <v>22</v>
      </c>
      <c r="O65" s="437">
        <v>22</v>
      </c>
      <c r="P65" s="361" t="s">
        <v>294</v>
      </c>
      <c r="Q65" s="436" t="s">
        <v>211</v>
      </c>
      <c r="R65" s="7" t="s">
        <v>40</v>
      </c>
      <c r="S65" s="7" t="s">
        <v>42</v>
      </c>
      <c r="T65" s="15">
        <v>0</v>
      </c>
      <c r="U65" s="15">
        <v>0</v>
      </c>
      <c r="V65" s="15">
        <v>0</v>
      </c>
      <c r="W65" s="15"/>
      <c r="X65" s="15"/>
      <c r="Y65" s="15"/>
      <c r="Z65" s="15"/>
      <c r="AA65" s="15"/>
      <c r="AB65" s="15"/>
      <c r="AC65" s="15"/>
      <c r="AD65" s="15"/>
      <c r="AE65" s="14"/>
      <c r="AF65" s="484">
        <f>SUM(T65:AE65)</f>
        <v>0</v>
      </c>
      <c r="AG65" s="34" t="str">
        <f>IF(AG$5&lt;=$T$8,IF(SUM($T65:T65)=0,"",SUM($T65:T65)),"")</f>
        <v/>
      </c>
      <c r="AH65" s="34" t="str">
        <f>IF(AH$5&lt;=$T$8,IF(SUM($T65:U65)=0,"",SUM($T65:U65)),"")</f>
        <v/>
      </c>
      <c r="AI65" s="34" t="str">
        <f>IF(AI$5&lt;=$T$8,IF(SUM($T65:V65)=0,"",SUM($T65:V65)),"")</f>
        <v/>
      </c>
      <c r="AJ65" s="34" t="str">
        <f>IF(AJ$5&lt;=$T$8,IF(SUM($T65:W65)=0,"",SUM($T65:W65)),"")</f>
        <v/>
      </c>
      <c r="AK65" s="34" t="str">
        <f>IF(AK$5&lt;=$T$8,IF(SUM($T65:X65)=0,"",SUM($T65:X65)),"")</f>
        <v/>
      </c>
      <c r="AL65" s="34" t="str">
        <f>IF(AL$5&lt;=$T$8,IF(SUM($T65:Y65)=0,"",SUM($T65:Y65)),"")</f>
        <v/>
      </c>
      <c r="AM65" s="34" t="str">
        <f>IF(AM$5&lt;=$T$8,IF(SUM($T65:Z65)=0,"",SUM($T65:Z65)),"")</f>
        <v/>
      </c>
      <c r="AN65" s="34" t="str">
        <f>IF(AN$5&lt;=$T$8,IF(SUM($T65:AA65)=0,"",SUM($T65:AA65)),"")</f>
        <v/>
      </c>
      <c r="AO65" s="34" t="str">
        <f>IF(AO$5&lt;=$T$8,IF(SUM($T65:AB65)=0,"",SUM($T65:AB65)),"")</f>
        <v/>
      </c>
      <c r="AP65" s="34" t="str">
        <f>IF(AP$5&lt;=$T$8,IF(SUM($T65:AC65)=0,"",SUM($T65:AC65)),"")</f>
        <v/>
      </c>
      <c r="AQ65" s="34" t="str">
        <f>IF(AQ$5&lt;=$T$8,IF(SUM($T65:AD65)=0,"",SUM($T65:AD65)),"")</f>
        <v/>
      </c>
      <c r="AR65" s="784" t="str">
        <f>IF(AR$5&lt;=$T$8,IF(SUM($T65:AE65)=0,"",SUM($T65:AE65)),"")</f>
        <v/>
      </c>
      <c r="AS65" s="425" t="s">
        <v>391</v>
      </c>
      <c r="AT65" s="34" t="s">
        <v>392</v>
      </c>
      <c r="AU65" s="425" t="s">
        <v>391</v>
      </c>
      <c r="AV65" s="34" t="s">
        <v>392</v>
      </c>
      <c r="AW65" s="608" t="s">
        <v>391</v>
      </c>
      <c r="AX65" s="608" t="s">
        <v>481</v>
      </c>
      <c r="AY65" s="366"/>
      <c r="AZ65" s="366"/>
      <c r="BA65" s="366"/>
      <c r="BB65" s="366"/>
      <c r="BC65" s="366"/>
      <c r="BD65" s="366"/>
      <c r="BE65" s="366"/>
      <c r="BF65" s="366"/>
      <c r="BG65" s="366"/>
      <c r="BH65" s="366"/>
      <c r="BI65" s="366"/>
      <c r="BJ65" s="366"/>
      <c r="BK65" s="366"/>
      <c r="BL65" s="366"/>
      <c r="BM65" s="366"/>
      <c r="BN65" s="366"/>
      <c r="BO65" s="366"/>
      <c r="BP65" s="366"/>
    </row>
    <row r="66" spans="1:68" ht="63.75" customHeight="1" thickBot="1" x14ac:dyDescent="0.3">
      <c r="A66" s="350" t="s">
        <v>240</v>
      </c>
      <c r="B66" s="437" t="s">
        <v>112</v>
      </c>
      <c r="C66" s="445">
        <v>0.7</v>
      </c>
      <c r="D66" s="361" t="s">
        <v>113</v>
      </c>
      <c r="E66" s="350" t="s">
        <v>307</v>
      </c>
      <c r="F66" s="437" t="s">
        <v>313</v>
      </c>
      <c r="G66" s="437" t="s">
        <v>343</v>
      </c>
      <c r="H66" s="437" t="s">
        <v>36</v>
      </c>
      <c r="I66" s="437" t="s">
        <v>37</v>
      </c>
      <c r="J66" s="437" t="s">
        <v>38</v>
      </c>
      <c r="K66" s="437">
        <v>88</v>
      </c>
      <c r="L66" s="437">
        <v>22</v>
      </c>
      <c r="M66" s="437">
        <v>22</v>
      </c>
      <c r="N66" s="437">
        <v>22</v>
      </c>
      <c r="O66" s="437">
        <v>22</v>
      </c>
      <c r="P66" s="361" t="s">
        <v>294</v>
      </c>
      <c r="Q66" s="350" t="s">
        <v>211</v>
      </c>
      <c r="R66" s="7" t="s">
        <v>40</v>
      </c>
      <c r="S66" s="7" t="s">
        <v>43</v>
      </c>
      <c r="T66" s="275" t="str">
        <f t="shared" ref="T66:AE66" si="103">IF(T64=0,"",T65/T64)</f>
        <v/>
      </c>
      <c r="U66" s="275" t="str">
        <f t="shared" si="103"/>
        <v/>
      </c>
      <c r="V66" s="275" t="str">
        <f t="shared" si="103"/>
        <v/>
      </c>
      <c r="W66" s="275" t="str">
        <f t="shared" si="103"/>
        <v/>
      </c>
      <c r="X66" s="275">
        <f t="shared" si="103"/>
        <v>0</v>
      </c>
      <c r="Y66" s="275" t="str">
        <f t="shared" si="103"/>
        <v/>
      </c>
      <c r="Z66" s="275" t="str">
        <f t="shared" si="103"/>
        <v/>
      </c>
      <c r="AA66" s="275" t="str">
        <f t="shared" si="103"/>
        <v/>
      </c>
      <c r="AB66" s="275">
        <f t="shared" si="103"/>
        <v>0</v>
      </c>
      <c r="AC66" s="275" t="str">
        <f t="shared" si="103"/>
        <v/>
      </c>
      <c r="AD66" s="275" t="str">
        <f t="shared" si="103"/>
        <v/>
      </c>
      <c r="AE66" s="275" t="str">
        <f t="shared" si="103"/>
        <v/>
      </c>
      <c r="AF66" s="497">
        <f t="shared" ref="AF66" si="104">IF(AF64=0,"",AF65/AF64)</f>
        <v>0</v>
      </c>
      <c r="AG66" s="345" t="str">
        <f>IF(AG$8&lt;=$AI$8,IF(OR(AG64="",AG65=""),"",AG65/AG64),"")</f>
        <v/>
      </c>
      <c r="AH66" s="345" t="str">
        <f t="shared" ref="AH66:AN66" si="105">IF(AH$8&lt;=$AI$8,IF(OR(AH64="",AH65=""),"",AH65/AH64),"")</f>
        <v/>
      </c>
      <c r="AI66" s="345" t="str">
        <f t="shared" si="105"/>
        <v/>
      </c>
      <c r="AJ66" s="345" t="str">
        <f t="shared" si="105"/>
        <v/>
      </c>
      <c r="AK66" s="345" t="str">
        <f t="shared" si="105"/>
        <v/>
      </c>
      <c r="AL66" s="345" t="str">
        <f t="shared" si="105"/>
        <v/>
      </c>
      <c r="AM66" s="345" t="str">
        <f t="shared" si="105"/>
        <v/>
      </c>
      <c r="AN66" s="345" t="str">
        <f t="shared" si="105"/>
        <v/>
      </c>
      <c r="AO66" s="345" t="str">
        <f>IF(AO$5&lt;=$AI$5,IF(OR(AO64="",AO65=""),"",AO65/AO64),"")</f>
        <v/>
      </c>
      <c r="AP66" s="345" t="str">
        <f t="shared" ref="AP66" si="106">IF(AP$5&lt;=$AI$5,IF(OR(AP64="",AP65=""),"",AP65/AP64),"")</f>
        <v/>
      </c>
      <c r="AQ66" s="345" t="str">
        <f t="shared" ref="AQ66" si="107">IF(AQ$5&lt;=$AI$5,IF(OR(AQ64="",AQ65=""),"",AQ65/AQ64),"")</f>
        <v/>
      </c>
      <c r="AR66" s="785" t="str">
        <f t="shared" ref="AR66" si="108">IF(AR$5&lt;=$AI$5,IF(OR(AR64="",AR65=""),"",AR65/AR64),"")</f>
        <v/>
      </c>
      <c r="AS66" s="428"/>
      <c r="AT66" s="368"/>
      <c r="AU66" s="366"/>
      <c r="AV66" s="366"/>
      <c r="AW66" s="366"/>
      <c r="AX66" s="366"/>
      <c r="AY66" s="366"/>
      <c r="AZ66" s="366"/>
      <c r="BA66" s="366"/>
      <c r="BB66" s="366"/>
      <c r="BC66" s="366"/>
      <c r="BD66" s="366"/>
      <c r="BE66" s="366"/>
      <c r="BF66" s="366"/>
      <c r="BG66" s="366"/>
      <c r="BH66" s="366"/>
      <c r="BI66" s="366"/>
      <c r="BJ66" s="366"/>
      <c r="BK66" s="366"/>
      <c r="BL66" s="366"/>
      <c r="BM66" s="366"/>
      <c r="BN66" s="366"/>
      <c r="BO66" s="366"/>
      <c r="BP66" s="366"/>
    </row>
    <row r="67" spans="1:68" ht="60.75" customHeight="1" x14ac:dyDescent="0.25">
      <c r="A67" s="350" t="s">
        <v>240</v>
      </c>
      <c r="B67" s="437" t="s">
        <v>112</v>
      </c>
      <c r="C67" s="445">
        <v>0.7</v>
      </c>
      <c r="D67" s="361" t="s">
        <v>113</v>
      </c>
      <c r="E67" s="350" t="s">
        <v>307</v>
      </c>
      <c r="F67" s="437" t="s">
        <v>313</v>
      </c>
      <c r="G67" s="437" t="s">
        <v>343</v>
      </c>
      <c r="H67" s="437" t="s">
        <v>36</v>
      </c>
      <c r="I67" s="437" t="s">
        <v>37</v>
      </c>
      <c r="J67" s="437" t="s">
        <v>38</v>
      </c>
      <c r="K67" s="437">
        <v>88</v>
      </c>
      <c r="L67" s="437">
        <f t="shared" ref="L67:O72" si="109">+$K67/4</f>
        <v>22</v>
      </c>
      <c r="M67" s="437">
        <f t="shared" si="109"/>
        <v>22</v>
      </c>
      <c r="N67" s="437">
        <f t="shared" si="109"/>
        <v>22</v>
      </c>
      <c r="O67" s="437">
        <f t="shared" si="109"/>
        <v>22</v>
      </c>
      <c r="P67" s="361" t="s">
        <v>294</v>
      </c>
      <c r="Q67" s="350" t="s">
        <v>211</v>
      </c>
      <c r="R67" s="7" t="s">
        <v>44</v>
      </c>
      <c r="S67" s="7" t="s">
        <v>41</v>
      </c>
      <c r="T67" s="15"/>
      <c r="U67" s="15"/>
      <c r="V67" s="15">
        <v>1</v>
      </c>
      <c r="W67" s="15">
        <v>1</v>
      </c>
      <c r="X67" s="15">
        <v>1</v>
      </c>
      <c r="Y67" s="15">
        <v>1</v>
      </c>
      <c r="Z67" s="15">
        <v>1</v>
      </c>
      <c r="AA67" s="15"/>
      <c r="AB67" s="15">
        <v>1</v>
      </c>
      <c r="AC67" s="14"/>
      <c r="AD67" s="14">
        <v>1</v>
      </c>
      <c r="AE67" s="14"/>
      <c r="AF67" s="483">
        <f>SUM(T67:AE67)</f>
        <v>7</v>
      </c>
      <c r="AG67" s="34" t="str">
        <f>IF(AG$5&lt;=$T$8,IF(SUM($T67:T67)=0,"",SUM($T67:T67)),"")</f>
        <v/>
      </c>
      <c r="AH67" s="34" t="str">
        <f>IF(AH$5&lt;=$T$8,IF(SUM($T67:U67)=0,"",SUM($T67:U67)),"")</f>
        <v/>
      </c>
      <c r="AI67" s="34">
        <f>IF(AI$5&lt;=$T$8,IF(SUM($T67:V67)=0,"",SUM($T67:V67)),"")</f>
        <v>1</v>
      </c>
      <c r="AJ67" s="34">
        <f>IF(AJ$5&lt;=$T$8,IF(SUM($T67:W67)=0,"",SUM($T67:W67)),"")</f>
        <v>2</v>
      </c>
      <c r="AK67" s="34">
        <f>IF(AK$5&lt;=$T$8,IF(SUM($T67:X67)=0,"",SUM($T67:X67)),"")</f>
        <v>3</v>
      </c>
      <c r="AL67" s="34">
        <f>IF(AL$5&lt;=$T$8,IF(SUM($T67:Y67)=0,"",SUM($T67:Y67)),"")</f>
        <v>4</v>
      </c>
      <c r="AM67" s="34">
        <f>IF(AM$5&lt;=$T$8,IF(SUM($T67:Z67)=0,"",SUM($T67:Z67)),"")</f>
        <v>5</v>
      </c>
      <c r="AN67" s="34">
        <f>IF(AN$5&lt;=$T$8,IF(SUM($T67:AA67)=0,"",SUM($T67:AA67)),"")</f>
        <v>5</v>
      </c>
      <c r="AO67" s="34">
        <f>IF(AO$8&lt;=$T$8,IF(SUM($T67:AB67)=0,"",SUM($T67:AB67)),"")</f>
        <v>6</v>
      </c>
      <c r="AP67" s="34">
        <f>IF(AP$5&lt;=$T$8,IF(SUM($T67:AC67)=0,"",SUM($T67:AC67)),"")</f>
        <v>6</v>
      </c>
      <c r="AQ67" s="34">
        <f>IF(AQ$5&lt;=$T$8,IF(SUM($T67:AD67)=0,"",SUM($T67:AD67)),"")</f>
        <v>7</v>
      </c>
      <c r="AR67" s="784">
        <f>IF(AR$5&lt;=$T$8,IF(SUM($T67:AE67)=0,"",SUM($T67:AE67)),"")</f>
        <v>7</v>
      </c>
      <c r="AS67" s="428"/>
      <c r="AT67" s="12"/>
      <c r="AU67" s="366"/>
      <c r="AV67" s="366"/>
      <c r="AW67" s="366"/>
      <c r="AX67" s="366"/>
      <c r="AY67" s="366"/>
      <c r="AZ67" s="366"/>
      <c r="BA67" s="366"/>
      <c r="BB67" s="366"/>
      <c r="BC67" s="366"/>
      <c r="BD67" s="366"/>
      <c r="BE67" s="366"/>
      <c r="BF67" s="366"/>
      <c r="BG67" s="366"/>
      <c r="BH67" s="366"/>
      <c r="BI67" s="366"/>
      <c r="BJ67" s="366"/>
      <c r="BK67" s="366"/>
      <c r="BL67" s="366"/>
      <c r="BM67" s="366"/>
      <c r="BN67" s="366"/>
      <c r="BO67" s="366"/>
      <c r="BP67" s="366"/>
    </row>
    <row r="68" spans="1:68" ht="63" customHeight="1" x14ac:dyDescent="0.25">
      <c r="A68" s="350" t="s">
        <v>240</v>
      </c>
      <c r="B68" s="437" t="s">
        <v>112</v>
      </c>
      <c r="C68" s="445">
        <v>0.7</v>
      </c>
      <c r="D68" s="361" t="s">
        <v>113</v>
      </c>
      <c r="E68" s="350" t="s">
        <v>307</v>
      </c>
      <c r="F68" s="437" t="s">
        <v>313</v>
      </c>
      <c r="G68" s="437" t="s">
        <v>343</v>
      </c>
      <c r="H68" s="437" t="s">
        <v>36</v>
      </c>
      <c r="I68" s="437" t="s">
        <v>37</v>
      </c>
      <c r="J68" s="437" t="s">
        <v>38</v>
      </c>
      <c r="K68" s="437">
        <v>88</v>
      </c>
      <c r="L68" s="437">
        <f t="shared" si="109"/>
        <v>22</v>
      </c>
      <c r="M68" s="437">
        <f t="shared" si="109"/>
        <v>22</v>
      </c>
      <c r="N68" s="437">
        <f t="shared" si="109"/>
        <v>22</v>
      </c>
      <c r="O68" s="437">
        <f t="shared" si="109"/>
        <v>22</v>
      </c>
      <c r="P68" s="361" t="s">
        <v>294</v>
      </c>
      <c r="Q68" s="350" t="s">
        <v>211</v>
      </c>
      <c r="R68" s="7" t="s">
        <v>44</v>
      </c>
      <c r="S68" s="7" t="s">
        <v>42</v>
      </c>
      <c r="T68" s="15"/>
      <c r="U68" s="15">
        <v>0</v>
      </c>
      <c r="V68" s="15">
        <v>2</v>
      </c>
      <c r="W68" s="34"/>
      <c r="X68" s="15"/>
      <c r="Y68" s="15"/>
      <c r="Z68" s="15"/>
      <c r="AA68" s="15"/>
      <c r="AB68" s="15"/>
      <c r="AC68" s="15"/>
      <c r="AD68" s="15"/>
      <c r="AE68" s="14"/>
      <c r="AF68" s="484">
        <f>SUM(T68:AE68)</f>
        <v>2</v>
      </c>
      <c r="AG68" s="34" t="str">
        <f>IF(AG$5&lt;=$T$8,IF(SUM($T68:T68)=0,"",SUM($T68:T68)),"")</f>
        <v/>
      </c>
      <c r="AH68" s="34" t="str">
        <f>IF(AH$5&lt;=$T$8,IF(SUM($T68:U68)=0,"",SUM($T68:U68)),"")</f>
        <v/>
      </c>
      <c r="AI68" s="34">
        <f>IF(AI$5&lt;=$T$8,IF(SUM($T68:V68)=0,"",SUM($T68:V68)),"")</f>
        <v>2</v>
      </c>
      <c r="AJ68" s="34">
        <f>IF(AJ$5&lt;=$T$8,IF(SUM($T68:W68)=0,"",SUM($T68:W68)),"")</f>
        <v>2</v>
      </c>
      <c r="AK68" s="34">
        <f>IF(AK$5&lt;=$T$8,IF(SUM($T68:X68)=0,"",SUM($T68:X68)),"")</f>
        <v>2</v>
      </c>
      <c r="AL68" s="34">
        <f>IF(AL$5&lt;=$T$8,IF(SUM($T68:Y68)=0,"",SUM($T68:Y68)),"")</f>
        <v>2</v>
      </c>
      <c r="AM68" s="34">
        <f>IF(AM$5&lt;=$T$8,IF(SUM($T68:Z68)=0,"",SUM($T68:Z68)),"")</f>
        <v>2</v>
      </c>
      <c r="AN68" s="34">
        <f>IF(AN$5&lt;=$T$8,IF(SUM($T68:AA68)=0,"",SUM($T68:AA68)),"")</f>
        <v>2</v>
      </c>
      <c r="AO68" s="34">
        <f>IF(AO$5&lt;=$T$8,IF(SUM($T68:AB68)=0,"",SUM($T68:AB68)),"")</f>
        <v>2</v>
      </c>
      <c r="AP68" s="34">
        <f>IF(AP$5&lt;=$T$8,IF(SUM($T68:AC68)=0,"",SUM($T68:AC68)),"")</f>
        <v>2</v>
      </c>
      <c r="AQ68" s="34">
        <f>IF(AQ$5&lt;=$T$8,IF(SUM($T68:AD68)=0,"",SUM($T68:AD68)),"")</f>
        <v>2</v>
      </c>
      <c r="AR68" s="784">
        <f>IF(AR$5&lt;=$T$8,IF(SUM($T68:AE68)=0,"",SUM($T68:AE68)),"")</f>
        <v>2</v>
      </c>
      <c r="AS68" s="428"/>
      <c r="AT68" s="12"/>
      <c r="AU68" s="366"/>
      <c r="AV68" s="366"/>
      <c r="AW68" s="612" t="s">
        <v>511</v>
      </c>
      <c r="AX68" s="613" t="s">
        <v>512</v>
      </c>
      <c r="AY68" s="366"/>
      <c r="AZ68" s="366"/>
      <c r="BA68" s="346"/>
      <c r="BB68" s="346"/>
      <c r="BC68" s="405"/>
      <c r="BD68" s="405"/>
      <c r="BE68" s="397"/>
      <c r="BF68" s="366"/>
      <c r="BG68" s="346"/>
      <c r="BH68" s="346"/>
      <c r="BI68" s="346"/>
      <c r="BJ68" s="346"/>
      <c r="BK68" s="346"/>
      <c r="BL68" s="346"/>
      <c r="BM68" s="346"/>
      <c r="BN68" s="346"/>
      <c r="BO68" s="346"/>
      <c r="BP68" s="346"/>
    </row>
    <row r="69" spans="1:68" ht="61.5" customHeight="1" thickBot="1" x14ac:dyDescent="0.3">
      <c r="A69" s="350" t="s">
        <v>240</v>
      </c>
      <c r="B69" s="437" t="s">
        <v>112</v>
      </c>
      <c r="C69" s="445">
        <v>0.7</v>
      </c>
      <c r="D69" s="361" t="s">
        <v>113</v>
      </c>
      <c r="E69" s="350" t="s">
        <v>307</v>
      </c>
      <c r="F69" s="437" t="s">
        <v>313</v>
      </c>
      <c r="G69" s="437" t="s">
        <v>343</v>
      </c>
      <c r="H69" s="437" t="s">
        <v>36</v>
      </c>
      <c r="I69" s="437" t="s">
        <v>37</v>
      </c>
      <c r="J69" s="437" t="s">
        <v>38</v>
      </c>
      <c r="K69" s="437">
        <v>88</v>
      </c>
      <c r="L69" s="437">
        <f t="shared" si="109"/>
        <v>22</v>
      </c>
      <c r="M69" s="437">
        <f t="shared" si="109"/>
        <v>22</v>
      </c>
      <c r="N69" s="437">
        <f t="shared" si="109"/>
        <v>22</v>
      </c>
      <c r="O69" s="437">
        <f t="shared" si="109"/>
        <v>22</v>
      </c>
      <c r="P69" s="361" t="s">
        <v>294</v>
      </c>
      <c r="Q69" s="350" t="s">
        <v>211</v>
      </c>
      <c r="R69" s="7" t="s">
        <v>44</v>
      </c>
      <c r="S69" s="7" t="s">
        <v>43</v>
      </c>
      <c r="T69" s="275" t="str">
        <f t="shared" ref="T69:AE69" si="110">IF(T67=0,"",T68/T67)</f>
        <v/>
      </c>
      <c r="U69" s="275" t="str">
        <f t="shared" si="110"/>
        <v/>
      </c>
      <c r="V69" s="275">
        <f t="shared" si="110"/>
        <v>2</v>
      </c>
      <c r="W69" s="275">
        <f t="shared" si="110"/>
        <v>0</v>
      </c>
      <c r="X69" s="275">
        <f t="shared" si="110"/>
        <v>0</v>
      </c>
      <c r="Y69" s="275">
        <f t="shared" si="110"/>
        <v>0</v>
      </c>
      <c r="Z69" s="275">
        <f t="shared" si="110"/>
        <v>0</v>
      </c>
      <c r="AA69" s="275" t="str">
        <f t="shared" si="110"/>
        <v/>
      </c>
      <c r="AB69" s="275">
        <f t="shared" si="110"/>
        <v>0</v>
      </c>
      <c r="AC69" s="275" t="str">
        <f t="shared" si="110"/>
        <v/>
      </c>
      <c r="AD69" s="275">
        <f t="shared" si="110"/>
        <v>0</v>
      </c>
      <c r="AE69" s="275" t="str">
        <f t="shared" si="110"/>
        <v/>
      </c>
      <c r="AF69" s="497">
        <f t="shared" ref="AF69" si="111">IF(AF67=0,"",AF68/AF67)</f>
        <v>0.2857142857142857</v>
      </c>
      <c r="AG69" s="345" t="str">
        <f>IF(AG$8&lt;=$AI$8,IF(OR(AG67="",AG68=""),"",AG68/AG67),"")</f>
        <v/>
      </c>
      <c r="AH69" s="345" t="str">
        <f t="shared" ref="AH69:AN69" si="112">IF(AH$8&lt;=$AI$8,IF(OR(AH67="",AH68=""),"",AH68/AH67),"")</f>
        <v/>
      </c>
      <c r="AI69" s="345">
        <f t="shared" si="112"/>
        <v>2</v>
      </c>
      <c r="AJ69" s="345">
        <f t="shared" si="112"/>
        <v>1</v>
      </c>
      <c r="AK69" s="345">
        <f t="shared" si="112"/>
        <v>0.66666666666666663</v>
      </c>
      <c r="AL69" s="345">
        <f t="shared" si="112"/>
        <v>0.5</v>
      </c>
      <c r="AM69" s="345">
        <f t="shared" si="112"/>
        <v>0.4</v>
      </c>
      <c r="AN69" s="345">
        <f t="shared" si="112"/>
        <v>0.4</v>
      </c>
      <c r="AO69" s="345">
        <f>IF(AO$5&lt;=$AI$5,IF(OR(AO67="",AO68=""),"",AO68/AO67),"")</f>
        <v>0.33333333333333331</v>
      </c>
      <c r="AP69" s="345">
        <f t="shared" ref="AP69" si="113">IF(AP$5&lt;=$AI$5,IF(OR(AP67="",AP68=""),"",AP68/AP67),"")</f>
        <v>0.33333333333333331</v>
      </c>
      <c r="AQ69" s="345">
        <f t="shared" ref="AQ69" si="114">IF(AQ$5&lt;=$AI$5,IF(OR(AQ67="",AQ68=""),"",AQ68/AQ67),"")</f>
        <v>0.2857142857142857</v>
      </c>
      <c r="AR69" s="785">
        <f t="shared" ref="AR69" si="115">IF(AR$5&lt;=$AI$5,IF(OR(AR67="",AR68=""),"",AR68/AR67),"")</f>
        <v>0.2857142857142857</v>
      </c>
      <c r="AS69" s="428"/>
      <c r="AT69" s="12"/>
      <c r="AU69" s="366"/>
      <c r="AV69" s="366"/>
      <c r="AW69" s="366"/>
      <c r="AX69" s="366"/>
      <c r="AY69" s="366"/>
      <c r="AZ69" s="366"/>
      <c r="BA69" s="366"/>
      <c r="BB69" s="366"/>
      <c r="BC69" s="366"/>
      <c r="BD69" s="366"/>
      <c r="BE69" s="366"/>
      <c r="BF69" s="366"/>
      <c r="BG69" s="366"/>
      <c r="BH69" s="366"/>
      <c r="BI69" s="366"/>
      <c r="BJ69" s="366"/>
      <c r="BK69" s="366"/>
      <c r="BL69" s="366"/>
      <c r="BM69" s="366"/>
      <c r="BN69" s="366"/>
      <c r="BO69" s="366"/>
      <c r="BP69" s="366"/>
    </row>
    <row r="70" spans="1:68" ht="63" customHeight="1" x14ac:dyDescent="0.25">
      <c r="A70" s="350" t="s">
        <v>240</v>
      </c>
      <c r="B70" s="437" t="s">
        <v>112</v>
      </c>
      <c r="C70" s="445">
        <v>0.7</v>
      </c>
      <c r="D70" s="361" t="s">
        <v>113</v>
      </c>
      <c r="E70" s="350" t="s">
        <v>307</v>
      </c>
      <c r="F70" s="437" t="s">
        <v>313</v>
      </c>
      <c r="G70" s="437" t="s">
        <v>343</v>
      </c>
      <c r="H70" s="437" t="s">
        <v>36</v>
      </c>
      <c r="I70" s="437" t="s">
        <v>37</v>
      </c>
      <c r="J70" s="437" t="s">
        <v>38</v>
      </c>
      <c r="K70" s="437">
        <v>88</v>
      </c>
      <c r="L70" s="437">
        <f t="shared" si="109"/>
        <v>22</v>
      </c>
      <c r="M70" s="437">
        <f t="shared" si="109"/>
        <v>22</v>
      </c>
      <c r="N70" s="437">
        <f t="shared" si="109"/>
        <v>22</v>
      </c>
      <c r="O70" s="437">
        <f t="shared" si="109"/>
        <v>22</v>
      </c>
      <c r="P70" s="361" t="s">
        <v>294</v>
      </c>
      <c r="Q70" s="350" t="s">
        <v>211</v>
      </c>
      <c r="R70" s="7" t="s">
        <v>45</v>
      </c>
      <c r="S70" s="7" t="s">
        <v>41</v>
      </c>
      <c r="T70" s="35"/>
      <c r="U70" s="35"/>
      <c r="V70" s="35"/>
      <c r="W70" s="35"/>
      <c r="X70" s="35"/>
      <c r="Y70" s="35"/>
      <c r="Z70" s="35"/>
      <c r="AA70" s="35"/>
      <c r="AB70" s="35"/>
      <c r="AC70" s="35"/>
      <c r="AD70" s="35">
        <v>10</v>
      </c>
      <c r="AE70" s="35"/>
      <c r="AF70" s="483">
        <f>SUM(T70:AE70)</f>
        <v>10</v>
      </c>
      <c r="AG70" s="34" t="str">
        <f>IF(AG$5&lt;=$T$8,IF(SUM($T70:T70)=0,"",SUM($T70:T70)),"")</f>
        <v/>
      </c>
      <c r="AH70" s="34" t="str">
        <f>IF(AH$5&lt;=$T$8,IF(SUM($T70:U70)=0,"",SUM($T70:U70)),"")</f>
        <v/>
      </c>
      <c r="AI70" s="34" t="str">
        <f>IF(AI$5&lt;=$T$8,IF(SUM($T70:V70)=0,"",SUM($T70:V70)),"")</f>
        <v/>
      </c>
      <c r="AJ70" s="34" t="str">
        <f>IF(AJ$5&lt;=$T$8,IF(SUM($T70:W70)=0,"",SUM($T70:W70)),"")</f>
        <v/>
      </c>
      <c r="AK70" s="34" t="str">
        <f>IF(AK$5&lt;=$T$8,IF(SUM($T70:X70)=0,"",SUM($T70:X70)),"")</f>
        <v/>
      </c>
      <c r="AL70" s="34" t="str">
        <f>IF(AL$5&lt;=$T$8,IF(SUM($T70:Y70)=0,"",SUM($T70:Y70)),"")</f>
        <v/>
      </c>
      <c r="AM70" s="34" t="str">
        <f>IF(AM$5&lt;=$T$8,IF(SUM($T70:Z70)=0,"",SUM($T70:Z70)),"")</f>
        <v/>
      </c>
      <c r="AN70" s="34" t="str">
        <f>IF(AN$5&lt;=$T$8,IF(SUM($T70:AA70)=0,"",SUM($T70:AA70)),"")</f>
        <v/>
      </c>
      <c r="AO70" s="34" t="str">
        <f>IF(AO$8&lt;=$T$8,IF(SUM($T70:AB70)=0,"",SUM($T70:AB70)),"")</f>
        <v/>
      </c>
      <c r="AP70" s="34" t="str">
        <f>IF(AP$5&lt;=$T$8,IF(SUM($T70:AC70)=0,"",SUM($T70:AC70)),"")</f>
        <v/>
      </c>
      <c r="AQ70" s="34">
        <f>IF(AQ$5&lt;=$T$8,IF(SUM($T70:AD70)=0,"",SUM($T70:AD70)),"")</f>
        <v>10</v>
      </c>
      <c r="AR70" s="784">
        <f>IF(AR$5&lt;=$T$8,IF(SUM($T70:AE70)=0,"",SUM($T70:AE70)),"")</f>
        <v>10</v>
      </c>
      <c r="AS70" s="429"/>
      <c r="AT70" s="368"/>
      <c r="AU70" s="366"/>
      <c r="AV70" s="366"/>
      <c r="AW70" s="366"/>
      <c r="AX70" s="366"/>
      <c r="AY70" s="366"/>
      <c r="AZ70" s="366"/>
      <c r="BA70" s="366"/>
      <c r="BB70" s="366"/>
      <c r="BC70" s="366"/>
      <c r="BD70" s="366"/>
      <c r="BE70" s="366"/>
      <c r="BF70" s="366"/>
      <c r="BG70" s="366"/>
      <c r="BH70" s="366"/>
      <c r="BI70" s="366"/>
      <c r="BJ70" s="366"/>
      <c r="BK70" s="366"/>
      <c r="BL70" s="366"/>
      <c r="BM70" s="366"/>
      <c r="BN70" s="366"/>
      <c r="BO70" s="366"/>
      <c r="BP70" s="366"/>
    </row>
    <row r="71" spans="1:68" ht="61.5" customHeight="1" x14ac:dyDescent="0.25">
      <c r="A71" s="350" t="s">
        <v>240</v>
      </c>
      <c r="B71" s="437" t="s">
        <v>112</v>
      </c>
      <c r="C71" s="445">
        <v>0.7</v>
      </c>
      <c r="D71" s="361" t="s">
        <v>113</v>
      </c>
      <c r="E71" s="350" t="s">
        <v>307</v>
      </c>
      <c r="F71" s="437" t="s">
        <v>313</v>
      </c>
      <c r="G71" s="437" t="s">
        <v>343</v>
      </c>
      <c r="H71" s="437" t="s">
        <v>36</v>
      </c>
      <c r="I71" s="437" t="s">
        <v>37</v>
      </c>
      <c r="J71" s="437" t="s">
        <v>38</v>
      </c>
      <c r="K71" s="437">
        <v>88</v>
      </c>
      <c r="L71" s="437">
        <f t="shared" si="109"/>
        <v>22</v>
      </c>
      <c r="M71" s="437">
        <f t="shared" si="109"/>
        <v>22</v>
      </c>
      <c r="N71" s="437">
        <f t="shared" si="109"/>
        <v>22</v>
      </c>
      <c r="O71" s="437">
        <f t="shared" si="109"/>
        <v>22</v>
      </c>
      <c r="P71" s="361" t="s">
        <v>294</v>
      </c>
      <c r="Q71" s="350" t="s">
        <v>211</v>
      </c>
      <c r="R71" s="7" t="s">
        <v>45</v>
      </c>
      <c r="S71" s="7" t="s">
        <v>42</v>
      </c>
      <c r="T71" s="15"/>
      <c r="U71" s="15">
        <v>0</v>
      </c>
      <c r="V71" s="34"/>
      <c r="W71" s="15"/>
      <c r="X71" s="15"/>
      <c r="Y71" s="15"/>
      <c r="Z71" s="15"/>
      <c r="AA71" s="15"/>
      <c r="AB71" s="15"/>
      <c r="AC71" s="15"/>
      <c r="AD71" s="15"/>
      <c r="AE71" s="14"/>
      <c r="AF71" s="484">
        <f>SUM(T71:AE71)</f>
        <v>0</v>
      </c>
      <c r="AG71" s="34" t="str">
        <f>IF(AG$5&lt;=$T$8,IF(SUM($T71:T71)=0,"",SUM($T71:T71)),"")</f>
        <v/>
      </c>
      <c r="AH71" s="34" t="str">
        <f>IF(AH$5&lt;=$T$8,IF(SUM($T71:U71)=0,"",SUM($T71:U71)),"")</f>
        <v/>
      </c>
      <c r="AI71" s="34" t="str">
        <f>IF(AI$5&lt;=$T$8,IF(SUM($T71:V71)=0,"",SUM($T71:V71)),"")</f>
        <v/>
      </c>
      <c r="AJ71" s="34" t="str">
        <f>IF(AJ$5&lt;=$T$8,IF(SUM($T71:W71)=0,"",SUM($T71:W71)),"")</f>
        <v/>
      </c>
      <c r="AK71" s="34" t="str">
        <f>IF(AK$5&lt;=$T$8,IF(SUM($T71:X71)=0,"",SUM($T71:X71)),"")</f>
        <v/>
      </c>
      <c r="AL71" s="34" t="str">
        <f>IF(AL$5&lt;=$T$8,IF(SUM($T71:Y71)=0,"",SUM($T71:Y71)),"")</f>
        <v/>
      </c>
      <c r="AM71" s="34" t="str">
        <f>IF(AM$5&lt;=$T$8,IF(SUM($T71:Z71)=0,"",SUM($T71:Z71)),"")</f>
        <v/>
      </c>
      <c r="AN71" s="34" t="str">
        <f>IF(AN$5&lt;=$T$8,IF(SUM($T71:AA71)=0,"",SUM($T71:AA71)),"")</f>
        <v/>
      </c>
      <c r="AO71" s="34" t="str">
        <f>IF(AO$5&lt;=$T$8,IF(SUM($T71:AB71)=0,"",SUM($T71:AB71)),"")</f>
        <v/>
      </c>
      <c r="AP71" s="34" t="str">
        <f>IF(AP$5&lt;=$T$8,IF(SUM($T71:AC71)=0,"",SUM($T71:AC71)),"")</f>
        <v/>
      </c>
      <c r="AQ71" s="34" t="str">
        <f>IF(AQ$5&lt;=$T$8,IF(SUM($T71:AD71)=0,"",SUM($T71:AD71)),"")</f>
        <v/>
      </c>
      <c r="AR71" s="784" t="str">
        <f>IF(AR$5&lt;=$T$8,IF(SUM($T71:AE71)=0,"",SUM($T71:AE71)),"")</f>
        <v/>
      </c>
      <c r="AS71" s="429"/>
      <c r="AT71" s="368"/>
      <c r="AU71" s="366"/>
      <c r="AV71" s="366"/>
      <c r="AW71" s="366"/>
      <c r="AX71" s="366"/>
      <c r="AY71" s="366"/>
      <c r="AZ71" s="366"/>
      <c r="BA71" s="366"/>
      <c r="BB71" s="366"/>
      <c r="BC71" s="366"/>
      <c r="BD71" s="366"/>
      <c r="BE71" s="366"/>
      <c r="BF71" s="366"/>
      <c r="BG71" s="366"/>
      <c r="BH71" s="366"/>
      <c r="BI71" s="366"/>
      <c r="BJ71" s="366"/>
      <c r="BK71" s="366"/>
      <c r="BL71" s="366"/>
      <c r="BM71" s="366"/>
      <c r="BN71" s="366"/>
      <c r="BO71" s="366"/>
      <c r="BP71" s="366"/>
    </row>
    <row r="72" spans="1:68" ht="63.75" customHeight="1" thickBot="1" x14ac:dyDescent="0.3">
      <c r="A72" s="354" t="s">
        <v>240</v>
      </c>
      <c r="B72" s="347" t="s">
        <v>112</v>
      </c>
      <c r="C72" s="351">
        <v>0.7</v>
      </c>
      <c r="D72" s="356" t="s">
        <v>113</v>
      </c>
      <c r="E72" s="354" t="s">
        <v>307</v>
      </c>
      <c r="F72" s="347" t="s">
        <v>313</v>
      </c>
      <c r="G72" s="347" t="s">
        <v>343</v>
      </c>
      <c r="H72" s="347" t="s">
        <v>36</v>
      </c>
      <c r="I72" s="347" t="s">
        <v>37</v>
      </c>
      <c r="J72" s="347" t="s">
        <v>38</v>
      </c>
      <c r="K72" s="347">
        <v>88</v>
      </c>
      <c r="L72" s="347">
        <f t="shared" si="109"/>
        <v>22</v>
      </c>
      <c r="M72" s="347">
        <f t="shared" si="109"/>
        <v>22</v>
      </c>
      <c r="N72" s="347">
        <f t="shared" si="109"/>
        <v>22</v>
      </c>
      <c r="O72" s="347">
        <f t="shared" si="109"/>
        <v>22</v>
      </c>
      <c r="P72" s="356" t="s">
        <v>294</v>
      </c>
      <c r="Q72" s="354" t="s">
        <v>211</v>
      </c>
      <c r="R72" s="486" t="s">
        <v>45</v>
      </c>
      <c r="S72" s="486" t="s">
        <v>43</v>
      </c>
      <c r="T72" s="275" t="str">
        <f t="shared" ref="T72:W72" si="116">IF(T70=0,"",T71/T70)</f>
        <v/>
      </c>
      <c r="U72" s="275" t="str">
        <f t="shared" si="116"/>
        <v/>
      </c>
      <c r="V72" s="275" t="str">
        <f t="shared" si="116"/>
        <v/>
      </c>
      <c r="W72" s="275" t="str">
        <f t="shared" si="116"/>
        <v/>
      </c>
      <c r="X72" s="275"/>
      <c r="Y72" s="275"/>
      <c r="Z72" s="275"/>
      <c r="AA72" s="275"/>
      <c r="AB72" s="275"/>
      <c r="AC72" s="275"/>
      <c r="AD72" s="275"/>
      <c r="AE72" s="275" t="str">
        <f t="shared" ref="AE72" si="117">IF(AE70=0,"",AE71/AE70)</f>
        <v/>
      </c>
      <c r="AF72" s="499">
        <f t="shared" ref="AF72" si="118">IF(AF70=0,"",AF71/AF70)</f>
        <v>0</v>
      </c>
      <c r="AG72" s="345" t="str">
        <f>IF(AG$8&lt;=$AI$8,IF(OR(AG70="",AG71=""),"",AG71/AG70),"")</f>
        <v/>
      </c>
      <c r="AH72" s="345" t="str">
        <f t="shared" ref="AH72:AN72" si="119">IF(AH$8&lt;=$AI$8,IF(OR(AH70="",AH71=""),"",AH71/AH70),"")</f>
        <v/>
      </c>
      <c r="AI72" s="345" t="str">
        <f t="shared" si="119"/>
        <v/>
      </c>
      <c r="AJ72" s="345" t="str">
        <f t="shared" si="119"/>
        <v/>
      </c>
      <c r="AK72" s="345" t="str">
        <f t="shared" si="119"/>
        <v/>
      </c>
      <c r="AL72" s="345" t="str">
        <f t="shared" si="119"/>
        <v/>
      </c>
      <c r="AM72" s="345" t="str">
        <f t="shared" si="119"/>
        <v/>
      </c>
      <c r="AN72" s="345" t="str">
        <f t="shared" si="119"/>
        <v/>
      </c>
      <c r="AO72" s="345" t="str">
        <f>IF(AO$5&lt;=$AI$5,IF(OR(AO70="",AO71=""),"",AO71/AO70),"")</f>
        <v/>
      </c>
      <c r="AP72" s="345" t="str">
        <f t="shared" ref="AP72" si="120">IF(AP$5&lt;=$AI$5,IF(OR(AP70="",AP71=""),"",AP71/AP70),"")</f>
        <v/>
      </c>
      <c r="AQ72" s="345" t="str">
        <f>IF(AQ$5&lt;=$AI$5,IF(OR(AQ70="",AQ71=""),"",AQ71/AQ70),"")</f>
        <v/>
      </c>
      <c r="AR72" s="785" t="str">
        <f t="shared" ref="AR72" si="121">IF(AR$5&lt;=$AI$5,IF(OR(AR70="",AR71=""),"",AR71/AR70),"")</f>
        <v/>
      </c>
      <c r="AS72" s="429"/>
      <c r="AT72" s="368"/>
      <c r="AU72" s="366"/>
      <c r="AV72" s="366"/>
      <c r="AW72" s="366"/>
      <c r="AX72" s="366"/>
      <c r="AY72" s="366"/>
      <c r="AZ72" s="366"/>
      <c r="BA72" s="366"/>
      <c r="BB72" s="366"/>
      <c r="BC72" s="366"/>
      <c r="BD72" s="366"/>
      <c r="BE72" s="366"/>
      <c r="BF72" s="366"/>
      <c r="BG72" s="366"/>
      <c r="BH72" s="366"/>
      <c r="BI72" s="366"/>
      <c r="BJ72" s="366"/>
      <c r="BK72" s="366"/>
      <c r="BL72" s="366"/>
      <c r="BM72" s="366"/>
      <c r="BN72" s="366"/>
      <c r="BO72" s="366"/>
      <c r="BP72" s="366"/>
    </row>
    <row r="73" spans="1:68" ht="45.75" customHeight="1" x14ac:dyDescent="0.25">
      <c r="A73" s="472" t="s">
        <v>240</v>
      </c>
      <c r="B73" s="444" t="s">
        <v>112</v>
      </c>
      <c r="C73" s="448">
        <v>0.7</v>
      </c>
      <c r="D73" s="473" t="s">
        <v>113</v>
      </c>
      <c r="E73" s="472" t="s">
        <v>307</v>
      </c>
      <c r="F73" s="444" t="s">
        <v>313</v>
      </c>
      <c r="G73" s="444" t="s">
        <v>344</v>
      </c>
      <c r="H73" s="444" t="s">
        <v>36</v>
      </c>
      <c r="I73" s="444" t="s">
        <v>37</v>
      </c>
      <c r="J73" s="444" t="s">
        <v>38</v>
      </c>
      <c r="K73" s="444">
        <v>73</v>
      </c>
      <c r="L73" s="444">
        <v>17</v>
      </c>
      <c r="M73" s="444">
        <v>25</v>
      </c>
      <c r="N73" s="444">
        <v>28</v>
      </c>
      <c r="O73" s="444">
        <v>3</v>
      </c>
      <c r="P73" s="473" t="s">
        <v>370</v>
      </c>
      <c r="Q73" s="472" t="s">
        <v>212</v>
      </c>
      <c r="R73" s="622" t="s">
        <v>40</v>
      </c>
      <c r="S73" s="622" t="s">
        <v>41</v>
      </c>
      <c r="T73" s="211"/>
      <c r="U73" s="211"/>
      <c r="V73" s="211"/>
      <c r="W73" s="211"/>
      <c r="X73" s="211"/>
      <c r="Y73" s="211">
        <v>1</v>
      </c>
      <c r="Z73" s="211"/>
      <c r="AA73" s="211"/>
      <c r="AB73" s="211"/>
      <c r="AC73" s="211"/>
      <c r="AD73" s="211"/>
      <c r="AE73" s="211"/>
      <c r="AF73" s="483">
        <f>SUM(T73:AE73)</f>
        <v>1</v>
      </c>
      <c r="AG73" s="34" t="str">
        <f>IF(AG$5&lt;=$T$8,IF(SUM($T73:T73)=0,"",SUM($T73:T73)),"")</f>
        <v/>
      </c>
      <c r="AH73" s="34" t="str">
        <f>IF(AH$5&lt;=$T$8,IF(SUM($T73:U73)=0,"",SUM($T73:U73)),"")</f>
        <v/>
      </c>
      <c r="AI73" s="34" t="str">
        <f>IF(AI$5&lt;=$T$8,IF(SUM($T73:V73)=0,"",SUM($T73:V73)),"")</f>
        <v/>
      </c>
      <c r="AJ73" s="34" t="str">
        <f>IF(AJ$5&lt;=$T$8,IF(SUM($T73:W73)=0,"",SUM($T73:W73)),"")</f>
        <v/>
      </c>
      <c r="AK73" s="34" t="str">
        <f>IF(AK$5&lt;=$T$8,IF(SUM($T73:X73)=0,"",SUM($T73:X73)),"")</f>
        <v/>
      </c>
      <c r="AL73" s="34">
        <f>IF(AL$5&lt;=$T$8,IF(SUM($T73:Y73)=0,"",SUM($T73:Y73)),"")</f>
        <v>1</v>
      </c>
      <c r="AM73" s="34">
        <f>IF(AM$5&lt;=$T$8,IF(SUM($T73:Z73)=0,"",SUM($T73:Z73)),"")</f>
        <v>1</v>
      </c>
      <c r="AN73" s="34">
        <f>IF(AN$5&lt;=$T$8,IF(SUM($T73:AA73)=0,"",SUM($T73:AA73)),"")</f>
        <v>1</v>
      </c>
      <c r="AO73" s="34">
        <f>IF(AO$8&lt;=$T$8,IF(SUM($T73:AB73)=0,"",SUM($T73:AB73)),"")</f>
        <v>1</v>
      </c>
      <c r="AP73" s="34">
        <f>IF(AP$5&lt;=$T$8,IF(SUM($T73:AC73)=0,"",SUM($T73:AC73)),"")</f>
        <v>1</v>
      </c>
      <c r="AQ73" s="34">
        <f>IF(AQ$5&lt;=$T$8,IF(SUM($T73:AD73)=0,"",SUM($T73:AD73)),"")</f>
        <v>1</v>
      </c>
      <c r="AR73" s="784">
        <f>IF(AR$5&lt;=$T$8,IF(SUM($T73:AE73)=0,"",SUM($T73:AE73)),"")</f>
        <v>1</v>
      </c>
      <c r="AS73" s="428"/>
      <c r="AT73" s="368"/>
      <c r="AU73" s="366"/>
      <c r="AV73" s="366"/>
      <c r="AW73" s="366"/>
      <c r="AX73" s="366"/>
      <c r="AY73" s="366"/>
      <c r="AZ73" s="366"/>
      <c r="BA73" s="366"/>
      <c r="BB73" s="366"/>
      <c r="BC73" s="366"/>
      <c r="BD73" s="366"/>
      <c r="BE73" s="366"/>
      <c r="BF73" s="366"/>
      <c r="BG73" s="366"/>
      <c r="BH73" s="366"/>
      <c r="BI73" s="366"/>
      <c r="BJ73" s="366"/>
      <c r="BK73" s="366"/>
      <c r="BL73" s="366"/>
      <c r="BM73" s="366"/>
      <c r="BN73" s="366"/>
      <c r="BO73" s="366"/>
      <c r="BP73" s="366"/>
    </row>
    <row r="74" spans="1:68" ht="45.75" customHeight="1" x14ac:dyDescent="0.25">
      <c r="A74" s="350" t="s">
        <v>240</v>
      </c>
      <c r="B74" s="437" t="s">
        <v>112</v>
      </c>
      <c r="C74" s="445">
        <v>0.7</v>
      </c>
      <c r="D74" s="361" t="s">
        <v>113</v>
      </c>
      <c r="E74" s="350" t="s">
        <v>307</v>
      </c>
      <c r="F74" s="437" t="s">
        <v>313</v>
      </c>
      <c r="G74" s="437" t="s">
        <v>344</v>
      </c>
      <c r="H74" s="437" t="s">
        <v>36</v>
      </c>
      <c r="I74" s="437" t="s">
        <v>37</v>
      </c>
      <c r="J74" s="437" t="s">
        <v>38</v>
      </c>
      <c r="K74" s="437">
        <v>73</v>
      </c>
      <c r="L74" s="437">
        <v>17</v>
      </c>
      <c r="M74" s="437">
        <v>25</v>
      </c>
      <c r="N74" s="437">
        <v>28</v>
      </c>
      <c r="O74" s="437">
        <v>3</v>
      </c>
      <c r="P74" s="361" t="s">
        <v>370</v>
      </c>
      <c r="Q74" s="350" t="s">
        <v>212</v>
      </c>
      <c r="R74" s="7" t="s">
        <v>40</v>
      </c>
      <c r="S74" s="7" t="s">
        <v>42</v>
      </c>
      <c r="T74" s="15">
        <v>0</v>
      </c>
      <c r="U74" s="15">
        <v>0</v>
      </c>
      <c r="V74" s="15">
        <v>0</v>
      </c>
      <c r="W74" s="15"/>
      <c r="X74" s="15"/>
      <c r="Y74" s="15"/>
      <c r="Z74" s="15"/>
      <c r="AA74" s="15"/>
      <c r="AB74" s="15"/>
      <c r="AC74" s="15"/>
      <c r="AD74" s="15"/>
      <c r="AE74" s="14"/>
      <c r="AF74" s="484">
        <f>SUM(T74:AE74)</f>
        <v>0</v>
      </c>
      <c r="AG74" s="34" t="str">
        <f>IF(AG$5&lt;=$T$8,IF(SUM($T74:T74)=0,"",SUM($T74:T74)),"")</f>
        <v/>
      </c>
      <c r="AH74" s="34" t="str">
        <f>IF(AH$5&lt;=$T$8,IF(SUM($T74:U74)=0,"",SUM($T74:U74)),"")</f>
        <v/>
      </c>
      <c r="AI74" s="34" t="str">
        <f>IF(AI$5&lt;=$T$8,IF(SUM($T74:V74)=0,"",SUM($T74:V74)),"")</f>
        <v/>
      </c>
      <c r="AJ74" s="34" t="str">
        <f>IF(AJ$5&lt;=$T$8,IF(SUM($T74:W74)=0,"",SUM($T74:W74)),"")</f>
        <v/>
      </c>
      <c r="AK74" s="34" t="str">
        <f>IF(AK$5&lt;=$T$8,IF(SUM($T74:X74)=0,"",SUM($T74:X74)),"")</f>
        <v/>
      </c>
      <c r="AL74" s="34" t="str">
        <f>IF(AL$5&lt;=$T$8,IF(SUM($T74:Y74)=0,"",SUM($T74:Y74)),"")</f>
        <v/>
      </c>
      <c r="AM74" s="34" t="str">
        <f>IF(AM$5&lt;=$T$8,IF(SUM($T74:Z74)=0,"",SUM($T74:Z74)),"")</f>
        <v/>
      </c>
      <c r="AN74" s="34" t="str">
        <f>IF(AN$5&lt;=$T$8,IF(SUM($T74:AA74)=0,"",SUM($T74:AA74)),"")</f>
        <v/>
      </c>
      <c r="AO74" s="34" t="str">
        <f>IF(AO$5&lt;=$T$8,IF(SUM($T74:AB74)=0,"",SUM($T74:AB74)),"")</f>
        <v/>
      </c>
      <c r="AP74" s="34" t="str">
        <f>IF(AP$5&lt;=$T$8,IF(SUM($T74:AC74)=0,"",SUM($T74:AC74)),"")</f>
        <v/>
      </c>
      <c r="AQ74" s="34" t="str">
        <f>IF(AQ$5&lt;=$T$8,IF(SUM($T74:AD74)=0,"",SUM($T74:AD74)),"")</f>
        <v/>
      </c>
      <c r="AR74" s="784" t="str">
        <f>IF(AR$5&lt;=$T$8,IF(SUM($T74:AE74)=0,"",SUM($T74:AE74)),"")</f>
        <v/>
      </c>
      <c r="AS74" s="425" t="s">
        <v>391</v>
      </c>
      <c r="AT74" s="34" t="s">
        <v>392</v>
      </c>
      <c r="AU74" s="425" t="s">
        <v>391</v>
      </c>
      <c r="AV74" s="34" t="s">
        <v>392</v>
      </c>
      <c r="AW74" s="608" t="s">
        <v>391</v>
      </c>
      <c r="AX74" s="608" t="s">
        <v>481</v>
      </c>
      <c r="AY74" s="366"/>
      <c r="AZ74" s="366"/>
      <c r="BA74" s="366"/>
      <c r="BB74" s="366"/>
      <c r="BC74" s="366"/>
      <c r="BD74" s="366"/>
      <c r="BE74" s="366"/>
      <c r="BF74" s="366"/>
      <c r="BG74" s="366"/>
      <c r="BH74" s="366"/>
      <c r="BI74" s="366"/>
      <c r="BJ74" s="366"/>
      <c r="BK74" s="366"/>
      <c r="BL74" s="366"/>
      <c r="BM74" s="366"/>
      <c r="BN74" s="366"/>
      <c r="BO74" s="366"/>
      <c r="BP74" s="366"/>
    </row>
    <row r="75" spans="1:68" ht="45.75" customHeight="1" thickBot="1" x14ac:dyDescent="0.3">
      <c r="A75" s="350" t="s">
        <v>240</v>
      </c>
      <c r="B75" s="437" t="s">
        <v>112</v>
      </c>
      <c r="C75" s="445">
        <v>0.7</v>
      </c>
      <c r="D75" s="361" t="s">
        <v>113</v>
      </c>
      <c r="E75" s="350" t="s">
        <v>307</v>
      </c>
      <c r="F75" s="437" t="s">
        <v>313</v>
      </c>
      <c r="G75" s="437" t="s">
        <v>344</v>
      </c>
      <c r="H75" s="437" t="s">
        <v>36</v>
      </c>
      <c r="I75" s="437" t="s">
        <v>37</v>
      </c>
      <c r="J75" s="437" t="s">
        <v>38</v>
      </c>
      <c r="K75" s="437">
        <v>73</v>
      </c>
      <c r="L75" s="437">
        <v>17</v>
      </c>
      <c r="M75" s="437">
        <v>25</v>
      </c>
      <c r="N75" s="437">
        <v>28</v>
      </c>
      <c r="O75" s="437">
        <v>3</v>
      </c>
      <c r="P75" s="361" t="s">
        <v>370</v>
      </c>
      <c r="Q75" s="350" t="s">
        <v>212</v>
      </c>
      <c r="R75" s="7" t="s">
        <v>40</v>
      </c>
      <c r="S75" s="7" t="s">
        <v>43</v>
      </c>
      <c r="T75" s="275" t="str">
        <f t="shared" ref="T75:AE75" si="122">IF(T73=0,"",T74/T73)</f>
        <v/>
      </c>
      <c r="U75" s="275" t="str">
        <f t="shared" si="122"/>
        <v/>
      </c>
      <c r="V75" s="275" t="str">
        <f t="shared" si="122"/>
        <v/>
      </c>
      <c r="W75" s="275" t="str">
        <f t="shared" si="122"/>
        <v/>
      </c>
      <c r="X75" s="275" t="str">
        <f t="shared" si="122"/>
        <v/>
      </c>
      <c r="Y75" s="275">
        <f t="shared" si="122"/>
        <v>0</v>
      </c>
      <c r="Z75" s="275" t="str">
        <f t="shared" si="122"/>
        <v/>
      </c>
      <c r="AA75" s="275" t="str">
        <f t="shared" si="122"/>
        <v/>
      </c>
      <c r="AB75" s="275" t="str">
        <f t="shared" si="122"/>
        <v/>
      </c>
      <c r="AC75" s="275" t="str">
        <f t="shared" si="122"/>
        <v/>
      </c>
      <c r="AD75" s="275" t="str">
        <f t="shared" si="122"/>
        <v/>
      </c>
      <c r="AE75" s="275" t="str">
        <f t="shared" si="122"/>
        <v/>
      </c>
      <c r="AF75" s="497">
        <f>IF(AF73=0,"",AF74/AF73)</f>
        <v>0</v>
      </c>
      <c r="AG75" s="345" t="str">
        <f>IF(AG$8&lt;=$AI$8,IF(OR(AG73="",AG74=""),"",AG74/AG73),"")</f>
        <v/>
      </c>
      <c r="AH75" s="345" t="str">
        <f t="shared" ref="AH75:AN75" si="123">IF(AH$8&lt;=$AI$8,IF(OR(AH73="",AH74=""),"",AH74/AH73),"")</f>
        <v/>
      </c>
      <c r="AI75" s="345" t="str">
        <f t="shared" si="123"/>
        <v/>
      </c>
      <c r="AJ75" s="345" t="str">
        <f t="shared" si="123"/>
        <v/>
      </c>
      <c r="AK75" s="345" t="str">
        <f t="shared" si="123"/>
        <v/>
      </c>
      <c r="AL75" s="345" t="str">
        <f t="shared" si="123"/>
        <v/>
      </c>
      <c r="AM75" s="345" t="str">
        <f t="shared" si="123"/>
        <v/>
      </c>
      <c r="AN75" s="345" t="str">
        <f t="shared" si="123"/>
        <v/>
      </c>
      <c r="AO75" s="345" t="str">
        <f>IF(AO$5&lt;=$AI$5,IF(OR(AO73="",AO74=""),"",AO74/AO73),"")</f>
        <v/>
      </c>
      <c r="AP75" s="345" t="str">
        <f t="shared" ref="AP75" si="124">IF(AP$5&lt;=$AI$5,IF(OR(AP73="",AP74=""),"",AP74/AP73),"")</f>
        <v/>
      </c>
      <c r="AQ75" s="345" t="str">
        <f t="shared" ref="AQ75" si="125">IF(AQ$5&lt;=$AI$5,IF(OR(AQ73="",AQ74=""),"",AQ74/AQ73),"")</f>
        <v/>
      </c>
      <c r="AR75" s="785" t="str">
        <f t="shared" ref="AR75" si="126">IF(AR$5&lt;=$AI$5,IF(OR(AR73="",AR74=""),"",AR74/AR73),"")</f>
        <v/>
      </c>
      <c r="AS75" s="428"/>
      <c r="AT75" s="368"/>
      <c r="AU75" s="366"/>
      <c r="AV75" s="366"/>
      <c r="AW75" s="366"/>
      <c r="AX75" s="366"/>
      <c r="AY75" s="366"/>
      <c r="AZ75" s="366"/>
      <c r="BA75" s="366"/>
      <c r="BB75" s="366"/>
      <c r="BC75" s="366"/>
      <c r="BD75" s="366"/>
      <c r="BE75" s="366"/>
      <c r="BF75" s="366"/>
      <c r="BG75" s="366"/>
      <c r="BH75" s="366"/>
      <c r="BI75" s="366"/>
      <c r="BJ75" s="366"/>
      <c r="BK75" s="366"/>
      <c r="BL75" s="366"/>
      <c r="BM75" s="366"/>
      <c r="BN75" s="366"/>
      <c r="BO75" s="366"/>
      <c r="BP75" s="366"/>
    </row>
    <row r="76" spans="1:68" ht="45.75" customHeight="1" x14ac:dyDescent="0.25">
      <c r="A76" s="350" t="s">
        <v>240</v>
      </c>
      <c r="B76" s="437" t="s">
        <v>112</v>
      </c>
      <c r="C76" s="445">
        <v>0.7</v>
      </c>
      <c r="D76" s="361" t="s">
        <v>113</v>
      </c>
      <c r="E76" s="350" t="s">
        <v>307</v>
      </c>
      <c r="F76" s="437" t="s">
        <v>313</v>
      </c>
      <c r="G76" s="437" t="s">
        <v>344</v>
      </c>
      <c r="H76" s="437" t="s">
        <v>36</v>
      </c>
      <c r="I76" s="437" t="s">
        <v>37</v>
      </c>
      <c r="J76" s="437" t="s">
        <v>38</v>
      </c>
      <c r="K76" s="437">
        <v>73</v>
      </c>
      <c r="L76" s="437">
        <v>17</v>
      </c>
      <c r="M76" s="437">
        <v>25</v>
      </c>
      <c r="N76" s="437">
        <v>28</v>
      </c>
      <c r="O76" s="437">
        <v>3</v>
      </c>
      <c r="P76" s="361" t="s">
        <v>370</v>
      </c>
      <c r="Q76" s="350" t="s">
        <v>212</v>
      </c>
      <c r="R76" s="7" t="s">
        <v>44</v>
      </c>
      <c r="S76" s="7" t="s">
        <v>41</v>
      </c>
      <c r="T76" s="128"/>
      <c r="U76" s="128"/>
      <c r="V76" s="15"/>
      <c r="W76" s="15"/>
      <c r="X76" s="15">
        <v>1</v>
      </c>
      <c r="Y76" s="15"/>
      <c r="Z76" s="15"/>
      <c r="AA76" s="15"/>
      <c r="AB76" s="14"/>
      <c r="AC76" s="14"/>
      <c r="AD76" s="14"/>
      <c r="AE76" s="14"/>
      <c r="AF76" s="483">
        <f>SUM(T76:AE76)</f>
        <v>1</v>
      </c>
      <c r="AG76" s="34" t="str">
        <f>IF(AG$5&lt;=$T$8,IF(SUM($T76:T76)=0,"",SUM($T76:T76)),"")</f>
        <v/>
      </c>
      <c r="AH76" s="34" t="str">
        <f>IF(AH$5&lt;=$T$8,IF(SUM($T76:U76)=0,"",SUM($T76:U76)),"")</f>
        <v/>
      </c>
      <c r="AI76" s="34" t="str">
        <f>IF(AI$5&lt;=$T$8,IF(SUM($T76:V76)=0,"",SUM($T76:V76)),"")</f>
        <v/>
      </c>
      <c r="AJ76" s="34" t="str">
        <f>IF(AJ$5&lt;=$T$8,IF(SUM($T76:W76)=0,"",SUM($T76:W76)),"")</f>
        <v/>
      </c>
      <c r="AK76" s="34">
        <f>IF(AK$5&lt;=$T$8,IF(SUM($T76:X76)=0,"",SUM($T76:X76)),"")</f>
        <v>1</v>
      </c>
      <c r="AL76" s="34">
        <f>IF(AL$5&lt;=$T$8,IF(SUM($T76:Y76)=0,"",SUM($T76:Y76)),"")</f>
        <v>1</v>
      </c>
      <c r="AM76" s="34">
        <f>IF(AM$5&lt;=$T$8,IF(SUM($T76:Z76)=0,"",SUM($T76:Z76)),"")</f>
        <v>1</v>
      </c>
      <c r="AN76" s="34">
        <f>IF(AN$5&lt;=$T$8,IF(SUM($T76:AA76)=0,"",SUM($T76:AA76)),"")</f>
        <v>1</v>
      </c>
      <c r="AO76" s="34">
        <f>IF(AO$8&lt;=$T$8,IF(SUM($T76:AB76)=0,"",SUM($T76:AB76)),"")</f>
        <v>1</v>
      </c>
      <c r="AP76" s="34">
        <f>IF(AP$5&lt;=$T$8,IF(SUM($T76:AC76)=0,"",SUM($T76:AC76)),"")</f>
        <v>1</v>
      </c>
      <c r="AQ76" s="34">
        <f>IF(AQ$5&lt;=$T$8,IF(SUM($T76:AD76)=0,"",SUM($T76:AD76)),"")</f>
        <v>1</v>
      </c>
      <c r="AR76" s="784">
        <f>IF(AR$5&lt;=$T$8,IF(SUM($T76:AE76)=0,"",SUM($T76:AE76)),"")</f>
        <v>1</v>
      </c>
      <c r="AS76" s="429"/>
      <c r="AT76" s="12"/>
      <c r="AU76" s="366"/>
      <c r="AV76" s="366"/>
      <c r="AW76" s="366"/>
      <c r="AX76" s="366"/>
      <c r="AY76" s="366"/>
      <c r="AZ76" s="366"/>
      <c r="BA76" s="366"/>
      <c r="BB76" s="366"/>
      <c r="BC76" s="366"/>
      <c r="BD76" s="366"/>
      <c r="BE76" s="366"/>
      <c r="BF76" s="366"/>
      <c r="BG76" s="366"/>
      <c r="BH76" s="366"/>
      <c r="BI76" s="366"/>
      <c r="BJ76" s="366"/>
      <c r="BK76" s="366"/>
      <c r="BL76" s="366"/>
      <c r="BM76" s="366"/>
      <c r="BN76" s="366"/>
      <c r="BO76" s="366"/>
      <c r="BP76" s="366"/>
    </row>
    <row r="77" spans="1:68" ht="45.75" customHeight="1" x14ac:dyDescent="0.25">
      <c r="A77" s="350" t="s">
        <v>240</v>
      </c>
      <c r="B77" s="437" t="s">
        <v>112</v>
      </c>
      <c r="C77" s="445">
        <v>0.7</v>
      </c>
      <c r="D77" s="361" t="s">
        <v>113</v>
      </c>
      <c r="E77" s="350" t="s">
        <v>307</v>
      </c>
      <c r="F77" s="437" t="s">
        <v>313</v>
      </c>
      <c r="G77" s="437" t="s">
        <v>344</v>
      </c>
      <c r="H77" s="437" t="s">
        <v>36</v>
      </c>
      <c r="I77" s="437" t="s">
        <v>37</v>
      </c>
      <c r="J77" s="437" t="s">
        <v>38</v>
      </c>
      <c r="K77" s="437">
        <v>73</v>
      </c>
      <c r="L77" s="437">
        <v>17</v>
      </c>
      <c r="M77" s="437">
        <v>25</v>
      </c>
      <c r="N77" s="437">
        <v>28</v>
      </c>
      <c r="O77" s="437">
        <v>3</v>
      </c>
      <c r="P77" s="361" t="s">
        <v>370</v>
      </c>
      <c r="Q77" s="350" t="s">
        <v>212</v>
      </c>
      <c r="R77" s="7" t="s">
        <v>44</v>
      </c>
      <c r="S77" s="7" t="s">
        <v>42</v>
      </c>
      <c r="T77" s="15"/>
      <c r="U77" s="15">
        <v>0</v>
      </c>
      <c r="V77" s="15"/>
      <c r="W77" s="34"/>
      <c r="X77" s="15"/>
      <c r="Y77" s="15"/>
      <c r="Z77" s="15"/>
      <c r="AA77" s="15"/>
      <c r="AB77" s="15"/>
      <c r="AC77" s="15"/>
      <c r="AD77" s="15"/>
      <c r="AE77" s="14"/>
      <c r="AF77" s="484">
        <f>SUM(T77:AE77)</f>
        <v>0</v>
      </c>
      <c r="AG77" s="34" t="str">
        <f>IF(AG$5&lt;=$T$8,IF(SUM($T77:T77)=0,"",SUM($T77:T77)),"")</f>
        <v/>
      </c>
      <c r="AH77" s="34" t="str">
        <f>IF(AH$5&lt;=$T$8,IF(SUM($T77:U77)=0,"",SUM($T77:U77)),"")</f>
        <v/>
      </c>
      <c r="AI77" s="34" t="str">
        <f>IF(AI$5&lt;=$T$8,IF(SUM($T77:V77)=0,"",SUM($T77:V77)),"")</f>
        <v/>
      </c>
      <c r="AJ77" s="34" t="str">
        <f>IF(AJ$5&lt;=$T$8,IF(SUM($T77:W77)=0,"",SUM($T77:W77)),"")</f>
        <v/>
      </c>
      <c r="AK77" s="34" t="str">
        <f>IF(AK$5&lt;=$T$8,IF(SUM($T77:X77)=0,"",SUM($T77:X77)),"")</f>
        <v/>
      </c>
      <c r="AL77" s="34" t="str">
        <f>IF(AL$5&lt;=$T$8,IF(SUM($T77:Y77)=0,"",SUM($T77:Y77)),"")</f>
        <v/>
      </c>
      <c r="AM77" s="34" t="str">
        <f>IF(AM$5&lt;=$T$8,IF(SUM($T77:Z77)=0,"",SUM($T77:Z77)),"")</f>
        <v/>
      </c>
      <c r="AN77" s="34" t="str">
        <f>IF(AN$5&lt;=$T$8,IF(SUM($T77:AA77)=0,"",SUM($T77:AA77)),"")</f>
        <v/>
      </c>
      <c r="AO77" s="34" t="str">
        <f>IF(AO$5&lt;=$T$8,IF(SUM($T77:AB77)=0,"",SUM($T77:AB77)),"")</f>
        <v/>
      </c>
      <c r="AP77" s="34" t="str">
        <f>IF(AP$5&lt;=$T$8,IF(SUM($T77:AC77)=0,"",SUM($T77:AC77)),"")</f>
        <v/>
      </c>
      <c r="AQ77" s="34" t="str">
        <f>IF(AQ$5&lt;=$T$8,IF(SUM($T77:AD77)=0,"",SUM($T77:AD77)),"")</f>
        <v/>
      </c>
      <c r="AR77" s="784" t="str">
        <f>IF(AR$5&lt;=$T$8,IF(SUM($T77:AE77)=0,"",SUM($T77:AE77)),"")</f>
        <v/>
      </c>
      <c r="AS77" s="429"/>
      <c r="AT77" s="12"/>
      <c r="AU77" s="366"/>
      <c r="AV77" s="366"/>
      <c r="AW77" s="366"/>
      <c r="AX77" s="428" t="s">
        <v>502</v>
      </c>
      <c r="AY77" s="366"/>
      <c r="AZ77" s="366"/>
      <c r="BA77" s="366"/>
      <c r="BB77" s="366"/>
      <c r="BC77" s="366"/>
      <c r="BD77" s="366"/>
      <c r="BE77" s="299"/>
      <c r="BF77" s="299"/>
      <c r="BG77" s="299"/>
      <c r="BH77" s="299"/>
      <c r="BI77" s="357"/>
      <c r="BJ77" s="357"/>
      <c r="BK77" s="357"/>
      <c r="BL77" s="357"/>
      <c r="BM77" s="357"/>
      <c r="BN77" s="357"/>
      <c r="BO77" s="357"/>
      <c r="BP77" s="357"/>
    </row>
    <row r="78" spans="1:68" ht="45.75" customHeight="1" thickBot="1" x14ac:dyDescent="0.3">
      <c r="A78" s="350" t="s">
        <v>240</v>
      </c>
      <c r="B78" s="437" t="s">
        <v>112</v>
      </c>
      <c r="C78" s="445">
        <v>0.7</v>
      </c>
      <c r="D78" s="361" t="s">
        <v>113</v>
      </c>
      <c r="E78" s="350" t="s">
        <v>307</v>
      </c>
      <c r="F78" s="437" t="s">
        <v>313</v>
      </c>
      <c r="G78" s="437" t="s">
        <v>344</v>
      </c>
      <c r="H78" s="437" t="s">
        <v>36</v>
      </c>
      <c r="I78" s="437" t="s">
        <v>37</v>
      </c>
      <c r="J78" s="437" t="s">
        <v>38</v>
      </c>
      <c r="K78" s="437">
        <v>73</v>
      </c>
      <c r="L78" s="437">
        <v>17</v>
      </c>
      <c r="M78" s="437">
        <v>25</v>
      </c>
      <c r="N78" s="437">
        <v>28</v>
      </c>
      <c r="O78" s="437">
        <v>3</v>
      </c>
      <c r="P78" s="361" t="s">
        <v>370</v>
      </c>
      <c r="Q78" s="350" t="s">
        <v>212</v>
      </c>
      <c r="R78" s="7" t="s">
        <v>44</v>
      </c>
      <c r="S78" s="7" t="s">
        <v>43</v>
      </c>
      <c r="T78" s="275" t="str">
        <f t="shared" ref="T78:AE78" si="127">IF(T76=0,"",T77/T76)</f>
        <v/>
      </c>
      <c r="U78" s="275" t="str">
        <f t="shared" si="127"/>
        <v/>
      </c>
      <c r="V78" s="275" t="str">
        <f t="shared" si="127"/>
        <v/>
      </c>
      <c r="W78" s="275" t="str">
        <f t="shared" si="127"/>
        <v/>
      </c>
      <c r="X78" s="275">
        <f t="shared" si="127"/>
        <v>0</v>
      </c>
      <c r="Y78" s="275" t="str">
        <f t="shared" si="127"/>
        <v/>
      </c>
      <c r="Z78" s="275" t="str">
        <f t="shared" si="127"/>
        <v/>
      </c>
      <c r="AA78" s="275" t="str">
        <f t="shared" si="127"/>
        <v/>
      </c>
      <c r="AB78" s="275" t="str">
        <f t="shared" si="127"/>
        <v/>
      </c>
      <c r="AC78" s="275" t="str">
        <f t="shared" si="127"/>
        <v/>
      </c>
      <c r="AD78" s="275" t="str">
        <f t="shared" si="127"/>
        <v/>
      </c>
      <c r="AE78" s="275" t="str">
        <f t="shared" si="127"/>
        <v/>
      </c>
      <c r="AF78" s="497">
        <f t="shared" ref="AF78" si="128">IF(AF76=0,"",AF77/AF76)</f>
        <v>0</v>
      </c>
      <c r="AG78" s="345" t="str">
        <f>IF(AG$8&lt;=$AI$8,IF(OR(AG76="",AG77=""),"",AG77/AG76),"")</f>
        <v/>
      </c>
      <c r="AH78" s="345" t="str">
        <f t="shared" ref="AH78:AN78" si="129">IF(AH$8&lt;=$AI$8,IF(OR(AH76="",AH77=""),"",AH77/AH76),"")</f>
        <v/>
      </c>
      <c r="AI78" s="345" t="str">
        <f t="shared" si="129"/>
        <v/>
      </c>
      <c r="AJ78" s="345" t="str">
        <f t="shared" si="129"/>
        <v/>
      </c>
      <c r="AK78" s="345" t="str">
        <f t="shared" si="129"/>
        <v/>
      </c>
      <c r="AL78" s="345" t="str">
        <f t="shared" si="129"/>
        <v/>
      </c>
      <c r="AM78" s="345" t="str">
        <f t="shared" si="129"/>
        <v/>
      </c>
      <c r="AN78" s="345" t="str">
        <f t="shared" si="129"/>
        <v/>
      </c>
      <c r="AO78" s="345" t="str">
        <f>IF(AO$5&lt;=$AI$5,IF(OR(AO76="",AO77=""),"",AO77/AO76),"")</f>
        <v/>
      </c>
      <c r="AP78" s="345" t="str">
        <f t="shared" ref="AP78" si="130">IF(AP$5&lt;=$AI$5,IF(OR(AP76="",AP77=""),"",AP77/AP76),"")</f>
        <v/>
      </c>
      <c r="AQ78" s="345" t="str">
        <f t="shared" ref="AQ78" si="131">IF(AQ$5&lt;=$AI$5,IF(OR(AQ76="",AQ77=""),"",AQ77/AQ76),"")</f>
        <v/>
      </c>
      <c r="AR78" s="785" t="str">
        <f t="shared" ref="AR78" si="132">IF(AR$5&lt;=$AI$5,IF(OR(AR76="",AR77=""),"",AR77/AR76),"")</f>
        <v/>
      </c>
      <c r="AS78" s="429"/>
      <c r="AT78" s="12"/>
      <c r="AU78" s="366"/>
      <c r="AV78" s="366"/>
      <c r="AW78" s="366"/>
      <c r="AX78" s="614" t="s">
        <v>502</v>
      </c>
      <c r="AY78" s="366"/>
      <c r="AZ78" s="366"/>
      <c r="BA78" s="366"/>
      <c r="BB78" s="366"/>
      <c r="BC78" s="366"/>
      <c r="BD78" s="366"/>
      <c r="BE78" s="366"/>
      <c r="BF78" s="366"/>
      <c r="BG78" s="366"/>
      <c r="BH78" s="366"/>
      <c r="BI78" s="366"/>
      <c r="BJ78" s="366"/>
      <c r="BK78" s="366"/>
      <c r="BL78" s="366"/>
      <c r="BM78" s="366"/>
      <c r="BN78" s="366"/>
      <c r="BO78" s="366"/>
      <c r="BP78" s="366"/>
    </row>
    <row r="79" spans="1:68" ht="45.75" customHeight="1" x14ac:dyDescent="0.25">
      <c r="A79" s="350" t="s">
        <v>240</v>
      </c>
      <c r="B79" s="437" t="s">
        <v>112</v>
      </c>
      <c r="C79" s="445">
        <v>0.7</v>
      </c>
      <c r="D79" s="361" t="s">
        <v>113</v>
      </c>
      <c r="E79" s="350" t="s">
        <v>307</v>
      </c>
      <c r="F79" s="437" t="s">
        <v>313</v>
      </c>
      <c r="G79" s="437" t="s">
        <v>344</v>
      </c>
      <c r="H79" s="437" t="s">
        <v>36</v>
      </c>
      <c r="I79" s="437" t="s">
        <v>37</v>
      </c>
      <c r="J79" s="437" t="s">
        <v>38</v>
      </c>
      <c r="K79" s="437">
        <v>73</v>
      </c>
      <c r="L79" s="437">
        <v>17</v>
      </c>
      <c r="M79" s="437">
        <v>25</v>
      </c>
      <c r="N79" s="437">
        <v>28</v>
      </c>
      <c r="O79" s="437">
        <v>3</v>
      </c>
      <c r="P79" s="361" t="s">
        <v>370</v>
      </c>
      <c r="Q79" s="350" t="s">
        <v>212</v>
      </c>
      <c r="R79" s="7" t="s">
        <v>45</v>
      </c>
      <c r="S79" s="7" t="s">
        <v>41</v>
      </c>
      <c r="T79" s="35"/>
      <c r="U79" s="35"/>
      <c r="V79" s="35"/>
      <c r="W79" s="35"/>
      <c r="X79" s="35"/>
      <c r="Y79" s="35">
        <v>1</v>
      </c>
      <c r="Z79" s="35"/>
      <c r="AA79" s="35"/>
      <c r="AB79" s="35"/>
      <c r="AC79" s="35"/>
      <c r="AD79" s="35" t="s">
        <v>46</v>
      </c>
      <c r="AE79" s="35"/>
      <c r="AF79" s="483">
        <f>SUM(T79:AE79)</f>
        <v>1</v>
      </c>
      <c r="AG79" s="34" t="str">
        <f>IF(AG$5&lt;=$T$8,IF(SUM($T79:T79)=0,"",SUM($T79:T79)),"")</f>
        <v/>
      </c>
      <c r="AH79" s="34" t="str">
        <f>IF(AH$5&lt;=$T$8,IF(SUM($T79:U79)=0,"",SUM($T79:U79)),"")</f>
        <v/>
      </c>
      <c r="AI79" s="34" t="str">
        <f>IF(AI$5&lt;=$T$8,IF(SUM($T79:V79)=0,"",SUM($T79:V79)),"")</f>
        <v/>
      </c>
      <c r="AJ79" s="34" t="str">
        <f>IF(AJ$5&lt;=$T$8,IF(SUM($T79:W79)=0,"",SUM($T79:W79)),"")</f>
        <v/>
      </c>
      <c r="AK79" s="34" t="str">
        <f>IF(AK$5&lt;=$T$8,IF(SUM($T79:X79)=0,"",SUM($T79:X79)),"")</f>
        <v/>
      </c>
      <c r="AL79" s="34">
        <f>IF(AL$5&lt;=$T$8,IF(SUM($T79:Y79)=0,"",SUM($T79:Y79)),"")</f>
        <v>1</v>
      </c>
      <c r="AM79" s="34">
        <f>IF(AM$5&lt;=$T$8,IF(SUM($T79:Z79)=0,"",SUM($T79:Z79)),"")</f>
        <v>1</v>
      </c>
      <c r="AN79" s="34">
        <f>IF(AN$5&lt;=$T$8,IF(SUM($T79:AA79)=0,"",SUM($T79:AA79)),"")</f>
        <v>1</v>
      </c>
      <c r="AO79" s="34">
        <f>IF(AO$8&lt;=$T$8,IF(SUM($T79:AB79)=0,"",SUM($T79:AB79)),"")</f>
        <v>1</v>
      </c>
      <c r="AP79" s="34">
        <f>IF(AP$5&lt;=$T$8,IF(SUM($T79:AC79)=0,"",SUM($T79:AC79)),"")</f>
        <v>1</v>
      </c>
      <c r="AQ79" s="34">
        <f>IF(AQ$5&lt;=$T$8,IF(SUM($T79:AD79)=0,"",SUM($T79:AD79)),"")</f>
        <v>1</v>
      </c>
      <c r="AR79" s="784">
        <f>IF(AR$5&lt;=$T$8,IF(SUM($T79:AE79)=0,"",SUM($T79:AE79)),"")</f>
        <v>1</v>
      </c>
      <c r="AS79" s="429"/>
      <c r="AT79" s="368"/>
      <c r="AU79" s="366"/>
      <c r="AV79" s="366"/>
      <c r="AW79" s="366"/>
      <c r="AX79" s="366"/>
      <c r="AY79" s="366"/>
      <c r="AZ79" s="366"/>
      <c r="BA79" s="366"/>
      <c r="BB79" s="366"/>
      <c r="BC79" s="366"/>
      <c r="BD79" s="366"/>
      <c r="BE79" s="366"/>
      <c r="BF79" s="366"/>
      <c r="BG79" s="366"/>
      <c r="BH79" s="366"/>
      <c r="BI79" s="366"/>
      <c r="BJ79" s="366"/>
      <c r="BK79" s="366"/>
      <c r="BL79" s="366"/>
      <c r="BM79" s="366"/>
      <c r="BN79" s="366"/>
      <c r="BO79" s="366"/>
      <c r="BP79" s="366"/>
    </row>
    <row r="80" spans="1:68" ht="45.75" customHeight="1" x14ac:dyDescent="0.25">
      <c r="A80" s="350" t="s">
        <v>240</v>
      </c>
      <c r="B80" s="437" t="s">
        <v>112</v>
      </c>
      <c r="C80" s="445">
        <v>0.7</v>
      </c>
      <c r="D80" s="361" t="s">
        <v>113</v>
      </c>
      <c r="E80" s="350" t="s">
        <v>307</v>
      </c>
      <c r="F80" s="437" t="s">
        <v>313</v>
      </c>
      <c r="G80" s="437" t="s">
        <v>344</v>
      </c>
      <c r="H80" s="437" t="s">
        <v>36</v>
      </c>
      <c r="I80" s="437" t="s">
        <v>37</v>
      </c>
      <c r="J80" s="437" t="s">
        <v>38</v>
      </c>
      <c r="K80" s="437">
        <v>73</v>
      </c>
      <c r="L80" s="437">
        <v>17</v>
      </c>
      <c r="M80" s="437">
        <v>25</v>
      </c>
      <c r="N80" s="437">
        <v>28</v>
      </c>
      <c r="O80" s="437">
        <v>3</v>
      </c>
      <c r="P80" s="361" t="s">
        <v>370</v>
      </c>
      <c r="Q80" s="350" t="s">
        <v>212</v>
      </c>
      <c r="R80" s="7" t="s">
        <v>45</v>
      </c>
      <c r="S80" s="7" t="s">
        <v>42</v>
      </c>
      <c r="T80" s="15"/>
      <c r="U80" s="15">
        <v>0</v>
      </c>
      <c r="V80" s="34"/>
      <c r="W80" s="15"/>
      <c r="X80" s="15"/>
      <c r="Y80" s="15"/>
      <c r="Z80" s="15"/>
      <c r="AA80" s="15"/>
      <c r="AB80" s="15"/>
      <c r="AC80" s="15"/>
      <c r="AD80" s="15"/>
      <c r="AE80" s="14"/>
      <c r="AF80" s="484">
        <f>SUM(T80:AE80)</f>
        <v>0</v>
      </c>
      <c r="AG80" s="34" t="str">
        <f>IF(AG$5&lt;=$T$8,IF(SUM($T80:T80)=0,"",SUM($T80:T80)),"")</f>
        <v/>
      </c>
      <c r="AH80" s="34" t="str">
        <f>IF(AH$5&lt;=$T$8,IF(SUM($T80:U80)=0,"",SUM($T80:U80)),"")</f>
        <v/>
      </c>
      <c r="AI80" s="34" t="str">
        <f>IF(AI$5&lt;=$T$8,IF(SUM($T80:V80)=0,"",SUM($T80:V80)),"")</f>
        <v/>
      </c>
      <c r="AJ80" s="34" t="str">
        <f>IF(AJ$5&lt;=$T$8,IF(SUM($T80:W80)=0,"",SUM($T80:W80)),"")</f>
        <v/>
      </c>
      <c r="AK80" s="34" t="str">
        <f>IF(AK$5&lt;=$T$8,IF(SUM($T80:X80)=0,"",SUM($T80:X80)),"")</f>
        <v/>
      </c>
      <c r="AL80" s="34" t="str">
        <f>IF(AL$5&lt;=$T$8,IF(SUM($T80:Y80)=0,"",SUM($T80:Y80)),"")</f>
        <v/>
      </c>
      <c r="AM80" s="34" t="str">
        <f>IF(AM$5&lt;=$T$8,IF(SUM($T80:Z80)=0,"",SUM($T80:Z80)),"")</f>
        <v/>
      </c>
      <c r="AN80" s="34" t="str">
        <f>IF(AN$5&lt;=$T$8,IF(SUM($T80:AA80)=0,"",SUM($T80:AA80)),"")</f>
        <v/>
      </c>
      <c r="AO80" s="34" t="str">
        <f>IF(AO$5&lt;=$T$8,IF(SUM($T80:AB80)=0,"",SUM($T80:AB80)),"")</f>
        <v/>
      </c>
      <c r="AP80" s="34" t="str">
        <f>IF(AP$5&lt;=$T$8,IF(SUM($T80:AC80)=0,"",SUM($T80:AC80)),"")</f>
        <v/>
      </c>
      <c r="AQ80" s="34" t="str">
        <f>IF(AQ$5&lt;=$T$8,IF(SUM($T80:AD80)=0,"",SUM($T80:AD80)),"")</f>
        <v/>
      </c>
      <c r="AR80" s="784" t="str">
        <f>IF(AR$5&lt;=$T$8,IF(SUM($T80:AE80)=0,"",SUM($T80:AE80)),"")</f>
        <v/>
      </c>
      <c r="AS80" s="429"/>
      <c r="AT80" s="368"/>
      <c r="AU80" s="366"/>
      <c r="AV80" s="366"/>
      <c r="AW80" s="366"/>
      <c r="AX80" s="366"/>
      <c r="AY80" s="366"/>
      <c r="AZ80" s="366"/>
      <c r="BA80" s="366"/>
      <c r="BB80" s="366"/>
      <c r="BC80" s="366"/>
      <c r="BD80" s="366"/>
      <c r="BE80" s="366"/>
      <c r="BF80" s="366"/>
      <c r="BG80" s="366"/>
      <c r="BH80" s="366"/>
      <c r="BI80" s="366"/>
      <c r="BJ80" s="366"/>
      <c r="BK80" s="366"/>
      <c r="BL80" s="366"/>
      <c r="BM80" s="366"/>
      <c r="BN80" s="366"/>
      <c r="BO80" s="366"/>
      <c r="BP80" s="366"/>
    </row>
    <row r="81" spans="1:70" ht="45.75" customHeight="1" thickBot="1" x14ac:dyDescent="0.3">
      <c r="A81" s="488" t="s">
        <v>240</v>
      </c>
      <c r="B81" s="442" t="s">
        <v>112</v>
      </c>
      <c r="C81" s="446">
        <v>0.7</v>
      </c>
      <c r="D81" s="489" t="s">
        <v>113</v>
      </c>
      <c r="E81" s="488" t="s">
        <v>307</v>
      </c>
      <c r="F81" s="442" t="s">
        <v>313</v>
      </c>
      <c r="G81" s="442" t="s">
        <v>344</v>
      </c>
      <c r="H81" s="442" t="s">
        <v>36</v>
      </c>
      <c r="I81" s="442" t="s">
        <v>37</v>
      </c>
      <c r="J81" s="442" t="s">
        <v>38</v>
      </c>
      <c r="K81" s="442">
        <v>73</v>
      </c>
      <c r="L81" s="442">
        <v>17</v>
      </c>
      <c r="M81" s="442">
        <v>25</v>
      </c>
      <c r="N81" s="442">
        <v>28</v>
      </c>
      <c r="O81" s="442">
        <v>3</v>
      </c>
      <c r="P81" s="489" t="s">
        <v>367</v>
      </c>
      <c r="Q81" s="488" t="s">
        <v>212</v>
      </c>
      <c r="R81" s="621" t="s">
        <v>45</v>
      </c>
      <c r="S81" s="621" t="s">
        <v>43</v>
      </c>
      <c r="T81" s="275" t="str">
        <f t="shared" ref="T81:AE81" si="133">IF(T79=0,"",T80/T79)</f>
        <v/>
      </c>
      <c r="U81" s="275" t="str">
        <f t="shared" si="133"/>
        <v/>
      </c>
      <c r="V81" s="275" t="str">
        <f t="shared" si="133"/>
        <v/>
      </c>
      <c r="W81" s="275" t="s">
        <v>46</v>
      </c>
      <c r="X81" s="275" t="str">
        <f t="shared" si="133"/>
        <v/>
      </c>
      <c r="Y81" s="275">
        <f t="shared" si="133"/>
        <v>0</v>
      </c>
      <c r="Z81" s="275" t="str">
        <f t="shared" si="133"/>
        <v/>
      </c>
      <c r="AA81" s="275" t="str">
        <f t="shared" si="133"/>
        <v/>
      </c>
      <c r="AB81" s="275" t="str">
        <f t="shared" si="133"/>
        <v/>
      </c>
      <c r="AC81" s="275" t="str">
        <f t="shared" si="133"/>
        <v/>
      </c>
      <c r="AD81" s="275" t="e">
        <f t="shared" si="133"/>
        <v>#VALUE!</v>
      </c>
      <c r="AE81" s="275" t="str">
        <f t="shared" si="133"/>
        <v/>
      </c>
      <c r="AF81" s="548">
        <f t="shared" ref="AF81" si="134">IF(AF79=0,"",AF80/AF79)</f>
        <v>0</v>
      </c>
      <c r="AG81" s="345" t="str">
        <f>IF(AG$8&lt;=$AI$8,IF(OR(AG79="",AG80=""),"",AG80/AG79),"")</f>
        <v/>
      </c>
      <c r="AH81" s="345" t="str">
        <f t="shared" ref="AH81:AN81" si="135">IF(AH$8&lt;=$AI$8,IF(OR(AH79="",AH80=""),"",AH80/AH79),"")</f>
        <v/>
      </c>
      <c r="AI81" s="345" t="str">
        <f t="shared" si="135"/>
        <v/>
      </c>
      <c r="AJ81" s="345" t="str">
        <f t="shared" si="135"/>
        <v/>
      </c>
      <c r="AK81" s="345" t="str">
        <f t="shared" si="135"/>
        <v/>
      </c>
      <c r="AL81" s="345" t="str">
        <f t="shared" si="135"/>
        <v/>
      </c>
      <c r="AM81" s="345" t="str">
        <f t="shared" si="135"/>
        <v/>
      </c>
      <c r="AN81" s="345" t="str">
        <f t="shared" si="135"/>
        <v/>
      </c>
      <c r="AO81" s="345" t="str">
        <f>IF(AO$5&lt;=$AI$5,IF(OR(AO79="",AO80=""),"",AO80/AO79),"")</f>
        <v/>
      </c>
      <c r="AP81" s="345" t="str">
        <f t="shared" ref="AP81" si="136">IF(AP$5&lt;=$AI$5,IF(OR(AP79="",AP80=""),"",AP80/AP79),"")</f>
        <v/>
      </c>
      <c r="AQ81" s="345" t="str">
        <f t="shared" ref="AQ81" si="137">IF(AQ$5&lt;=$AI$5,IF(OR(AQ79="",AQ80=""),"",AQ80/AQ79),"")</f>
        <v/>
      </c>
      <c r="AR81" s="785" t="str">
        <f t="shared" ref="AR81" si="138">IF(AR$5&lt;=$AI$5,IF(OR(AR79="",AR80=""),"",AR80/AR79),"")</f>
        <v/>
      </c>
      <c r="AS81" s="429"/>
      <c r="AT81" s="368"/>
      <c r="AU81" s="366"/>
      <c r="AV81" s="366"/>
      <c r="AW81" s="366"/>
      <c r="AX81" s="366"/>
      <c r="AY81" s="366"/>
      <c r="AZ81" s="366"/>
      <c r="BA81" s="366"/>
      <c r="BB81" s="366"/>
      <c r="BC81" s="366"/>
      <c r="BD81" s="366"/>
      <c r="BE81" s="366"/>
      <c r="BF81" s="366"/>
      <c r="BG81" s="366"/>
      <c r="BH81" s="366"/>
      <c r="BI81" s="366"/>
      <c r="BJ81" s="366"/>
      <c r="BK81" s="366"/>
      <c r="BL81" s="366"/>
      <c r="BM81" s="366"/>
      <c r="BN81" s="366"/>
      <c r="BO81" s="366"/>
      <c r="BP81" s="366"/>
    </row>
    <row r="82" spans="1:70" ht="45.75" customHeight="1" x14ac:dyDescent="0.25">
      <c r="A82" s="475" t="s">
        <v>240</v>
      </c>
      <c r="B82" s="476" t="s">
        <v>112</v>
      </c>
      <c r="C82" s="477">
        <v>0.7</v>
      </c>
      <c r="D82" s="478" t="s">
        <v>113</v>
      </c>
      <c r="E82" s="475" t="s">
        <v>307</v>
      </c>
      <c r="F82" s="476" t="s">
        <v>314</v>
      </c>
      <c r="G82" s="476" t="s">
        <v>345</v>
      </c>
      <c r="H82" s="476" t="s">
        <v>36</v>
      </c>
      <c r="I82" s="476" t="s">
        <v>37</v>
      </c>
      <c r="J82" s="476" t="s">
        <v>38</v>
      </c>
      <c r="K82" s="502">
        <v>81</v>
      </c>
      <c r="L82" s="502">
        <v>15</v>
      </c>
      <c r="M82" s="502">
        <v>23</v>
      </c>
      <c r="N82" s="502">
        <v>40</v>
      </c>
      <c r="O82" s="502">
        <v>3</v>
      </c>
      <c r="P82" s="478" t="s">
        <v>200</v>
      </c>
      <c r="Q82" s="475" t="s">
        <v>92</v>
      </c>
      <c r="R82" s="480" t="s">
        <v>40</v>
      </c>
      <c r="S82" s="480" t="s">
        <v>41</v>
      </c>
      <c r="T82" s="481"/>
      <c r="U82" s="481"/>
      <c r="V82" s="481"/>
      <c r="W82" s="481"/>
      <c r="X82" s="481"/>
      <c r="Y82" s="481">
        <v>1</v>
      </c>
      <c r="Z82" s="481"/>
      <c r="AA82" s="481"/>
      <c r="AB82" s="481"/>
      <c r="AC82" s="481"/>
      <c r="AD82" s="481"/>
      <c r="AE82" s="503"/>
      <c r="AF82" s="483">
        <f>SUM(T82:AE82)</f>
        <v>1</v>
      </c>
      <c r="AG82" s="34" t="str">
        <f>IF(AG$5&lt;=$T$8,IF(SUM($T82:T82)=0,"",SUM($T82:T82)),"")</f>
        <v/>
      </c>
      <c r="AH82" s="34" t="str">
        <f>IF(AH$5&lt;=$T$8,IF(SUM($T82:U82)=0,"",SUM($T82:U82)),"")</f>
        <v/>
      </c>
      <c r="AI82" s="34" t="str">
        <f>IF(AI$5&lt;=$T$8,IF(SUM($T82:V82)=0,"",SUM($T82:V82)),"")</f>
        <v/>
      </c>
      <c r="AJ82" s="34" t="str">
        <f>IF(AJ$5&lt;=$T$8,IF(SUM($T82:W82)=0,"",SUM($T82:W82)),"")</f>
        <v/>
      </c>
      <c r="AK82" s="34" t="str">
        <f>IF(AK$5&lt;=$T$8,IF(SUM($T82:X82)=0,"",SUM($T82:X82)),"")</f>
        <v/>
      </c>
      <c r="AL82" s="34">
        <f>IF(AL$5&lt;=$T$8,IF(SUM($T82:Y82)=0,"",SUM($T82:Y82)),"")</f>
        <v>1</v>
      </c>
      <c r="AM82" s="34">
        <f>IF(AM$5&lt;=$T$8,IF(SUM($T82:Z82)=0,"",SUM($T82:Z82)),"")</f>
        <v>1</v>
      </c>
      <c r="AN82" s="34">
        <f>IF(AN$5&lt;=$T$8,IF(SUM($T82:AA82)=0,"",SUM($T82:AA82)),"")</f>
        <v>1</v>
      </c>
      <c r="AO82" s="34">
        <f>IF(AO$8&lt;=$T$8,IF(SUM($T82:AB82)=0,"",SUM($T82:AB82)),"")</f>
        <v>1</v>
      </c>
      <c r="AP82" s="34">
        <f>IF(AP$5&lt;=$T$8,IF(SUM($T82:AC82)=0,"",SUM($T82:AC82)),"")</f>
        <v>1</v>
      </c>
      <c r="AQ82" s="34">
        <f>IF(AQ$5&lt;=$T$8,IF(SUM($T82:AD82)=0,"",SUM($T82:AD82)),"")</f>
        <v>1</v>
      </c>
      <c r="AR82" s="784">
        <f>IF(AR$5&lt;=$T$8,IF(SUM($T82:AE82)=0,"",SUM($T82:AE82)),"")</f>
        <v>1</v>
      </c>
      <c r="AS82" s="428"/>
      <c r="AT82" s="368"/>
      <c r="AU82" s="366"/>
      <c r="AV82" s="366"/>
      <c r="AW82" s="366"/>
      <c r="AX82" s="366"/>
      <c r="AY82" s="366"/>
      <c r="AZ82" s="366"/>
      <c r="BA82" s="366"/>
      <c r="BB82" s="366"/>
      <c r="BC82" s="366"/>
      <c r="BD82" s="366"/>
      <c r="BE82" s="366"/>
      <c r="BF82" s="366"/>
      <c r="BG82" s="366"/>
      <c r="BH82" s="366"/>
      <c r="BI82" s="366"/>
      <c r="BJ82" s="366"/>
      <c r="BK82" s="366"/>
      <c r="BL82" s="366"/>
      <c r="BM82" s="366"/>
      <c r="BN82" s="366"/>
      <c r="BO82" s="366"/>
      <c r="BP82" s="366"/>
    </row>
    <row r="83" spans="1:70" ht="45.75" customHeight="1" x14ac:dyDescent="0.25">
      <c r="A83" s="350" t="s">
        <v>240</v>
      </c>
      <c r="B83" s="437" t="s">
        <v>112</v>
      </c>
      <c r="C83" s="445">
        <v>0.7</v>
      </c>
      <c r="D83" s="361" t="s">
        <v>113</v>
      </c>
      <c r="E83" s="350" t="s">
        <v>307</v>
      </c>
      <c r="F83" s="437" t="s">
        <v>314</v>
      </c>
      <c r="G83" s="437" t="s">
        <v>345</v>
      </c>
      <c r="H83" s="437" t="s">
        <v>36</v>
      </c>
      <c r="I83" s="437" t="s">
        <v>37</v>
      </c>
      <c r="J83" s="437" t="s">
        <v>38</v>
      </c>
      <c r="K83" s="460">
        <v>81</v>
      </c>
      <c r="L83" s="460">
        <v>15</v>
      </c>
      <c r="M83" s="460">
        <v>23</v>
      </c>
      <c r="N83" s="460">
        <v>40</v>
      </c>
      <c r="O83" s="460">
        <v>3</v>
      </c>
      <c r="P83" s="361" t="s">
        <v>200</v>
      </c>
      <c r="Q83" s="350" t="s">
        <v>92</v>
      </c>
      <c r="R83" s="7" t="s">
        <v>40</v>
      </c>
      <c r="S83" s="7" t="s">
        <v>42</v>
      </c>
      <c r="T83" s="15">
        <v>0</v>
      </c>
      <c r="U83" s="15">
        <v>0</v>
      </c>
      <c r="V83" s="15">
        <v>0</v>
      </c>
      <c r="W83" s="15"/>
      <c r="X83" s="15"/>
      <c r="Y83" s="15"/>
      <c r="Z83" s="15"/>
      <c r="AA83" s="15"/>
      <c r="AB83" s="15"/>
      <c r="AC83" s="15"/>
      <c r="AD83" s="15"/>
      <c r="AE83" s="14"/>
      <c r="AF83" s="484">
        <f>SUM(T83:AE83)</f>
        <v>0</v>
      </c>
      <c r="AG83" s="34" t="str">
        <f>IF(AG$5&lt;=$T$8,IF(SUM($T83:T83)=0,"",SUM($T83:T83)),"")</f>
        <v/>
      </c>
      <c r="AH83" s="34" t="str">
        <f>IF(AH$5&lt;=$T$8,IF(SUM($T83:U83)=0,"",SUM($T83:U83)),"")</f>
        <v/>
      </c>
      <c r="AI83" s="34" t="str">
        <f>IF(AI$5&lt;=$T$8,IF(SUM($T83:V83)=0,"",SUM($T83:V83)),"")</f>
        <v/>
      </c>
      <c r="AJ83" s="34" t="str">
        <f>IF(AJ$5&lt;=$T$8,IF(SUM($T83:W83)=0,"",SUM($T83:W83)),"")</f>
        <v/>
      </c>
      <c r="AK83" s="34" t="str">
        <f>IF(AK$5&lt;=$T$8,IF(SUM($T83:X83)=0,"",SUM($T83:X83)),"")</f>
        <v/>
      </c>
      <c r="AL83" s="34" t="str">
        <f>IF(AL$5&lt;=$T$8,IF(SUM($T83:Y83)=0,"",SUM($T83:Y83)),"")</f>
        <v/>
      </c>
      <c r="AM83" s="34" t="str">
        <f>IF(AM$5&lt;=$T$8,IF(SUM($T83:Z83)=0,"",SUM($T83:Z83)),"")</f>
        <v/>
      </c>
      <c r="AN83" s="34" t="str">
        <f>IF(AN$5&lt;=$T$8,IF(SUM($T83:AA83)=0,"",SUM($T83:AA83)),"")</f>
        <v/>
      </c>
      <c r="AO83" s="34" t="str">
        <f>IF(AO$5&lt;=$T$8,IF(SUM($T83:AB83)=0,"",SUM($T83:AB83)),"")</f>
        <v/>
      </c>
      <c r="AP83" s="34" t="str">
        <f>IF(AP$5&lt;=$T$8,IF(SUM($T83:AC83)=0,"",SUM($T83:AC83)),"")</f>
        <v/>
      </c>
      <c r="AQ83" s="34" t="str">
        <f>IF(AQ$5&lt;=$T$8,IF(SUM($T83:AD83)=0,"",SUM($T83:AD83)),"")</f>
        <v/>
      </c>
      <c r="AR83" s="784" t="str">
        <f>IF(AR$5&lt;=$T$8,IF(SUM($T83:AE83)=0,"",SUM($T83:AE83)),"")</f>
        <v/>
      </c>
      <c r="AS83" s="425" t="s">
        <v>391</v>
      </c>
      <c r="AT83" s="34" t="s">
        <v>392</v>
      </c>
      <c r="AU83" s="425" t="s">
        <v>391</v>
      </c>
      <c r="AV83" s="34" t="s">
        <v>392</v>
      </c>
      <c r="AW83" s="608" t="s">
        <v>391</v>
      </c>
      <c r="AX83" s="608" t="s">
        <v>481</v>
      </c>
      <c r="AY83" s="366"/>
      <c r="AZ83" s="366"/>
      <c r="BA83" s="366"/>
      <c r="BB83" s="366"/>
      <c r="BC83" s="366"/>
      <c r="BD83" s="366"/>
      <c r="BE83" s="366"/>
      <c r="BF83" s="366"/>
      <c r="BG83" s="366"/>
      <c r="BH83" s="366"/>
      <c r="BI83" s="366"/>
      <c r="BJ83" s="366"/>
      <c r="BK83" s="366"/>
      <c r="BL83" s="366"/>
      <c r="BM83" s="366"/>
      <c r="BN83" s="366"/>
      <c r="BO83" s="366"/>
      <c r="BP83" s="366"/>
    </row>
    <row r="84" spans="1:70" ht="45.75" customHeight="1" thickBot="1" x14ac:dyDescent="0.3">
      <c r="A84" s="350" t="s">
        <v>240</v>
      </c>
      <c r="B84" s="437" t="s">
        <v>112</v>
      </c>
      <c r="C84" s="445">
        <v>0.7</v>
      </c>
      <c r="D84" s="361" t="s">
        <v>113</v>
      </c>
      <c r="E84" s="350" t="s">
        <v>307</v>
      </c>
      <c r="F84" s="437" t="s">
        <v>314</v>
      </c>
      <c r="G84" s="437" t="s">
        <v>345</v>
      </c>
      <c r="H84" s="437" t="s">
        <v>36</v>
      </c>
      <c r="I84" s="437" t="s">
        <v>37</v>
      </c>
      <c r="J84" s="437" t="s">
        <v>38</v>
      </c>
      <c r="K84" s="460">
        <v>81</v>
      </c>
      <c r="L84" s="460">
        <v>15</v>
      </c>
      <c r="M84" s="460">
        <v>23</v>
      </c>
      <c r="N84" s="460">
        <v>40</v>
      </c>
      <c r="O84" s="460">
        <v>3</v>
      </c>
      <c r="P84" s="361" t="s">
        <v>200</v>
      </c>
      <c r="Q84" s="350" t="s">
        <v>92</v>
      </c>
      <c r="R84" s="7" t="s">
        <v>40</v>
      </c>
      <c r="S84" s="7" t="s">
        <v>43</v>
      </c>
      <c r="T84" s="275" t="str">
        <f t="shared" ref="T84:AE84" si="139">IF(T82=0,"",T83/T82)</f>
        <v/>
      </c>
      <c r="U84" s="275" t="str">
        <f t="shared" si="139"/>
        <v/>
      </c>
      <c r="V84" s="275" t="str">
        <f t="shared" si="139"/>
        <v/>
      </c>
      <c r="W84" s="275" t="str">
        <f t="shared" si="139"/>
        <v/>
      </c>
      <c r="X84" s="275" t="str">
        <f t="shared" si="139"/>
        <v/>
      </c>
      <c r="Y84" s="275">
        <f t="shared" si="139"/>
        <v>0</v>
      </c>
      <c r="Z84" s="275" t="str">
        <f t="shared" si="139"/>
        <v/>
      </c>
      <c r="AA84" s="275" t="str">
        <f t="shared" si="139"/>
        <v/>
      </c>
      <c r="AB84" s="275" t="str">
        <f t="shared" si="139"/>
        <v/>
      </c>
      <c r="AC84" s="275" t="str">
        <f t="shared" si="139"/>
        <v/>
      </c>
      <c r="AD84" s="275" t="str">
        <f t="shared" si="139"/>
        <v/>
      </c>
      <c r="AE84" s="275" t="str">
        <f t="shared" si="139"/>
        <v/>
      </c>
      <c r="AF84" s="497">
        <f t="shared" ref="AF84" si="140">IF(AF82=0,"",AF83/AF82)</f>
        <v>0</v>
      </c>
      <c r="AG84" s="345" t="str">
        <f>IF(AG$8&lt;=$AI$8,IF(OR(AG82="",AG83=""),"",AG83/AG82),"")</f>
        <v/>
      </c>
      <c r="AH84" s="345" t="str">
        <f t="shared" ref="AH84:AN84" si="141">IF(AH$8&lt;=$AI$8,IF(OR(AH82="",AH83=""),"",AH83/AH82),"")</f>
        <v/>
      </c>
      <c r="AI84" s="345" t="str">
        <f t="shared" si="141"/>
        <v/>
      </c>
      <c r="AJ84" s="345" t="str">
        <f t="shared" si="141"/>
        <v/>
      </c>
      <c r="AK84" s="345" t="str">
        <f t="shared" si="141"/>
        <v/>
      </c>
      <c r="AL84" s="345" t="str">
        <f t="shared" si="141"/>
        <v/>
      </c>
      <c r="AM84" s="345" t="str">
        <f t="shared" si="141"/>
        <v/>
      </c>
      <c r="AN84" s="345" t="str">
        <f t="shared" si="141"/>
        <v/>
      </c>
      <c r="AO84" s="345" t="str">
        <f>IF(AO$5&lt;=$AI$5,IF(OR(AO82="",AO83=""),"",AO83/AO82),"")</f>
        <v/>
      </c>
      <c r="AP84" s="345" t="str">
        <f t="shared" ref="AP84" si="142">IF(AP$5&lt;=$AI$5,IF(OR(AP82="",AP83=""),"",AP83/AP82),"")</f>
        <v/>
      </c>
      <c r="AQ84" s="345" t="str">
        <f t="shared" ref="AQ84" si="143">IF(AQ$5&lt;=$AI$5,IF(OR(AQ82="",AQ83=""),"",AQ83/AQ82),"")</f>
        <v/>
      </c>
      <c r="AR84" s="785" t="str">
        <f t="shared" ref="AR84" si="144">IF(AR$5&lt;=$AI$5,IF(OR(AR82="",AR83=""),"",AR83/AR82),"")</f>
        <v/>
      </c>
      <c r="AS84" s="428"/>
      <c r="AT84" s="368"/>
      <c r="AU84" s="366"/>
      <c r="AV84" s="366"/>
      <c r="AW84" s="366"/>
      <c r="AX84" s="366"/>
      <c r="AY84" s="366"/>
      <c r="AZ84" s="366"/>
      <c r="BA84" s="366"/>
      <c r="BB84" s="366"/>
      <c r="BC84" s="366"/>
      <c r="BD84" s="366"/>
      <c r="BE84" s="366"/>
      <c r="BF84" s="366"/>
      <c r="BG84" s="366"/>
      <c r="BH84" s="366"/>
      <c r="BI84" s="366"/>
      <c r="BJ84" s="366"/>
      <c r="BK84" s="366"/>
      <c r="BL84" s="366"/>
      <c r="BM84" s="366"/>
      <c r="BN84" s="366"/>
      <c r="BO84" s="366"/>
      <c r="BP84" s="366"/>
    </row>
    <row r="85" spans="1:70" ht="45.75" customHeight="1" x14ac:dyDescent="0.25">
      <c r="A85" s="350" t="s">
        <v>240</v>
      </c>
      <c r="B85" s="437" t="s">
        <v>112</v>
      </c>
      <c r="C85" s="445">
        <v>0.7</v>
      </c>
      <c r="D85" s="361" t="s">
        <v>113</v>
      </c>
      <c r="E85" s="350" t="s">
        <v>307</v>
      </c>
      <c r="F85" s="437" t="s">
        <v>314</v>
      </c>
      <c r="G85" s="437" t="s">
        <v>345</v>
      </c>
      <c r="H85" s="437" t="s">
        <v>36</v>
      </c>
      <c r="I85" s="437" t="s">
        <v>37</v>
      </c>
      <c r="J85" s="437" t="s">
        <v>38</v>
      </c>
      <c r="K85" s="460">
        <v>81</v>
      </c>
      <c r="L85" s="460">
        <v>15</v>
      </c>
      <c r="M85" s="460">
        <v>23</v>
      </c>
      <c r="N85" s="460">
        <v>40</v>
      </c>
      <c r="O85" s="460">
        <v>3</v>
      </c>
      <c r="P85" s="361" t="s">
        <v>200</v>
      </c>
      <c r="Q85" s="350" t="s">
        <v>92</v>
      </c>
      <c r="R85" s="7" t="s">
        <v>44</v>
      </c>
      <c r="S85" s="7" t="s">
        <v>41</v>
      </c>
      <c r="T85" s="15"/>
      <c r="U85" s="15"/>
      <c r="V85" s="15"/>
      <c r="W85" s="15">
        <v>1</v>
      </c>
      <c r="X85" s="15"/>
      <c r="Y85" s="15"/>
      <c r="Z85" s="15"/>
      <c r="AA85" s="15"/>
      <c r="AB85" s="14"/>
      <c r="AC85" s="14"/>
      <c r="AD85" s="14"/>
      <c r="AE85" s="14"/>
      <c r="AF85" s="483">
        <f>SUM(T85:AE85)</f>
        <v>1</v>
      </c>
      <c r="AG85" s="34" t="str">
        <f>IF(AG$5&lt;=$T$8,IF(SUM($T85:T85)=0,"",SUM($T85:T85)),"")</f>
        <v/>
      </c>
      <c r="AH85" s="34" t="str">
        <f>IF(AH$5&lt;=$T$8,IF(SUM($T85:U85)=0,"",SUM($T85:U85)),"")</f>
        <v/>
      </c>
      <c r="AI85" s="34" t="str">
        <f>IF(AI$5&lt;=$T$8,IF(SUM($T85:V85)=0,"",SUM($T85:V85)),"")</f>
        <v/>
      </c>
      <c r="AJ85" s="34">
        <f>IF(AJ$5&lt;=$T$8,IF(SUM($T85:W85)=0,"",SUM($T85:W85)),"")</f>
        <v>1</v>
      </c>
      <c r="AK85" s="34">
        <f>IF(AK$5&lt;=$T$8,IF(SUM($T85:X85)=0,"",SUM($T85:X85)),"")</f>
        <v>1</v>
      </c>
      <c r="AL85" s="34">
        <f>IF(AL$5&lt;=$T$8,IF(SUM($T85:Y85)=0,"",SUM($T85:Y85)),"")</f>
        <v>1</v>
      </c>
      <c r="AM85" s="34">
        <f>IF(AM$5&lt;=$T$8,IF(SUM($T85:Z85)=0,"",SUM($T85:Z85)),"")</f>
        <v>1</v>
      </c>
      <c r="AN85" s="34">
        <f>IF(AN$5&lt;=$T$8,IF(SUM($T85:AA85)=0,"",SUM($T85:AA85)),"")</f>
        <v>1</v>
      </c>
      <c r="AO85" s="34">
        <f>IF(AO$8&lt;=$T$8,IF(SUM($T85:AB85)=0,"",SUM($T85:AB85)),"")</f>
        <v>1</v>
      </c>
      <c r="AP85" s="34">
        <f>IF(AP$5&lt;=$T$8,IF(SUM($T85:AC85)=0,"",SUM($T85:AC85)),"")</f>
        <v>1</v>
      </c>
      <c r="AQ85" s="34">
        <f>IF(AQ$5&lt;=$T$8,IF(SUM($T85:AD85)=0,"",SUM($T85:AD85)),"")</f>
        <v>1</v>
      </c>
      <c r="AR85" s="784">
        <f>IF(AR$5&lt;=$T$8,IF(SUM($T85:AE85)=0,"",SUM($T85:AE85)),"")</f>
        <v>1</v>
      </c>
      <c r="AS85" s="429"/>
      <c r="AT85" s="12"/>
      <c r="AU85" s="366"/>
      <c r="AV85" s="366"/>
      <c r="AW85" s="366"/>
      <c r="AX85" s="366"/>
      <c r="AY85" s="366"/>
      <c r="AZ85" s="366"/>
      <c r="BA85" s="366"/>
      <c r="BB85" s="366"/>
      <c r="BC85" s="366"/>
      <c r="BD85" s="366"/>
      <c r="BE85" s="366"/>
      <c r="BF85" s="366"/>
      <c r="BG85" s="366"/>
      <c r="BH85" s="366"/>
      <c r="BI85" s="366"/>
      <c r="BJ85" s="366"/>
      <c r="BK85" s="366"/>
      <c r="BL85" s="366"/>
      <c r="BM85" s="366"/>
      <c r="BN85" s="366"/>
      <c r="BO85" s="366"/>
      <c r="BP85" s="366"/>
    </row>
    <row r="86" spans="1:70" ht="45.75" customHeight="1" x14ac:dyDescent="0.25">
      <c r="A86" s="350" t="s">
        <v>240</v>
      </c>
      <c r="B86" s="437" t="s">
        <v>112</v>
      </c>
      <c r="C86" s="445">
        <v>0.7</v>
      </c>
      <c r="D86" s="361" t="s">
        <v>113</v>
      </c>
      <c r="E86" s="350" t="s">
        <v>307</v>
      </c>
      <c r="F86" s="437" t="s">
        <v>314</v>
      </c>
      <c r="G86" s="437" t="s">
        <v>345</v>
      </c>
      <c r="H86" s="437" t="s">
        <v>36</v>
      </c>
      <c r="I86" s="437" t="s">
        <v>37</v>
      </c>
      <c r="J86" s="437" t="s">
        <v>38</v>
      </c>
      <c r="K86" s="460">
        <v>81</v>
      </c>
      <c r="L86" s="460">
        <v>15</v>
      </c>
      <c r="M86" s="460">
        <v>23</v>
      </c>
      <c r="N86" s="460">
        <v>40</v>
      </c>
      <c r="O86" s="460">
        <v>3</v>
      </c>
      <c r="P86" s="361" t="s">
        <v>200</v>
      </c>
      <c r="Q86" s="350" t="s">
        <v>92</v>
      </c>
      <c r="R86" s="7" t="s">
        <v>44</v>
      </c>
      <c r="S86" s="7" t="s">
        <v>42</v>
      </c>
      <c r="T86" s="15"/>
      <c r="U86" s="15">
        <v>0</v>
      </c>
      <c r="V86" s="15"/>
      <c r="W86" s="34"/>
      <c r="X86" s="15"/>
      <c r="Y86" s="15"/>
      <c r="Z86" s="15"/>
      <c r="AA86" s="15"/>
      <c r="AB86" s="15"/>
      <c r="AC86" s="15"/>
      <c r="AD86" s="15"/>
      <c r="AE86" s="14"/>
      <c r="AF86" s="484">
        <f>SUM(T86:AE86)</f>
        <v>0</v>
      </c>
      <c r="AG86" s="34" t="str">
        <f>IF(AG$5&lt;=$T$8,IF(SUM($T86:T86)=0,"",SUM($T86:T86)),"")</f>
        <v/>
      </c>
      <c r="AH86" s="34" t="str">
        <f>IF(AH$5&lt;=$T$8,IF(SUM($T86:U86)=0,"",SUM($T86:U86)),"")</f>
        <v/>
      </c>
      <c r="AI86" s="34" t="str">
        <f>IF(AI$5&lt;=$T$8,IF(SUM($T86:V86)=0,"",SUM($T86:V86)),"")</f>
        <v/>
      </c>
      <c r="AJ86" s="34" t="str">
        <f>IF(AJ$5&lt;=$T$8,IF(SUM($T86:W86)=0,"",SUM($T86:W86)),"")</f>
        <v/>
      </c>
      <c r="AK86" s="34" t="str">
        <f>IF(AK$5&lt;=$T$8,IF(SUM($T86:X86)=0,"",SUM($T86:X86)),"")</f>
        <v/>
      </c>
      <c r="AL86" s="34" t="str">
        <f>IF(AL$5&lt;=$T$8,IF(SUM($T86:Y86)=0,"",SUM($T86:Y86)),"")</f>
        <v/>
      </c>
      <c r="AM86" s="34" t="str">
        <f>IF(AM$5&lt;=$T$8,IF(SUM($T86:Z86)=0,"",SUM($T86:Z86)),"")</f>
        <v/>
      </c>
      <c r="AN86" s="34" t="str">
        <f>IF(AN$5&lt;=$T$8,IF(SUM($T86:AA86)=0,"",SUM($T86:AA86)),"")</f>
        <v/>
      </c>
      <c r="AO86" s="34" t="str">
        <f>IF(AO$5&lt;=$T$8,IF(SUM($T86:AB86)=0,"",SUM($T86:AB86)),"")</f>
        <v/>
      </c>
      <c r="AP86" s="34" t="str">
        <f>IF(AP$5&lt;=$T$8,IF(SUM($T86:AC86)=0,"",SUM($T86:AC86)),"")</f>
        <v/>
      </c>
      <c r="AQ86" s="34" t="str">
        <f>IF(AQ$5&lt;=$T$8,IF(SUM($T86:AD86)=0,"",SUM($T86:AD86)),"")</f>
        <v/>
      </c>
      <c r="AR86" s="784" t="str">
        <f>IF(AR$5&lt;=$T$8,IF(SUM($T86:AE86)=0,"",SUM($T86:AE86)),"")</f>
        <v/>
      </c>
      <c r="AS86" s="429"/>
      <c r="AT86" s="12"/>
      <c r="AU86" s="366"/>
      <c r="AV86" s="366"/>
      <c r="AW86" s="366"/>
      <c r="AX86" s="428" t="s">
        <v>502</v>
      </c>
      <c r="AY86" s="366"/>
      <c r="AZ86" s="366"/>
      <c r="BA86" s="299"/>
      <c r="BB86" s="357"/>
      <c r="BC86" s="366"/>
      <c r="BD86" s="17"/>
      <c r="BE86" s="299"/>
      <c r="BF86" s="357"/>
      <c r="BG86" s="299"/>
      <c r="BH86" s="299"/>
      <c r="BI86" s="299"/>
      <c r="BJ86" s="299"/>
      <c r="BK86" s="299"/>
      <c r="BL86" s="299"/>
      <c r="BM86" s="299"/>
      <c r="BN86" s="299"/>
      <c r="BO86" s="299"/>
      <c r="BP86" s="299"/>
    </row>
    <row r="87" spans="1:70" ht="45.75" customHeight="1" thickBot="1" x14ac:dyDescent="0.3">
      <c r="A87" s="350" t="s">
        <v>240</v>
      </c>
      <c r="B87" s="437" t="s">
        <v>112</v>
      </c>
      <c r="C87" s="445">
        <v>0.7</v>
      </c>
      <c r="D87" s="361" t="s">
        <v>113</v>
      </c>
      <c r="E87" s="350" t="s">
        <v>307</v>
      </c>
      <c r="F87" s="437" t="s">
        <v>314</v>
      </c>
      <c r="G87" s="437" t="s">
        <v>345</v>
      </c>
      <c r="H87" s="437" t="s">
        <v>36</v>
      </c>
      <c r="I87" s="437" t="s">
        <v>37</v>
      </c>
      <c r="J87" s="437" t="s">
        <v>38</v>
      </c>
      <c r="K87" s="460">
        <v>81</v>
      </c>
      <c r="L87" s="460">
        <v>15</v>
      </c>
      <c r="M87" s="460">
        <v>23</v>
      </c>
      <c r="N87" s="460">
        <v>40</v>
      </c>
      <c r="O87" s="460">
        <v>3</v>
      </c>
      <c r="P87" s="361" t="s">
        <v>200</v>
      </c>
      <c r="Q87" s="350" t="s">
        <v>92</v>
      </c>
      <c r="R87" s="7" t="s">
        <v>44</v>
      </c>
      <c r="S87" s="7" t="s">
        <v>43</v>
      </c>
      <c r="T87" s="275" t="str">
        <f t="shared" ref="T87:AE87" si="145">IF(T85=0,"",T86/T85)</f>
        <v/>
      </c>
      <c r="U87" s="275" t="str">
        <f t="shared" si="145"/>
        <v/>
      </c>
      <c r="V87" s="275" t="str">
        <f t="shared" si="145"/>
        <v/>
      </c>
      <c r="W87" s="275">
        <f t="shared" si="145"/>
        <v>0</v>
      </c>
      <c r="X87" s="275" t="str">
        <f t="shared" si="145"/>
        <v/>
      </c>
      <c r="Y87" s="275" t="str">
        <f t="shared" si="145"/>
        <v/>
      </c>
      <c r="Z87" s="275" t="str">
        <f t="shared" si="145"/>
        <v/>
      </c>
      <c r="AA87" s="275" t="str">
        <f t="shared" si="145"/>
        <v/>
      </c>
      <c r="AB87" s="275" t="str">
        <f t="shared" si="145"/>
        <v/>
      </c>
      <c r="AC87" s="275" t="str">
        <f t="shared" si="145"/>
        <v/>
      </c>
      <c r="AD87" s="275" t="str">
        <f t="shared" si="145"/>
        <v/>
      </c>
      <c r="AE87" s="275" t="str">
        <f t="shared" si="145"/>
        <v/>
      </c>
      <c r="AF87" s="497">
        <f t="shared" ref="AF87" si="146">IF(AF85=0,"",AF86/AF85)</f>
        <v>0</v>
      </c>
      <c r="AG87" s="345" t="str">
        <f>IF(AG$8&lt;=$AI$8,IF(OR(AG85="",AG86=""),"",AG86/AG85),"")</f>
        <v/>
      </c>
      <c r="AH87" s="345" t="str">
        <f t="shared" ref="AH87:AN87" si="147">IF(AH$8&lt;=$AI$8,IF(OR(AH85="",AH86=""),"",AH86/AH85),"")</f>
        <v/>
      </c>
      <c r="AI87" s="345" t="str">
        <f t="shared" si="147"/>
        <v/>
      </c>
      <c r="AJ87" s="345" t="str">
        <f t="shared" si="147"/>
        <v/>
      </c>
      <c r="AK87" s="345" t="str">
        <f t="shared" si="147"/>
        <v/>
      </c>
      <c r="AL87" s="345" t="str">
        <f t="shared" si="147"/>
        <v/>
      </c>
      <c r="AM87" s="345" t="str">
        <f t="shared" si="147"/>
        <v/>
      </c>
      <c r="AN87" s="345" t="str">
        <f t="shared" si="147"/>
        <v/>
      </c>
      <c r="AO87" s="345" t="str">
        <f>IF(AO$5&lt;=$AI$5,IF(OR(AO85="",AO86=""),"",AO86/AO85),"")</f>
        <v/>
      </c>
      <c r="AP87" s="345" t="str">
        <f t="shared" ref="AP87" si="148">IF(AP$5&lt;=$AI$5,IF(OR(AP85="",AP86=""),"",AP86/AP85),"")</f>
        <v/>
      </c>
      <c r="AQ87" s="345" t="str">
        <f t="shared" ref="AQ87" si="149">IF(AQ$5&lt;=$AI$5,IF(OR(AQ85="",AQ86=""),"",AQ86/AQ85),"")</f>
        <v/>
      </c>
      <c r="AR87" s="785" t="str">
        <f t="shared" ref="AR87" si="150">IF(AR$5&lt;=$AI$5,IF(OR(AR85="",AR86=""),"",AR86/AR85),"")</f>
        <v/>
      </c>
      <c r="AS87" s="429"/>
      <c r="AT87" s="12"/>
      <c r="AU87" s="366"/>
      <c r="AV87" s="366"/>
      <c r="AW87" s="366"/>
      <c r="AX87" s="366"/>
      <c r="AY87" s="366"/>
      <c r="AZ87" s="366"/>
      <c r="BA87" s="366"/>
      <c r="BB87" s="366"/>
      <c r="BC87" s="366"/>
      <c r="BD87" s="366"/>
      <c r="BE87" s="366"/>
      <c r="BF87" s="366"/>
      <c r="BG87" s="366"/>
      <c r="BH87" s="366"/>
      <c r="BI87" s="366"/>
      <c r="BJ87" s="366"/>
      <c r="BK87" s="366"/>
      <c r="BL87" s="366"/>
      <c r="BM87" s="366"/>
      <c r="BN87" s="366"/>
      <c r="BO87" s="366"/>
      <c r="BP87" s="366"/>
    </row>
    <row r="88" spans="1:70" ht="45.75" customHeight="1" x14ac:dyDescent="0.25">
      <c r="A88" s="350" t="s">
        <v>240</v>
      </c>
      <c r="B88" s="437" t="s">
        <v>112</v>
      </c>
      <c r="C88" s="445">
        <v>0.7</v>
      </c>
      <c r="D88" s="361" t="s">
        <v>113</v>
      </c>
      <c r="E88" s="350" t="s">
        <v>307</v>
      </c>
      <c r="F88" s="437" t="s">
        <v>314</v>
      </c>
      <c r="G88" s="437" t="s">
        <v>345</v>
      </c>
      <c r="H88" s="437" t="s">
        <v>36</v>
      </c>
      <c r="I88" s="437" t="s">
        <v>37</v>
      </c>
      <c r="J88" s="437" t="s">
        <v>38</v>
      </c>
      <c r="K88" s="460">
        <v>81</v>
      </c>
      <c r="L88" s="460">
        <v>15</v>
      </c>
      <c r="M88" s="460">
        <v>23</v>
      </c>
      <c r="N88" s="460">
        <v>40</v>
      </c>
      <c r="O88" s="460">
        <v>3</v>
      </c>
      <c r="P88" s="361" t="s">
        <v>200</v>
      </c>
      <c r="Q88" s="350" t="s">
        <v>92</v>
      </c>
      <c r="R88" s="7" t="s">
        <v>45</v>
      </c>
      <c r="S88" s="7" t="s">
        <v>41</v>
      </c>
      <c r="T88" s="15"/>
      <c r="U88" s="15"/>
      <c r="V88" s="15"/>
      <c r="W88" s="15"/>
      <c r="X88" s="15"/>
      <c r="Y88" s="15">
        <v>1</v>
      </c>
      <c r="Z88" s="15"/>
      <c r="AA88" s="15"/>
      <c r="AB88" s="15"/>
      <c r="AC88" s="15"/>
      <c r="AD88" s="34" t="s">
        <v>46</v>
      </c>
      <c r="AE88" s="14"/>
      <c r="AF88" s="483">
        <f>SUM(T88:AE88)</f>
        <v>1</v>
      </c>
      <c r="AG88" s="34" t="str">
        <f>IF(AG$5&lt;=$T$8,IF(SUM($T88:T88)=0,"",SUM($T88:T88)),"")</f>
        <v/>
      </c>
      <c r="AH88" s="34" t="str">
        <f>IF(AH$5&lt;=$T$8,IF(SUM($T88:U88)=0,"",SUM($T88:U88)),"")</f>
        <v/>
      </c>
      <c r="AI88" s="34" t="str">
        <f>IF(AI$5&lt;=$T$8,IF(SUM($T88:V88)=0,"",SUM($T88:V88)),"")</f>
        <v/>
      </c>
      <c r="AJ88" s="34" t="str">
        <f>IF(AJ$5&lt;=$T$8,IF(SUM($T88:W88)=0,"",SUM($T88:W88)),"")</f>
        <v/>
      </c>
      <c r="AK88" s="34" t="str">
        <f>IF(AK$5&lt;=$T$8,IF(SUM($T88:X88)=0,"",SUM($T88:X88)),"")</f>
        <v/>
      </c>
      <c r="AL88" s="34">
        <f>IF(AL$5&lt;=$T$8,IF(SUM($T88:Y88)=0,"",SUM($T88:Y88)),"")</f>
        <v>1</v>
      </c>
      <c r="AM88" s="34">
        <f>IF(AM$5&lt;=$T$8,IF(SUM($T88:Z88)=0,"",SUM($T88:Z88)),"")</f>
        <v>1</v>
      </c>
      <c r="AN88" s="34">
        <f>IF(AN$5&lt;=$T$8,IF(SUM($T88:AA88)=0,"",SUM($T88:AA88)),"")</f>
        <v>1</v>
      </c>
      <c r="AO88" s="34">
        <f>IF(AO$8&lt;=$T$8,IF(SUM($T88:AB88)=0,"",SUM($T88:AB88)),"")</f>
        <v>1</v>
      </c>
      <c r="AP88" s="34">
        <f>IF(AP$5&lt;=$T$8,IF(SUM($T88:AC88)=0,"",SUM($T88:AC88)),"")</f>
        <v>1</v>
      </c>
      <c r="AQ88" s="34">
        <f>IF(AQ$5&lt;=$T$8,IF(SUM($T88:AD88)=0,"",SUM($T88:AD88)),"")</f>
        <v>1</v>
      </c>
      <c r="AR88" s="784">
        <f>IF(AR$5&lt;=$T$8,IF(SUM($T88:AE88)=0,"",SUM($T88:AE88)),"")</f>
        <v>1</v>
      </c>
      <c r="AS88" s="429"/>
      <c r="AT88" s="12"/>
      <c r="AU88" s="366"/>
      <c r="AV88" s="366"/>
      <c r="AW88" s="366"/>
      <c r="AX88" s="366"/>
      <c r="AY88" s="366"/>
      <c r="AZ88" s="366"/>
      <c r="BA88" s="366"/>
      <c r="BB88" s="366"/>
      <c r="BC88" s="366"/>
      <c r="BD88" s="366"/>
      <c r="BE88" s="366"/>
      <c r="BF88" s="366"/>
      <c r="BG88" s="366"/>
      <c r="BH88" s="366"/>
      <c r="BI88" s="366"/>
      <c r="BJ88" s="366"/>
      <c r="BK88" s="366"/>
      <c r="BL88" s="366"/>
      <c r="BM88" s="366"/>
      <c r="BN88" s="366"/>
      <c r="BO88" s="366"/>
      <c r="BP88" s="366"/>
    </row>
    <row r="89" spans="1:70" ht="45.75" customHeight="1" x14ac:dyDescent="0.25">
      <c r="A89" s="350" t="s">
        <v>240</v>
      </c>
      <c r="B89" s="437" t="s">
        <v>112</v>
      </c>
      <c r="C89" s="445">
        <v>0.7</v>
      </c>
      <c r="D89" s="361" t="s">
        <v>113</v>
      </c>
      <c r="E89" s="350" t="s">
        <v>307</v>
      </c>
      <c r="F89" s="437" t="s">
        <v>314</v>
      </c>
      <c r="G89" s="437" t="s">
        <v>345</v>
      </c>
      <c r="H89" s="437" t="s">
        <v>36</v>
      </c>
      <c r="I89" s="437" t="s">
        <v>37</v>
      </c>
      <c r="J89" s="437" t="s">
        <v>38</v>
      </c>
      <c r="K89" s="460">
        <v>81</v>
      </c>
      <c r="L89" s="460">
        <v>15</v>
      </c>
      <c r="M89" s="460">
        <v>23</v>
      </c>
      <c r="N89" s="460">
        <v>40</v>
      </c>
      <c r="O89" s="460">
        <v>3</v>
      </c>
      <c r="P89" s="361" t="s">
        <v>200</v>
      </c>
      <c r="Q89" s="350" t="s">
        <v>92</v>
      </c>
      <c r="R89" s="7" t="s">
        <v>45</v>
      </c>
      <c r="S89" s="7" t="s">
        <v>42</v>
      </c>
      <c r="T89" s="15"/>
      <c r="U89" s="15">
        <v>0</v>
      </c>
      <c r="V89" s="15"/>
      <c r="W89" s="15"/>
      <c r="X89" s="15"/>
      <c r="Y89" s="15"/>
      <c r="Z89" s="15"/>
      <c r="AA89" s="15"/>
      <c r="AB89" s="15"/>
      <c r="AC89" s="15"/>
      <c r="AD89" s="15"/>
      <c r="AE89" s="14"/>
      <c r="AF89" s="484">
        <f>SUM(T89:AE89)</f>
        <v>0</v>
      </c>
      <c r="AG89" s="34" t="str">
        <f>IF(AG$5&lt;=$T$8,IF(SUM($T89:T89)=0,"",SUM($T89:T89)),"")</f>
        <v/>
      </c>
      <c r="AH89" s="34" t="str">
        <f>IF(AH$5&lt;=$T$8,IF(SUM($T89:U89)=0,"",SUM($T89:U89)),"")</f>
        <v/>
      </c>
      <c r="AI89" s="34" t="str">
        <f>IF(AI$5&lt;=$T$8,IF(SUM($T89:V89)=0,"",SUM($T89:V89)),"")</f>
        <v/>
      </c>
      <c r="AJ89" s="34" t="str">
        <f>IF(AJ$5&lt;=$T$8,IF(SUM($T89:W89)=0,"",SUM($T89:W89)),"")</f>
        <v/>
      </c>
      <c r="AK89" s="34" t="str">
        <f>IF(AK$5&lt;=$T$8,IF(SUM($T89:X89)=0,"",SUM($T89:X89)),"")</f>
        <v/>
      </c>
      <c r="AL89" s="34" t="str">
        <f>IF(AL$5&lt;=$T$8,IF(SUM($T89:Y89)=0,"",SUM($T89:Y89)),"")</f>
        <v/>
      </c>
      <c r="AM89" s="34" t="str">
        <f>IF(AM$5&lt;=$T$8,IF(SUM($T89:Z89)=0,"",SUM($T89:Z89)),"")</f>
        <v/>
      </c>
      <c r="AN89" s="34" t="str">
        <f>IF(AN$5&lt;=$T$8,IF(SUM($T89:AA89)=0,"",SUM($T89:AA89)),"")</f>
        <v/>
      </c>
      <c r="AO89" s="34" t="str">
        <f>IF(AO$5&lt;=$T$8,IF(SUM($T89:AB89)=0,"",SUM($T89:AB89)),"")</f>
        <v/>
      </c>
      <c r="AP89" s="34" t="str">
        <f>IF(AP$5&lt;=$T$8,IF(SUM($T89:AC89)=0,"",SUM($T89:AC89)),"")</f>
        <v/>
      </c>
      <c r="AQ89" s="34" t="str">
        <f>IF(AQ$5&lt;=$T$8,IF(SUM($T89:AD89)=0,"",SUM($T89:AD89)),"")</f>
        <v/>
      </c>
      <c r="AR89" s="784" t="str">
        <f>IF(AR$5&lt;=$T$8,IF(SUM($T89:AE89)=0,"",SUM($T89:AE89)),"")</f>
        <v/>
      </c>
      <c r="AS89" s="429"/>
      <c r="AT89" s="12"/>
      <c r="AU89" s="366"/>
      <c r="AV89" s="366"/>
      <c r="AW89" s="366"/>
      <c r="AX89" s="366"/>
      <c r="AY89" s="366"/>
      <c r="AZ89" s="366"/>
      <c r="BA89" s="366"/>
      <c r="BB89" s="366"/>
      <c r="BC89" s="366"/>
      <c r="BD89" s="366"/>
      <c r="BE89" s="366"/>
      <c r="BF89" s="366"/>
      <c r="BG89" s="366"/>
      <c r="BH89" s="366"/>
      <c r="BI89" s="366"/>
      <c r="BJ89" s="366"/>
      <c r="BK89" s="366"/>
      <c r="BL89" s="366"/>
      <c r="BM89" s="366"/>
      <c r="BN89" s="366"/>
      <c r="BO89" s="366"/>
      <c r="BP89" s="366"/>
    </row>
    <row r="90" spans="1:70" ht="45.75" customHeight="1" thickBot="1" x14ac:dyDescent="0.3">
      <c r="A90" s="354" t="s">
        <v>240</v>
      </c>
      <c r="B90" s="347" t="s">
        <v>112</v>
      </c>
      <c r="C90" s="351">
        <v>0.7</v>
      </c>
      <c r="D90" s="356" t="s">
        <v>113</v>
      </c>
      <c r="E90" s="354" t="s">
        <v>307</v>
      </c>
      <c r="F90" s="347" t="s">
        <v>314</v>
      </c>
      <c r="G90" s="347" t="s">
        <v>345</v>
      </c>
      <c r="H90" s="347" t="s">
        <v>36</v>
      </c>
      <c r="I90" s="347" t="s">
        <v>37</v>
      </c>
      <c r="J90" s="347" t="s">
        <v>38</v>
      </c>
      <c r="K90" s="504">
        <v>81</v>
      </c>
      <c r="L90" s="504">
        <v>15</v>
      </c>
      <c r="M90" s="504">
        <v>23</v>
      </c>
      <c r="N90" s="504">
        <v>40</v>
      </c>
      <c r="O90" s="504">
        <v>3</v>
      </c>
      <c r="P90" s="356" t="s">
        <v>200</v>
      </c>
      <c r="Q90" s="354" t="s">
        <v>92</v>
      </c>
      <c r="R90" s="486" t="s">
        <v>45</v>
      </c>
      <c r="S90" s="486" t="s">
        <v>43</v>
      </c>
      <c r="T90" s="275" t="str">
        <f t="shared" ref="T90:AE90" si="151">IF(T88=0,"",T89/T88)</f>
        <v/>
      </c>
      <c r="U90" s="275" t="str">
        <f t="shared" si="151"/>
        <v/>
      </c>
      <c r="V90" s="275" t="str">
        <f t="shared" si="151"/>
        <v/>
      </c>
      <c r="W90" s="275" t="str">
        <f t="shared" si="151"/>
        <v/>
      </c>
      <c r="X90" s="275" t="str">
        <f t="shared" si="151"/>
        <v/>
      </c>
      <c r="Y90" s="275">
        <f t="shared" si="151"/>
        <v>0</v>
      </c>
      <c r="Z90" s="275" t="str">
        <f t="shared" si="151"/>
        <v/>
      </c>
      <c r="AA90" s="275" t="str">
        <f t="shared" si="151"/>
        <v/>
      </c>
      <c r="AB90" s="275" t="str">
        <f t="shared" si="151"/>
        <v/>
      </c>
      <c r="AC90" s="275" t="str">
        <f t="shared" si="151"/>
        <v/>
      </c>
      <c r="AD90" s="275" t="e">
        <f t="shared" si="151"/>
        <v>#VALUE!</v>
      </c>
      <c r="AE90" s="275" t="str">
        <f t="shared" si="151"/>
        <v/>
      </c>
      <c r="AF90" s="499">
        <f t="shared" ref="AF90" si="152">IF(AF88=0,"",AF89/AF88)</f>
        <v>0</v>
      </c>
      <c r="AG90" s="345" t="str">
        <f>IF(AG$8&lt;=$AI$8,IF(OR(AG88="",AG89=""),"",AG89/AG88),"")</f>
        <v/>
      </c>
      <c r="AH90" s="345" t="str">
        <f t="shared" ref="AH90:AN90" si="153">IF(AH$8&lt;=$AI$8,IF(OR(AH88="",AH89=""),"",AH89/AH88),"")</f>
        <v/>
      </c>
      <c r="AI90" s="345" t="str">
        <f t="shared" si="153"/>
        <v/>
      </c>
      <c r="AJ90" s="345" t="str">
        <f t="shared" si="153"/>
        <v/>
      </c>
      <c r="AK90" s="345" t="str">
        <f t="shared" si="153"/>
        <v/>
      </c>
      <c r="AL90" s="345" t="str">
        <f t="shared" si="153"/>
        <v/>
      </c>
      <c r="AM90" s="345" t="str">
        <f t="shared" si="153"/>
        <v/>
      </c>
      <c r="AN90" s="345" t="str">
        <f t="shared" si="153"/>
        <v/>
      </c>
      <c r="AO90" s="345" t="str">
        <f>IF(AO$5&lt;=$AI$5,IF(OR(AO88="",AO89=""),"",AO89/AO88),"")</f>
        <v/>
      </c>
      <c r="AP90" s="345" t="str">
        <f t="shared" ref="AP90" si="154">IF(AP$5&lt;=$AI$5,IF(OR(AP88="",AP89=""),"",AP89/AP88),"")</f>
        <v/>
      </c>
      <c r="AQ90" s="345" t="str">
        <f t="shared" ref="AQ90" si="155">IF(AQ$5&lt;=$AI$5,IF(OR(AQ88="",AQ89=""),"",AQ89/AQ88),"")</f>
        <v/>
      </c>
      <c r="AR90" s="785" t="str">
        <f t="shared" ref="AR90" si="156">IF(AR$5&lt;=$AI$5,IF(OR(AR88="",AR89=""),"",AR89/AR88),"")</f>
        <v/>
      </c>
      <c r="AS90" s="429"/>
      <c r="AT90" s="12"/>
      <c r="AU90" s="366"/>
      <c r="AV90" s="366"/>
      <c r="AW90" s="366"/>
      <c r="AX90" s="366"/>
      <c r="AY90" s="366"/>
      <c r="AZ90" s="366"/>
      <c r="BA90" s="366"/>
      <c r="BB90" s="366"/>
      <c r="BC90" s="366"/>
      <c r="BD90" s="366"/>
      <c r="BE90" s="366"/>
      <c r="BF90" s="366"/>
      <c r="BG90" s="366"/>
      <c r="BH90" s="366"/>
      <c r="BI90" s="366"/>
      <c r="BJ90" s="366"/>
      <c r="BK90" s="366"/>
      <c r="BL90" s="366"/>
      <c r="BM90" s="366"/>
      <c r="BN90" s="366"/>
      <c r="BO90" s="366"/>
      <c r="BP90" s="366"/>
    </row>
    <row r="91" spans="1:70" ht="33.75" customHeight="1" x14ac:dyDescent="0.25">
      <c r="A91" s="472" t="s">
        <v>240</v>
      </c>
      <c r="B91" s="444" t="s">
        <v>112</v>
      </c>
      <c r="C91" s="448">
        <v>0.7</v>
      </c>
      <c r="D91" s="473" t="s">
        <v>114</v>
      </c>
      <c r="E91" s="472" t="s">
        <v>308</v>
      </c>
      <c r="F91" s="444" t="s">
        <v>309</v>
      </c>
      <c r="G91" s="444" t="s">
        <v>346</v>
      </c>
      <c r="H91" s="451" t="s">
        <v>65</v>
      </c>
      <c r="I91" s="451" t="s">
        <v>66</v>
      </c>
      <c r="J91" s="444" t="s">
        <v>38</v>
      </c>
      <c r="K91" s="459">
        <v>32</v>
      </c>
      <c r="L91" s="444">
        <v>32</v>
      </c>
      <c r="M91" s="459">
        <v>32</v>
      </c>
      <c r="N91" s="459">
        <v>32</v>
      </c>
      <c r="O91" s="459">
        <v>32</v>
      </c>
      <c r="P91" s="473" t="s">
        <v>201</v>
      </c>
      <c r="Q91" s="472" t="s">
        <v>67</v>
      </c>
      <c r="R91" s="618" t="s">
        <v>265</v>
      </c>
      <c r="S91" s="501" t="s">
        <v>41</v>
      </c>
      <c r="T91" s="23">
        <v>32</v>
      </c>
      <c r="U91" s="23">
        <v>32</v>
      </c>
      <c r="V91" s="23">
        <v>32</v>
      </c>
      <c r="W91" s="23">
        <v>32</v>
      </c>
      <c r="X91" s="23">
        <v>32</v>
      </c>
      <c r="Y91" s="23">
        <v>32</v>
      </c>
      <c r="Z91" s="23">
        <v>32</v>
      </c>
      <c r="AA91" s="23">
        <v>32</v>
      </c>
      <c r="AB91" s="23">
        <v>32</v>
      </c>
      <c r="AC91" s="23">
        <v>32</v>
      </c>
      <c r="AD91" s="23">
        <v>32</v>
      </c>
      <c r="AE91" s="23">
        <v>32</v>
      </c>
      <c r="AF91" s="550">
        <v>32</v>
      </c>
      <c r="AG91" s="34">
        <f t="shared" ref="AG91:AH91" si="157">IF(AG$5&lt;=$T$8,T91,"")</f>
        <v>32</v>
      </c>
      <c r="AH91" s="34">
        <f t="shared" si="157"/>
        <v>32</v>
      </c>
      <c r="AI91" s="34">
        <f t="shared" ref="AI91:AR91" si="158">IF(AI$5&lt;=$T$8,V91,"")</f>
        <v>32</v>
      </c>
      <c r="AJ91" s="34">
        <f t="shared" si="158"/>
        <v>32</v>
      </c>
      <c r="AK91" s="34">
        <f t="shared" si="158"/>
        <v>32</v>
      </c>
      <c r="AL91" s="34">
        <f t="shared" si="158"/>
        <v>32</v>
      </c>
      <c r="AM91" s="34">
        <f t="shared" si="158"/>
        <v>32</v>
      </c>
      <c r="AN91" s="34">
        <f t="shared" si="158"/>
        <v>32</v>
      </c>
      <c r="AO91" s="34">
        <f t="shared" si="158"/>
        <v>32</v>
      </c>
      <c r="AP91" s="34">
        <f t="shared" si="158"/>
        <v>32</v>
      </c>
      <c r="AQ91" s="34">
        <f t="shared" si="158"/>
        <v>32</v>
      </c>
      <c r="AR91" s="784">
        <f t="shared" si="158"/>
        <v>32</v>
      </c>
      <c r="AS91" s="429"/>
      <c r="AT91" s="12"/>
      <c r="AU91" s="366"/>
      <c r="AV91" s="366"/>
      <c r="AW91" s="366"/>
      <c r="AX91" s="366"/>
      <c r="AY91" s="366"/>
      <c r="AZ91" s="366"/>
      <c r="BA91" s="366"/>
      <c r="BB91" s="366"/>
      <c r="BC91" s="366"/>
      <c r="BD91" s="366"/>
      <c r="BE91" s="366"/>
      <c r="BF91" s="366"/>
      <c r="BG91" s="366"/>
      <c r="BH91" s="366"/>
      <c r="BI91" s="366"/>
      <c r="BJ91" s="366"/>
      <c r="BK91" s="366"/>
      <c r="BL91" s="366"/>
      <c r="BM91" s="366"/>
      <c r="BN91" s="366"/>
      <c r="BO91" s="366"/>
      <c r="BP91" s="366"/>
    </row>
    <row r="92" spans="1:70" ht="34.5" customHeight="1" x14ac:dyDescent="0.25">
      <c r="A92" s="350" t="s">
        <v>240</v>
      </c>
      <c r="B92" s="437" t="s">
        <v>112</v>
      </c>
      <c r="C92" s="445">
        <v>0.7</v>
      </c>
      <c r="D92" s="361" t="s">
        <v>114</v>
      </c>
      <c r="E92" s="350" t="s">
        <v>308</v>
      </c>
      <c r="F92" s="437" t="s">
        <v>309</v>
      </c>
      <c r="G92" s="437" t="s">
        <v>346</v>
      </c>
      <c r="H92" s="453" t="s">
        <v>65</v>
      </c>
      <c r="I92" s="453" t="s">
        <v>66</v>
      </c>
      <c r="J92" s="437" t="s">
        <v>38</v>
      </c>
      <c r="K92" s="454">
        <v>32</v>
      </c>
      <c r="L92" s="437">
        <v>32</v>
      </c>
      <c r="M92" s="454">
        <v>32</v>
      </c>
      <c r="N92" s="454">
        <v>32</v>
      </c>
      <c r="O92" s="454">
        <v>32</v>
      </c>
      <c r="P92" s="361" t="s">
        <v>201</v>
      </c>
      <c r="Q92" s="350" t="s">
        <v>67</v>
      </c>
      <c r="R92" s="615" t="s">
        <v>265</v>
      </c>
      <c r="S92" s="349" t="s">
        <v>42</v>
      </c>
      <c r="T92" s="15">
        <v>18</v>
      </c>
      <c r="U92" s="15">
        <v>22</v>
      </c>
      <c r="V92" s="15">
        <v>24</v>
      </c>
      <c r="W92" s="15"/>
      <c r="X92" s="15"/>
      <c r="Y92" s="15"/>
      <c r="Z92" s="15"/>
      <c r="AA92" s="15"/>
      <c r="AB92" s="15"/>
      <c r="AC92" s="15"/>
      <c r="AD92" s="15"/>
      <c r="AE92" s="14"/>
      <c r="AF92" s="484">
        <v>32</v>
      </c>
      <c r="AG92" s="576">
        <f>IF(AG$5&lt;=$T$8,AVERAGE(T92:$T92),"")</f>
        <v>18</v>
      </c>
      <c r="AH92" s="576">
        <f>IF(AH$5&lt;=$T$8,AVERAGE($U92:U92),"")</f>
        <v>22</v>
      </c>
      <c r="AI92" s="576">
        <f>IF(AI$5&lt;=$T$8,AVERAGE($V92:V92),"")</f>
        <v>24</v>
      </c>
      <c r="AJ92" s="576" t="e">
        <f>IF(AJ$5&lt;=$T$8,AVERAGE($W92:W92),"")</f>
        <v>#DIV/0!</v>
      </c>
      <c r="AK92" s="576" t="e">
        <f>IF(AK$5&lt;=$T$8,AVERAGE($X92:X92),"")</f>
        <v>#DIV/0!</v>
      </c>
      <c r="AL92" s="576" t="e">
        <f>IF(AL$5&lt;=$T$8,AVERAGE($Y92:Y92),"")</f>
        <v>#DIV/0!</v>
      </c>
      <c r="AM92" s="576" t="e">
        <f>IF(AM$5&lt;=$T$8,AVERAGE($Z92:Z92),"")</f>
        <v>#DIV/0!</v>
      </c>
      <c r="AN92" s="576" t="e">
        <f>IF(AN$5&lt;=$T$8,AVERAGE($AA92:AA92),"")</f>
        <v>#DIV/0!</v>
      </c>
      <c r="AO92" s="576" t="e">
        <f>IF(AO$5&lt;=$T$8,AVERAGE($AB92:AB92),"")</f>
        <v>#DIV/0!</v>
      </c>
      <c r="AP92" s="576" t="e">
        <f>IF(AP$5&lt;=$T$8,AVERAGE($AC92:AC92),"")</f>
        <v>#DIV/0!</v>
      </c>
      <c r="AQ92" s="576" t="e">
        <f>IF(AQ$5&lt;=$T$8,AVERAGE($AD92:AD92),"")</f>
        <v>#DIV/0!</v>
      </c>
      <c r="AR92" s="787" t="e">
        <f>IF(AR$5&lt;=$T$8,AVERAGE($AE92:AE92),"")</f>
        <v>#DIV/0!</v>
      </c>
      <c r="AS92" s="428" t="s">
        <v>396</v>
      </c>
      <c r="AU92" s="582" t="s">
        <v>427</v>
      </c>
      <c r="AV92" s="587" t="s">
        <v>451</v>
      </c>
      <c r="AW92" s="608" t="s">
        <v>500</v>
      </c>
      <c r="AX92" s="610" t="s">
        <v>513</v>
      </c>
      <c r="AY92" s="366"/>
      <c r="AZ92" s="370"/>
      <c r="BA92" s="366"/>
      <c r="BB92" s="370"/>
      <c r="BC92" s="366"/>
      <c r="BD92" s="406"/>
      <c r="BE92" s="366"/>
      <c r="BF92" s="366"/>
      <c r="BG92" s="299"/>
      <c r="BH92" s="299"/>
      <c r="BI92" s="366"/>
      <c r="BJ92" s="366"/>
      <c r="BK92" s="366"/>
      <c r="BL92" s="366"/>
      <c r="BM92" s="366"/>
      <c r="BN92" s="366"/>
      <c r="BO92" s="366"/>
      <c r="BP92" s="583"/>
      <c r="BQ92" s="624"/>
      <c r="BR92" s="791" t="s">
        <v>46</v>
      </c>
    </row>
    <row r="93" spans="1:70" ht="30.75" customHeight="1" thickBot="1" x14ac:dyDescent="0.3">
      <c r="A93" s="488" t="s">
        <v>240</v>
      </c>
      <c r="B93" s="442" t="s">
        <v>112</v>
      </c>
      <c r="C93" s="446">
        <v>0.7</v>
      </c>
      <c r="D93" s="489" t="s">
        <v>114</v>
      </c>
      <c r="E93" s="488" t="s">
        <v>308</v>
      </c>
      <c r="F93" s="442" t="s">
        <v>63</v>
      </c>
      <c r="G93" s="442" t="s">
        <v>346</v>
      </c>
      <c r="H93" s="449" t="s">
        <v>65</v>
      </c>
      <c r="I93" s="449" t="s">
        <v>66</v>
      </c>
      <c r="J93" s="442" t="s">
        <v>38</v>
      </c>
      <c r="K93" s="457">
        <v>32</v>
      </c>
      <c r="L93" s="442">
        <v>32</v>
      </c>
      <c r="M93" s="457">
        <v>32</v>
      </c>
      <c r="N93" s="457">
        <v>32</v>
      </c>
      <c r="O93" s="457">
        <v>32</v>
      </c>
      <c r="P93" s="489" t="s">
        <v>201</v>
      </c>
      <c r="Q93" s="488" t="s">
        <v>67</v>
      </c>
      <c r="R93" s="616" t="s">
        <v>265</v>
      </c>
      <c r="S93" s="505" t="s">
        <v>476</v>
      </c>
      <c r="T93" s="275">
        <f>IF(T91=0,"",T92/T91)</f>
        <v>0.5625</v>
      </c>
      <c r="U93" s="275">
        <f>IF(U91=0,"",U92/U91)</f>
        <v>0.6875</v>
      </c>
      <c r="V93" s="275">
        <f t="shared" ref="V93:AE93" si="159">IF(V91=0,"",V92/V91)</f>
        <v>0.75</v>
      </c>
      <c r="W93" s="275">
        <f t="shared" si="159"/>
        <v>0</v>
      </c>
      <c r="X93" s="275">
        <f t="shared" si="159"/>
        <v>0</v>
      </c>
      <c r="Y93" s="275">
        <f t="shared" si="159"/>
        <v>0</v>
      </c>
      <c r="Z93" s="275">
        <f t="shared" si="159"/>
        <v>0</v>
      </c>
      <c r="AA93" s="275">
        <f t="shared" si="159"/>
        <v>0</v>
      </c>
      <c r="AB93" s="275">
        <f t="shared" si="159"/>
        <v>0</v>
      </c>
      <c r="AC93" s="275">
        <f t="shared" si="159"/>
        <v>0</v>
      </c>
      <c r="AD93" s="275">
        <f t="shared" si="159"/>
        <v>0</v>
      </c>
      <c r="AE93" s="275">
        <f t="shared" si="159"/>
        <v>0</v>
      </c>
      <c r="AF93" s="275">
        <f>IF(AF91=0,"",AF92/AF91)</f>
        <v>1</v>
      </c>
      <c r="AG93" s="345" t="e">
        <f>IF(AG$8&lt;=$AI$8,IF(OR(AG91="",#REF!=""),"",#REF!/AG91),"")</f>
        <v>#REF!</v>
      </c>
      <c r="AH93" s="345" t="e">
        <f>IF(AH$8&lt;=$AI$8,IF(OR(AH91="",#REF!=""),"",#REF!/AH91),"")</f>
        <v>#REF!</v>
      </c>
      <c r="AI93" s="345">
        <f>+AI92/AI91</f>
        <v>0.75</v>
      </c>
      <c r="AJ93" s="345" t="e">
        <f>IF(AJ$8&lt;=$AI$8,IF(OR(AJ91="",#REF!=""),"",#REF!/AJ91),"")</f>
        <v>#REF!</v>
      </c>
      <c r="AK93" s="345" t="e">
        <f>IF(AK$8&lt;=$AI$8,IF(OR(AK91="",#REF!=""),"",#REF!/AK91),"")</f>
        <v>#REF!</v>
      </c>
      <c r="AL93" s="345" t="e">
        <f>IF(AL$8&lt;=$AI$8,IF(OR(AL91="",#REF!=""),"",#REF!/AL91),"")</f>
        <v>#REF!</v>
      </c>
      <c r="AM93" s="345" t="e">
        <f>IF(AM$8&lt;=$AI$8,IF(OR(AM91="",#REF!=""),"",#REF!/AM91),"")</f>
        <v>#REF!</v>
      </c>
      <c r="AN93" s="345" t="e">
        <f>IF(AN$8&lt;=$AI$8,IF(OR(AN91="",#REF!=""),"",#REF!/AN91),"")</f>
        <v>#REF!</v>
      </c>
      <c r="AO93" s="345" t="e">
        <f>IF(AO$5&lt;=$AI$5,IF(OR(AO91="",#REF!=""),"",#REF!/AO91),"")</f>
        <v>#REF!</v>
      </c>
      <c r="AP93" s="345" t="e">
        <f>IF(AP$5&lt;=$AI$5,IF(OR(AP91="",#REF!=""),"",#REF!/AP91),"")</f>
        <v>#REF!</v>
      </c>
      <c r="AQ93" s="345" t="e">
        <f>IF(AQ$5&lt;=$AI$5,IF(OR(AQ91="",#REF!=""),"",#REF!/AQ91),"")</f>
        <v>#REF!</v>
      </c>
      <c r="AR93" s="785" t="e">
        <f>IF(AR$5&lt;=$AI$5,IF(OR(AR91="",#REF!=""),"",#REF!/AR91),"")</f>
        <v>#REF!</v>
      </c>
      <c r="AS93" s="429"/>
      <c r="AT93" s="12"/>
      <c r="AU93" s="366"/>
      <c r="AV93" s="366"/>
      <c r="AW93" s="366"/>
      <c r="AX93" s="387"/>
      <c r="AY93" s="366"/>
      <c r="AZ93" s="366"/>
      <c r="BA93" s="366"/>
      <c r="BB93" s="366"/>
      <c r="BC93" s="366"/>
      <c r="BD93" s="366"/>
      <c r="BE93" s="366"/>
      <c r="BF93" s="366"/>
      <c r="BG93" s="366"/>
      <c r="BH93" s="366"/>
      <c r="BI93" s="366"/>
      <c r="BJ93" s="366"/>
      <c r="BK93" s="366"/>
      <c r="BL93" s="366"/>
      <c r="BM93" s="366"/>
      <c r="BN93" s="366"/>
      <c r="BO93" s="366"/>
      <c r="BP93" s="583"/>
      <c r="BQ93" s="584"/>
      <c r="BR93" s="378" t="s">
        <v>46</v>
      </c>
    </row>
    <row r="94" spans="1:70" ht="36" customHeight="1" x14ac:dyDescent="0.25">
      <c r="A94" s="475" t="s">
        <v>240</v>
      </c>
      <c r="B94" s="476" t="s">
        <v>112</v>
      </c>
      <c r="C94" s="477">
        <v>0.7</v>
      </c>
      <c r="D94" s="478" t="s">
        <v>114</v>
      </c>
      <c r="E94" s="475" t="s">
        <v>308</v>
      </c>
      <c r="F94" s="476" t="s">
        <v>310</v>
      </c>
      <c r="G94" s="476" t="s">
        <v>347</v>
      </c>
      <c r="H94" s="506" t="s">
        <v>36</v>
      </c>
      <c r="I94" s="506" t="s">
        <v>37</v>
      </c>
      <c r="J94" s="506" t="s">
        <v>40</v>
      </c>
      <c r="K94" s="507">
        <v>998</v>
      </c>
      <c r="L94" s="477">
        <v>0.6</v>
      </c>
      <c r="M94" s="477">
        <v>0.7</v>
      </c>
      <c r="N94" s="477">
        <v>0.8</v>
      </c>
      <c r="O94" s="477">
        <v>1</v>
      </c>
      <c r="P94" s="478" t="s">
        <v>202</v>
      </c>
      <c r="Q94" s="475" t="s">
        <v>70</v>
      </c>
      <c r="R94" s="480" t="s">
        <v>40</v>
      </c>
      <c r="S94" s="480" t="s">
        <v>41</v>
      </c>
      <c r="T94" s="508">
        <v>25</v>
      </c>
      <c r="U94" s="508">
        <v>34</v>
      </c>
      <c r="V94" s="481">
        <v>94</v>
      </c>
      <c r="W94" s="481">
        <v>61</v>
      </c>
      <c r="X94" s="481">
        <v>47</v>
      </c>
      <c r="Y94" s="481">
        <v>37</v>
      </c>
      <c r="Z94" s="481">
        <v>33</v>
      </c>
      <c r="AA94" s="481">
        <v>12</v>
      </c>
      <c r="AB94" s="481">
        <v>25</v>
      </c>
      <c r="AC94" s="481">
        <v>22</v>
      </c>
      <c r="AD94" s="481">
        <v>34</v>
      </c>
      <c r="AE94" s="481">
        <v>0</v>
      </c>
      <c r="AF94" s="483">
        <f>SUM(T94:AE94)</f>
        <v>424</v>
      </c>
      <c r="AG94" s="34">
        <f>IF(AG$5&lt;=$T$8,IF(SUM($T94:T94)=0,"",SUM($T94:T94)),"")</f>
        <v>25</v>
      </c>
      <c r="AH94" s="34">
        <f>IF(AH$5&lt;=$T$8,IF(SUM($T94:U94)=0,"",SUM($T94:U94)),"")</f>
        <v>59</v>
      </c>
      <c r="AI94" s="34">
        <f>IF(AI$5&lt;=$T$8,IF(SUM($T94:V94)=0,"",SUM($T94:V94)),"")</f>
        <v>153</v>
      </c>
      <c r="AJ94" s="34">
        <f>IF(AJ$5&lt;=$T$8,IF(SUM($T94:W94)=0,"",SUM($T94:W94)),"")</f>
        <v>214</v>
      </c>
      <c r="AK94" s="34">
        <f>IF(AK$5&lt;=$T$8,IF(SUM($T94:X94)=0,"",SUM($T94:X94)),"")</f>
        <v>261</v>
      </c>
      <c r="AL94" s="34">
        <f>IF(AL$5&lt;=$T$8,IF(SUM($T94:Y94)=0,"",SUM($T94:Y94)),"")</f>
        <v>298</v>
      </c>
      <c r="AM94" s="34">
        <f>IF(AM$5&lt;=$T$8,IF(SUM($T94:Z94)=0,"",SUM($T94:Z94)),"")</f>
        <v>331</v>
      </c>
      <c r="AN94" s="34">
        <f>IF(AN$5&lt;=$T$8,IF(SUM($T94:AA94)=0,"",SUM($T94:AA94)),"")</f>
        <v>343</v>
      </c>
      <c r="AO94" s="34">
        <f>IF(AO$8&lt;=$T$8,IF(SUM($T94:AB94)=0,"",SUM($T94:AB94)),"")</f>
        <v>368</v>
      </c>
      <c r="AP94" s="34">
        <f>IF(AP$5&lt;=$T$8,IF(SUM($T94:AC94)=0,"",SUM($T94:AC94)),"")</f>
        <v>390</v>
      </c>
      <c r="AQ94" s="34">
        <f>IF(AQ$5&lt;=$T$8,IF(SUM($T94:AD94)=0,"",SUM($T94:AD94)),"")</f>
        <v>424</v>
      </c>
      <c r="AR94" s="784">
        <f>IF(AR$5&lt;=$T$8,IF(SUM($T94:AE94)=0,"",SUM($T94:AE94)),"")</f>
        <v>424</v>
      </c>
      <c r="AS94" s="429"/>
      <c r="AT94" s="368"/>
      <c r="AU94" s="366"/>
      <c r="AV94" s="366"/>
      <c r="AW94" s="366"/>
      <c r="AX94" s="366"/>
      <c r="AY94" s="366"/>
      <c r="AZ94" s="366"/>
      <c r="BA94" s="366"/>
      <c r="BB94" s="366"/>
      <c r="BC94" s="366"/>
      <c r="BD94" s="366"/>
      <c r="BE94" s="366"/>
      <c r="BF94" s="366"/>
      <c r="BG94" s="366"/>
      <c r="BH94" s="366"/>
      <c r="BI94" s="366"/>
      <c r="BJ94" s="366"/>
      <c r="BK94" s="366"/>
      <c r="BL94" s="366"/>
      <c r="BM94" s="366"/>
      <c r="BN94" s="366"/>
      <c r="BO94" s="366"/>
      <c r="BP94" s="366"/>
    </row>
    <row r="95" spans="1:70" ht="33.75" customHeight="1" x14ac:dyDescent="0.25">
      <c r="A95" s="350" t="s">
        <v>240</v>
      </c>
      <c r="B95" s="437" t="s">
        <v>112</v>
      </c>
      <c r="C95" s="445">
        <v>0.7</v>
      </c>
      <c r="D95" s="361" t="s">
        <v>114</v>
      </c>
      <c r="E95" s="350" t="s">
        <v>308</v>
      </c>
      <c r="F95" s="437" t="s">
        <v>310</v>
      </c>
      <c r="G95" s="437" t="s">
        <v>347</v>
      </c>
      <c r="H95" s="453" t="s">
        <v>36</v>
      </c>
      <c r="I95" s="453" t="s">
        <v>37</v>
      </c>
      <c r="J95" s="453" t="s">
        <v>40</v>
      </c>
      <c r="K95" s="456">
        <v>998</v>
      </c>
      <c r="L95" s="445">
        <v>0.6</v>
      </c>
      <c r="M95" s="445">
        <v>0.7</v>
      </c>
      <c r="N95" s="445">
        <v>0.8</v>
      </c>
      <c r="O95" s="445">
        <v>1</v>
      </c>
      <c r="P95" s="361" t="s">
        <v>202</v>
      </c>
      <c r="Q95" s="350" t="s">
        <v>70</v>
      </c>
      <c r="R95" s="7" t="s">
        <v>40</v>
      </c>
      <c r="S95" s="7" t="s">
        <v>42</v>
      </c>
      <c r="T95" s="15">
        <v>25</v>
      </c>
      <c r="U95" s="38">
        <v>35</v>
      </c>
      <c r="V95" s="38">
        <v>67</v>
      </c>
      <c r="W95" s="38"/>
      <c r="X95" s="38"/>
      <c r="Y95" s="38"/>
      <c r="Z95" s="38"/>
      <c r="AA95" s="38"/>
      <c r="AB95" s="38"/>
      <c r="AC95" s="38"/>
      <c r="AD95" s="39"/>
      <c r="AE95" s="39"/>
      <c r="AF95" s="484">
        <f>SUM(T95:AE95)</f>
        <v>127</v>
      </c>
      <c r="AG95" s="34">
        <f>IF(AG$5&lt;=$T$8,IF(SUM($T95:T95)=0,"",SUM($T95:T95)),"")</f>
        <v>25</v>
      </c>
      <c r="AH95" s="34">
        <f>IF(AH$5&lt;=$T$8,IF(SUM($T95:U95)=0,"",SUM($T95:U95)),"")</f>
        <v>60</v>
      </c>
      <c r="AI95" s="34">
        <f>IF(AI$5&lt;=$T$8,IF(SUM($T95:V95)=0,"",SUM($T95:V95)),"")</f>
        <v>127</v>
      </c>
      <c r="AJ95" s="34">
        <f>IF(AJ$5&lt;=$T$8,IF(SUM($T95:W95)=0,"",SUM($T95:W95)),"")</f>
        <v>127</v>
      </c>
      <c r="AK95" s="34">
        <f>IF(AK$5&lt;=$T$8,IF(SUM($T95:X95)=0,"",SUM($T95:X95)),"")</f>
        <v>127</v>
      </c>
      <c r="AL95" s="34">
        <f>IF(AL$5&lt;=$T$8,IF(SUM($T95:Y95)=0,"",SUM($T95:Y95)),"")</f>
        <v>127</v>
      </c>
      <c r="AM95" s="34">
        <f>IF(AM$5&lt;=$T$8,IF(SUM($T95:Z95)=0,"",SUM($T95:Z95)),"")</f>
        <v>127</v>
      </c>
      <c r="AN95" s="34">
        <f>IF(AN$5&lt;=$T$8,IF(SUM($T95:AA95)=0,"",SUM($T95:AA95)),"")</f>
        <v>127</v>
      </c>
      <c r="AO95" s="34">
        <f>IF(AO$5&lt;=$T$8,IF(SUM($T95:AB95)=0,"",SUM($T95:AB95)),"")</f>
        <v>127</v>
      </c>
      <c r="AP95" s="34">
        <f>IF(AP$5&lt;=$T$8,IF(SUM($T95:AC95)=0,"",SUM($T95:AC95)),"")</f>
        <v>127</v>
      </c>
      <c r="AQ95" s="34">
        <f>IF(AQ$5&lt;=$T$8,IF(SUM($T95:AD95)=0,"",SUM($T95:AD95)),"")</f>
        <v>127</v>
      </c>
      <c r="AR95" s="784">
        <f>IF(AR$5&lt;=$T$8,IF(SUM($T95:AE95)=0,"",SUM($T95:AE95)),"")</f>
        <v>127</v>
      </c>
      <c r="AS95" s="781" t="s">
        <v>428</v>
      </c>
      <c r="AT95" s="573" t="s">
        <v>518</v>
      </c>
      <c r="AU95" s="394" t="s">
        <v>428</v>
      </c>
      <c r="AV95" s="588" t="s">
        <v>517</v>
      </c>
      <c r="AW95" s="608" t="s">
        <v>483</v>
      </c>
      <c r="AX95" s="366" t="s">
        <v>516</v>
      </c>
      <c r="AY95" s="366"/>
      <c r="AZ95" s="357"/>
      <c r="BA95" s="366"/>
      <c r="BB95" s="366"/>
      <c r="BC95" s="366"/>
      <c r="BD95" s="366"/>
      <c r="BE95" s="366"/>
      <c r="BF95" s="366"/>
      <c r="BG95" s="366"/>
      <c r="BH95" s="366"/>
      <c r="BI95" s="366"/>
      <c r="BJ95" s="366"/>
      <c r="BK95" s="366"/>
      <c r="BL95" s="366"/>
      <c r="BM95" s="366"/>
      <c r="BN95" s="366"/>
      <c r="BO95" s="366"/>
      <c r="BP95" s="366"/>
    </row>
    <row r="96" spans="1:70" ht="33.75" customHeight="1" thickBot="1" x14ac:dyDescent="0.3">
      <c r="A96" s="350" t="s">
        <v>240</v>
      </c>
      <c r="B96" s="437" t="s">
        <v>112</v>
      </c>
      <c r="C96" s="445">
        <v>0.7</v>
      </c>
      <c r="D96" s="361" t="s">
        <v>114</v>
      </c>
      <c r="E96" s="350" t="s">
        <v>308</v>
      </c>
      <c r="F96" s="437" t="s">
        <v>310</v>
      </c>
      <c r="G96" s="437" t="s">
        <v>347</v>
      </c>
      <c r="H96" s="453" t="s">
        <v>36</v>
      </c>
      <c r="I96" s="453" t="s">
        <v>37</v>
      </c>
      <c r="J96" s="453" t="s">
        <v>40</v>
      </c>
      <c r="K96" s="456">
        <v>998</v>
      </c>
      <c r="L96" s="445">
        <v>0.6</v>
      </c>
      <c r="M96" s="445">
        <v>0.7</v>
      </c>
      <c r="N96" s="445">
        <v>0.8</v>
      </c>
      <c r="O96" s="445">
        <v>1</v>
      </c>
      <c r="P96" s="361" t="s">
        <v>202</v>
      </c>
      <c r="Q96" s="350" t="s">
        <v>70</v>
      </c>
      <c r="R96" s="7" t="s">
        <v>40</v>
      </c>
      <c r="S96" s="7" t="s">
        <v>43</v>
      </c>
      <c r="T96" s="275">
        <f t="shared" ref="T96:AE96" si="160">IF(T94=0,"",T95/T94)</f>
        <v>1</v>
      </c>
      <c r="U96" s="275">
        <f t="shared" si="160"/>
        <v>1.0294117647058822</v>
      </c>
      <c r="V96" s="275">
        <f t="shared" si="160"/>
        <v>0.71276595744680848</v>
      </c>
      <c r="W96" s="275">
        <f t="shared" si="160"/>
        <v>0</v>
      </c>
      <c r="X96" s="275">
        <f t="shared" si="160"/>
        <v>0</v>
      </c>
      <c r="Y96" s="275">
        <f t="shared" si="160"/>
        <v>0</v>
      </c>
      <c r="Z96" s="275">
        <f t="shared" si="160"/>
        <v>0</v>
      </c>
      <c r="AA96" s="275">
        <f t="shared" si="160"/>
        <v>0</v>
      </c>
      <c r="AB96" s="275">
        <f t="shared" si="160"/>
        <v>0</v>
      </c>
      <c r="AC96" s="275">
        <f t="shared" si="160"/>
        <v>0</v>
      </c>
      <c r="AD96" s="275">
        <f t="shared" si="160"/>
        <v>0</v>
      </c>
      <c r="AE96" s="275" t="str">
        <f t="shared" si="160"/>
        <v/>
      </c>
      <c r="AF96" s="497">
        <f>IF(AF94=0,"",AF92/AF94)</f>
        <v>7.5471698113207544E-2</v>
      </c>
      <c r="AG96" s="345">
        <f>IF(AG$8&lt;=$AI$8,IF(OR(AG94="",AG92=""),"",AG92/AG94),"")</f>
        <v>0.72</v>
      </c>
      <c r="AH96" s="345">
        <f>IF(AH$8&lt;=$AI$8,IF(OR(AH94="",AH92=""),"",AH95/AH94),"")</f>
        <v>1.0169491525423728</v>
      </c>
      <c r="AI96" s="345">
        <f t="shared" ref="AI96:AR96" si="161">IF(AI$8&lt;=$AI$8,IF(OR(AI94="",AI92=""),"",AI95/AI94),"")</f>
        <v>0.83006535947712423</v>
      </c>
      <c r="AJ96" s="345" t="e">
        <f t="shared" si="161"/>
        <v>#DIV/0!</v>
      </c>
      <c r="AK96" s="345" t="e">
        <f t="shared" si="161"/>
        <v>#DIV/0!</v>
      </c>
      <c r="AL96" s="345" t="e">
        <f t="shared" si="161"/>
        <v>#DIV/0!</v>
      </c>
      <c r="AM96" s="345" t="e">
        <f t="shared" si="161"/>
        <v>#DIV/0!</v>
      </c>
      <c r="AN96" s="345" t="e">
        <f t="shared" si="161"/>
        <v>#DIV/0!</v>
      </c>
      <c r="AO96" s="345" t="str">
        <f t="shared" si="161"/>
        <v/>
      </c>
      <c r="AP96" s="345" t="str">
        <f t="shared" si="161"/>
        <v/>
      </c>
      <c r="AQ96" s="345" t="str">
        <f t="shared" si="161"/>
        <v/>
      </c>
      <c r="AR96" s="785" t="str">
        <f t="shared" si="161"/>
        <v/>
      </c>
      <c r="AS96" s="429"/>
      <c r="AT96" s="368"/>
      <c r="AU96" s="366"/>
      <c r="AV96" s="366"/>
      <c r="AW96" s="366"/>
      <c r="AX96" s="366"/>
      <c r="AY96" s="366"/>
      <c r="AZ96" s="366"/>
      <c r="BA96" s="366"/>
      <c r="BB96" s="366"/>
      <c r="BC96" s="366"/>
      <c r="BD96" s="366"/>
      <c r="BE96" s="366"/>
      <c r="BF96" s="366"/>
      <c r="BG96" s="366"/>
      <c r="BH96" s="366"/>
      <c r="BI96" s="366"/>
      <c r="BJ96" s="366"/>
      <c r="BK96" s="366"/>
      <c r="BL96" s="366"/>
      <c r="BM96" s="366"/>
      <c r="BN96" s="366"/>
      <c r="BO96" s="366"/>
      <c r="BP96" s="366"/>
    </row>
    <row r="97" spans="1:68" ht="41.25" customHeight="1" x14ac:dyDescent="0.25">
      <c r="A97" s="350" t="s">
        <v>240</v>
      </c>
      <c r="B97" s="437" t="s">
        <v>112</v>
      </c>
      <c r="C97" s="445">
        <v>0.7</v>
      </c>
      <c r="D97" s="361" t="s">
        <v>114</v>
      </c>
      <c r="E97" s="350" t="s">
        <v>308</v>
      </c>
      <c r="F97" s="437" t="s">
        <v>310</v>
      </c>
      <c r="G97" s="437" t="s">
        <v>347</v>
      </c>
      <c r="H97" s="453" t="s">
        <v>36</v>
      </c>
      <c r="I97" s="453" t="s">
        <v>37</v>
      </c>
      <c r="J97" s="453" t="s">
        <v>44</v>
      </c>
      <c r="K97" s="454">
        <v>277</v>
      </c>
      <c r="L97" s="445">
        <v>0.7</v>
      </c>
      <c r="M97" s="445">
        <v>0.8</v>
      </c>
      <c r="N97" s="445">
        <v>0.9</v>
      </c>
      <c r="O97" s="445">
        <v>1</v>
      </c>
      <c r="P97" s="361" t="s">
        <v>202</v>
      </c>
      <c r="Q97" s="350" t="s">
        <v>70</v>
      </c>
      <c r="R97" s="7" t="s">
        <v>44</v>
      </c>
      <c r="S97" s="7" t="s">
        <v>41</v>
      </c>
      <c r="T97" s="15">
        <v>11</v>
      </c>
      <c r="U97" s="15">
        <v>24</v>
      </c>
      <c r="V97" s="15">
        <v>31</v>
      </c>
      <c r="W97" s="15">
        <v>23</v>
      </c>
      <c r="X97" s="15">
        <v>26</v>
      </c>
      <c r="Y97" s="15">
        <v>15</v>
      </c>
      <c r="Z97" s="34">
        <v>8</v>
      </c>
      <c r="AA97" s="15">
        <v>8</v>
      </c>
      <c r="AB97" s="15">
        <v>7</v>
      </c>
      <c r="AC97" s="15">
        <v>6</v>
      </c>
      <c r="AD97" s="15">
        <v>5</v>
      </c>
      <c r="AE97" s="14">
        <v>3</v>
      </c>
      <c r="AF97" s="483">
        <f>SUM(T97:AE97)</f>
        <v>167</v>
      </c>
      <c r="AG97" s="34">
        <f>IF(AG$5&lt;=$T$8,IF(SUM($T97:T97)=0,"",SUM($T97:T97)),"")</f>
        <v>11</v>
      </c>
      <c r="AH97" s="34">
        <f>IF(AH$5&lt;=$T$8,IF(SUM($T97:U97)=0,"",SUM($T97:U97)),"")</f>
        <v>35</v>
      </c>
      <c r="AI97" s="34">
        <f>IF(AI$5&lt;=$T$8,IF(SUM($T97:V97)=0,"",SUM($T97:V97)),"")</f>
        <v>66</v>
      </c>
      <c r="AJ97" s="34">
        <f>IF(AJ$5&lt;=$T$8,IF(SUM($T97:W97)=0,"",SUM($T97:W97)),"")</f>
        <v>89</v>
      </c>
      <c r="AK97" s="34">
        <f>IF(AK$5&lt;=$T$8,IF(SUM($T97:X97)=0,"",SUM($T97:X97)),"")</f>
        <v>115</v>
      </c>
      <c r="AL97" s="34">
        <f>IF(AL$5&lt;=$T$8,IF(SUM($T97:Y97)=0,"",SUM($T97:Y97)),"")</f>
        <v>130</v>
      </c>
      <c r="AM97" s="34">
        <f>IF(AM$5&lt;=$T$8,IF(SUM($T97:Z97)=0,"",SUM($T97:Z97)),"")</f>
        <v>138</v>
      </c>
      <c r="AN97" s="34">
        <f>IF(AN$5&lt;=$T$8,IF(SUM($T97:AA97)=0,"",SUM($T97:AA97)),"")</f>
        <v>146</v>
      </c>
      <c r="AO97" s="34">
        <f>IF(AO$8&lt;=$T$8,IF(SUM($T97:AB97)=0,"",SUM($T97:AB97)),"")</f>
        <v>153</v>
      </c>
      <c r="AP97" s="34">
        <f>IF(AP$5&lt;=$T$8,IF(SUM($T97:AC97)=0,"",SUM($T97:AC97)),"")</f>
        <v>159</v>
      </c>
      <c r="AQ97" s="34">
        <f>IF(AQ$5&lt;=$T$8,IF(SUM($T97:AD97)=0,"",SUM($T97:AD97)),"")</f>
        <v>164</v>
      </c>
      <c r="AR97" s="784">
        <f>IF(AR$5&lt;=$T$8,IF(SUM($T97:AE97)=0,"",SUM($T97:AE97)),"")</f>
        <v>167</v>
      </c>
      <c r="AS97" s="428"/>
      <c r="AT97" s="12"/>
      <c r="AU97" s="366"/>
      <c r="AV97" s="366"/>
      <c r="AW97" s="366"/>
      <c r="AX97" s="366"/>
      <c r="AY97" s="366"/>
      <c r="AZ97" s="366"/>
      <c r="BA97" s="366"/>
      <c r="BB97" s="366"/>
      <c r="BC97" s="366"/>
      <c r="BD97" s="366"/>
      <c r="BE97" s="366"/>
      <c r="BF97" s="366"/>
      <c r="BG97" s="366"/>
      <c r="BH97" s="366"/>
      <c r="BI97" s="366"/>
      <c r="BJ97" s="366"/>
      <c r="BK97" s="366"/>
      <c r="BL97" s="366"/>
      <c r="BM97" s="366"/>
      <c r="BN97" s="366"/>
      <c r="BO97" s="366"/>
      <c r="BP97" s="366"/>
    </row>
    <row r="98" spans="1:68" ht="33.75" customHeight="1" x14ac:dyDescent="0.25">
      <c r="A98" s="350" t="s">
        <v>240</v>
      </c>
      <c r="B98" s="437" t="s">
        <v>112</v>
      </c>
      <c r="C98" s="445">
        <v>0.7</v>
      </c>
      <c r="D98" s="361" t="s">
        <v>114</v>
      </c>
      <c r="E98" s="350" t="s">
        <v>308</v>
      </c>
      <c r="F98" s="437" t="s">
        <v>310</v>
      </c>
      <c r="G98" s="437" t="s">
        <v>347</v>
      </c>
      <c r="H98" s="453" t="s">
        <v>36</v>
      </c>
      <c r="I98" s="453" t="s">
        <v>37</v>
      </c>
      <c r="J98" s="453" t="s">
        <v>44</v>
      </c>
      <c r="K98" s="454">
        <v>277</v>
      </c>
      <c r="L98" s="445">
        <v>0.7</v>
      </c>
      <c r="M98" s="445">
        <v>0.8</v>
      </c>
      <c r="N98" s="445">
        <v>0.9</v>
      </c>
      <c r="O98" s="445">
        <v>1</v>
      </c>
      <c r="P98" s="361" t="s">
        <v>202</v>
      </c>
      <c r="Q98" s="350" t="s">
        <v>70</v>
      </c>
      <c r="R98" s="7" t="s">
        <v>44</v>
      </c>
      <c r="S98" s="7" t="s">
        <v>42</v>
      </c>
      <c r="T98" s="15">
        <v>14</v>
      </c>
      <c r="U98" s="15">
        <v>22</v>
      </c>
      <c r="V98" s="15">
        <v>29</v>
      </c>
      <c r="W98" s="34"/>
      <c r="X98" s="15"/>
      <c r="Y98" s="15"/>
      <c r="Z98" s="34"/>
      <c r="AA98" s="15"/>
      <c r="AB98" s="15"/>
      <c r="AC98" s="15"/>
      <c r="AD98" s="15"/>
      <c r="AE98" s="14"/>
      <c r="AF98" s="484">
        <f>SUM(T98:AE98)</f>
        <v>65</v>
      </c>
      <c r="AG98" s="34">
        <f>IF(AG$5&lt;=$T$8,IF(SUM($T98:T98)=0,"",SUM($T98:T98)),"")</f>
        <v>14</v>
      </c>
      <c r="AH98" s="34">
        <f>IF(AH$5&lt;=$T$8,IF(SUM($T98:U98)=0,"",SUM($T98:U98)),"")</f>
        <v>36</v>
      </c>
      <c r="AI98" s="34">
        <f>IF(AI$5&lt;=$T$8,IF(SUM($T98:V98)=0,"",SUM($T98:V98)),"")</f>
        <v>65</v>
      </c>
      <c r="AJ98" s="34">
        <f>IF(AJ$5&lt;=$T$8,IF(SUM($T98:W98)=0,"",SUM($T98:W98)),"")</f>
        <v>65</v>
      </c>
      <c r="AK98" s="34">
        <f>IF(AK$5&lt;=$T$8,IF(SUM($T98:X98)=0,"",SUM($T98:X98)),"")</f>
        <v>65</v>
      </c>
      <c r="AL98" s="34">
        <f>IF(AL$5&lt;=$T$8,IF(SUM($T98:Y98)=0,"",SUM($T98:Y98)),"")</f>
        <v>65</v>
      </c>
      <c r="AM98" s="34">
        <f>IF(AM$5&lt;=$T$8,IF(SUM($T98:Z98)=0,"",SUM($T98:Z98)),"")</f>
        <v>65</v>
      </c>
      <c r="AN98" s="34">
        <f>IF(AN$5&lt;=$T$8,IF(SUM($T98:AA98)=0,"",SUM($T98:AA98)),"")</f>
        <v>65</v>
      </c>
      <c r="AO98" s="34">
        <f>IF(AO$5&lt;=$T$8,IF(SUM($T98:AB98)=0,"",SUM($T98:AB98)),"")</f>
        <v>65</v>
      </c>
      <c r="AP98" s="34">
        <f>IF(AP$5&lt;=$T$8,IF(SUM($T98:AC98)=0,"",SUM($T98:AC98)),"")</f>
        <v>65</v>
      </c>
      <c r="AQ98" s="34">
        <f>IF(AQ$5&lt;=$T$8,IF(SUM($T98:AD98)=0,"",SUM($T98:AD98)),"")</f>
        <v>65</v>
      </c>
      <c r="AR98" s="784">
        <f>IF(AR$5&lt;=$T$8,IF(SUM($T98:AE98)=0,"",SUM($T98:AE98)),"")</f>
        <v>65</v>
      </c>
      <c r="AS98" s="782" t="s">
        <v>410</v>
      </c>
      <c r="AT98" s="299" t="s">
        <v>411</v>
      </c>
      <c r="AU98" s="299" t="s">
        <v>410</v>
      </c>
      <c r="AV98" s="299" t="s">
        <v>452</v>
      </c>
      <c r="AW98" s="299" t="s">
        <v>410</v>
      </c>
      <c r="AX98" s="299" t="s">
        <v>501</v>
      </c>
      <c r="AY98" s="366"/>
      <c r="AZ98" s="366"/>
      <c r="BA98" s="299"/>
      <c r="BB98" s="299"/>
      <c r="BC98" s="366"/>
      <c r="BD98" s="366"/>
      <c r="BE98" s="299"/>
      <c r="BF98" s="299"/>
      <c r="BG98" s="299"/>
      <c r="BH98" s="299"/>
      <c r="BI98" s="299"/>
      <c r="BJ98" s="299"/>
      <c r="BK98" s="299"/>
      <c r="BL98" s="299"/>
      <c r="BM98" s="299"/>
      <c r="BN98" s="299"/>
      <c r="BO98" s="299"/>
      <c r="BP98" s="299"/>
    </row>
    <row r="99" spans="1:68" ht="33.75" customHeight="1" thickBot="1" x14ac:dyDescent="0.3">
      <c r="A99" s="350" t="s">
        <v>240</v>
      </c>
      <c r="B99" s="437" t="s">
        <v>112</v>
      </c>
      <c r="C99" s="445">
        <v>0.7</v>
      </c>
      <c r="D99" s="361" t="s">
        <v>114</v>
      </c>
      <c r="E99" s="350" t="s">
        <v>308</v>
      </c>
      <c r="F99" s="437" t="s">
        <v>310</v>
      </c>
      <c r="G99" s="437" t="s">
        <v>347</v>
      </c>
      <c r="H99" s="453" t="s">
        <v>36</v>
      </c>
      <c r="I99" s="453" t="s">
        <v>37</v>
      </c>
      <c r="J99" s="453" t="s">
        <v>44</v>
      </c>
      <c r="K99" s="454">
        <v>277</v>
      </c>
      <c r="L99" s="445">
        <v>0.7</v>
      </c>
      <c r="M99" s="445">
        <v>0.8</v>
      </c>
      <c r="N99" s="445">
        <v>0.9</v>
      </c>
      <c r="O99" s="445">
        <v>1</v>
      </c>
      <c r="P99" s="361" t="s">
        <v>202</v>
      </c>
      <c r="Q99" s="350" t="s">
        <v>70</v>
      </c>
      <c r="R99" s="7" t="s">
        <v>44</v>
      </c>
      <c r="S99" s="7" t="s">
        <v>43</v>
      </c>
      <c r="T99" s="275">
        <f t="shared" ref="T99:AE99" si="162">IF(T97=0,"",T98/T97)</f>
        <v>1.2727272727272727</v>
      </c>
      <c r="U99" s="275">
        <f t="shared" si="162"/>
        <v>0.91666666666666663</v>
      </c>
      <c r="V99" s="275">
        <f t="shared" si="162"/>
        <v>0.93548387096774188</v>
      </c>
      <c r="W99" s="275">
        <f t="shared" si="162"/>
        <v>0</v>
      </c>
      <c r="X99" s="275">
        <f t="shared" si="162"/>
        <v>0</v>
      </c>
      <c r="Y99" s="275">
        <f t="shared" si="162"/>
        <v>0</v>
      </c>
      <c r="Z99" s="275">
        <f t="shared" si="162"/>
        <v>0</v>
      </c>
      <c r="AA99" s="275">
        <f t="shared" si="162"/>
        <v>0</v>
      </c>
      <c r="AB99" s="275">
        <f t="shared" si="162"/>
        <v>0</v>
      </c>
      <c r="AC99" s="275">
        <f t="shared" si="162"/>
        <v>0</v>
      </c>
      <c r="AD99" s="275">
        <f t="shared" si="162"/>
        <v>0</v>
      </c>
      <c r="AE99" s="275">
        <f t="shared" si="162"/>
        <v>0</v>
      </c>
      <c r="AF99" s="497">
        <f t="shared" ref="AF99" si="163">IF(AF97=0,"",AF98/AF97)</f>
        <v>0.38922155688622756</v>
      </c>
      <c r="AG99" s="345">
        <f>IF(AG$8&lt;=$AI$8,IF(OR(AG97="",AG98=""),"",AG98/AG97),"")</f>
        <v>1.2727272727272727</v>
      </c>
      <c r="AH99" s="345">
        <f t="shared" ref="AH99:AN99" si="164">IF(AH$8&lt;=$AI$8,IF(OR(AH97="",AH98=""),"",AH98/AH97),"")</f>
        <v>1.0285714285714285</v>
      </c>
      <c r="AI99" s="345">
        <f t="shared" si="164"/>
        <v>0.98484848484848486</v>
      </c>
      <c r="AJ99" s="345">
        <f t="shared" si="164"/>
        <v>0.7303370786516854</v>
      </c>
      <c r="AK99" s="345">
        <f t="shared" si="164"/>
        <v>0.56521739130434778</v>
      </c>
      <c r="AL99" s="345">
        <f t="shared" si="164"/>
        <v>0.5</v>
      </c>
      <c r="AM99" s="345">
        <f t="shared" si="164"/>
        <v>0.47101449275362317</v>
      </c>
      <c r="AN99" s="345">
        <f t="shared" si="164"/>
        <v>0.4452054794520548</v>
      </c>
      <c r="AO99" s="345">
        <f>IF(AO$5&lt;=$AI$5,IF(OR(AO97="",AO98=""),"",AO98/AO97),"")</f>
        <v>0.42483660130718953</v>
      </c>
      <c r="AP99" s="345">
        <f t="shared" ref="AP99" si="165">IF(AP$5&lt;=$AI$5,IF(OR(AP97="",AP98=""),"",AP98/AP97),"")</f>
        <v>0.4088050314465409</v>
      </c>
      <c r="AQ99" s="345">
        <f t="shared" ref="AQ99" si="166">IF(AQ$5&lt;=$AI$5,IF(OR(AQ97="",AQ98=""),"",AQ98/AQ97),"")</f>
        <v>0.39634146341463417</v>
      </c>
      <c r="AR99" s="785">
        <f t="shared" ref="AR99" si="167">IF(AR$5&lt;=$AI$5,IF(OR(AR97="",AR98=""),"",AR98/AR97),"")</f>
        <v>0.38922155688622756</v>
      </c>
      <c r="AS99" s="428"/>
      <c r="AT99" s="12"/>
      <c r="AU99" s="366"/>
      <c r="AV99" s="366"/>
      <c r="AW99" s="366"/>
      <c r="AX99" s="366"/>
      <c r="AY99" s="366"/>
      <c r="AZ99" s="366"/>
      <c r="BA99" s="366"/>
      <c r="BB99" s="366"/>
      <c r="BC99" s="366"/>
      <c r="BD99" s="366"/>
      <c r="BE99" s="366"/>
      <c r="BF99" s="366"/>
      <c r="BG99" s="366"/>
      <c r="BH99" s="366"/>
      <c r="BI99" s="366"/>
      <c r="BJ99" s="366"/>
      <c r="BK99" s="366"/>
      <c r="BL99" s="366"/>
      <c r="BM99" s="366"/>
      <c r="BN99" s="366"/>
      <c r="BO99" s="366"/>
      <c r="BP99" s="366"/>
    </row>
    <row r="100" spans="1:68" ht="33.75" customHeight="1" x14ac:dyDescent="0.25">
      <c r="A100" s="350" t="s">
        <v>240</v>
      </c>
      <c r="B100" s="437" t="s">
        <v>112</v>
      </c>
      <c r="C100" s="445">
        <v>0.7</v>
      </c>
      <c r="D100" s="361" t="s">
        <v>114</v>
      </c>
      <c r="E100" s="350" t="s">
        <v>308</v>
      </c>
      <c r="F100" s="437" t="s">
        <v>310</v>
      </c>
      <c r="G100" s="437" t="s">
        <v>347</v>
      </c>
      <c r="H100" s="453" t="s">
        <v>36</v>
      </c>
      <c r="I100" s="453" t="s">
        <v>37</v>
      </c>
      <c r="J100" s="453" t="s">
        <v>45</v>
      </c>
      <c r="K100" s="456">
        <v>7283</v>
      </c>
      <c r="L100" s="445">
        <v>0.4</v>
      </c>
      <c r="M100" s="445">
        <v>0.5</v>
      </c>
      <c r="N100" s="445">
        <v>0.75</v>
      </c>
      <c r="O100" s="445">
        <v>1</v>
      </c>
      <c r="P100" s="361" t="s">
        <v>202</v>
      </c>
      <c r="Q100" s="350" t="s">
        <v>70</v>
      </c>
      <c r="R100" s="7" t="s">
        <v>45</v>
      </c>
      <c r="S100" s="7" t="s">
        <v>41</v>
      </c>
      <c r="T100" s="15"/>
      <c r="U100" s="15">
        <v>290</v>
      </c>
      <c r="V100" s="15">
        <v>380</v>
      </c>
      <c r="W100" s="15">
        <v>390</v>
      </c>
      <c r="X100" s="15">
        <v>460</v>
      </c>
      <c r="Y100" s="15">
        <v>480</v>
      </c>
      <c r="Z100" s="15"/>
      <c r="AA100" s="15"/>
      <c r="AB100" s="15"/>
      <c r="AC100" s="15"/>
      <c r="AD100" s="15"/>
      <c r="AE100" s="14"/>
      <c r="AF100" s="483">
        <f>SUM(T100:AE100)</f>
        <v>2000</v>
      </c>
      <c r="AG100" s="34" t="str">
        <f>IF(AG$5&lt;=$T$8,IF(SUM($T100:T100)=0,"",SUM($T100:T100)),"")</f>
        <v/>
      </c>
      <c r="AH100" s="34">
        <f>IF(AH$5&lt;=$T$8,IF(SUM($T100:U100)=0,"",SUM($T100:U100)),"")</f>
        <v>290</v>
      </c>
      <c r="AI100" s="34">
        <f>IF(AI$5&lt;=$T$8,IF(SUM($T100:V100)=0,"",SUM($T100:V100)),"")</f>
        <v>670</v>
      </c>
      <c r="AJ100" s="34">
        <f>IF(AJ$5&lt;=$T$8,IF(SUM($T100:W100)=0,"",SUM($T100:W100)),"")</f>
        <v>1060</v>
      </c>
      <c r="AK100" s="34">
        <f>IF(AK$5&lt;=$T$8,IF(SUM($T100:X100)=0,"",SUM($T100:X100)),"")</f>
        <v>1520</v>
      </c>
      <c r="AL100" s="34">
        <f>IF(AL$5&lt;=$T$8,IF(SUM($T100:Y100)=0,"",SUM($T100:Y100)),"")</f>
        <v>2000</v>
      </c>
      <c r="AM100" s="34">
        <f>IF(AM$5&lt;=$T$8,IF(SUM($T100:Z100)=0,"",SUM($T100:Z100)),"")</f>
        <v>2000</v>
      </c>
      <c r="AN100" s="34">
        <f>IF(AN$5&lt;=$T$8,IF(SUM($T100:AA100)=0,"",SUM($T100:AA100)),"")</f>
        <v>2000</v>
      </c>
      <c r="AO100" s="34">
        <f>IF(AO$8&lt;=$T$8,IF(SUM($T100:AB100)=0,"",SUM($T100:AB100)),"")</f>
        <v>2000</v>
      </c>
      <c r="AP100" s="34">
        <f>IF(AP$5&lt;=$T$8,IF(SUM($T100:AC100)=0,"",SUM($T100:AC100)),"")</f>
        <v>2000</v>
      </c>
      <c r="AQ100" s="34">
        <f>IF(AQ$5&lt;=$T$8,IF(SUM($T100:AD100)=0,"",SUM($T100:AD100)),"")</f>
        <v>2000</v>
      </c>
      <c r="AR100" s="784">
        <f>IF(AR$5&lt;=$T$8,IF(SUM($T100:AE100)=0,"",SUM($T100:AE100)),"")</f>
        <v>2000</v>
      </c>
      <c r="AS100" s="429"/>
      <c r="AT100" s="12"/>
      <c r="AU100" s="366"/>
      <c r="AV100" s="366"/>
      <c r="AW100" s="366"/>
      <c r="AX100" s="366"/>
      <c r="AY100" s="366"/>
      <c r="AZ100" s="366"/>
      <c r="BA100" s="366"/>
      <c r="BB100" s="366"/>
      <c r="BC100" s="366"/>
      <c r="BD100" s="366"/>
      <c r="BE100" s="366"/>
      <c r="BF100" s="366"/>
      <c r="BG100" s="366"/>
      <c r="BH100" s="366"/>
      <c r="BI100" s="366"/>
      <c r="BJ100" s="366"/>
      <c r="BK100" s="366"/>
      <c r="BL100" s="366"/>
      <c r="BM100" s="366"/>
      <c r="BN100" s="366"/>
      <c r="BO100" s="366"/>
      <c r="BP100" s="366"/>
    </row>
    <row r="101" spans="1:68" ht="33.75" customHeight="1" x14ac:dyDescent="0.25">
      <c r="A101" s="350" t="s">
        <v>240</v>
      </c>
      <c r="B101" s="437" t="s">
        <v>112</v>
      </c>
      <c r="C101" s="445">
        <v>0.7</v>
      </c>
      <c r="D101" s="361" t="s">
        <v>114</v>
      </c>
      <c r="E101" s="350" t="s">
        <v>308</v>
      </c>
      <c r="F101" s="437" t="s">
        <v>310</v>
      </c>
      <c r="G101" s="437" t="s">
        <v>347</v>
      </c>
      <c r="H101" s="453" t="s">
        <v>36</v>
      </c>
      <c r="I101" s="453" t="s">
        <v>37</v>
      </c>
      <c r="J101" s="453" t="s">
        <v>45</v>
      </c>
      <c r="K101" s="456">
        <v>7283</v>
      </c>
      <c r="L101" s="445">
        <v>0.4</v>
      </c>
      <c r="M101" s="445">
        <v>0.5</v>
      </c>
      <c r="N101" s="445">
        <v>0.75</v>
      </c>
      <c r="O101" s="445">
        <v>1</v>
      </c>
      <c r="P101" s="361" t="s">
        <v>202</v>
      </c>
      <c r="Q101" s="350" t="s">
        <v>70</v>
      </c>
      <c r="R101" s="7" t="s">
        <v>45</v>
      </c>
      <c r="S101" s="7" t="s">
        <v>42</v>
      </c>
      <c r="T101" s="15">
        <v>56</v>
      </c>
      <c r="U101" s="15">
        <v>232</v>
      </c>
      <c r="V101" s="15">
        <v>202</v>
      </c>
      <c r="W101" s="15"/>
      <c r="X101" s="15"/>
      <c r="Y101" s="15"/>
      <c r="Z101" s="15"/>
      <c r="AA101" s="15"/>
      <c r="AB101" s="15"/>
      <c r="AC101" s="15"/>
      <c r="AD101" s="15"/>
      <c r="AE101" s="14"/>
      <c r="AF101" s="484">
        <f>SUM(T101:AE101)</f>
        <v>490</v>
      </c>
      <c r="AG101" s="34">
        <f>IF(AG$5&lt;=$T$8,IF(SUM($T101:T101)=0,"",SUM($T101:T101)),"")</f>
        <v>56</v>
      </c>
      <c r="AH101" s="34">
        <f>IF(AH$5&lt;=$T$8,IF(SUM($T101:U101)=0,"",SUM($T101:U101)),"")</f>
        <v>288</v>
      </c>
      <c r="AI101" s="34">
        <f>IF(AI$5&lt;=$T$8,IF(SUM($T101:V101)=0,"",SUM($T101:V101)),"")</f>
        <v>490</v>
      </c>
      <c r="AJ101" s="34">
        <f>IF(AJ$5&lt;=$T$8,IF(SUM($T101:W101)=0,"",SUM($T101:W101)),"")</f>
        <v>490</v>
      </c>
      <c r="AK101" s="34">
        <f>IF(AK$5&lt;=$T$8,IF(SUM($T101:X101)=0,"",SUM($T101:X101)),"")</f>
        <v>490</v>
      </c>
      <c r="AL101" s="34">
        <f>IF(AL$5&lt;=$T$8,IF(SUM($T101:Y101)=0,"",SUM($T101:Y101)),"")</f>
        <v>490</v>
      </c>
      <c r="AM101" s="34">
        <f>IF(AM$5&lt;=$T$8,IF(SUM($T101:Z101)=0,"",SUM($T101:Z101)),"")</f>
        <v>490</v>
      </c>
      <c r="AN101" s="34">
        <f>IF(AN$5&lt;=$T$8,IF(SUM($T101:AA101)=0,"",SUM($T101:AA101)),"")</f>
        <v>490</v>
      </c>
      <c r="AO101" s="34">
        <f>IF(AO$5&lt;=$T$8,IF(SUM($T101:AB101)=0,"",SUM($T101:AB101)),"")</f>
        <v>490</v>
      </c>
      <c r="AP101" s="34">
        <f>IF(AP$5&lt;=$T$8,IF(SUM($T101:AC101)=0,"",SUM($T101:AC101)),"")</f>
        <v>490</v>
      </c>
      <c r="AQ101" s="34">
        <f>IF(AQ$5&lt;=$T$8,IF(SUM($T101:AD101)=0,"",SUM($T101:AD101)),"")</f>
        <v>490</v>
      </c>
      <c r="AR101" s="784">
        <f>IF(AR$5&lt;=$T$8,IF(SUM($T101:AE101)=0,"",SUM($T101:AE101)),"")</f>
        <v>490</v>
      </c>
      <c r="AS101" s="428" t="s">
        <v>386</v>
      </c>
      <c r="AT101" s="573" t="s">
        <v>390</v>
      </c>
      <c r="AU101" s="366"/>
      <c r="AV101" s="582" t="s">
        <v>440</v>
      </c>
      <c r="AW101" s="608" t="s">
        <v>386</v>
      </c>
      <c r="AX101" s="608" t="s">
        <v>46</v>
      </c>
      <c r="AY101" s="366"/>
      <c r="AZ101" s="366"/>
      <c r="BA101" s="366"/>
      <c r="BB101" s="366"/>
      <c r="BC101" s="366"/>
      <c r="BD101" s="366"/>
      <c r="BE101" s="366"/>
      <c r="BF101" s="366"/>
      <c r="BG101" s="366"/>
      <c r="BH101" s="366"/>
      <c r="BI101" s="366"/>
      <c r="BJ101" s="366"/>
      <c r="BK101" s="366"/>
      <c r="BL101" s="366"/>
      <c r="BM101" s="366"/>
      <c r="BN101" s="366"/>
      <c r="BO101" s="366"/>
      <c r="BP101" s="366"/>
    </row>
    <row r="102" spans="1:68" ht="33.75" customHeight="1" thickBot="1" x14ac:dyDescent="0.3">
      <c r="A102" s="354" t="s">
        <v>240</v>
      </c>
      <c r="B102" s="347" t="s">
        <v>112</v>
      </c>
      <c r="C102" s="351">
        <v>0.7</v>
      </c>
      <c r="D102" s="356" t="s">
        <v>114</v>
      </c>
      <c r="E102" s="354" t="s">
        <v>308</v>
      </c>
      <c r="F102" s="347" t="s">
        <v>310</v>
      </c>
      <c r="G102" s="347" t="s">
        <v>347</v>
      </c>
      <c r="H102" s="509" t="s">
        <v>36</v>
      </c>
      <c r="I102" s="509" t="s">
        <v>37</v>
      </c>
      <c r="J102" s="509" t="s">
        <v>45</v>
      </c>
      <c r="K102" s="510">
        <v>7283</v>
      </c>
      <c r="L102" s="351">
        <v>0.4</v>
      </c>
      <c r="M102" s="351">
        <v>0.5</v>
      </c>
      <c r="N102" s="351">
        <v>0.75</v>
      </c>
      <c r="O102" s="351">
        <v>1</v>
      </c>
      <c r="P102" s="356" t="s">
        <v>202</v>
      </c>
      <c r="Q102" s="354" t="s">
        <v>70</v>
      </c>
      <c r="R102" s="486" t="s">
        <v>45</v>
      </c>
      <c r="S102" s="486" t="s">
        <v>43</v>
      </c>
      <c r="T102" s="275" t="str">
        <f t="shared" ref="T102:AE102" si="168">IF(T100=0,"",T101/T100)</f>
        <v/>
      </c>
      <c r="U102" s="275">
        <f t="shared" si="168"/>
        <v>0.8</v>
      </c>
      <c r="V102" s="275">
        <f t="shared" si="168"/>
        <v>0.53157894736842104</v>
      </c>
      <c r="W102" s="275">
        <f t="shared" si="168"/>
        <v>0</v>
      </c>
      <c r="X102" s="275">
        <f t="shared" si="168"/>
        <v>0</v>
      </c>
      <c r="Y102" s="275">
        <f t="shared" si="168"/>
        <v>0</v>
      </c>
      <c r="Z102" s="275" t="str">
        <f t="shared" si="168"/>
        <v/>
      </c>
      <c r="AA102" s="275" t="str">
        <f t="shared" si="168"/>
        <v/>
      </c>
      <c r="AB102" s="275" t="str">
        <f t="shared" si="168"/>
        <v/>
      </c>
      <c r="AC102" s="275" t="str">
        <f t="shared" si="168"/>
        <v/>
      </c>
      <c r="AD102" s="275" t="str">
        <f t="shared" si="168"/>
        <v/>
      </c>
      <c r="AE102" s="275" t="str">
        <f t="shared" si="168"/>
        <v/>
      </c>
      <c r="AF102" s="499">
        <f t="shared" ref="AF102" si="169">IF(AF100=0,"",AF101/AF100)</f>
        <v>0.245</v>
      </c>
      <c r="AG102" s="345" t="str">
        <f>IF(AG$8&lt;=$AI$8,IF(OR(AG100="",AG101=""),"",AG101/AG100),"")</f>
        <v/>
      </c>
      <c r="AH102" s="345">
        <f t="shared" ref="AH102:AN102" si="170">IF(AH$8&lt;=$AI$8,IF(OR(AH100="",AH101=""),"",AH101/AH100),"")</f>
        <v>0.99310344827586206</v>
      </c>
      <c r="AI102" s="345">
        <f t="shared" si="170"/>
        <v>0.73134328358208955</v>
      </c>
      <c r="AJ102" s="345">
        <f t="shared" si="170"/>
        <v>0.46226415094339623</v>
      </c>
      <c r="AK102" s="345">
        <f t="shared" si="170"/>
        <v>0.32236842105263158</v>
      </c>
      <c r="AL102" s="345">
        <f t="shared" si="170"/>
        <v>0.245</v>
      </c>
      <c r="AM102" s="345">
        <f t="shared" si="170"/>
        <v>0.245</v>
      </c>
      <c r="AN102" s="345">
        <f t="shared" si="170"/>
        <v>0.245</v>
      </c>
      <c r="AO102" s="345">
        <f>IF(AO$5&lt;=$AI$5,IF(OR(AO100="",AO101=""),"",AO101/AO100),"")</f>
        <v>0.245</v>
      </c>
      <c r="AP102" s="345">
        <f t="shared" ref="AP102" si="171">IF(AP$5&lt;=$AI$5,IF(OR(AP100="",AP101=""),"",AP101/AP100),"")</f>
        <v>0.245</v>
      </c>
      <c r="AQ102" s="345">
        <f t="shared" ref="AQ102" si="172">IF(AQ$5&lt;=$AI$5,IF(OR(AQ100="",AQ101=""),"",AQ101/AQ100),"")</f>
        <v>0.245</v>
      </c>
      <c r="AR102" s="785">
        <f t="shared" ref="AR102" si="173">IF(AR$5&lt;=$AI$5,IF(OR(AR100="",AR101=""),"",AR101/AR100),"")</f>
        <v>0.245</v>
      </c>
      <c r="AS102" s="429"/>
      <c r="AT102" s="12"/>
      <c r="AU102" s="366"/>
      <c r="AV102" s="366"/>
      <c r="AW102" s="366"/>
      <c r="AX102" s="366"/>
      <c r="AY102" s="366"/>
      <c r="AZ102" s="366"/>
      <c r="BA102" s="366"/>
      <c r="BB102" s="366"/>
      <c r="BC102" s="366"/>
      <c r="BD102" s="366"/>
      <c r="BE102" s="366"/>
      <c r="BF102" s="366"/>
      <c r="BG102" s="366"/>
      <c r="BH102" s="366"/>
      <c r="BI102" s="366"/>
      <c r="BJ102" s="366"/>
      <c r="BK102" s="366"/>
      <c r="BL102" s="366"/>
      <c r="BM102" s="366"/>
      <c r="BN102" s="366"/>
      <c r="BO102" s="366"/>
      <c r="BP102" s="366"/>
    </row>
    <row r="103" spans="1:68" ht="45" customHeight="1" thickBot="1" x14ac:dyDescent="0.3">
      <c r="A103" s="511" t="s">
        <v>240</v>
      </c>
      <c r="B103" s="512" t="s">
        <v>112</v>
      </c>
      <c r="C103" s="513">
        <v>0.7</v>
      </c>
      <c r="D103" s="514" t="s">
        <v>115</v>
      </c>
      <c r="E103" s="511" t="s">
        <v>315</v>
      </c>
      <c r="F103" s="512" t="s">
        <v>316</v>
      </c>
      <c r="G103" s="513" t="s">
        <v>348</v>
      </c>
      <c r="H103" s="515" t="s">
        <v>74</v>
      </c>
      <c r="I103" s="515" t="s">
        <v>75</v>
      </c>
      <c r="J103" s="515" t="s">
        <v>40</v>
      </c>
      <c r="K103" s="516"/>
      <c r="L103" s="513">
        <v>0</v>
      </c>
      <c r="M103" s="513">
        <v>1</v>
      </c>
      <c r="N103" s="513">
        <v>1</v>
      </c>
      <c r="O103" s="513">
        <v>1</v>
      </c>
      <c r="P103" s="514" t="s">
        <v>203</v>
      </c>
      <c r="Q103" s="511" t="s">
        <v>76</v>
      </c>
      <c r="R103" s="517" t="s">
        <v>40</v>
      </c>
      <c r="S103" s="517" t="s">
        <v>233</v>
      </c>
      <c r="T103" s="520">
        <v>0.95</v>
      </c>
      <c r="U103" s="520">
        <v>0.94</v>
      </c>
      <c r="V103" s="518">
        <v>0.93</v>
      </c>
      <c r="W103" s="518"/>
      <c r="X103" s="518"/>
      <c r="Y103" s="518"/>
      <c r="Z103" s="518"/>
      <c r="AA103" s="518"/>
      <c r="AB103" s="518"/>
      <c r="AC103" s="518"/>
      <c r="AD103" s="518"/>
      <c r="AE103" s="518"/>
      <c r="AF103" s="521">
        <v>1</v>
      </c>
      <c r="AG103" s="345">
        <f t="shared" ref="AG103:AH103" si="174">IF(AG$5&lt;=$T$8,T103,"")</f>
        <v>0.95</v>
      </c>
      <c r="AH103" s="345">
        <f t="shared" si="174"/>
        <v>0.94</v>
      </c>
      <c r="AI103" s="345">
        <f t="shared" ref="AI103" si="175">IF(AI$5&lt;=$T$8,V103,"")</f>
        <v>0.93</v>
      </c>
      <c r="AJ103" s="345">
        <f t="shared" ref="AJ103" si="176">IF(AJ$5&lt;=$T$8,W103,"")</f>
        <v>0</v>
      </c>
      <c r="AK103" s="345">
        <f t="shared" ref="AK103" si="177">IF(AK$5&lt;=$T$8,X103,"")</f>
        <v>0</v>
      </c>
      <c r="AL103" s="345">
        <f t="shared" ref="AL103" si="178">IF(AL$5&lt;=$T$8,Y103,"")</f>
        <v>0</v>
      </c>
      <c r="AM103" s="345">
        <f t="shared" ref="AM103" si="179">IF(AM$5&lt;=$T$8,Z103,"")</f>
        <v>0</v>
      </c>
      <c r="AN103" s="345">
        <f t="shared" ref="AN103" si="180">IF(AN$5&lt;=$T$8,AA103,"")</f>
        <v>0</v>
      </c>
      <c r="AO103" s="345">
        <f t="shared" ref="AO103" si="181">IF(AO$5&lt;=$T$8,AB103,"")</f>
        <v>0</v>
      </c>
      <c r="AP103" s="345">
        <f t="shared" ref="AP103" si="182">IF(AP$5&lt;=$T$8,AC103,"")</f>
        <v>0</v>
      </c>
      <c r="AQ103" s="345">
        <f t="shared" ref="AQ103" si="183">IF(AQ$5&lt;=$T$8,AD103,"")</f>
        <v>0</v>
      </c>
      <c r="AR103" s="785">
        <f t="shared" ref="AR103" si="184">IF(AR$5&lt;=$T$8,AE103,"")</f>
        <v>0</v>
      </c>
      <c r="AS103" s="430" t="s">
        <v>397</v>
      </c>
      <c r="AT103" s="407" t="s">
        <v>489</v>
      </c>
      <c r="AU103" s="408" t="s">
        <v>429</v>
      </c>
      <c r="AV103" s="408" t="s">
        <v>490</v>
      </c>
      <c r="AW103" s="408" t="s">
        <v>484</v>
      </c>
      <c r="AX103" s="408" t="s">
        <v>492</v>
      </c>
      <c r="AY103" s="409"/>
      <c r="AZ103" s="410"/>
      <c r="BA103" s="409"/>
      <c r="BB103" s="411"/>
      <c r="BC103" s="409"/>
      <c r="BD103" s="412"/>
      <c r="BE103" s="409"/>
      <c r="BF103" s="409"/>
      <c r="BG103" s="409"/>
      <c r="BH103" s="409"/>
      <c r="BI103" s="409"/>
      <c r="BJ103" s="409"/>
      <c r="BK103" s="409"/>
      <c r="BL103" s="409"/>
      <c r="BM103" s="409"/>
      <c r="BN103" s="409"/>
      <c r="BO103" s="409"/>
      <c r="BP103" s="409"/>
    </row>
    <row r="104" spans="1:68" s="559" customFormat="1" ht="42" customHeight="1" x14ac:dyDescent="0.25">
      <c r="A104" s="472" t="s">
        <v>116</v>
      </c>
      <c r="B104" s="555" t="s">
        <v>117</v>
      </c>
      <c r="C104" s="556">
        <v>0.3</v>
      </c>
      <c r="D104" s="473" t="s">
        <v>127</v>
      </c>
      <c r="E104" s="472" t="s">
        <v>333</v>
      </c>
      <c r="F104" s="555" t="s">
        <v>334</v>
      </c>
      <c r="G104" s="555" t="s">
        <v>350</v>
      </c>
      <c r="H104" s="555" t="s">
        <v>82</v>
      </c>
      <c r="I104" s="557" t="s">
        <v>83</v>
      </c>
      <c r="J104" s="557" t="s">
        <v>40</v>
      </c>
      <c r="K104" s="558">
        <v>4</v>
      </c>
      <c r="L104" s="558">
        <v>4</v>
      </c>
      <c r="M104" s="558">
        <v>4</v>
      </c>
      <c r="N104" s="558">
        <v>4</v>
      </c>
      <c r="O104" s="558">
        <v>4</v>
      </c>
      <c r="P104" s="473" t="s">
        <v>302</v>
      </c>
      <c r="Q104" s="472" t="s">
        <v>84</v>
      </c>
      <c r="R104" s="622" t="s">
        <v>40</v>
      </c>
      <c r="S104" s="622" t="s">
        <v>41</v>
      </c>
      <c r="T104" s="571"/>
      <c r="U104" s="571"/>
      <c r="V104" s="571">
        <v>1</v>
      </c>
      <c r="W104" s="571"/>
      <c r="X104" s="571"/>
      <c r="Y104" s="571">
        <v>1</v>
      </c>
      <c r="Z104" s="571"/>
      <c r="AA104" s="571"/>
      <c r="AB104" s="571">
        <v>1</v>
      </c>
      <c r="AC104" s="571"/>
      <c r="AD104" s="572"/>
      <c r="AE104" s="572">
        <v>1</v>
      </c>
      <c r="AF104" s="483">
        <f>SUM(T104:AE104)</f>
        <v>4</v>
      </c>
      <c r="AG104" s="34" t="str">
        <f>IF(AG$5&lt;=$T$8,IF(SUM($T104:T104)=0,"",SUM($T104:T104)),"")</f>
        <v/>
      </c>
      <c r="AH104" s="34" t="str">
        <f>IF(AH$5&lt;=$T$8,IF(SUM($T104:U104)=0,"",SUM($T104:U104)),"")</f>
        <v/>
      </c>
      <c r="AI104" s="34">
        <f>IF(AI$5&lt;=$T$8,IF(SUM($T104:V104)=0,"",SUM($T104:V104)),"")</f>
        <v>1</v>
      </c>
      <c r="AJ104" s="34">
        <f>IF(AJ$5&lt;=$T$8,IF(SUM($T104:W104)=0,"",SUM($T104:W104)),"")</f>
        <v>1</v>
      </c>
      <c r="AK104" s="34">
        <f>IF(AK$5&lt;=$T$8,IF(SUM($T104:X104)=0,"",SUM($T104:X104)),"")</f>
        <v>1</v>
      </c>
      <c r="AL104" s="34">
        <f>IF(AL$5&lt;=$T$8,IF(SUM($T104:Y104)=0,"",SUM($T104:Y104)),"")</f>
        <v>2</v>
      </c>
      <c r="AM104" s="34">
        <f>IF(AM$5&lt;=$T$8,IF(SUM($T104:Z104)=0,"",SUM($T104:Z104)),"")</f>
        <v>2</v>
      </c>
      <c r="AN104" s="34">
        <f>IF(AN$5&lt;=$T$8,IF(SUM($T104:AA104)=0,"",SUM($T104:AA104)),"")</f>
        <v>2</v>
      </c>
      <c r="AO104" s="34">
        <f>IF(AO$8&lt;=$T$8,IF(SUM($T104:AB104)=0,"",SUM($T104:AB104)),"")</f>
        <v>3</v>
      </c>
      <c r="AP104" s="34">
        <f>IF(AP$5&lt;=$T$8,IF(SUM($T104:AC104)=0,"",SUM($T104:AC104)),"")</f>
        <v>3</v>
      </c>
      <c r="AQ104" s="34">
        <f>IF(AQ$5&lt;=$T$8,IF(SUM($T104:AD104)=0,"",SUM($T104:AD104)),"")</f>
        <v>3</v>
      </c>
      <c r="AR104" s="784">
        <f>IF(AR$5&lt;=$T$8,IF(SUM($T104:AE104)=0,"",SUM($T104:AE104)),"")</f>
        <v>4</v>
      </c>
      <c r="AS104" s="431"/>
      <c r="AT104" s="298"/>
      <c r="AU104" s="414"/>
      <c r="AV104" s="415"/>
      <c r="AW104" s="414"/>
      <c r="AX104" s="415" t="s">
        <v>491</v>
      </c>
      <c r="AY104" s="414"/>
      <c r="AZ104" s="415"/>
      <c r="BA104" s="414"/>
      <c r="BB104" s="415"/>
      <c r="BC104" s="414"/>
      <c r="BD104" s="415"/>
      <c r="BE104" s="414"/>
      <c r="BF104" s="415"/>
      <c r="BG104" s="414"/>
      <c r="BH104" s="415"/>
      <c r="BI104" s="414"/>
      <c r="BJ104" s="415"/>
      <c r="BK104" s="414"/>
      <c r="BL104" s="415"/>
      <c r="BM104" s="414"/>
      <c r="BN104" s="415"/>
      <c r="BO104" s="414"/>
      <c r="BP104" s="415"/>
    </row>
    <row r="105" spans="1:68" ht="45" customHeight="1" x14ac:dyDescent="0.25">
      <c r="A105" s="350" t="s">
        <v>116</v>
      </c>
      <c r="B105" s="437" t="s">
        <v>117</v>
      </c>
      <c r="C105" s="445">
        <v>0.3</v>
      </c>
      <c r="D105" s="361" t="s">
        <v>127</v>
      </c>
      <c r="E105" s="350" t="s">
        <v>333</v>
      </c>
      <c r="F105" s="437" t="s">
        <v>334</v>
      </c>
      <c r="G105" s="437" t="s">
        <v>350</v>
      </c>
      <c r="H105" s="437" t="s">
        <v>82</v>
      </c>
      <c r="I105" s="453" t="s">
        <v>83</v>
      </c>
      <c r="J105" s="453" t="s">
        <v>40</v>
      </c>
      <c r="K105" s="454">
        <v>4</v>
      </c>
      <c r="L105" s="454">
        <v>4</v>
      </c>
      <c r="M105" s="454">
        <v>4</v>
      </c>
      <c r="N105" s="454">
        <v>4</v>
      </c>
      <c r="O105" s="454">
        <v>4</v>
      </c>
      <c r="P105" s="361" t="s">
        <v>302</v>
      </c>
      <c r="Q105" s="350" t="s">
        <v>84</v>
      </c>
      <c r="R105" s="7" t="s">
        <v>40</v>
      </c>
      <c r="S105" s="7" t="s">
        <v>42</v>
      </c>
      <c r="T105" s="38">
        <v>0</v>
      </c>
      <c r="U105" s="298">
        <v>0</v>
      </c>
      <c r="V105" s="298">
        <v>0</v>
      </c>
      <c r="W105" s="298"/>
      <c r="X105" s="298"/>
      <c r="Y105" s="298"/>
      <c r="Z105" s="298"/>
      <c r="AA105" s="298"/>
      <c r="AB105" s="298"/>
      <c r="AC105" s="298"/>
      <c r="AD105" s="298"/>
      <c r="AE105" s="298"/>
      <c r="AF105" s="388"/>
      <c r="AG105" s="388"/>
      <c r="AH105" s="388"/>
      <c r="AI105" s="388"/>
      <c r="AJ105" s="388"/>
      <c r="AK105" s="388"/>
      <c r="AL105" s="388"/>
      <c r="AM105" s="388"/>
      <c r="AN105" s="388"/>
      <c r="AO105" s="388"/>
      <c r="AP105" s="388"/>
      <c r="AQ105" s="388"/>
      <c r="AR105" s="435"/>
      <c r="AS105" s="431" t="s">
        <v>398</v>
      </c>
      <c r="AT105" s="298" t="s">
        <v>399</v>
      </c>
      <c r="AU105" s="298" t="s">
        <v>398</v>
      </c>
      <c r="AV105" s="394" t="s">
        <v>431</v>
      </c>
      <c r="AW105" s="608" t="s">
        <v>485</v>
      </c>
      <c r="AX105" s="608" t="s">
        <v>486</v>
      </c>
      <c r="AY105" s="416"/>
      <c r="AZ105" s="417"/>
      <c r="BA105" s="366"/>
      <c r="BB105" s="366"/>
      <c r="BC105" s="366"/>
      <c r="BD105" s="366"/>
      <c r="BE105" s="413"/>
      <c r="BF105" s="418"/>
      <c r="BG105" s="366"/>
      <c r="BH105" s="366"/>
      <c r="BI105" s="366"/>
      <c r="BJ105" s="366"/>
      <c r="BK105" s="366"/>
      <c r="BL105" s="366"/>
      <c r="BM105" s="366"/>
      <c r="BN105" s="366"/>
      <c r="BO105" s="366"/>
      <c r="BP105" s="366"/>
    </row>
    <row r="106" spans="1:68" ht="45" customHeight="1" thickBot="1" x14ac:dyDescent="0.3">
      <c r="A106" s="488" t="s">
        <v>116</v>
      </c>
      <c r="B106" s="442" t="s">
        <v>117</v>
      </c>
      <c r="C106" s="446">
        <v>0.3</v>
      </c>
      <c r="D106" s="489" t="s">
        <v>127</v>
      </c>
      <c r="E106" s="488" t="s">
        <v>333</v>
      </c>
      <c r="F106" s="442" t="s">
        <v>334</v>
      </c>
      <c r="G106" s="442" t="s">
        <v>350</v>
      </c>
      <c r="H106" s="442" t="s">
        <v>82</v>
      </c>
      <c r="I106" s="449" t="s">
        <v>83</v>
      </c>
      <c r="J106" s="449" t="s">
        <v>40</v>
      </c>
      <c r="K106" s="457">
        <v>4</v>
      </c>
      <c r="L106" s="457">
        <v>4</v>
      </c>
      <c r="M106" s="457">
        <v>4</v>
      </c>
      <c r="N106" s="457">
        <v>4</v>
      </c>
      <c r="O106" s="457">
        <v>4</v>
      </c>
      <c r="P106" s="489" t="s">
        <v>302</v>
      </c>
      <c r="Q106" s="488" t="s">
        <v>84</v>
      </c>
      <c r="R106" s="621" t="s">
        <v>40</v>
      </c>
      <c r="S106" s="621" t="s">
        <v>43</v>
      </c>
      <c r="T106" s="275" t="str">
        <f t="shared" ref="T106" si="185">IF(T104=0,"",T105/T104)</f>
        <v/>
      </c>
      <c r="U106" s="275" t="str">
        <f t="shared" ref="U106:AE106" si="186">IF(U104=0,"",U95/U104)</f>
        <v/>
      </c>
      <c r="V106" s="275">
        <f>IF(V104=0,"",V105/V104)</f>
        <v>0</v>
      </c>
      <c r="W106" s="275" t="str">
        <f t="shared" si="186"/>
        <v/>
      </c>
      <c r="X106" s="275" t="str">
        <f t="shared" si="186"/>
        <v/>
      </c>
      <c r="Y106" s="275">
        <f t="shared" si="186"/>
        <v>0</v>
      </c>
      <c r="Z106" s="275" t="str">
        <f t="shared" si="186"/>
        <v/>
      </c>
      <c r="AA106" s="275" t="str">
        <f t="shared" si="186"/>
        <v/>
      </c>
      <c r="AB106" s="275">
        <f t="shared" si="186"/>
        <v>0</v>
      </c>
      <c r="AC106" s="275" t="str">
        <f t="shared" si="186"/>
        <v/>
      </c>
      <c r="AD106" s="275" t="str">
        <f t="shared" si="186"/>
        <v/>
      </c>
      <c r="AE106" s="275">
        <f t="shared" si="186"/>
        <v>0</v>
      </c>
      <c r="AF106" s="551">
        <f>+AE105/AE104</f>
        <v>0</v>
      </c>
      <c r="AG106" s="345" t="str">
        <f>IF(AG$8&lt;=$AI$8,IF(OR(AG104="",AG95=""),"",AG95/AG104),"")</f>
        <v/>
      </c>
      <c r="AH106" s="345" t="str">
        <f>IF(AH$8&lt;=$AI$8,IF(OR(AH104="",AH95=""),"",AH95/AH104),"")</f>
        <v/>
      </c>
      <c r="AI106" s="345">
        <f>IF(AI$8&lt;=$AI$8,IF(OR(AI104="",AI95=""),"",AI5/AI104),"")</f>
        <v>0</v>
      </c>
      <c r="AJ106" s="345">
        <f>IF(AJ$5&lt;=$T$8,AVERAGE($T106:W106),"")</f>
        <v>0</v>
      </c>
      <c r="AK106" s="345">
        <f>IF(AK$5&lt;=$T$8,AVERAGE($T106:X106),"")</f>
        <v>0</v>
      </c>
      <c r="AL106" s="345">
        <f>IF(AL$5&lt;=$T$8,AVERAGE($T106:Y106),"")</f>
        <v>0</v>
      </c>
      <c r="AM106" s="345">
        <f>IF(AM$5&lt;=$T$8,AVERAGE($T106:Z106),"")</f>
        <v>0</v>
      </c>
      <c r="AN106" s="345">
        <f>IF(AN$5&lt;=$T$8,AVERAGE($T106:AA106),"")</f>
        <v>0</v>
      </c>
      <c r="AO106" s="345">
        <f>IF(AO$5&lt;=$T$8,AVERAGE($T106:AB106),"")</f>
        <v>0</v>
      </c>
      <c r="AP106" s="345">
        <f>IF(AP$5&lt;=$T$8,AVERAGE($T106:AC106),"")</f>
        <v>0</v>
      </c>
      <c r="AQ106" s="345">
        <f>IF(AQ$5&lt;=$T$8,AVERAGE($T106:AD106),"")</f>
        <v>0</v>
      </c>
      <c r="AR106" s="785">
        <f>IF(AR$5&lt;=$T$8,AVERAGE($T106:AE106),"")</f>
        <v>0</v>
      </c>
      <c r="AS106" s="431"/>
      <c r="AT106" s="298"/>
      <c r="AU106" s="366"/>
      <c r="AV106" s="366"/>
      <c r="AW106" s="366"/>
      <c r="AX106" s="366"/>
      <c r="AY106" s="366"/>
      <c r="AZ106" s="366"/>
      <c r="BA106" s="366"/>
      <c r="BB106" s="366"/>
      <c r="BC106" s="366"/>
      <c r="BD106" s="366"/>
      <c r="BE106" s="366"/>
      <c r="BF106" s="366"/>
      <c r="BG106" s="366"/>
      <c r="BH106" s="366"/>
      <c r="BI106" s="366"/>
      <c r="BJ106" s="366"/>
      <c r="BK106" s="366"/>
      <c r="BL106" s="366"/>
      <c r="BM106" s="366"/>
      <c r="BN106" s="366"/>
      <c r="BO106" s="366"/>
      <c r="BP106" s="366"/>
    </row>
    <row r="107" spans="1:68" ht="38.25" customHeight="1" x14ac:dyDescent="0.25">
      <c r="A107" s="475" t="s">
        <v>116</v>
      </c>
      <c r="B107" s="476" t="s">
        <v>117</v>
      </c>
      <c r="C107" s="477">
        <v>0.3</v>
      </c>
      <c r="D107" s="478" t="s">
        <v>128</v>
      </c>
      <c r="E107" s="475" t="s">
        <v>330</v>
      </c>
      <c r="F107" s="476" t="s">
        <v>352</v>
      </c>
      <c r="G107" s="477" t="s">
        <v>351</v>
      </c>
      <c r="H107" s="506" t="s">
        <v>87</v>
      </c>
      <c r="I107" s="506" t="s">
        <v>88</v>
      </c>
      <c r="J107" s="476" t="s">
        <v>186</v>
      </c>
      <c r="K107" s="476"/>
      <c r="L107" s="477">
        <v>-0.2</v>
      </c>
      <c r="M107" s="477">
        <v>-0.2</v>
      </c>
      <c r="N107" s="477">
        <v>-0.2</v>
      </c>
      <c r="O107" s="477">
        <v>-0.2</v>
      </c>
      <c r="P107" s="478" t="s">
        <v>303</v>
      </c>
      <c r="Q107" s="475" t="s">
        <v>89</v>
      </c>
      <c r="R107" s="476" t="s">
        <v>40</v>
      </c>
      <c r="S107" s="476" t="s">
        <v>233</v>
      </c>
      <c r="T107" s="529">
        <v>13</v>
      </c>
      <c r="U107" s="529">
        <v>13</v>
      </c>
      <c r="V107" s="529">
        <v>13</v>
      </c>
      <c r="W107" s="529"/>
      <c r="X107" s="529"/>
      <c r="Y107" s="529"/>
      <c r="Z107" s="529"/>
      <c r="AA107" s="529"/>
      <c r="AB107" s="529"/>
      <c r="AC107" s="529"/>
      <c r="AD107" s="529"/>
      <c r="AE107" s="529"/>
      <c r="AF107" s="530">
        <v>14</v>
      </c>
      <c r="AG107" s="576">
        <f>IF(AG$5&lt;=$T$8,AVERAGE($T107:T107),"")</f>
        <v>13</v>
      </c>
      <c r="AH107" s="576">
        <f>IF(AH$5&lt;=$T$8,AVERAGE($T107:U107),"")</f>
        <v>13</v>
      </c>
      <c r="AI107" s="576">
        <f>IF(AI$5&lt;=$T$8,AVERAGE($T107:V107),"")</f>
        <v>13</v>
      </c>
      <c r="AJ107" s="576">
        <f>IF(AJ$5&lt;=$T$8,AVERAGE($T107:W107),"")</f>
        <v>13</v>
      </c>
      <c r="AK107" s="576">
        <f>IF(AK$5&lt;=$T$8,AVERAGE($T107:X107),"")</f>
        <v>13</v>
      </c>
      <c r="AL107" s="576">
        <f>IF(AL$5&lt;=$T$8,AVERAGE($T107:Y107),"")</f>
        <v>13</v>
      </c>
      <c r="AM107" s="576">
        <f>IF(AM$5&lt;=$T$8,AVERAGE($T107:Z107),"")</f>
        <v>13</v>
      </c>
      <c r="AN107" s="576">
        <f>IF(AN$5&lt;=$T$8,AVERAGE($T107:AA107),"")</f>
        <v>13</v>
      </c>
      <c r="AO107" s="576">
        <f>IF(AO$5&lt;=$T$8,AVERAGE($T107:AB107),"")</f>
        <v>13</v>
      </c>
      <c r="AP107" s="576">
        <f>IF(AP$5&lt;=$T$8,AVERAGE($T107:AC107),"")</f>
        <v>13</v>
      </c>
      <c r="AQ107" s="576">
        <f>IF(AQ$5&lt;=$T$8,AVERAGE($T107:AD107),"")</f>
        <v>13</v>
      </c>
      <c r="AR107" s="787">
        <f>IF(AR$5&lt;=$T$8,AVERAGE($T107:AE107),"")</f>
        <v>13</v>
      </c>
      <c r="AS107" s="432" t="s">
        <v>400</v>
      </c>
      <c r="AT107" s="146" t="s">
        <v>401</v>
      </c>
      <c r="AU107" s="419" t="s">
        <v>400</v>
      </c>
      <c r="AV107" s="394" t="s">
        <v>430</v>
      </c>
      <c r="AW107" s="419" t="s">
        <v>487</v>
      </c>
      <c r="AX107" s="394" t="s">
        <v>488</v>
      </c>
      <c r="AY107" s="420"/>
      <c r="AZ107" s="420"/>
      <c r="BA107" s="419"/>
      <c r="BB107" s="419"/>
      <c r="BC107" s="419"/>
      <c r="BD107" s="419"/>
      <c r="BE107" s="419"/>
      <c r="BF107" s="419"/>
      <c r="BG107" s="419"/>
      <c r="BH107" s="419"/>
      <c r="BI107" s="419"/>
      <c r="BJ107" s="419"/>
      <c r="BK107" s="419"/>
      <c r="BL107" s="419"/>
      <c r="BM107" s="419"/>
      <c r="BN107" s="419"/>
      <c r="BO107" s="419"/>
      <c r="BP107" s="419"/>
    </row>
    <row r="108" spans="1:68" ht="38.25" customHeight="1" x14ac:dyDescent="0.25">
      <c r="A108" s="350" t="s">
        <v>116</v>
      </c>
      <c r="B108" s="437" t="s">
        <v>117</v>
      </c>
      <c r="C108" s="445">
        <v>0.3</v>
      </c>
      <c r="D108" s="361" t="s">
        <v>128</v>
      </c>
      <c r="E108" s="350" t="s">
        <v>330</v>
      </c>
      <c r="F108" s="437" t="s">
        <v>352</v>
      </c>
      <c r="G108" s="445" t="s">
        <v>351</v>
      </c>
      <c r="H108" s="453" t="s">
        <v>87</v>
      </c>
      <c r="I108" s="453" t="s">
        <v>88</v>
      </c>
      <c r="J108" s="437" t="s">
        <v>186</v>
      </c>
      <c r="K108" s="437"/>
      <c r="L108" s="445">
        <v>-0.2</v>
      </c>
      <c r="M108" s="445">
        <v>-0.2</v>
      </c>
      <c r="N108" s="445">
        <v>-0.2</v>
      </c>
      <c r="O108" s="445">
        <v>-0.2</v>
      </c>
      <c r="P108" s="361" t="s">
        <v>303</v>
      </c>
      <c r="Q108" s="350" t="s">
        <v>89</v>
      </c>
      <c r="R108" s="615" t="s">
        <v>44</v>
      </c>
      <c r="S108" s="615" t="s">
        <v>233</v>
      </c>
      <c r="T108" s="16">
        <v>10</v>
      </c>
      <c r="U108" s="16">
        <v>15</v>
      </c>
      <c r="V108" s="16">
        <v>12</v>
      </c>
      <c r="W108" s="16"/>
      <c r="X108" s="16"/>
      <c r="Y108" s="16"/>
      <c r="Z108" s="16"/>
      <c r="AA108" s="16"/>
      <c r="AB108" s="16"/>
      <c r="AC108" s="16"/>
      <c r="AD108" s="13"/>
      <c r="AE108" s="13"/>
      <c r="AF108" s="531">
        <v>8</v>
      </c>
      <c r="AG108" s="576">
        <f>IF(AG$5&lt;=$T$8,AVERAGE($T108:T108),"")</f>
        <v>10</v>
      </c>
      <c r="AH108" s="576">
        <f>IF(AH$5&lt;=$T$8,AVERAGE($U108:U108),"")</f>
        <v>15</v>
      </c>
      <c r="AI108" s="576">
        <f>IF(AI$5&lt;=$T$8,AVERAGE($T108:V108),"")</f>
        <v>12.333333333333334</v>
      </c>
      <c r="AJ108" s="576">
        <f>IF(AJ$5&lt;=$T$8,AVERAGE($T108:W108),"")</f>
        <v>12.333333333333334</v>
      </c>
      <c r="AK108" s="576">
        <f>IF(AK$5&lt;=$T$8,AVERAGE($T108:X108),"")</f>
        <v>12.333333333333334</v>
      </c>
      <c r="AL108" s="576">
        <f>IF(AL$5&lt;=$T$8,AVERAGE($T108:Y108),"")</f>
        <v>12.333333333333334</v>
      </c>
      <c r="AM108" s="576">
        <f>IF(AM$5&lt;=$T$8,AVERAGE($T108:Z108),"")</f>
        <v>12.333333333333334</v>
      </c>
      <c r="AN108" s="576">
        <f>IF(AN$5&lt;=$T$8,AVERAGE($T108:AA108),"")</f>
        <v>12.333333333333334</v>
      </c>
      <c r="AO108" s="576">
        <f>IF(AO$5&lt;=$T$8,AVERAGE($T108:AB108),"")</f>
        <v>12.333333333333334</v>
      </c>
      <c r="AP108" s="576">
        <f>IF(AP$5&lt;=$T$8,AVERAGE($T108:AC108),"")</f>
        <v>12.333333333333334</v>
      </c>
      <c r="AQ108" s="576">
        <f>IF(AQ$5&lt;=$T$8,AVERAGE($T108:AD108),"")</f>
        <v>12.333333333333334</v>
      </c>
      <c r="AR108" s="787">
        <f>IF(AR$5&lt;=$T$8,AVERAGE($T108:AE108),"")</f>
        <v>12.333333333333334</v>
      </c>
      <c r="AS108" s="782" t="s">
        <v>412</v>
      </c>
      <c r="AT108" s="357" t="s">
        <v>413</v>
      </c>
      <c r="AU108" s="299" t="s">
        <v>412</v>
      </c>
      <c r="AV108" s="357" t="s">
        <v>453</v>
      </c>
      <c r="AW108" s="299" t="s">
        <v>514</v>
      </c>
      <c r="AX108" s="357" t="s">
        <v>515</v>
      </c>
      <c r="AY108" s="419"/>
      <c r="AZ108" s="419"/>
      <c r="BA108" s="299"/>
      <c r="BB108" s="357"/>
      <c r="BC108" s="419"/>
      <c r="BD108" s="419"/>
      <c r="BE108" s="299"/>
      <c r="BF108" s="357"/>
      <c r="BG108" s="299"/>
      <c r="BH108" s="357"/>
      <c r="BI108" s="299"/>
      <c r="BJ108" s="357"/>
      <c r="BK108" s="299"/>
      <c r="BL108" s="357"/>
      <c r="BM108" s="299"/>
      <c r="BN108" s="357"/>
      <c r="BO108" s="299"/>
      <c r="BP108" s="357"/>
    </row>
    <row r="109" spans="1:68" ht="60.75" customHeight="1" thickBot="1" x14ac:dyDescent="0.3">
      <c r="A109" s="354" t="s">
        <v>116</v>
      </c>
      <c r="B109" s="347" t="s">
        <v>117</v>
      </c>
      <c r="C109" s="351">
        <v>0.3</v>
      </c>
      <c r="D109" s="356" t="s">
        <v>128</v>
      </c>
      <c r="E109" s="354" t="s">
        <v>330</v>
      </c>
      <c r="F109" s="347" t="s">
        <v>352</v>
      </c>
      <c r="G109" s="351" t="s">
        <v>351</v>
      </c>
      <c r="H109" s="509" t="s">
        <v>87</v>
      </c>
      <c r="I109" s="509" t="s">
        <v>88</v>
      </c>
      <c r="J109" s="347" t="s">
        <v>186</v>
      </c>
      <c r="K109" s="347"/>
      <c r="L109" s="351">
        <v>-0.2</v>
      </c>
      <c r="M109" s="351">
        <v>-0.2</v>
      </c>
      <c r="N109" s="351">
        <v>-0.2</v>
      </c>
      <c r="O109" s="351">
        <v>-0.2</v>
      </c>
      <c r="P109" s="356" t="s">
        <v>303</v>
      </c>
      <c r="Q109" s="354" t="s">
        <v>89</v>
      </c>
      <c r="R109" s="347" t="s">
        <v>45</v>
      </c>
      <c r="S109" s="347" t="s">
        <v>233</v>
      </c>
      <c r="T109" s="575">
        <v>35</v>
      </c>
      <c r="U109" s="532">
        <v>30</v>
      </c>
      <c r="V109" s="532">
        <v>30</v>
      </c>
      <c r="W109" s="532"/>
      <c r="X109" s="532"/>
      <c r="Y109" s="532"/>
      <c r="Z109" s="532"/>
      <c r="AA109" s="532"/>
      <c r="AB109" s="532"/>
      <c r="AC109" s="532"/>
      <c r="AD109" s="533"/>
      <c r="AE109" s="533"/>
      <c r="AF109" s="534">
        <v>35</v>
      </c>
      <c r="AG109" s="576">
        <f>IF(AG$5&lt;=$T$8,AVERAGE($T109:T109),"")</f>
        <v>35</v>
      </c>
      <c r="AH109" s="576">
        <f>IF(AH$5&lt;=$T$8,AVERAGE($U109:U109),"")</f>
        <v>30</v>
      </c>
      <c r="AI109" s="576">
        <f>IF(AI$5&lt;=$T$8,AVERAGE($T109:V109),"")</f>
        <v>31.666666666666668</v>
      </c>
      <c r="AJ109" s="576">
        <f>IF(AJ$5&lt;=$T$8,AVERAGE($T109:W109),"")</f>
        <v>31.666666666666668</v>
      </c>
      <c r="AK109" s="576">
        <f>IF(AK$5&lt;=$T$8,AVERAGE($T109:X109),"")</f>
        <v>31.666666666666668</v>
      </c>
      <c r="AL109" s="576">
        <f>IF(AL$5&lt;=$T$8,AVERAGE($T109:Y109),"")</f>
        <v>31.666666666666668</v>
      </c>
      <c r="AM109" s="576">
        <f>IF(AM$5&lt;=$T$8,AVERAGE($T109:Z109),"")</f>
        <v>31.666666666666668</v>
      </c>
      <c r="AN109" s="576">
        <f>IF(AN$5&lt;=$T$8,AVERAGE($T109:AA109),"")</f>
        <v>31.666666666666668</v>
      </c>
      <c r="AO109" s="576">
        <f>IF(AO$5&lt;=$T$8,AVERAGE($T109:AB109),"")</f>
        <v>31.666666666666668</v>
      </c>
      <c r="AP109" s="576">
        <f>IF(AP$5&lt;=$T$8,AVERAGE($T109:AC109),"")</f>
        <v>31.666666666666668</v>
      </c>
      <c r="AQ109" s="576">
        <f>IF(AQ$5&lt;=$T$8,AVERAGE($T109:AD109),"")</f>
        <v>31.666666666666668</v>
      </c>
      <c r="AR109" s="787">
        <f>IF(AR$5&lt;=$T$8,AVERAGE($T109:AE109),"")</f>
        <v>31.666666666666668</v>
      </c>
      <c r="AS109" s="379"/>
      <c r="AT109" s="146" t="s">
        <v>402</v>
      </c>
      <c r="AU109" s="419"/>
      <c r="AV109" s="582" t="s">
        <v>441</v>
      </c>
      <c r="AW109" s="419"/>
      <c r="AX109" s="419"/>
      <c r="AY109" s="419"/>
      <c r="AZ109" s="419"/>
      <c r="BA109" s="419"/>
      <c r="BB109" s="419"/>
      <c r="BC109" s="419"/>
      <c r="BD109" s="419"/>
      <c r="BE109" s="419"/>
      <c r="BF109" s="419"/>
      <c r="BG109" s="419"/>
      <c r="BH109" s="419"/>
      <c r="BI109" s="419"/>
      <c r="BJ109" s="419"/>
      <c r="BK109" s="419"/>
      <c r="BL109" s="419"/>
      <c r="BM109" s="419"/>
      <c r="BN109" s="419"/>
      <c r="BO109" s="419"/>
      <c r="BP109" s="419"/>
    </row>
    <row r="110" spans="1:68" s="466" customFormat="1" ht="62.25" customHeight="1" thickBot="1" x14ac:dyDescent="0.3">
      <c r="A110" s="511" t="s">
        <v>116</v>
      </c>
      <c r="B110" s="512" t="s">
        <v>117</v>
      </c>
      <c r="C110" s="513">
        <v>0.3</v>
      </c>
      <c r="D110" s="514" t="s">
        <v>118</v>
      </c>
      <c r="E110" s="511" t="s">
        <v>335</v>
      </c>
      <c r="F110" s="512" t="s">
        <v>336</v>
      </c>
      <c r="G110" s="513" t="s">
        <v>349</v>
      </c>
      <c r="H110" s="515" t="s">
        <v>122</v>
      </c>
      <c r="I110" s="515" t="s">
        <v>123</v>
      </c>
      <c r="J110" s="515" t="s">
        <v>124</v>
      </c>
      <c r="K110" s="516">
        <v>11</v>
      </c>
      <c r="L110" s="513">
        <v>-0.1</v>
      </c>
      <c r="M110" s="513">
        <v>-0.1</v>
      </c>
      <c r="N110" s="513">
        <v>-0.1</v>
      </c>
      <c r="O110" s="513">
        <v>-0.1</v>
      </c>
      <c r="P110" s="514" t="s">
        <v>304</v>
      </c>
      <c r="Q110" s="511" t="s">
        <v>125</v>
      </c>
      <c r="R110" s="512" t="s">
        <v>232</v>
      </c>
      <c r="S110" s="512" t="s">
        <v>124</v>
      </c>
      <c r="T110" s="526">
        <v>0</v>
      </c>
      <c r="U110" s="526">
        <v>0</v>
      </c>
      <c r="V110" s="526">
        <v>0</v>
      </c>
      <c r="W110" s="526" t="s">
        <v>46</v>
      </c>
      <c r="X110" s="526"/>
      <c r="Y110" s="526"/>
      <c r="Z110" s="526" t="s">
        <v>46</v>
      </c>
      <c r="AA110" s="526"/>
      <c r="AB110" s="526"/>
      <c r="AC110" s="526"/>
      <c r="AD110" s="527"/>
      <c r="AE110" s="527"/>
      <c r="AF110" s="528">
        <v>2</v>
      </c>
      <c r="AG110" s="345" t="str">
        <f>IF(AG$5&lt;=$T$8,IF(SUM($T110:T110)=0,"",SUM($T110:T110)),"")</f>
        <v/>
      </c>
      <c r="AH110" s="345" t="str">
        <f>IF(AH$5&lt;=$T$8,IF(SUM($T110:U110)=0,"",SUM($T110:U110)),"")</f>
        <v/>
      </c>
      <c r="AI110" s="345" t="str">
        <f>IF(AI$5&lt;=$T$8,IF(SUM($T110:V110)=0,"",SUM($T110:V110)),"")</f>
        <v/>
      </c>
      <c r="AJ110" s="345" t="str">
        <f>IF(AJ$5&lt;=$T$8,IF(SUM($T110:W110)=0,"",SUM($T110:W110)),"")</f>
        <v/>
      </c>
      <c r="AK110" s="345" t="str">
        <f>IF(AK$5&lt;=$T$8,IF(SUM($T110:X110)=0,"",SUM($T110:X110)),"")</f>
        <v/>
      </c>
      <c r="AL110" s="345" t="str">
        <f>IF(AL$5&lt;=$T$8,IF(SUM($T110:Y110)=0,"",SUM($T110:Y110)),"")</f>
        <v/>
      </c>
      <c r="AM110" s="345" t="str">
        <f>IF(AM$5&lt;=$T$8,IF(SUM($T110:Z110)=0,"",SUM($T110:Z110)),"")</f>
        <v/>
      </c>
      <c r="AN110" s="345" t="str">
        <f>IF(AN$5&lt;=$T$8,IF(SUM($T110:AA110)=0,"",SUM($T110:AA110)),"")</f>
        <v/>
      </c>
      <c r="AO110" s="345" t="str">
        <f>IF(AO$8&lt;=$T$8,IF(SUM($T110:AB110)=0,"",SUM($T110:AB110)),"")</f>
        <v/>
      </c>
      <c r="AP110" s="345" t="str">
        <f>IF(AP$5&lt;=$T$8,IF(SUM($T110:AC110)=0,"",SUM($T110:AC110)),"")</f>
        <v/>
      </c>
      <c r="AQ110" s="345" t="str">
        <f>IF(AQ$5&lt;=$T$8,IF(SUM($T110:AD110)=0,"",SUM($T110:AD110)),"")</f>
        <v/>
      </c>
      <c r="AR110" s="785" t="str">
        <f>IF(AR$5&lt;=$T$8,IF(SUM($T110:AE110)=0,"",SUM($T110:AE110)),"")</f>
        <v/>
      </c>
      <c r="AS110" s="432" t="s">
        <v>378</v>
      </c>
      <c r="AT110" s="146" t="s">
        <v>379</v>
      </c>
      <c r="AU110" s="419" t="s">
        <v>422</v>
      </c>
      <c r="AV110" s="581" t="s">
        <v>423</v>
      </c>
      <c r="AW110" s="419" t="s">
        <v>472</v>
      </c>
      <c r="AX110" s="419" t="s">
        <v>423</v>
      </c>
      <c r="AY110" s="419"/>
      <c r="AZ110" s="419"/>
      <c r="BA110" s="419"/>
      <c r="BB110" s="419"/>
      <c r="BC110" s="419"/>
      <c r="BD110" s="419"/>
      <c r="BE110" s="419"/>
      <c r="BF110" s="419"/>
      <c r="BG110" s="419"/>
      <c r="BH110" s="419"/>
      <c r="BI110" s="419"/>
      <c r="BJ110" s="419"/>
      <c r="BK110" s="419"/>
      <c r="BL110" s="419"/>
      <c r="BM110" s="419"/>
      <c r="BN110" s="419"/>
      <c r="BO110" s="419"/>
      <c r="BP110" s="419"/>
    </row>
    <row r="111" spans="1:68" ht="60" customHeight="1" thickBot="1" x14ac:dyDescent="0.3">
      <c r="A111" s="522" t="s">
        <v>116</v>
      </c>
      <c r="B111" s="443" t="s">
        <v>117</v>
      </c>
      <c r="C111" s="447">
        <v>0.3</v>
      </c>
      <c r="D111" s="523" t="s">
        <v>128</v>
      </c>
      <c r="E111" s="522" t="s">
        <v>330</v>
      </c>
      <c r="F111" s="450" t="s">
        <v>331</v>
      </c>
      <c r="G111" s="447" t="s">
        <v>353</v>
      </c>
      <c r="H111" s="450" t="s">
        <v>87</v>
      </c>
      <c r="I111" s="450" t="s">
        <v>130</v>
      </c>
      <c r="J111" s="450" t="s">
        <v>124</v>
      </c>
      <c r="K111" s="458"/>
      <c r="L111" s="447">
        <v>1</v>
      </c>
      <c r="M111" s="447">
        <v>1</v>
      </c>
      <c r="N111" s="447">
        <v>1</v>
      </c>
      <c r="O111" s="447">
        <v>1</v>
      </c>
      <c r="P111" s="523" t="s">
        <v>217</v>
      </c>
      <c r="Q111" s="522" t="s">
        <v>131</v>
      </c>
      <c r="R111" s="617" t="s">
        <v>234</v>
      </c>
      <c r="S111" s="617" t="s">
        <v>124</v>
      </c>
      <c r="T111" s="525" t="s">
        <v>372</v>
      </c>
      <c r="U111" s="535" t="s">
        <v>372</v>
      </c>
      <c r="V111" s="535" t="s">
        <v>372</v>
      </c>
      <c r="W111" s="524"/>
      <c r="X111" s="535" t="s">
        <v>372</v>
      </c>
      <c r="Y111" s="535" t="s">
        <v>372</v>
      </c>
      <c r="Z111" s="535" t="s">
        <v>372</v>
      </c>
      <c r="AA111" s="524"/>
      <c r="AB111" s="535" t="s">
        <v>372</v>
      </c>
      <c r="AC111" s="535" t="s">
        <v>372</v>
      </c>
      <c r="AD111" s="535" t="s">
        <v>372</v>
      </c>
      <c r="AE111" s="525"/>
      <c r="AF111" s="552">
        <v>1</v>
      </c>
      <c r="AG111" s="345" t="str">
        <f>IF(AG$5&lt;=$T$8,IF(SUM($T111:T111)=0,"",SUM($T111:T111)),"")</f>
        <v/>
      </c>
      <c r="AH111" s="345" t="str">
        <f>IF(AH$5&lt;=$T$8,IF(SUM($T111:U111)=0,"",SUM($T111:U111)),"")</f>
        <v/>
      </c>
      <c r="AI111" s="345" t="str">
        <f>IF(AI$5&lt;=$T$8,IF(SUM($T111:V111)=0,"",SUM($T111:V111)),"")</f>
        <v/>
      </c>
      <c r="AJ111" s="345" t="str">
        <f>IF(AJ$5&lt;=$T$8,IF(SUM($T111:W111)=0,"",SUM($T111:W111)),"")</f>
        <v/>
      </c>
      <c r="AK111" s="345" t="str">
        <f>IF(AK$5&lt;=$T$8,IF(SUM($T111:X111)=0,"",SUM($T111:X111)),"")</f>
        <v/>
      </c>
      <c r="AL111" s="345" t="str">
        <f>IF(AL$5&lt;=$T$8,IF(SUM($T111:Y111)=0,"",SUM($T111:Y111)),"")</f>
        <v/>
      </c>
      <c r="AM111" s="345" t="str">
        <f>IF(AM$5&lt;=$T$8,IF(SUM($T111:Z111)=0,"",SUM($T111:Z111)),"")</f>
        <v/>
      </c>
      <c r="AN111" s="345" t="str">
        <f>IF(AN$5&lt;=$T$8,IF(SUM($T111:AA111)=0,"",SUM($T111:AA111)),"")</f>
        <v/>
      </c>
      <c r="AO111" s="345" t="str">
        <f>IF(AO$8&lt;=$T$8,IF(SUM($T111:AB111)=0,"",SUM($T111:AB111)),"")</f>
        <v/>
      </c>
      <c r="AP111" s="345" t="str">
        <f>IF(AP$5&lt;=$T$8,IF(SUM($T111:AC111)=0,"",SUM($T111:AC111)),"")</f>
        <v/>
      </c>
      <c r="AQ111" s="345" t="str">
        <f>IF(AQ$5&lt;=$T$8,IF(SUM($T111:AD111)=0,"",SUM($T111:AD111)),"")</f>
        <v/>
      </c>
      <c r="AR111" s="785" t="str">
        <f>IF(AR$5&lt;=$T$8,IF(SUM($T111:AE111)=0,"",SUM($T111:AE111)),"")</f>
        <v/>
      </c>
      <c r="AS111" s="380"/>
      <c r="AT111" s="344"/>
      <c r="AU111" s="366"/>
      <c r="AV111" s="366"/>
      <c r="AW111" s="366"/>
      <c r="AX111" s="366"/>
      <c r="AY111" s="366"/>
      <c r="AZ111" s="366"/>
      <c r="BA111" s="366"/>
      <c r="BB111" s="359"/>
      <c r="BC111" s="366"/>
      <c r="BD111" s="366"/>
      <c r="BE111" s="366"/>
      <c r="BF111" s="366"/>
      <c r="BG111" s="366"/>
      <c r="BH111" s="366"/>
      <c r="BI111" s="366"/>
      <c r="BJ111" s="366"/>
      <c r="BK111" s="366"/>
      <c r="BL111" s="366"/>
      <c r="BM111" s="366"/>
      <c r="BN111" s="366"/>
      <c r="BO111" s="366"/>
      <c r="BP111" s="366"/>
    </row>
    <row r="112" spans="1:68" ht="61.5" customHeight="1" thickBot="1" x14ac:dyDescent="0.3">
      <c r="A112" s="511" t="s">
        <v>116</v>
      </c>
      <c r="B112" s="512" t="s">
        <v>117</v>
      </c>
      <c r="C112" s="513">
        <v>0.3</v>
      </c>
      <c r="D112" s="514" t="s">
        <v>128</v>
      </c>
      <c r="E112" s="511" t="s">
        <v>330</v>
      </c>
      <c r="F112" s="515" t="s">
        <v>332</v>
      </c>
      <c r="G112" s="513" t="s">
        <v>354</v>
      </c>
      <c r="H112" s="536" t="s">
        <v>82</v>
      </c>
      <c r="I112" s="512" t="s">
        <v>134</v>
      </c>
      <c r="J112" s="512" t="s">
        <v>124</v>
      </c>
      <c r="K112" s="512"/>
      <c r="L112" s="513">
        <v>1</v>
      </c>
      <c r="M112" s="513">
        <v>1</v>
      </c>
      <c r="N112" s="513">
        <v>1</v>
      </c>
      <c r="O112" s="513">
        <v>1</v>
      </c>
      <c r="P112" s="514" t="s">
        <v>218</v>
      </c>
      <c r="Q112" s="511" t="s">
        <v>135</v>
      </c>
      <c r="R112" s="512" t="s">
        <v>234</v>
      </c>
      <c r="S112" s="568" t="s">
        <v>124</v>
      </c>
      <c r="T112" s="569" t="s">
        <v>372</v>
      </c>
      <c r="U112" s="537" t="s">
        <v>372</v>
      </c>
      <c r="V112" s="537" t="s">
        <v>372</v>
      </c>
      <c r="W112" s="519"/>
      <c r="X112" s="537" t="s">
        <v>372</v>
      </c>
      <c r="Y112" s="537" t="s">
        <v>372</v>
      </c>
      <c r="Z112" s="537" t="s">
        <v>372</v>
      </c>
      <c r="AA112" s="519"/>
      <c r="AB112" s="537" t="s">
        <v>372</v>
      </c>
      <c r="AC112" s="537" t="s">
        <v>372</v>
      </c>
      <c r="AD112" s="537" t="s">
        <v>372</v>
      </c>
      <c r="AE112" s="525"/>
      <c r="AF112" s="538">
        <v>1</v>
      </c>
      <c r="AG112" s="345" t="str">
        <f>IF(AG$5&lt;=$T$8,IF(SUM($T112:T112)=0,"",SUM($T112:T112)),"")</f>
        <v/>
      </c>
      <c r="AH112" s="345" t="str">
        <f>IF(AH$5&lt;=$T$8,IF(SUM($T112:U112)=0,"",SUM($T112:U112)),"")</f>
        <v/>
      </c>
      <c r="AI112" s="345" t="str">
        <f>IF(AI$5&lt;=$T$8,IF(SUM($T112:V112)=0,"",SUM($T112:V112)),"")</f>
        <v/>
      </c>
      <c r="AJ112" s="345" t="str">
        <f>IF(AJ$5&lt;=$T$8,IF(SUM($T112:W112)=0,"",SUM($T112:W112)),"")</f>
        <v/>
      </c>
      <c r="AK112" s="345" t="str">
        <f>IF(AK$5&lt;=$T$8,IF(SUM($T112:X112)=0,"",SUM($T112:X112)),"")</f>
        <v/>
      </c>
      <c r="AL112" s="345" t="str">
        <f>IF(AL$5&lt;=$T$8,IF(SUM($T112:Y112)=0,"",SUM($T112:Y112)),"")</f>
        <v/>
      </c>
      <c r="AM112" s="345" t="str">
        <f>IF(AM$5&lt;=$T$8,IF(SUM($T112:Z112)=0,"",SUM($T112:Z112)),"")</f>
        <v/>
      </c>
      <c r="AN112" s="345" t="str">
        <f>IF(AN$5&lt;=$T$8,IF(SUM($T112:AA112)=0,"",SUM($T112:AA112)),"")</f>
        <v/>
      </c>
      <c r="AO112" s="345" t="str">
        <f>IF(AO$8&lt;=$T$8,IF(SUM($T112:AB112)=0,"",SUM($T112:AB112)),"")</f>
        <v/>
      </c>
      <c r="AP112" s="345" t="str">
        <f>IF(AP$5&lt;=$T$8,IF(SUM($T112:AC112)=0,"",SUM($T112:AC112)),"")</f>
        <v/>
      </c>
      <c r="AQ112" s="345" t="str">
        <f>IF(AQ$5&lt;=$T$8,IF(SUM($T112:AD112)=0,"",SUM($T112:AD112)),"")</f>
        <v/>
      </c>
      <c r="AR112" s="785" t="str">
        <f>IF(AR$5&lt;=$T$8,IF(SUM($T112:AE112)=0,"",SUM($T112:AE112)),"")</f>
        <v/>
      </c>
      <c r="AS112" s="380"/>
      <c r="AT112" s="344"/>
      <c r="AU112" s="366"/>
      <c r="AV112" s="366"/>
      <c r="AW112" s="366"/>
      <c r="AX112" s="366"/>
      <c r="AY112" s="366"/>
      <c r="AZ112" s="366"/>
      <c r="BA112" s="366"/>
      <c r="BB112" s="359"/>
      <c r="BC112" s="366"/>
      <c r="BD112" s="366"/>
      <c r="BE112" s="366"/>
      <c r="BF112" s="366"/>
      <c r="BG112" s="366"/>
      <c r="BH112" s="366"/>
      <c r="BI112" s="366"/>
      <c r="BJ112" s="366"/>
      <c r="BK112" s="366"/>
      <c r="BL112" s="366"/>
      <c r="BM112" s="366"/>
      <c r="BN112" s="366"/>
      <c r="BO112" s="366"/>
      <c r="BP112" s="366"/>
    </row>
    <row r="113" spans="1:68" ht="79.5" hidden="1" customHeight="1" thickBot="1" x14ac:dyDescent="0.3">
      <c r="A113" s="522" t="s">
        <v>116</v>
      </c>
      <c r="B113" s="443" t="s">
        <v>117</v>
      </c>
      <c r="C113" s="447">
        <v>0.3</v>
      </c>
      <c r="D113" s="523" t="s">
        <v>136</v>
      </c>
      <c r="E113" s="522" t="s">
        <v>328</v>
      </c>
      <c r="F113" s="443" t="s">
        <v>329</v>
      </c>
      <c r="G113" s="447" t="s">
        <v>355</v>
      </c>
      <c r="H113" s="443" t="s">
        <v>141</v>
      </c>
      <c r="I113" s="450" t="s">
        <v>142</v>
      </c>
      <c r="J113" s="450" t="s">
        <v>124</v>
      </c>
      <c r="K113" s="65"/>
      <c r="L113" s="65">
        <v>0.76249999999999996</v>
      </c>
      <c r="M113" s="65">
        <v>0.80649999999999999</v>
      </c>
      <c r="N113" s="65">
        <v>0.84750000000000003</v>
      </c>
      <c r="O113" s="65">
        <v>0.91</v>
      </c>
      <c r="P113" s="523" t="s">
        <v>371</v>
      </c>
      <c r="Q113" s="522" t="s">
        <v>143</v>
      </c>
      <c r="R113" s="617" t="s">
        <v>239</v>
      </c>
      <c r="S113" s="617" t="s">
        <v>124</v>
      </c>
      <c r="T113" s="539" t="s">
        <v>46</v>
      </c>
      <c r="U113" s="524" t="s">
        <v>46</v>
      </c>
      <c r="V113" s="539" t="s">
        <v>46</v>
      </c>
      <c r="W113" s="539"/>
      <c r="X113" s="539"/>
      <c r="Y113" s="539"/>
      <c r="Z113" s="539"/>
      <c r="AA113" s="539"/>
      <c r="AB113" s="539"/>
      <c r="AC113" s="539"/>
      <c r="AD113" s="540"/>
      <c r="AE113" s="540"/>
      <c r="AF113" s="553">
        <v>0.91</v>
      </c>
      <c r="AG113" s="595" t="e">
        <f>IF(AG$5&lt;=$T$8,T113/AF113,"")</f>
        <v>#VALUE!</v>
      </c>
      <c r="AH113" s="595" t="e">
        <f>IF(AI$5&lt;=$T$8,U113/AF113,"")</f>
        <v>#VALUE!</v>
      </c>
      <c r="AI113" s="595" t="e">
        <f>IF(AJ$5&lt;=$T$8,U113/AF113,"")</f>
        <v>#VALUE!</v>
      </c>
      <c r="AJ113" s="595" t="e">
        <f>IF(AK$5&lt;=$T$8,U113/AF113,"")</f>
        <v>#VALUE!</v>
      </c>
      <c r="AK113" s="595" t="e">
        <f>+(U113-AF1155)/AF113</f>
        <v>#VALUE!</v>
      </c>
      <c r="AL113" s="595" t="e">
        <f>IF(AM$5&lt;=$T$8,U113/AF113,"")</f>
        <v>#VALUE!</v>
      </c>
      <c r="AM113" s="595" t="e">
        <f>IF(AN$5&lt;=$T$8,U113/AF113,"")</f>
        <v>#VALUE!</v>
      </c>
      <c r="AN113" s="595" t="e">
        <f>IF(AO$5&lt;=$T$8,U113/AF113,"")</f>
        <v>#VALUE!</v>
      </c>
      <c r="AO113" s="595" t="e">
        <f>IF(AP$5&lt;=$T$8,U113/AF113,"")</f>
        <v>#VALUE!</v>
      </c>
      <c r="AP113" s="595" t="e">
        <f>IF(AQ$5&lt;=$T$8,U113/AF113,"")</f>
        <v>#VALUE!</v>
      </c>
      <c r="AQ113" s="595" t="e">
        <f>IF(AR$5&lt;=$T$8,U113/AF113,"")</f>
        <v>#VALUE!</v>
      </c>
      <c r="AR113" s="788" t="e">
        <f>IF(AS$5&lt;=$T$8,U113/AF113,"")</f>
        <v>#VALUE!</v>
      </c>
      <c r="AS113" s="433"/>
      <c r="AT113" s="344"/>
      <c r="AU113" s="366"/>
      <c r="AV113" s="366"/>
      <c r="AW113" s="366"/>
      <c r="AX113" s="609" t="s">
        <v>475</v>
      </c>
      <c r="AY113" s="366"/>
      <c r="AZ113" s="366"/>
      <c r="BA113" s="366"/>
      <c r="BB113" s="366"/>
      <c r="BC113" s="366"/>
      <c r="BD113" s="366"/>
      <c r="BE113" s="366"/>
      <c r="BF113" s="366"/>
      <c r="BG113" s="366"/>
      <c r="BH113" s="366"/>
      <c r="BI113" s="366"/>
      <c r="BJ113" s="366"/>
      <c r="BK113" s="366"/>
      <c r="BL113" s="366"/>
      <c r="BM113" s="366"/>
      <c r="BN113" s="366"/>
      <c r="BO113" s="366"/>
      <c r="BP113" s="366"/>
    </row>
    <row r="114" spans="1:68" ht="93.75" customHeight="1" thickBot="1" x14ac:dyDescent="0.3">
      <c r="A114" s="511" t="s">
        <v>116</v>
      </c>
      <c r="B114" s="512" t="s">
        <v>117</v>
      </c>
      <c r="C114" s="513">
        <v>0.3</v>
      </c>
      <c r="D114" s="514" t="s">
        <v>136</v>
      </c>
      <c r="E114" s="511" t="s">
        <v>326</v>
      </c>
      <c r="F114" s="512" t="s">
        <v>327</v>
      </c>
      <c r="G114" s="541" t="s">
        <v>356</v>
      </c>
      <c r="H114" s="512" t="s">
        <v>141</v>
      </c>
      <c r="I114" s="515" t="s">
        <v>148</v>
      </c>
      <c r="J114" s="515" t="s">
        <v>124</v>
      </c>
      <c r="K114" s="516">
        <v>3</v>
      </c>
      <c r="L114" s="541">
        <v>1</v>
      </c>
      <c r="M114" s="541">
        <v>1</v>
      </c>
      <c r="N114" s="541">
        <v>1</v>
      </c>
      <c r="O114" s="541">
        <v>1</v>
      </c>
      <c r="P114" s="514" t="s">
        <v>220</v>
      </c>
      <c r="Q114" s="511" t="s">
        <v>149</v>
      </c>
      <c r="R114" s="512" t="s">
        <v>235</v>
      </c>
      <c r="S114" s="512" t="s">
        <v>124</v>
      </c>
      <c r="T114" s="519">
        <v>0.03</v>
      </c>
      <c r="U114" s="519">
        <v>0.05</v>
      </c>
      <c r="V114" s="519">
        <v>0.05</v>
      </c>
      <c r="W114" s="519"/>
      <c r="X114" s="519"/>
      <c r="Y114" s="519"/>
      <c r="Z114" s="519"/>
      <c r="AA114" s="519"/>
      <c r="AB114" s="519"/>
      <c r="AC114" s="519"/>
      <c r="AD114" s="542"/>
      <c r="AE114" s="542"/>
      <c r="AF114" s="543">
        <v>1</v>
      </c>
      <c r="AG114" s="345">
        <f t="shared" ref="AG114:AH115" si="187">IF(AG$5&lt;=$T$8,T114,"")</f>
        <v>0.03</v>
      </c>
      <c r="AH114" s="345">
        <f>IF(AH$5&lt;=$T$8,U114,"")</f>
        <v>0.05</v>
      </c>
      <c r="AI114" s="345">
        <f t="shared" ref="AI114:AR114" si="188">IF(AI$5&lt;=$T$8,V114,"")</f>
        <v>0.05</v>
      </c>
      <c r="AJ114" s="345">
        <f t="shared" si="188"/>
        <v>0</v>
      </c>
      <c r="AK114" s="345">
        <f t="shared" si="188"/>
        <v>0</v>
      </c>
      <c r="AL114" s="345">
        <f t="shared" si="188"/>
        <v>0</v>
      </c>
      <c r="AM114" s="345">
        <f t="shared" si="188"/>
        <v>0</v>
      </c>
      <c r="AN114" s="345">
        <f t="shared" si="188"/>
        <v>0</v>
      </c>
      <c r="AO114" s="345">
        <f t="shared" si="188"/>
        <v>0</v>
      </c>
      <c r="AP114" s="345">
        <f t="shared" si="188"/>
        <v>0</v>
      </c>
      <c r="AQ114" s="345">
        <f t="shared" si="188"/>
        <v>0</v>
      </c>
      <c r="AR114" s="785">
        <f t="shared" si="188"/>
        <v>0</v>
      </c>
      <c r="AS114" s="783" t="s">
        <v>380</v>
      </c>
      <c r="AT114" s="574" t="s">
        <v>465</v>
      </c>
      <c r="AU114" s="585" t="s">
        <v>380</v>
      </c>
      <c r="AV114" s="586" t="s">
        <v>424</v>
      </c>
      <c r="AW114" s="606" t="s">
        <v>380</v>
      </c>
      <c r="AX114" s="607" t="s">
        <v>471</v>
      </c>
      <c r="AY114" s="357"/>
      <c r="AZ114" s="357"/>
      <c r="BA114" s="366"/>
      <c r="BB114" s="366"/>
      <c r="BC114" s="357"/>
      <c r="BD114" s="357"/>
      <c r="BE114" s="357"/>
      <c r="BF114" s="357"/>
      <c r="BG114" s="357"/>
      <c r="BH114" s="357"/>
      <c r="BI114" s="357"/>
      <c r="BJ114" s="357"/>
      <c r="BK114" s="357"/>
      <c r="BL114" s="357"/>
      <c r="BM114" s="357"/>
      <c r="BN114" s="357"/>
      <c r="BO114" s="357"/>
      <c r="BP114" s="357"/>
    </row>
    <row r="115" spans="1:68" ht="74.25" customHeight="1" thickBot="1" x14ac:dyDescent="0.3">
      <c r="A115" s="522" t="s">
        <v>116</v>
      </c>
      <c r="B115" s="443" t="s">
        <v>117</v>
      </c>
      <c r="C115" s="447">
        <v>0.3</v>
      </c>
      <c r="D115" s="523" t="s">
        <v>136</v>
      </c>
      <c r="E115" s="522" t="s">
        <v>324</v>
      </c>
      <c r="F115" s="443" t="s">
        <v>325</v>
      </c>
      <c r="G115" s="263" t="s">
        <v>357</v>
      </c>
      <c r="H115" s="443" t="s">
        <v>141</v>
      </c>
      <c r="I115" s="450" t="s">
        <v>148</v>
      </c>
      <c r="J115" s="450" t="s">
        <v>124</v>
      </c>
      <c r="K115" s="458">
        <v>127</v>
      </c>
      <c r="L115" s="447">
        <v>0.25</v>
      </c>
      <c r="M115" s="447">
        <v>0.5</v>
      </c>
      <c r="N115" s="447">
        <v>0.75</v>
      </c>
      <c r="O115" s="447">
        <v>1</v>
      </c>
      <c r="P115" s="523" t="s">
        <v>221</v>
      </c>
      <c r="Q115" s="522" t="s">
        <v>155</v>
      </c>
      <c r="R115" s="617" t="s">
        <v>236</v>
      </c>
      <c r="S115" s="617" t="s">
        <v>124</v>
      </c>
      <c r="T115" s="519">
        <v>0</v>
      </c>
      <c r="U115" s="519">
        <v>0.22</v>
      </c>
      <c r="V115" s="519">
        <v>0</v>
      </c>
      <c r="W115" s="519"/>
      <c r="X115" s="519"/>
      <c r="Y115" s="519"/>
      <c r="Z115" s="519"/>
      <c r="AA115" s="519"/>
      <c r="AB115" s="519"/>
      <c r="AC115" s="519"/>
      <c r="AD115" s="542"/>
      <c r="AE115" s="542"/>
      <c r="AF115" s="554">
        <v>1</v>
      </c>
      <c r="AG115" s="345">
        <f t="shared" si="187"/>
        <v>0</v>
      </c>
      <c r="AH115" s="345">
        <f t="shared" si="187"/>
        <v>0.22</v>
      </c>
      <c r="AI115" s="345">
        <f t="shared" ref="AI115:AP115" si="189">IF(AI$5&lt;=$T$8,V115,"")</f>
        <v>0</v>
      </c>
      <c r="AJ115" s="345">
        <f t="shared" si="189"/>
        <v>0</v>
      </c>
      <c r="AK115" s="345">
        <f t="shared" si="189"/>
        <v>0</v>
      </c>
      <c r="AL115" s="345">
        <f t="shared" si="189"/>
        <v>0</v>
      </c>
      <c r="AM115" s="345">
        <f t="shared" si="189"/>
        <v>0</v>
      </c>
      <c r="AN115" s="345">
        <f t="shared" si="189"/>
        <v>0</v>
      </c>
      <c r="AO115" s="345">
        <f t="shared" si="189"/>
        <v>0</v>
      </c>
      <c r="AP115" s="345">
        <f t="shared" si="189"/>
        <v>0</v>
      </c>
      <c r="AQ115" s="345">
        <f>IF(AQ$5&lt;=$T$8,AC115,"")</f>
        <v>0</v>
      </c>
      <c r="AR115" s="785">
        <f>IF(AR$5&lt;=$T$8,AE115,"")</f>
        <v>0</v>
      </c>
      <c r="AS115" s="433"/>
      <c r="AT115" s="344" t="s">
        <v>414</v>
      </c>
      <c r="AU115" s="366"/>
      <c r="AV115" s="596" t="s">
        <v>464</v>
      </c>
      <c r="AW115" s="366"/>
      <c r="AX115" s="601" t="s">
        <v>467</v>
      </c>
      <c r="AY115" s="366"/>
      <c r="AZ115" s="366"/>
      <c r="BA115" s="366"/>
      <c r="BB115" s="366"/>
      <c r="BC115" s="366"/>
      <c r="BD115" s="366"/>
      <c r="BE115" s="366"/>
      <c r="BF115" s="366"/>
      <c r="BG115" s="366"/>
      <c r="BH115" s="366"/>
      <c r="BI115" s="366"/>
      <c r="BJ115" s="366"/>
      <c r="BK115" s="366"/>
      <c r="BL115" s="366"/>
      <c r="BM115" s="366"/>
      <c r="BN115" s="366"/>
      <c r="BO115" s="366"/>
      <c r="BP115" s="366"/>
    </row>
    <row r="116" spans="1:68" ht="72.75" customHeight="1" thickBot="1" x14ac:dyDescent="0.3">
      <c r="A116" s="511" t="s">
        <v>116</v>
      </c>
      <c r="B116" s="512" t="s">
        <v>117</v>
      </c>
      <c r="C116" s="513">
        <v>0.3</v>
      </c>
      <c r="D116" s="544" t="s">
        <v>157</v>
      </c>
      <c r="E116" s="545" t="s">
        <v>322</v>
      </c>
      <c r="F116" s="546" t="s">
        <v>323</v>
      </c>
      <c r="G116" s="513" t="s">
        <v>358</v>
      </c>
      <c r="H116" s="512" t="s">
        <v>141</v>
      </c>
      <c r="I116" s="515" t="s">
        <v>66</v>
      </c>
      <c r="J116" s="515" t="s">
        <v>124</v>
      </c>
      <c r="K116" s="515"/>
      <c r="L116" s="513">
        <v>0.3</v>
      </c>
      <c r="M116" s="513">
        <v>0.6</v>
      </c>
      <c r="N116" s="513">
        <v>0.8</v>
      </c>
      <c r="O116" s="513">
        <v>1</v>
      </c>
      <c r="P116" s="514" t="s">
        <v>222</v>
      </c>
      <c r="Q116" s="511" t="s">
        <v>161</v>
      </c>
      <c r="R116" s="512" t="s">
        <v>234</v>
      </c>
      <c r="S116" s="512" t="s">
        <v>124</v>
      </c>
      <c r="T116" s="519">
        <v>0.75</v>
      </c>
      <c r="U116" s="519">
        <v>0.75</v>
      </c>
      <c r="V116" s="519">
        <v>0.75</v>
      </c>
      <c r="W116" s="519"/>
      <c r="X116" s="519"/>
      <c r="Y116" s="519"/>
      <c r="Z116" s="519"/>
      <c r="AA116" s="519"/>
      <c r="AB116" s="519"/>
      <c r="AC116" s="519"/>
      <c r="AD116" s="542"/>
      <c r="AE116" s="542"/>
      <c r="AF116" s="538">
        <v>1</v>
      </c>
      <c r="AG116" s="345">
        <f t="shared" ref="AG116:AG119" si="190">IF(AG$5&lt;=$T$8,T116,"")</f>
        <v>0.75</v>
      </c>
      <c r="AH116" s="345">
        <f t="shared" ref="AH116:AH119" si="191">IF(AH$5&lt;=$T$8,U116,"")</f>
        <v>0.75</v>
      </c>
      <c r="AI116" s="345">
        <f t="shared" ref="AI116:AI119" si="192">IF(AI$5&lt;=$T$8,V116,"")</f>
        <v>0.75</v>
      </c>
      <c r="AJ116" s="345">
        <f t="shared" ref="AJ116:AJ119" si="193">IF(AJ$5&lt;=$T$8,W116,"")</f>
        <v>0</v>
      </c>
      <c r="AK116" s="345">
        <f t="shared" ref="AK116:AK119" si="194">IF(AK$5&lt;=$T$8,X116,"")</f>
        <v>0</v>
      </c>
      <c r="AL116" s="345">
        <f t="shared" ref="AL116:AL119" si="195">IF(AL$5&lt;=$T$8,Y116,"")</f>
        <v>0</v>
      </c>
      <c r="AM116" s="345">
        <f t="shared" ref="AM116:AM119" si="196">IF(AM$5&lt;=$T$8,Z116,"")</f>
        <v>0</v>
      </c>
      <c r="AN116" s="345">
        <f t="shared" ref="AN116:AN119" si="197">IF(AN$5&lt;=$T$8,AA116,"")</f>
        <v>0</v>
      </c>
      <c r="AO116" s="345">
        <f t="shared" ref="AO116:AO119" si="198">IF(AO$5&lt;=$T$8,AB116,"")</f>
        <v>0</v>
      </c>
      <c r="AP116" s="345">
        <f t="shared" ref="AP116:AP119" si="199">IF(AP$5&lt;=$T$8,AC116,"")</f>
        <v>0</v>
      </c>
      <c r="AQ116" s="345">
        <f t="shared" ref="AQ116:AQ119" si="200">IF(AQ$5&lt;=$T$8,AC116,"")</f>
        <v>0</v>
      </c>
      <c r="AR116" s="785">
        <f t="shared" ref="AR116:AR119" si="201">IF(AR$5&lt;=$T$8,AE116,"")</f>
        <v>0</v>
      </c>
      <c r="AS116" s="380"/>
      <c r="AT116" s="344" t="s">
        <v>442</v>
      </c>
      <c r="AU116" s="360"/>
      <c r="AV116" s="344" t="s">
        <v>443</v>
      </c>
      <c r="AW116" s="366"/>
      <c r="AX116" s="605" t="s">
        <v>443</v>
      </c>
      <c r="AY116" s="366"/>
      <c r="AZ116" s="366"/>
      <c r="BA116" s="366"/>
      <c r="BB116" s="366"/>
      <c r="BC116" s="366"/>
      <c r="BD116" s="366"/>
      <c r="BE116" s="366"/>
      <c r="BF116" s="366"/>
      <c r="BG116" s="366"/>
      <c r="BH116" s="366"/>
      <c r="BI116" s="366"/>
      <c r="BJ116" s="366"/>
      <c r="BK116" s="366"/>
      <c r="BL116" s="366"/>
      <c r="BM116" s="366"/>
      <c r="BN116" s="366"/>
      <c r="BO116" s="366"/>
      <c r="BP116" s="366"/>
    </row>
    <row r="117" spans="1:68" ht="91.5" customHeight="1" thickBot="1" x14ac:dyDescent="0.3">
      <c r="A117" s="522" t="s">
        <v>116</v>
      </c>
      <c r="B117" s="443" t="s">
        <v>117</v>
      </c>
      <c r="C117" s="447">
        <v>0.3</v>
      </c>
      <c r="D117" s="523" t="s">
        <v>163</v>
      </c>
      <c r="E117" s="522" t="s">
        <v>320</v>
      </c>
      <c r="F117" s="443" t="s">
        <v>321</v>
      </c>
      <c r="G117" s="443" t="s">
        <v>359</v>
      </c>
      <c r="H117" s="443" t="s">
        <v>141</v>
      </c>
      <c r="I117" s="450" t="s">
        <v>168</v>
      </c>
      <c r="J117" s="450" t="s">
        <v>124</v>
      </c>
      <c r="K117" s="450"/>
      <c r="L117" s="447">
        <v>0.5</v>
      </c>
      <c r="M117" s="447">
        <v>0.6</v>
      </c>
      <c r="N117" s="447">
        <v>0.8</v>
      </c>
      <c r="O117" s="447">
        <v>1</v>
      </c>
      <c r="P117" s="523" t="s">
        <v>305</v>
      </c>
      <c r="Q117" s="522" t="s">
        <v>298</v>
      </c>
      <c r="R117" s="617" t="s">
        <v>237</v>
      </c>
      <c r="S117" s="617" t="s">
        <v>124</v>
      </c>
      <c r="T117" s="519">
        <v>0.03</v>
      </c>
      <c r="U117" s="519">
        <v>0.06</v>
      </c>
      <c r="V117" s="519">
        <v>0.1</v>
      </c>
      <c r="W117" s="519"/>
      <c r="X117" s="519"/>
      <c r="Y117" s="519"/>
      <c r="Z117" s="519"/>
      <c r="AA117" s="519"/>
      <c r="AB117" s="519"/>
      <c r="AC117" s="519"/>
      <c r="AD117" s="542"/>
      <c r="AE117" s="542"/>
      <c r="AF117" s="553">
        <v>1</v>
      </c>
      <c r="AG117" s="345">
        <f t="shared" si="190"/>
        <v>0.03</v>
      </c>
      <c r="AH117" s="345">
        <f>IF(AH$5&lt;=$T$8,U117,"")</f>
        <v>0.06</v>
      </c>
      <c r="AI117" s="345">
        <f t="shared" si="192"/>
        <v>0.1</v>
      </c>
      <c r="AJ117" s="345">
        <f t="shared" si="193"/>
        <v>0</v>
      </c>
      <c r="AK117" s="345">
        <f t="shared" si="194"/>
        <v>0</v>
      </c>
      <c r="AL117" s="345">
        <f t="shared" si="195"/>
        <v>0</v>
      </c>
      <c r="AM117" s="345">
        <f t="shared" si="196"/>
        <v>0</v>
      </c>
      <c r="AN117" s="345">
        <f t="shared" si="197"/>
        <v>0</v>
      </c>
      <c r="AO117" s="345">
        <f t="shared" si="198"/>
        <v>0</v>
      </c>
      <c r="AP117" s="345">
        <f t="shared" si="199"/>
        <v>0</v>
      </c>
      <c r="AQ117" s="345">
        <f t="shared" si="200"/>
        <v>0</v>
      </c>
      <c r="AR117" s="785">
        <f t="shared" si="201"/>
        <v>0</v>
      </c>
      <c r="AS117" s="433" t="s">
        <v>417</v>
      </c>
      <c r="AT117" s="344" t="s">
        <v>416</v>
      </c>
      <c r="AU117" s="433" t="s">
        <v>432</v>
      </c>
      <c r="AV117" s="344" t="s">
        <v>433</v>
      </c>
      <c r="AW117" s="344" t="s">
        <v>473</v>
      </c>
      <c r="AX117" s="433" t="s">
        <v>474</v>
      </c>
      <c r="AY117" s="366"/>
      <c r="AZ117" s="366"/>
      <c r="BA117" s="357"/>
      <c r="BB117" s="357"/>
      <c r="BC117" s="366"/>
      <c r="BD117" s="366"/>
      <c r="BE117" s="366"/>
      <c r="BF117" s="366"/>
      <c r="BG117" s="366"/>
      <c r="BH117" s="366"/>
      <c r="BI117" s="366"/>
      <c r="BJ117" s="366"/>
      <c r="BK117" s="366"/>
      <c r="BL117" s="366"/>
      <c r="BM117" s="366"/>
      <c r="BN117" s="366"/>
      <c r="BO117" s="366"/>
      <c r="BP117" s="366"/>
    </row>
    <row r="118" spans="1:68" ht="66" customHeight="1" thickBot="1" x14ac:dyDescent="0.3">
      <c r="A118" s="560" t="s">
        <v>116</v>
      </c>
      <c r="B118" s="561" t="s">
        <v>117</v>
      </c>
      <c r="C118" s="562">
        <v>0.3</v>
      </c>
      <c r="D118" s="563" t="s">
        <v>171</v>
      </c>
      <c r="E118" s="560" t="s">
        <v>318</v>
      </c>
      <c r="F118" s="561" t="s">
        <v>319</v>
      </c>
      <c r="G118" s="562" t="s">
        <v>360</v>
      </c>
      <c r="H118" s="564" t="s">
        <v>176</v>
      </c>
      <c r="I118" s="564" t="s">
        <v>177</v>
      </c>
      <c r="J118" s="564" t="s">
        <v>124</v>
      </c>
      <c r="K118" s="564"/>
      <c r="L118" s="562">
        <v>0.9</v>
      </c>
      <c r="M118" s="562">
        <v>0.95</v>
      </c>
      <c r="N118" s="562">
        <v>0.95</v>
      </c>
      <c r="O118" s="562">
        <v>0.95</v>
      </c>
      <c r="P118" s="563" t="s">
        <v>224</v>
      </c>
      <c r="Q118" s="560" t="s">
        <v>178</v>
      </c>
      <c r="R118" s="561" t="s">
        <v>238</v>
      </c>
      <c r="S118" s="561" t="s">
        <v>124</v>
      </c>
      <c r="T118" s="519">
        <v>0</v>
      </c>
      <c r="U118" s="519">
        <v>0</v>
      </c>
      <c r="V118" s="519">
        <v>0</v>
      </c>
      <c r="W118" s="519"/>
      <c r="X118" s="519"/>
      <c r="Y118" s="519"/>
      <c r="Z118" s="519"/>
      <c r="AA118" s="519"/>
      <c r="AB118" s="519"/>
      <c r="AC118" s="519"/>
      <c r="AD118" s="542"/>
      <c r="AE118" s="542"/>
      <c r="AF118" s="565">
        <v>0.95</v>
      </c>
      <c r="AG118" s="345">
        <f t="shared" si="190"/>
        <v>0</v>
      </c>
      <c r="AH118" s="345">
        <f t="shared" si="191"/>
        <v>0</v>
      </c>
      <c r="AI118" s="345">
        <f t="shared" si="192"/>
        <v>0</v>
      </c>
      <c r="AJ118" s="345">
        <f t="shared" si="193"/>
        <v>0</v>
      </c>
      <c r="AK118" s="345">
        <f t="shared" si="194"/>
        <v>0</v>
      </c>
      <c r="AL118" s="345">
        <f t="shared" si="195"/>
        <v>0</v>
      </c>
      <c r="AM118" s="345">
        <f t="shared" si="196"/>
        <v>0</v>
      </c>
      <c r="AN118" s="345">
        <f t="shared" si="197"/>
        <v>0</v>
      </c>
      <c r="AO118" s="345">
        <f t="shared" si="198"/>
        <v>0</v>
      </c>
      <c r="AP118" s="345">
        <f t="shared" si="199"/>
        <v>0</v>
      </c>
      <c r="AQ118" s="345">
        <f t="shared" si="200"/>
        <v>0</v>
      </c>
      <c r="AR118" s="785">
        <f t="shared" si="201"/>
        <v>0</v>
      </c>
      <c r="AS118" s="433" t="s">
        <v>374</v>
      </c>
      <c r="AT118" s="344" t="s">
        <v>375</v>
      </c>
      <c r="AU118" s="433" t="s">
        <v>418</v>
      </c>
      <c r="AV118" s="344" t="s">
        <v>419</v>
      </c>
      <c r="AW118" s="433" t="s">
        <v>468</v>
      </c>
      <c r="AX118" s="344" t="s">
        <v>469</v>
      </c>
      <c r="AY118" s="366"/>
      <c r="AZ118" s="344"/>
      <c r="BA118" s="366"/>
      <c r="BB118" s="344"/>
      <c r="BC118" s="366"/>
      <c r="BD118" s="344"/>
      <c r="BE118" s="366"/>
      <c r="BF118" s="344"/>
      <c r="BG118" s="366"/>
      <c r="BH118" s="366"/>
      <c r="BI118" s="366"/>
      <c r="BJ118" s="366"/>
      <c r="BK118" s="366"/>
      <c r="BL118" s="366"/>
      <c r="BM118" s="366"/>
      <c r="BN118" s="366"/>
      <c r="BO118" s="366"/>
      <c r="BP118" s="366"/>
    </row>
    <row r="119" spans="1:68" s="421" customFormat="1" ht="57.75" customHeight="1" thickBot="1" x14ac:dyDescent="0.3">
      <c r="A119" s="511" t="s">
        <v>116</v>
      </c>
      <c r="B119" s="512" t="s">
        <v>117</v>
      </c>
      <c r="C119" s="513">
        <v>0.3</v>
      </c>
      <c r="D119" s="514" t="s">
        <v>180</v>
      </c>
      <c r="E119" s="511" t="s">
        <v>317</v>
      </c>
      <c r="F119" s="546" t="s">
        <v>361</v>
      </c>
      <c r="G119" s="566" t="s">
        <v>362</v>
      </c>
      <c r="H119" s="546" t="s">
        <v>180</v>
      </c>
      <c r="I119" s="546" t="s">
        <v>184</v>
      </c>
      <c r="J119" s="546" t="s">
        <v>124</v>
      </c>
      <c r="K119" s="546"/>
      <c r="L119" s="566">
        <v>0.95</v>
      </c>
      <c r="M119" s="566">
        <v>0.95</v>
      </c>
      <c r="N119" s="566">
        <v>0.85</v>
      </c>
      <c r="O119" s="566">
        <v>0.93</v>
      </c>
      <c r="P119" s="544" t="s">
        <v>225</v>
      </c>
      <c r="Q119" s="545" t="s">
        <v>185</v>
      </c>
      <c r="R119" s="512" t="s">
        <v>238</v>
      </c>
      <c r="S119" s="512" t="s">
        <v>124</v>
      </c>
      <c r="T119" s="519">
        <v>0.01</v>
      </c>
      <c r="U119" s="519">
        <v>5.8000000000000003E-2</v>
      </c>
      <c r="V119" s="519">
        <v>0.11700000000000001</v>
      </c>
      <c r="W119" s="519"/>
      <c r="X119" s="519"/>
      <c r="Y119" s="519"/>
      <c r="Z119" s="519"/>
      <c r="AA119" s="519"/>
      <c r="AB119" s="519"/>
      <c r="AC119" s="519"/>
      <c r="AD119" s="542"/>
      <c r="AE119" s="542"/>
      <c r="AF119" s="567">
        <v>0.93</v>
      </c>
      <c r="AG119" s="789">
        <f t="shared" si="190"/>
        <v>0.01</v>
      </c>
      <c r="AH119" s="789">
        <f t="shared" si="191"/>
        <v>5.8000000000000003E-2</v>
      </c>
      <c r="AI119" s="789">
        <f t="shared" si="192"/>
        <v>0.11700000000000001</v>
      </c>
      <c r="AJ119" s="789">
        <f t="shared" si="193"/>
        <v>0</v>
      </c>
      <c r="AK119" s="789">
        <f t="shared" si="194"/>
        <v>0</v>
      </c>
      <c r="AL119" s="789">
        <f t="shared" si="195"/>
        <v>0</v>
      </c>
      <c r="AM119" s="789">
        <f t="shared" si="196"/>
        <v>0</v>
      </c>
      <c r="AN119" s="789">
        <f t="shared" si="197"/>
        <v>0</v>
      </c>
      <c r="AO119" s="789">
        <f t="shared" si="198"/>
        <v>0</v>
      </c>
      <c r="AP119" s="789">
        <f t="shared" si="199"/>
        <v>0</v>
      </c>
      <c r="AQ119" s="789">
        <f t="shared" si="200"/>
        <v>0</v>
      </c>
      <c r="AR119" s="790">
        <f t="shared" si="201"/>
        <v>0</v>
      </c>
      <c r="AS119" s="433" t="s">
        <v>376</v>
      </c>
      <c r="AT119" s="344" t="s">
        <v>377</v>
      </c>
      <c r="AU119" s="433" t="s">
        <v>420</v>
      </c>
      <c r="AV119" s="344" t="s">
        <v>421</v>
      </c>
      <c r="AW119" s="433" t="s">
        <v>420</v>
      </c>
      <c r="AX119" s="602" t="s">
        <v>470</v>
      </c>
      <c r="AY119" s="57"/>
      <c r="AZ119" s="344"/>
      <c r="BA119" s="344"/>
      <c r="BB119" s="57"/>
      <c r="BC119" s="57"/>
      <c r="BD119" s="57"/>
      <c r="BE119" s="57"/>
      <c r="BF119" s="57"/>
      <c r="BG119" s="57"/>
      <c r="BH119" s="57"/>
      <c r="BI119" s="57"/>
      <c r="BJ119" s="57"/>
      <c r="BK119" s="57"/>
      <c r="BL119" s="57"/>
      <c r="BM119" s="57"/>
      <c r="BN119" s="57"/>
      <c r="BO119" s="57"/>
      <c r="BP119" s="57"/>
    </row>
    <row r="120" spans="1:68" ht="38.25" customHeight="1" x14ac:dyDescent="0.25">
      <c r="AV120" s="597"/>
    </row>
    <row r="121" spans="1:68" ht="38.25" customHeight="1" x14ac:dyDescent="0.25">
      <c r="AV121" s="597"/>
    </row>
    <row r="122" spans="1:68" ht="38.25" customHeight="1" x14ac:dyDescent="0.25">
      <c r="L122" s="377"/>
      <c r="M122" s="377"/>
      <c r="N122" s="377"/>
      <c r="O122" s="377"/>
      <c r="P122" s="381" t="s">
        <v>415</v>
      </c>
      <c r="AF122" s="221" t="s">
        <v>46</v>
      </c>
      <c r="AG122" s="221"/>
      <c r="AH122" s="221"/>
    </row>
    <row r="123" spans="1:68" ht="38.25" customHeight="1" x14ac:dyDescent="0.25">
      <c r="A123" s="749" t="s">
        <v>98</v>
      </c>
      <c r="B123" s="749"/>
      <c r="C123" s="749"/>
      <c r="O123" s="378"/>
      <c r="AO123" s="358">
        <f>26.3/52.9</f>
        <v>0.49716446124763708</v>
      </c>
    </row>
    <row r="124" spans="1:68" ht="24.75" customHeight="1" x14ac:dyDescent="0.25">
      <c r="A124" s="352" t="s">
        <v>99</v>
      </c>
      <c r="B124" s="352" t="s">
        <v>100</v>
      </c>
      <c r="C124" s="352" t="s">
        <v>101</v>
      </c>
    </row>
    <row r="125" spans="1:68" ht="17.25" customHeight="1" x14ac:dyDescent="0.25">
      <c r="A125" s="383">
        <v>0</v>
      </c>
      <c r="B125" s="385">
        <v>0.65</v>
      </c>
      <c r="C125" s="107" t="s">
        <v>102</v>
      </c>
    </row>
    <row r="126" spans="1:68" ht="25.5" customHeight="1" x14ac:dyDescent="0.25">
      <c r="A126" s="383">
        <v>0.65010000000000001</v>
      </c>
      <c r="B126" s="383">
        <v>0.85</v>
      </c>
      <c r="C126" s="107" t="s">
        <v>104</v>
      </c>
    </row>
    <row r="127" spans="1:68" ht="15.75" customHeight="1" x14ac:dyDescent="0.25">
      <c r="A127" s="382">
        <v>0.85009999999999997</v>
      </c>
      <c r="B127" s="381">
        <v>1</v>
      </c>
      <c r="C127" s="107" t="s">
        <v>105</v>
      </c>
    </row>
    <row r="134" spans="1:44" ht="20.100000000000001" customHeight="1" x14ac:dyDescent="0.25">
      <c r="J134" s="392"/>
    </row>
    <row r="136" spans="1:44" s="383" customFormat="1" ht="20.100000000000001" customHeight="1" x14ac:dyDescent="0.25">
      <c r="A136" s="107"/>
      <c r="B136" s="107"/>
      <c r="C136" s="107"/>
      <c r="D136" s="107"/>
      <c r="E136" s="107"/>
      <c r="F136" s="107"/>
      <c r="G136" s="107"/>
      <c r="J136" s="107"/>
      <c r="K136" s="107"/>
      <c r="L136" s="107"/>
      <c r="M136" s="107"/>
      <c r="N136" s="107"/>
      <c r="O136" s="107"/>
      <c r="P136" s="381"/>
      <c r="Q136" s="107"/>
      <c r="R136" s="107"/>
      <c r="S136" s="107"/>
      <c r="T136" s="384"/>
      <c r="U136" s="384"/>
      <c r="V136" s="384"/>
      <c r="W136" s="384"/>
      <c r="X136" s="384"/>
      <c r="Y136" s="384"/>
      <c r="Z136" s="384"/>
      <c r="AA136" s="384"/>
      <c r="AB136" s="384"/>
      <c r="AC136" s="384"/>
      <c r="AD136" s="384"/>
      <c r="AE136" s="384"/>
      <c r="AF136" s="358"/>
      <c r="AG136" s="358"/>
      <c r="AH136" s="358"/>
      <c r="AI136" s="358"/>
      <c r="AJ136" s="358"/>
      <c r="AK136" s="358"/>
      <c r="AL136" s="358"/>
      <c r="AM136" s="358"/>
      <c r="AN136" s="358"/>
      <c r="AO136" s="358"/>
      <c r="AP136" s="358"/>
      <c r="AQ136" s="358"/>
      <c r="AR136" s="358"/>
    </row>
    <row r="137" spans="1:44" s="383" customFormat="1" ht="20.100000000000001" customHeight="1" x14ac:dyDescent="0.25">
      <c r="A137" s="107"/>
      <c r="B137" s="107"/>
      <c r="C137" s="107"/>
      <c r="D137" s="107"/>
      <c r="E137" s="107"/>
      <c r="F137" s="107"/>
      <c r="G137" s="107"/>
      <c r="J137" s="107"/>
      <c r="K137" s="107"/>
      <c r="L137" s="107"/>
      <c r="M137" s="107"/>
      <c r="N137" s="107"/>
      <c r="O137" s="107"/>
      <c r="P137" s="381"/>
      <c r="Q137" s="107"/>
      <c r="R137" s="107"/>
      <c r="S137" s="107"/>
      <c r="T137" s="384"/>
      <c r="U137" s="384"/>
      <c r="V137" s="384"/>
      <c r="W137" s="384"/>
      <c r="X137" s="384"/>
      <c r="Y137" s="384"/>
      <c r="Z137" s="384"/>
      <c r="AA137" s="384"/>
      <c r="AB137" s="384"/>
      <c r="AC137" s="384"/>
      <c r="AD137" s="384"/>
      <c r="AE137" s="384"/>
      <c r="AF137" s="358"/>
      <c r="AG137" s="358"/>
      <c r="AH137" s="358"/>
      <c r="AI137" s="358"/>
      <c r="AJ137" s="358"/>
      <c r="AK137" s="358"/>
      <c r="AL137" s="358"/>
      <c r="AM137" s="358"/>
      <c r="AN137" s="358"/>
      <c r="AO137" s="358"/>
      <c r="AP137" s="358"/>
      <c r="AQ137" s="358"/>
      <c r="AR137" s="358"/>
    </row>
    <row r="138" spans="1:44" s="383" customFormat="1" ht="20.100000000000001" customHeight="1" x14ac:dyDescent="0.25">
      <c r="A138" s="107"/>
      <c r="B138" s="107"/>
      <c r="C138" s="107"/>
      <c r="D138" s="107"/>
      <c r="E138" s="107"/>
      <c r="F138" s="107"/>
      <c r="G138" s="107"/>
      <c r="J138" s="107"/>
      <c r="K138" s="107"/>
      <c r="L138" s="107"/>
      <c r="M138" s="107"/>
      <c r="N138" s="107"/>
      <c r="O138" s="107"/>
      <c r="P138" s="381"/>
      <c r="Q138" s="107"/>
      <c r="R138" s="107"/>
      <c r="S138" s="107"/>
      <c r="T138" s="384"/>
      <c r="U138" s="384"/>
      <c r="V138" s="384"/>
      <c r="W138" s="384"/>
      <c r="X138" s="384"/>
      <c r="Y138" s="384"/>
      <c r="Z138" s="384"/>
      <c r="AA138" s="384"/>
      <c r="AB138" s="384"/>
      <c r="AC138" s="384"/>
      <c r="AD138" s="384"/>
      <c r="AE138" s="384"/>
      <c r="AF138" s="358"/>
      <c r="AG138" s="358"/>
      <c r="AH138" s="358"/>
      <c r="AI138" s="358"/>
      <c r="AJ138" s="358"/>
      <c r="AK138" s="358"/>
      <c r="AL138" s="358"/>
      <c r="AM138" s="358"/>
      <c r="AN138" s="358"/>
      <c r="AO138" s="358"/>
      <c r="AP138" s="358"/>
      <c r="AQ138" s="358"/>
      <c r="AR138" s="358"/>
    </row>
    <row r="139" spans="1:44" s="383" customFormat="1" ht="20.100000000000001" customHeight="1" x14ac:dyDescent="0.25">
      <c r="A139" s="107"/>
      <c r="B139" s="107"/>
      <c r="C139" s="107"/>
      <c r="D139" s="107"/>
      <c r="E139" s="107"/>
      <c r="F139" s="107"/>
      <c r="G139" s="107"/>
      <c r="J139" s="107"/>
      <c r="K139" s="107"/>
      <c r="L139" s="107"/>
      <c r="M139" s="107"/>
      <c r="N139" s="107"/>
      <c r="O139" s="107"/>
      <c r="P139" s="381"/>
      <c r="Q139" s="107"/>
      <c r="R139" s="107"/>
      <c r="S139" s="107"/>
      <c r="T139" s="384"/>
      <c r="U139" s="384"/>
      <c r="V139" s="384"/>
      <c r="W139" s="384"/>
      <c r="X139" s="384"/>
      <c r="Y139" s="384"/>
      <c r="Z139" s="384"/>
      <c r="AA139" s="384"/>
      <c r="AB139" s="384"/>
      <c r="AC139" s="384"/>
      <c r="AD139" s="384"/>
      <c r="AE139" s="384"/>
      <c r="AF139" s="358"/>
      <c r="AG139" s="358"/>
      <c r="AH139" s="358"/>
      <c r="AI139" s="358"/>
      <c r="AJ139" s="358"/>
      <c r="AK139" s="358"/>
      <c r="AL139" s="358"/>
      <c r="AM139" s="358"/>
      <c r="AN139" s="358"/>
      <c r="AO139" s="358"/>
      <c r="AP139" s="358"/>
      <c r="AQ139" s="358"/>
      <c r="AR139" s="358"/>
    </row>
    <row r="140" spans="1:44" s="383" customFormat="1" ht="20.100000000000001" customHeight="1" x14ac:dyDescent="0.25">
      <c r="A140" s="107"/>
      <c r="B140" s="107"/>
      <c r="C140" s="107"/>
      <c r="D140" s="107"/>
      <c r="E140" s="107"/>
      <c r="F140" s="107"/>
      <c r="G140" s="107"/>
      <c r="J140" s="107"/>
      <c r="K140" s="107"/>
      <c r="L140" s="107"/>
      <c r="M140" s="107"/>
      <c r="N140" s="107"/>
      <c r="O140" s="107"/>
      <c r="P140" s="381"/>
      <c r="Q140" s="107"/>
      <c r="R140" s="107"/>
      <c r="S140" s="107"/>
      <c r="T140" s="384"/>
      <c r="U140" s="384"/>
      <c r="V140" s="384"/>
      <c r="W140" s="384"/>
      <c r="X140" s="384"/>
      <c r="Y140" s="384"/>
      <c r="Z140" s="384"/>
      <c r="AA140" s="384"/>
      <c r="AB140" s="384"/>
      <c r="AC140" s="384"/>
      <c r="AD140" s="384"/>
      <c r="AE140" s="384"/>
      <c r="AF140" s="358"/>
      <c r="AG140" s="358"/>
      <c r="AH140" s="358"/>
      <c r="AI140" s="358"/>
      <c r="AJ140" s="358"/>
      <c r="AK140" s="358"/>
      <c r="AL140" s="358"/>
      <c r="AM140" s="358"/>
      <c r="AN140" s="358"/>
      <c r="AO140" s="358"/>
      <c r="AP140" s="358"/>
      <c r="AQ140" s="358"/>
      <c r="AR140" s="358"/>
    </row>
    <row r="141" spans="1:44" s="383" customFormat="1" ht="20.100000000000001" customHeight="1" x14ac:dyDescent="0.25">
      <c r="A141" s="107"/>
      <c r="B141" s="107"/>
      <c r="C141" s="107"/>
      <c r="D141" s="107"/>
      <c r="E141" s="107"/>
      <c r="F141" s="107"/>
      <c r="G141" s="107"/>
      <c r="J141" s="107"/>
      <c r="K141" s="107"/>
      <c r="L141" s="107"/>
      <c r="M141" s="107"/>
      <c r="N141" s="107"/>
      <c r="O141" s="107"/>
      <c r="P141" s="381"/>
      <c r="Q141" s="107"/>
      <c r="R141" s="107"/>
      <c r="S141" s="107"/>
      <c r="T141" s="384"/>
      <c r="U141" s="384"/>
      <c r="V141" s="384"/>
      <c r="W141" s="384"/>
      <c r="X141" s="384"/>
      <c r="Y141" s="384"/>
      <c r="Z141" s="384"/>
      <c r="AA141" s="384"/>
      <c r="AB141" s="384"/>
      <c r="AC141" s="384"/>
      <c r="AD141" s="384"/>
      <c r="AE141" s="384"/>
      <c r="AF141" s="358"/>
      <c r="AG141" s="358"/>
      <c r="AH141" s="358"/>
      <c r="AI141" s="358"/>
      <c r="AJ141" s="358"/>
      <c r="AK141" s="358"/>
      <c r="AL141" s="358"/>
      <c r="AM141" s="358"/>
      <c r="AN141" s="358"/>
      <c r="AO141" s="358"/>
      <c r="AP141" s="358"/>
      <c r="AQ141" s="358"/>
      <c r="AR141" s="358"/>
    </row>
    <row r="142" spans="1:44" s="383" customFormat="1" ht="20.100000000000001" customHeight="1" x14ac:dyDescent="0.25">
      <c r="A142" s="107"/>
      <c r="B142" s="107"/>
      <c r="C142" s="107"/>
      <c r="D142" s="107"/>
      <c r="E142" s="107"/>
      <c r="F142" s="107"/>
      <c r="G142" s="107"/>
      <c r="J142" s="107"/>
      <c r="K142" s="107"/>
      <c r="L142" s="107"/>
      <c r="M142" s="107"/>
      <c r="N142" s="107"/>
      <c r="O142" s="107"/>
      <c r="P142" s="381"/>
      <c r="Q142" s="107"/>
      <c r="R142" s="107"/>
      <c r="S142" s="107"/>
      <c r="T142" s="384"/>
      <c r="U142" s="384"/>
      <c r="V142" s="384"/>
      <c r="W142" s="384"/>
      <c r="X142" s="384"/>
      <c r="Y142" s="384"/>
      <c r="Z142" s="384"/>
      <c r="AA142" s="384"/>
      <c r="AB142" s="384"/>
      <c r="AC142" s="384"/>
      <c r="AD142" s="384"/>
      <c r="AE142" s="384"/>
      <c r="AF142" s="358"/>
      <c r="AG142" s="358"/>
      <c r="AH142" s="358"/>
      <c r="AI142" s="358"/>
      <c r="AJ142" s="358"/>
      <c r="AK142" s="358"/>
      <c r="AL142" s="358"/>
      <c r="AM142" s="358"/>
      <c r="AN142" s="358"/>
      <c r="AO142" s="358"/>
      <c r="AP142" s="358"/>
      <c r="AQ142" s="358"/>
      <c r="AR142" s="358"/>
    </row>
    <row r="143" spans="1:44" s="383" customFormat="1" ht="20.100000000000001" customHeight="1" x14ac:dyDescent="0.25">
      <c r="A143" s="107"/>
      <c r="B143" s="107"/>
      <c r="C143" s="107"/>
      <c r="D143" s="107"/>
      <c r="E143" s="107"/>
      <c r="F143" s="107"/>
      <c r="G143" s="107"/>
      <c r="J143" s="107"/>
      <c r="K143" s="107"/>
      <c r="L143" s="107"/>
      <c r="M143" s="107"/>
      <c r="N143" s="107"/>
      <c r="O143" s="107"/>
      <c r="P143" s="381"/>
      <c r="Q143" s="107"/>
      <c r="R143" s="107"/>
      <c r="S143" s="107"/>
      <c r="T143" s="384"/>
      <c r="U143" s="384"/>
      <c r="V143" s="384"/>
      <c r="W143" s="384"/>
      <c r="X143" s="384"/>
      <c r="Y143" s="384"/>
      <c r="Z143" s="384"/>
      <c r="AA143" s="384"/>
      <c r="AB143" s="384"/>
      <c r="AC143" s="384"/>
      <c r="AD143" s="384"/>
      <c r="AE143" s="384"/>
      <c r="AF143" s="358"/>
      <c r="AG143" s="358"/>
      <c r="AH143" s="358"/>
      <c r="AI143" s="358"/>
      <c r="AJ143" s="358"/>
      <c r="AK143" s="358"/>
      <c r="AL143" s="358"/>
      <c r="AM143" s="358"/>
      <c r="AN143" s="358"/>
      <c r="AO143" s="358"/>
      <c r="AP143" s="358"/>
      <c r="AQ143" s="358"/>
      <c r="AR143" s="358"/>
    </row>
    <row r="144" spans="1:44" s="383" customFormat="1" ht="20.100000000000001" customHeight="1" x14ac:dyDescent="0.25">
      <c r="A144" s="107"/>
      <c r="B144" s="107"/>
      <c r="C144" s="107"/>
      <c r="D144" s="107"/>
      <c r="E144" s="107"/>
      <c r="F144" s="107"/>
      <c r="G144" s="107"/>
      <c r="J144" s="107"/>
      <c r="K144" s="107"/>
      <c r="L144" s="107"/>
      <c r="M144" s="107"/>
      <c r="N144" s="107"/>
      <c r="O144" s="107"/>
      <c r="P144" s="381"/>
      <c r="Q144" s="107"/>
      <c r="R144" s="107"/>
      <c r="S144" s="107"/>
      <c r="T144" s="384"/>
      <c r="U144" s="384"/>
      <c r="V144" s="384"/>
      <c r="W144" s="384"/>
      <c r="X144" s="384"/>
      <c r="Y144" s="384"/>
      <c r="Z144" s="384"/>
      <c r="AA144" s="384"/>
      <c r="AB144" s="384"/>
      <c r="AC144" s="384"/>
      <c r="AD144" s="384"/>
      <c r="AE144" s="384"/>
      <c r="AF144" s="358"/>
      <c r="AG144" s="358"/>
      <c r="AH144" s="358"/>
      <c r="AI144" s="358"/>
      <c r="AJ144" s="358"/>
      <c r="AK144" s="358"/>
      <c r="AL144" s="358"/>
      <c r="AM144" s="358"/>
      <c r="AN144" s="358"/>
      <c r="AO144" s="358"/>
      <c r="AP144" s="358"/>
      <c r="AQ144" s="358"/>
      <c r="AR144" s="358"/>
    </row>
    <row r="145" spans="1:44" s="383" customFormat="1" ht="20.100000000000001" customHeight="1" x14ac:dyDescent="0.25">
      <c r="A145" s="107"/>
      <c r="B145" s="107"/>
      <c r="C145" s="107"/>
      <c r="D145" s="107"/>
      <c r="E145" s="107"/>
      <c r="F145" s="107"/>
      <c r="G145" s="107"/>
      <c r="J145" s="107"/>
      <c r="K145" s="107"/>
      <c r="L145" s="107"/>
      <c r="M145" s="107"/>
      <c r="N145" s="107"/>
      <c r="O145" s="107"/>
      <c r="P145" s="381"/>
      <c r="Q145" s="107"/>
      <c r="R145" s="107"/>
      <c r="S145" s="107"/>
      <c r="T145" s="384"/>
      <c r="U145" s="384"/>
      <c r="V145" s="384"/>
      <c r="W145" s="384"/>
      <c r="X145" s="384"/>
      <c r="Y145" s="384"/>
      <c r="Z145" s="384"/>
      <c r="AA145" s="384"/>
      <c r="AB145" s="384"/>
      <c r="AC145" s="384"/>
      <c r="AD145" s="384"/>
      <c r="AE145" s="384"/>
      <c r="AF145" s="358"/>
      <c r="AG145" s="358"/>
      <c r="AH145" s="358"/>
      <c r="AI145" s="358"/>
      <c r="AJ145" s="358"/>
      <c r="AK145" s="358"/>
      <c r="AL145" s="358"/>
      <c r="AM145" s="358"/>
      <c r="AN145" s="358"/>
      <c r="AO145" s="358"/>
      <c r="AP145" s="358"/>
      <c r="AQ145" s="358"/>
      <c r="AR145" s="358"/>
    </row>
    <row r="146" spans="1:44" s="383" customFormat="1" ht="20.100000000000001" customHeight="1" x14ac:dyDescent="0.25">
      <c r="A146" s="107"/>
      <c r="B146" s="107"/>
      <c r="C146" s="107"/>
      <c r="D146" s="107"/>
      <c r="E146" s="107"/>
      <c r="F146" s="107"/>
      <c r="G146" s="107"/>
      <c r="J146" s="107"/>
      <c r="K146" s="107"/>
      <c r="L146" s="107"/>
      <c r="M146" s="107"/>
      <c r="N146" s="107"/>
      <c r="O146" s="107"/>
      <c r="P146" s="381"/>
      <c r="Q146" s="107"/>
      <c r="R146" s="107"/>
      <c r="S146" s="107"/>
      <c r="T146" s="384"/>
      <c r="U146" s="384"/>
      <c r="V146" s="384"/>
      <c r="W146" s="384"/>
      <c r="X146" s="384"/>
      <c r="Y146" s="384"/>
      <c r="Z146" s="384"/>
      <c r="AA146" s="384"/>
      <c r="AB146" s="384"/>
      <c r="AC146" s="384"/>
      <c r="AD146" s="384"/>
      <c r="AE146" s="384"/>
      <c r="AF146" s="358"/>
      <c r="AG146" s="358"/>
      <c r="AH146" s="358"/>
      <c r="AI146" s="358"/>
      <c r="AJ146" s="358"/>
      <c r="AK146" s="358"/>
      <c r="AL146" s="358"/>
      <c r="AM146" s="358"/>
      <c r="AN146" s="358"/>
      <c r="AO146" s="358"/>
      <c r="AP146" s="358"/>
      <c r="AQ146" s="358"/>
      <c r="AR146" s="358"/>
    </row>
    <row r="147" spans="1:44" s="383" customFormat="1" ht="20.100000000000001" customHeight="1" x14ac:dyDescent="0.25">
      <c r="A147" s="107"/>
      <c r="B147" s="107"/>
      <c r="C147" s="107"/>
      <c r="D147" s="107"/>
      <c r="E147" s="107"/>
      <c r="F147" s="107"/>
      <c r="G147" s="107"/>
      <c r="J147" s="107"/>
      <c r="K147" s="107"/>
      <c r="L147" s="107"/>
      <c r="M147" s="107"/>
      <c r="N147" s="107"/>
      <c r="O147" s="107"/>
      <c r="P147" s="381"/>
      <c r="Q147" s="107"/>
      <c r="R147" s="107"/>
      <c r="S147" s="107"/>
      <c r="T147" s="384"/>
      <c r="U147" s="384"/>
      <c r="V147" s="384"/>
      <c r="W147" s="384"/>
      <c r="X147" s="384"/>
      <c r="Y147" s="384"/>
      <c r="Z147" s="384"/>
      <c r="AA147" s="384"/>
      <c r="AB147" s="384"/>
      <c r="AC147" s="384"/>
      <c r="AD147" s="384"/>
      <c r="AE147" s="384"/>
      <c r="AF147" s="358"/>
      <c r="AG147" s="358"/>
      <c r="AH147" s="358"/>
      <c r="AI147" s="358"/>
      <c r="AJ147" s="358"/>
      <c r="AK147" s="358"/>
      <c r="AL147" s="358"/>
      <c r="AM147" s="358"/>
      <c r="AN147" s="358"/>
      <c r="AO147" s="358"/>
      <c r="AP147" s="358"/>
      <c r="AQ147" s="358"/>
      <c r="AR147" s="358"/>
    </row>
    <row r="148" spans="1:44" s="383" customFormat="1" ht="20.100000000000001" customHeight="1" x14ac:dyDescent="0.25">
      <c r="A148" s="107"/>
      <c r="B148" s="107"/>
      <c r="C148" s="107"/>
      <c r="D148" s="107"/>
      <c r="E148" s="107"/>
      <c r="F148" s="107"/>
      <c r="G148" s="107"/>
      <c r="J148" s="107"/>
      <c r="K148" s="107"/>
      <c r="L148" s="107"/>
      <c r="M148" s="107"/>
      <c r="N148" s="107"/>
      <c r="O148" s="107"/>
      <c r="P148" s="381"/>
      <c r="Q148" s="107"/>
      <c r="R148" s="107"/>
      <c r="S148" s="107"/>
      <c r="T148" s="384"/>
      <c r="U148" s="384"/>
      <c r="V148" s="384"/>
      <c r="W148" s="384"/>
      <c r="X148" s="384"/>
      <c r="Y148" s="384"/>
      <c r="Z148" s="384"/>
      <c r="AA148" s="384"/>
      <c r="AB148" s="384"/>
      <c r="AC148" s="384"/>
      <c r="AD148" s="384"/>
      <c r="AE148" s="384"/>
      <c r="AF148" s="358"/>
      <c r="AG148" s="358"/>
      <c r="AH148" s="358"/>
      <c r="AI148" s="358"/>
      <c r="AJ148" s="358"/>
      <c r="AK148" s="358"/>
      <c r="AL148" s="358"/>
      <c r="AM148" s="358"/>
      <c r="AN148" s="358"/>
      <c r="AO148" s="358"/>
      <c r="AP148" s="358"/>
      <c r="AQ148" s="358"/>
      <c r="AR148" s="358"/>
    </row>
    <row r="149" spans="1:44" s="383" customFormat="1" ht="20.100000000000001" customHeight="1" x14ac:dyDescent="0.25">
      <c r="A149" s="107"/>
      <c r="B149" s="107"/>
      <c r="C149" s="107"/>
      <c r="D149" s="107"/>
      <c r="E149" s="107"/>
      <c r="F149" s="107"/>
      <c r="G149" s="107"/>
      <c r="J149" s="107"/>
      <c r="K149" s="107"/>
      <c r="L149" s="107"/>
      <c r="M149" s="107"/>
      <c r="N149" s="107"/>
      <c r="O149" s="107"/>
      <c r="P149" s="381"/>
      <c r="Q149" s="107"/>
      <c r="R149" s="107"/>
      <c r="S149" s="107"/>
      <c r="T149" s="384"/>
      <c r="U149" s="384"/>
      <c r="V149" s="384"/>
      <c r="W149" s="384"/>
      <c r="X149" s="384"/>
      <c r="Y149" s="384"/>
      <c r="Z149" s="384"/>
      <c r="AA149" s="384"/>
      <c r="AB149" s="384"/>
      <c r="AC149" s="384"/>
      <c r="AD149" s="384"/>
      <c r="AE149" s="384"/>
      <c r="AF149" s="358"/>
      <c r="AG149" s="358"/>
      <c r="AH149" s="358"/>
      <c r="AI149" s="358"/>
      <c r="AJ149" s="358"/>
      <c r="AK149" s="358"/>
      <c r="AL149" s="358"/>
      <c r="AM149" s="358"/>
      <c r="AN149" s="358"/>
      <c r="AO149" s="358"/>
      <c r="AP149" s="358"/>
      <c r="AQ149" s="358"/>
      <c r="AR149" s="358"/>
    </row>
    <row r="150" spans="1:44" s="383" customFormat="1" ht="20.100000000000001" customHeight="1" x14ac:dyDescent="0.25">
      <c r="A150" s="107"/>
      <c r="B150" s="107"/>
      <c r="C150" s="107"/>
      <c r="D150" s="107"/>
      <c r="E150" s="107"/>
      <c r="F150" s="107"/>
      <c r="G150" s="107"/>
      <c r="J150" s="107"/>
      <c r="K150" s="107"/>
      <c r="L150" s="107"/>
      <c r="M150" s="107"/>
      <c r="N150" s="107"/>
      <c r="O150" s="107"/>
      <c r="P150" s="381"/>
      <c r="Q150" s="107"/>
      <c r="R150" s="107"/>
      <c r="S150" s="107"/>
      <c r="T150" s="384"/>
      <c r="U150" s="384"/>
      <c r="V150" s="384"/>
      <c r="W150" s="384"/>
      <c r="X150" s="384"/>
      <c r="Y150" s="384"/>
      <c r="Z150" s="384"/>
      <c r="AA150" s="384"/>
      <c r="AB150" s="384"/>
      <c r="AC150" s="384"/>
      <c r="AD150" s="384"/>
      <c r="AE150" s="384"/>
      <c r="AF150" s="358"/>
      <c r="AG150" s="358"/>
      <c r="AH150" s="358"/>
      <c r="AI150" s="358"/>
      <c r="AJ150" s="358"/>
      <c r="AK150" s="358"/>
      <c r="AL150" s="358"/>
      <c r="AM150" s="358"/>
      <c r="AN150" s="358"/>
      <c r="AO150" s="358"/>
      <c r="AP150" s="358"/>
      <c r="AQ150" s="358"/>
      <c r="AR150" s="358"/>
    </row>
    <row r="151" spans="1:44" s="383" customFormat="1" ht="20.100000000000001" customHeight="1" x14ac:dyDescent="0.25">
      <c r="A151" s="107"/>
      <c r="B151" s="107"/>
      <c r="C151" s="107"/>
      <c r="D151" s="107"/>
      <c r="E151" s="107"/>
      <c r="F151" s="107"/>
      <c r="G151" s="107"/>
      <c r="J151" s="107"/>
      <c r="K151" s="107"/>
      <c r="L151" s="107"/>
      <c r="M151" s="107"/>
      <c r="N151" s="107"/>
      <c r="O151" s="107"/>
      <c r="P151" s="381"/>
      <c r="Q151" s="107"/>
      <c r="R151" s="107"/>
      <c r="S151" s="107"/>
      <c r="T151" s="384"/>
      <c r="U151" s="384"/>
      <c r="V151" s="384"/>
      <c r="W151" s="384"/>
      <c r="X151" s="384"/>
      <c r="Y151" s="384"/>
      <c r="Z151" s="384"/>
      <c r="AA151" s="384"/>
      <c r="AB151" s="384"/>
      <c r="AC151" s="384"/>
      <c r="AD151" s="384"/>
      <c r="AE151" s="384"/>
      <c r="AF151" s="358"/>
      <c r="AG151" s="358"/>
      <c r="AH151" s="358"/>
      <c r="AI151" s="358"/>
      <c r="AJ151" s="358"/>
      <c r="AK151" s="358"/>
      <c r="AL151" s="358"/>
      <c r="AM151" s="358"/>
      <c r="AN151" s="358"/>
      <c r="AO151" s="358"/>
      <c r="AP151" s="358"/>
      <c r="AQ151" s="358"/>
      <c r="AR151" s="358"/>
    </row>
    <row r="152" spans="1:44" s="383" customFormat="1" ht="20.100000000000001" customHeight="1" x14ac:dyDescent="0.25">
      <c r="A152" s="107"/>
      <c r="B152" s="107"/>
      <c r="C152" s="107"/>
      <c r="D152" s="107"/>
      <c r="E152" s="107"/>
      <c r="F152" s="107"/>
      <c r="G152" s="107"/>
      <c r="J152" s="107"/>
      <c r="K152" s="107"/>
      <c r="L152" s="107"/>
      <c r="M152" s="107"/>
      <c r="N152" s="107"/>
      <c r="O152" s="107"/>
      <c r="P152" s="381"/>
      <c r="Q152" s="107"/>
      <c r="R152" s="107"/>
      <c r="S152" s="107"/>
      <c r="T152" s="384"/>
      <c r="U152" s="384"/>
      <c r="V152" s="384"/>
      <c r="W152" s="384"/>
      <c r="X152" s="384"/>
      <c r="Y152" s="384"/>
      <c r="Z152" s="384"/>
      <c r="AA152" s="384"/>
      <c r="AB152" s="384"/>
      <c r="AC152" s="384"/>
      <c r="AD152" s="384"/>
      <c r="AE152" s="384"/>
      <c r="AF152" s="358"/>
      <c r="AG152" s="358"/>
      <c r="AH152" s="358"/>
      <c r="AI152" s="358"/>
      <c r="AJ152" s="358"/>
      <c r="AK152" s="358"/>
      <c r="AL152" s="358"/>
      <c r="AM152" s="358"/>
      <c r="AN152" s="358"/>
      <c r="AO152" s="358"/>
      <c r="AP152" s="358"/>
      <c r="AQ152" s="358"/>
      <c r="AR152" s="358"/>
    </row>
    <row r="153" spans="1:44" s="383" customFormat="1" ht="20.100000000000001" customHeight="1" x14ac:dyDescent="0.25">
      <c r="A153" s="107"/>
      <c r="B153" s="107"/>
      <c r="C153" s="107"/>
      <c r="D153" s="107"/>
      <c r="E153" s="107"/>
      <c r="F153" s="107"/>
      <c r="G153" s="107"/>
      <c r="J153" s="107"/>
      <c r="K153" s="107"/>
      <c r="L153" s="107"/>
      <c r="M153" s="107"/>
      <c r="N153" s="107"/>
      <c r="O153" s="107"/>
      <c r="P153" s="381"/>
      <c r="Q153" s="107"/>
      <c r="R153" s="107"/>
      <c r="S153" s="107"/>
      <c r="T153" s="384"/>
      <c r="U153" s="384"/>
      <c r="V153" s="384"/>
      <c r="W153" s="384"/>
      <c r="X153" s="384"/>
      <c r="Y153" s="384"/>
      <c r="Z153" s="384"/>
      <c r="AA153" s="384"/>
      <c r="AB153" s="384"/>
      <c r="AC153" s="384"/>
      <c r="AD153" s="384"/>
      <c r="AE153" s="384"/>
      <c r="AF153" s="358"/>
      <c r="AG153" s="358"/>
      <c r="AH153" s="358"/>
      <c r="AI153" s="358"/>
      <c r="AJ153" s="358"/>
      <c r="AK153" s="358"/>
      <c r="AL153" s="358"/>
      <c r="AM153" s="358"/>
      <c r="AN153" s="358"/>
      <c r="AO153" s="358"/>
      <c r="AP153" s="358"/>
      <c r="AQ153" s="358"/>
      <c r="AR153" s="358"/>
    </row>
    <row r="154" spans="1:44" s="383" customFormat="1" ht="20.100000000000001" customHeight="1" x14ac:dyDescent="0.25">
      <c r="A154" s="107"/>
      <c r="B154" s="107"/>
      <c r="C154" s="107"/>
      <c r="D154" s="107"/>
      <c r="E154" s="107"/>
      <c r="F154" s="107"/>
      <c r="G154" s="107"/>
      <c r="J154" s="107"/>
      <c r="K154" s="107"/>
      <c r="L154" s="107"/>
      <c r="M154" s="107"/>
      <c r="N154" s="107"/>
      <c r="O154" s="107"/>
      <c r="P154" s="381"/>
      <c r="Q154" s="107"/>
      <c r="R154" s="107"/>
      <c r="S154" s="107"/>
      <c r="T154" s="384"/>
      <c r="U154" s="384"/>
      <c r="V154" s="384"/>
      <c r="W154" s="384"/>
      <c r="X154" s="384"/>
      <c r="Y154" s="384"/>
      <c r="Z154" s="384"/>
      <c r="AA154" s="384"/>
      <c r="AB154" s="384"/>
      <c r="AC154" s="384"/>
      <c r="AD154" s="384"/>
      <c r="AE154" s="384"/>
      <c r="AF154" s="358"/>
      <c r="AG154" s="358"/>
      <c r="AH154" s="358"/>
      <c r="AI154" s="358"/>
      <c r="AJ154" s="358"/>
      <c r="AK154" s="358"/>
      <c r="AL154" s="358"/>
      <c r="AM154" s="358"/>
      <c r="AN154" s="358"/>
      <c r="AO154" s="358"/>
      <c r="AP154" s="358"/>
      <c r="AQ154" s="358"/>
      <c r="AR154" s="358"/>
    </row>
    <row r="155" spans="1:44" s="383" customFormat="1" ht="20.100000000000001" customHeight="1" x14ac:dyDescent="0.25">
      <c r="A155" s="107"/>
      <c r="B155" s="107"/>
      <c r="C155" s="107"/>
      <c r="D155" s="107"/>
      <c r="E155" s="107"/>
      <c r="F155" s="107"/>
      <c r="G155" s="107"/>
      <c r="J155" s="107"/>
      <c r="K155" s="107"/>
      <c r="L155" s="107"/>
      <c r="M155" s="107"/>
      <c r="N155" s="107"/>
      <c r="O155" s="107"/>
      <c r="P155" s="381"/>
      <c r="Q155" s="107"/>
      <c r="R155" s="107"/>
      <c r="S155" s="107"/>
      <c r="T155" s="384"/>
      <c r="U155" s="384"/>
      <c r="V155" s="384"/>
      <c r="W155" s="384"/>
      <c r="X155" s="384"/>
      <c r="Y155" s="384"/>
      <c r="Z155" s="384"/>
      <c r="AA155" s="384"/>
      <c r="AB155" s="384"/>
      <c r="AC155" s="384"/>
      <c r="AD155" s="384"/>
      <c r="AE155" s="384"/>
      <c r="AF155" s="358"/>
      <c r="AG155" s="358"/>
      <c r="AH155" s="358"/>
      <c r="AI155" s="358"/>
      <c r="AJ155" s="358"/>
      <c r="AK155" s="358"/>
      <c r="AL155" s="358"/>
      <c r="AM155" s="358"/>
      <c r="AN155" s="358"/>
      <c r="AO155" s="358"/>
      <c r="AP155" s="358"/>
      <c r="AQ155" s="358"/>
      <c r="AR155" s="358"/>
    </row>
    <row r="156" spans="1:44" s="383" customFormat="1" ht="20.100000000000001" customHeight="1" x14ac:dyDescent="0.25">
      <c r="A156" s="107"/>
      <c r="B156" s="107"/>
      <c r="C156" s="107"/>
      <c r="D156" s="107"/>
      <c r="E156" s="107"/>
      <c r="F156" s="107"/>
      <c r="G156" s="107"/>
      <c r="J156" s="107"/>
      <c r="K156" s="107"/>
      <c r="L156" s="107"/>
      <c r="M156" s="107"/>
      <c r="N156" s="107"/>
      <c r="O156" s="107"/>
      <c r="P156" s="381"/>
      <c r="Q156" s="107"/>
      <c r="R156" s="107"/>
      <c r="S156" s="107"/>
      <c r="T156" s="384"/>
      <c r="U156" s="384"/>
      <c r="V156" s="384"/>
      <c r="W156" s="384"/>
      <c r="X156" s="384"/>
      <c r="Y156" s="384"/>
      <c r="Z156" s="384"/>
      <c r="AA156" s="384"/>
      <c r="AB156" s="384"/>
      <c r="AC156" s="384"/>
      <c r="AD156" s="384"/>
      <c r="AE156" s="384"/>
      <c r="AF156" s="358"/>
      <c r="AG156" s="358"/>
      <c r="AH156" s="358"/>
      <c r="AI156" s="358"/>
      <c r="AJ156" s="358"/>
      <c r="AK156" s="358"/>
      <c r="AL156" s="358"/>
      <c r="AM156" s="358"/>
      <c r="AN156" s="358"/>
      <c r="AO156" s="358"/>
      <c r="AP156" s="358"/>
      <c r="AQ156" s="358"/>
      <c r="AR156" s="358"/>
    </row>
    <row r="157" spans="1:44" s="383" customFormat="1" ht="20.100000000000001" customHeight="1" x14ac:dyDescent="0.25">
      <c r="A157" s="107"/>
      <c r="B157" s="107"/>
      <c r="C157" s="107"/>
      <c r="D157" s="107"/>
      <c r="E157" s="107"/>
      <c r="F157" s="107"/>
      <c r="G157" s="107"/>
      <c r="J157" s="107"/>
      <c r="K157" s="107"/>
      <c r="L157" s="107"/>
      <c r="M157" s="107"/>
      <c r="N157" s="107"/>
      <c r="O157" s="107"/>
      <c r="P157" s="381"/>
      <c r="Q157" s="107"/>
      <c r="R157" s="107"/>
      <c r="S157" s="107"/>
      <c r="T157" s="384"/>
      <c r="U157" s="384"/>
      <c r="V157" s="384"/>
      <c r="W157" s="384"/>
      <c r="X157" s="384"/>
      <c r="Y157" s="384"/>
      <c r="Z157" s="384"/>
      <c r="AA157" s="384"/>
      <c r="AB157" s="384"/>
      <c r="AC157" s="384"/>
      <c r="AD157" s="384"/>
      <c r="AE157" s="384"/>
      <c r="AF157" s="358"/>
      <c r="AG157" s="358"/>
      <c r="AH157" s="358"/>
      <c r="AI157" s="358"/>
      <c r="AJ157" s="358"/>
      <c r="AK157" s="358"/>
      <c r="AL157" s="358"/>
      <c r="AM157" s="358"/>
      <c r="AN157" s="358"/>
      <c r="AO157" s="358"/>
      <c r="AP157" s="358"/>
      <c r="AQ157" s="358"/>
      <c r="AR157" s="358"/>
    </row>
    <row r="158" spans="1:44" s="383" customFormat="1" ht="20.100000000000001" customHeight="1" x14ac:dyDescent="0.25">
      <c r="A158" s="107"/>
      <c r="B158" s="107"/>
      <c r="C158" s="107"/>
      <c r="D158" s="107"/>
      <c r="E158" s="107"/>
      <c r="F158" s="107"/>
      <c r="G158" s="107"/>
      <c r="J158" s="107"/>
      <c r="K158" s="107"/>
      <c r="L158" s="107"/>
      <c r="M158" s="107"/>
      <c r="N158" s="107"/>
      <c r="O158" s="107"/>
      <c r="P158" s="381"/>
      <c r="Q158" s="107"/>
      <c r="R158" s="107"/>
      <c r="S158" s="107"/>
      <c r="T158" s="384"/>
      <c r="U158" s="384"/>
      <c r="V158" s="384"/>
      <c r="W158" s="384"/>
      <c r="X158" s="384"/>
      <c r="Y158" s="384"/>
      <c r="Z158" s="384"/>
      <c r="AA158" s="384"/>
      <c r="AB158" s="384"/>
      <c r="AC158" s="384"/>
      <c r="AD158" s="384"/>
      <c r="AE158" s="384"/>
      <c r="AF158" s="358"/>
      <c r="AG158" s="358"/>
      <c r="AH158" s="358"/>
      <c r="AI158" s="358"/>
      <c r="AJ158" s="358"/>
      <c r="AK158" s="358"/>
      <c r="AL158" s="358"/>
      <c r="AM158" s="358"/>
      <c r="AN158" s="358"/>
      <c r="AO158" s="358"/>
      <c r="AP158" s="358"/>
      <c r="AQ158" s="358"/>
      <c r="AR158" s="358"/>
    </row>
    <row r="222" spans="1:44" ht="20.100000000000001" customHeight="1" x14ac:dyDescent="0.25">
      <c r="A222" s="385">
        <v>0.65</v>
      </c>
      <c r="B222" s="107" t="s">
        <v>102</v>
      </c>
      <c r="P222" s="107"/>
      <c r="T222" s="107"/>
      <c r="U222" s="107"/>
      <c r="V222" s="107"/>
      <c r="W222" s="107"/>
      <c r="X222" s="107"/>
      <c r="Y222" s="107"/>
      <c r="Z222" s="107"/>
      <c r="AA222" s="107"/>
      <c r="AB222" s="107"/>
      <c r="AC222" s="107"/>
      <c r="AD222" s="107"/>
      <c r="AE222" s="107"/>
      <c r="AF222" s="107"/>
      <c r="AG222" s="107"/>
      <c r="AH222" s="597"/>
      <c r="AI222" s="107"/>
      <c r="AJ222" s="107"/>
      <c r="AK222" s="107"/>
      <c r="AL222" s="107"/>
      <c r="AM222" s="107"/>
      <c r="AN222" s="107"/>
      <c r="AO222" s="107"/>
      <c r="AP222" s="107"/>
      <c r="AQ222" s="107"/>
      <c r="AR222" s="107"/>
    </row>
    <row r="223" spans="1:44" ht="20.100000000000001" customHeight="1" x14ac:dyDescent="0.25">
      <c r="A223" s="383">
        <v>0.85</v>
      </c>
      <c r="B223" s="107" t="s">
        <v>104</v>
      </c>
      <c r="P223" s="107"/>
      <c r="T223" s="107"/>
      <c r="U223" s="107"/>
      <c r="V223" s="107"/>
      <c r="W223" s="107"/>
      <c r="X223" s="107"/>
      <c r="Y223" s="107"/>
      <c r="Z223" s="107"/>
      <c r="AA223" s="107"/>
      <c r="AB223" s="107"/>
      <c r="AC223" s="107"/>
      <c r="AD223" s="107"/>
      <c r="AE223" s="107"/>
      <c r="AF223" s="107"/>
      <c r="AG223" s="107"/>
      <c r="AH223" s="597"/>
      <c r="AI223" s="107"/>
      <c r="AJ223" s="107"/>
      <c r="AK223" s="107"/>
      <c r="AL223" s="107"/>
      <c r="AM223" s="107"/>
      <c r="AN223" s="107"/>
      <c r="AO223" s="107"/>
      <c r="AP223" s="107"/>
      <c r="AQ223" s="107"/>
      <c r="AR223" s="107"/>
    </row>
    <row r="224" spans="1:44" ht="20.100000000000001" customHeight="1" x14ac:dyDescent="0.25">
      <c r="A224" s="381">
        <v>1</v>
      </c>
      <c r="B224" s="107" t="s">
        <v>105</v>
      </c>
      <c r="P224" s="107"/>
      <c r="T224" s="107"/>
      <c r="U224" s="107"/>
      <c r="V224" s="107"/>
      <c r="W224" s="107"/>
      <c r="X224" s="107"/>
      <c r="Y224" s="107"/>
      <c r="Z224" s="107"/>
      <c r="AA224" s="107"/>
      <c r="AB224" s="107"/>
      <c r="AC224" s="107"/>
      <c r="AD224" s="107"/>
      <c r="AE224" s="107"/>
      <c r="AF224" s="107"/>
      <c r="AG224" s="107"/>
      <c r="AH224" s="597"/>
      <c r="AI224" s="107"/>
      <c r="AJ224" s="107"/>
      <c r="AK224" s="107"/>
      <c r="AL224" s="107"/>
      <c r="AM224" s="107"/>
      <c r="AN224" s="107"/>
      <c r="AO224" s="107"/>
      <c r="AP224" s="107"/>
      <c r="AQ224" s="107"/>
      <c r="AR224" s="107"/>
    </row>
  </sheetData>
  <sheetProtection formatCells="0"/>
  <autoFilter ref="A9:WWL121"/>
  <dataConsolidate/>
  <mergeCells count="39">
    <mergeCell ref="E2:AR2"/>
    <mergeCell ref="BK6:BL6"/>
    <mergeCell ref="BM6:BN6"/>
    <mergeCell ref="BO6:BP6"/>
    <mergeCell ref="AY6:AZ6"/>
    <mergeCell ref="BG6:BH6"/>
    <mergeCell ref="BI6:BJ6"/>
    <mergeCell ref="BA6:BB6"/>
    <mergeCell ref="BC6:BD6"/>
    <mergeCell ref="BE6:BF6"/>
    <mergeCell ref="AU6:AV6"/>
    <mergeCell ref="AW6:AX6"/>
    <mergeCell ref="T6:AE6"/>
    <mergeCell ref="AF6:AF7"/>
    <mergeCell ref="AS6:AT6"/>
    <mergeCell ref="Q4:AR5"/>
    <mergeCell ref="AS4:BP5"/>
    <mergeCell ref="A123:C123"/>
    <mergeCell ref="A6:A7"/>
    <mergeCell ref="B6:B7"/>
    <mergeCell ref="C6:C7"/>
    <mergeCell ref="D6:D7"/>
    <mergeCell ref="E6:E7"/>
    <mergeCell ref="F6:F7"/>
    <mergeCell ref="G6:G7"/>
    <mergeCell ref="H6:H7"/>
    <mergeCell ref="L6:L7"/>
    <mergeCell ref="Q6:Q7"/>
    <mergeCell ref="A4:D5"/>
    <mergeCell ref="E4:P5"/>
    <mergeCell ref="I6:I7"/>
    <mergeCell ref="J6:K6"/>
    <mergeCell ref="AI6:AR6"/>
    <mergeCell ref="R6:R7"/>
    <mergeCell ref="M6:M7"/>
    <mergeCell ref="N6:N7"/>
    <mergeCell ref="O6:O7"/>
    <mergeCell ref="P6:P7"/>
    <mergeCell ref="S6:S7"/>
  </mergeCells>
  <conditionalFormatting sqref="AJ12">
    <cfRule type="cellIs" dxfId="713" priority="418" stopIfTrue="1" operator="between">
      <formula>85.01%</formula>
      <formula>1000%</formula>
    </cfRule>
    <cfRule type="cellIs" dxfId="712" priority="419" operator="between">
      <formula>65.01%</formula>
      <formula>85%</formula>
    </cfRule>
    <cfRule type="cellIs" dxfId="711" priority="420" operator="between">
      <formula>0%</formula>
      <formula>65%</formula>
    </cfRule>
  </conditionalFormatting>
  <conditionalFormatting sqref="AG110:AR110">
    <cfRule type="cellIs" dxfId="710" priority="394" operator="between">
      <formula>$A$228</formula>
      <formula>1000%</formula>
    </cfRule>
    <cfRule type="cellIs" dxfId="709" priority="395" operator="between">
      <formula>$A$227</formula>
      <formula>$B$227</formula>
    </cfRule>
    <cfRule type="cellIs" dxfId="708" priority="396" operator="between">
      <formula>$A$226</formula>
      <formula>$B$226</formula>
    </cfRule>
  </conditionalFormatting>
  <conditionalFormatting sqref="AK12:AR12">
    <cfRule type="cellIs" dxfId="707" priority="391" stopIfTrue="1" operator="between">
      <formula>85.01%</formula>
      <formula>1000%</formula>
    </cfRule>
    <cfRule type="cellIs" dxfId="706" priority="392" operator="between">
      <formula>65.01%</formula>
      <formula>85%</formula>
    </cfRule>
    <cfRule type="cellIs" dxfId="705" priority="393" operator="between">
      <formula>0%</formula>
      <formula>65%</formula>
    </cfRule>
  </conditionalFormatting>
  <conditionalFormatting sqref="AG12:AI12">
    <cfRule type="cellIs" dxfId="704" priority="388" stopIfTrue="1" operator="between">
      <formula>85.01%</formula>
      <formula>1000%</formula>
    </cfRule>
    <cfRule type="cellIs" dxfId="703" priority="389" operator="between">
      <formula>65.01%</formula>
      <formula>85%</formula>
    </cfRule>
    <cfRule type="cellIs" dxfId="702" priority="390" operator="between">
      <formula>0%</formula>
      <formula>65%</formula>
    </cfRule>
  </conditionalFormatting>
  <conditionalFormatting sqref="AJ15">
    <cfRule type="cellIs" dxfId="701" priority="385" stopIfTrue="1" operator="between">
      <formula>85.01%</formula>
      <formula>1000%</formula>
    </cfRule>
    <cfRule type="cellIs" dxfId="700" priority="386" operator="between">
      <formula>65.01%</formula>
      <formula>85%</formula>
    </cfRule>
    <cfRule type="cellIs" dxfId="699" priority="387" operator="between">
      <formula>0%</formula>
      <formula>65%</formula>
    </cfRule>
  </conditionalFormatting>
  <conditionalFormatting sqref="AK15:AR15">
    <cfRule type="cellIs" dxfId="698" priority="382" stopIfTrue="1" operator="between">
      <formula>85.01%</formula>
      <formula>1000%</formula>
    </cfRule>
    <cfRule type="cellIs" dxfId="697" priority="383" operator="between">
      <formula>65.01%</formula>
      <formula>85%</formula>
    </cfRule>
    <cfRule type="cellIs" dxfId="696" priority="384" operator="between">
      <formula>0%</formula>
      <formula>65%</formula>
    </cfRule>
  </conditionalFormatting>
  <conditionalFormatting sqref="AG15:AI15">
    <cfRule type="cellIs" dxfId="695" priority="379" stopIfTrue="1" operator="between">
      <formula>85.01%</formula>
      <formula>1000%</formula>
    </cfRule>
    <cfRule type="cellIs" dxfId="694" priority="380" operator="between">
      <formula>65.01%</formula>
      <formula>85%</formula>
    </cfRule>
    <cfRule type="cellIs" dxfId="693" priority="381" operator="between">
      <formula>0%</formula>
      <formula>65%</formula>
    </cfRule>
  </conditionalFormatting>
  <conditionalFormatting sqref="AJ18">
    <cfRule type="cellIs" dxfId="692" priority="376" stopIfTrue="1" operator="between">
      <formula>85.01%</formula>
      <formula>1000%</formula>
    </cfRule>
    <cfRule type="cellIs" dxfId="691" priority="377" operator="between">
      <formula>65.01%</formula>
      <formula>85%</formula>
    </cfRule>
    <cfRule type="cellIs" dxfId="690" priority="378" operator="between">
      <formula>0%</formula>
      <formula>65%</formula>
    </cfRule>
  </conditionalFormatting>
  <conditionalFormatting sqref="AK18:AR18">
    <cfRule type="cellIs" dxfId="689" priority="373" stopIfTrue="1" operator="between">
      <formula>85.01%</formula>
      <formula>1000%</formula>
    </cfRule>
    <cfRule type="cellIs" dxfId="688" priority="374" operator="between">
      <formula>65.01%</formula>
      <formula>85%</formula>
    </cfRule>
    <cfRule type="cellIs" dxfId="687" priority="375" operator="between">
      <formula>0%</formula>
      <formula>65%</formula>
    </cfRule>
  </conditionalFormatting>
  <conditionalFormatting sqref="AG18:AI18">
    <cfRule type="cellIs" dxfId="686" priority="370" stopIfTrue="1" operator="between">
      <formula>85.01%</formula>
      <formula>1000%</formula>
    </cfRule>
    <cfRule type="cellIs" dxfId="685" priority="371" operator="between">
      <formula>65.01%</formula>
      <formula>85%</formula>
    </cfRule>
    <cfRule type="cellIs" dxfId="684" priority="372" operator="between">
      <formula>0%</formula>
      <formula>65%</formula>
    </cfRule>
  </conditionalFormatting>
  <conditionalFormatting sqref="AJ21">
    <cfRule type="cellIs" dxfId="683" priority="367" stopIfTrue="1" operator="between">
      <formula>85.01%</formula>
      <formula>1000%</formula>
    </cfRule>
    <cfRule type="cellIs" dxfId="682" priority="368" operator="between">
      <formula>65.01%</formula>
      <formula>85%</formula>
    </cfRule>
    <cfRule type="cellIs" dxfId="681" priority="369" operator="between">
      <formula>0%</formula>
      <formula>65%</formula>
    </cfRule>
  </conditionalFormatting>
  <conditionalFormatting sqref="AK21:AR21">
    <cfRule type="cellIs" dxfId="680" priority="364" stopIfTrue="1" operator="between">
      <formula>85.01%</formula>
      <formula>1000%</formula>
    </cfRule>
    <cfRule type="cellIs" dxfId="679" priority="365" operator="between">
      <formula>65.01%</formula>
      <formula>85%</formula>
    </cfRule>
    <cfRule type="cellIs" dxfId="678" priority="366" operator="between">
      <formula>0%</formula>
      <formula>65%</formula>
    </cfRule>
  </conditionalFormatting>
  <conditionalFormatting sqref="AG21:AI21">
    <cfRule type="cellIs" dxfId="677" priority="361" stopIfTrue="1" operator="between">
      <formula>85.01%</formula>
      <formula>1000%</formula>
    </cfRule>
    <cfRule type="cellIs" dxfId="676" priority="362" operator="between">
      <formula>65.01%</formula>
      <formula>85%</formula>
    </cfRule>
    <cfRule type="cellIs" dxfId="675" priority="363" operator="between">
      <formula>0%</formula>
      <formula>65%</formula>
    </cfRule>
  </conditionalFormatting>
  <conditionalFormatting sqref="AJ24">
    <cfRule type="cellIs" dxfId="674" priority="358" stopIfTrue="1" operator="between">
      <formula>85.01%</formula>
      <formula>1000%</formula>
    </cfRule>
    <cfRule type="cellIs" dxfId="673" priority="359" operator="between">
      <formula>65.01%</formula>
      <formula>85%</formula>
    </cfRule>
    <cfRule type="cellIs" dxfId="672" priority="360" operator="between">
      <formula>0%</formula>
      <formula>65%</formula>
    </cfRule>
  </conditionalFormatting>
  <conditionalFormatting sqref="AK24:AR24">
    <cfRule type="cellIs" dxfId="671" priority="355" stopIfTrue="1" operator="between">
      <formula>85.01%</formula>
      <formula>1000%</formula>
    </cfRule>
    <cfRule type="cellIs" dxfId="670" priority="356" operator="between">
      <formula>65.01%</formula>
      <formula>85%</formula>
    </cfRule>
    <cfRule type="cellIs" dxfId="669" priority="357" operator="between">
      <formula>0%</formula>
      <formula>65%</formula>
    </cfRule>
  </conditionalFormatting>
  <conditionalFormatting sqref="AG24:AI24">
    <cfRule type="cellIs" dxfId="668" priority="352" stopIfTrue="1" operator="between">
      <formula>85.01%</formula>
      <formula>1000%</formula>
    </cfRule>
    <cfRule type="cellIs" dxfId="667" priority="353" operator="between">
      <formula>65.01%</formula>
      <formula>85%</formula>
    </cfRule>
    <cfRule type="cellIs" dxfId="666" priority="354" operator="between">
      <formula>0%</formula>
      <formula>65%</formula>
    </cfRule>
  </conditionalFormatting>
  <conditionalFormatting sqref="AJ27">
    <cfRule type="cellIs" dxfId="665" priority="349" stopIfTrue="1" operator="between">
      <formula>85.01%</formula>
      <formula>1000%</formula>
    </cfRule>
    <cfRule type="cellIs" dxfId="664" priority="350" operator="between">
      <formula>65.01%</formula>
      <formula>85%</formula>
    </cfRule>
    <cfRule type="cellIs" dxfId="663" priority="351" operator="between">
      <formula>0%</formula>
      <formula>65%</formula>
    </cfRule>
  </conditionalFormatting>
  <conditionalFormatting sqref="AK27:AR27">
    <cfRule type="cellIs" dxfId="662" priority="346" stopIfTrue="1" operator="between">
      <formula>85.01%</formula>
      <formula>1000%</formula>
    </cfRule>
    <cfRule type="cellIs" dxfId="661" priority="347" operator="between">
      <formula>65.01%</formula>
      <formula>85%</formula>
    </cfRule>
    <cfRule type="cellIs" dxfId="660" priority="348" operator="between">
      <formula>0%</formula>
      <formula>65%</formula>
    </cfRule>
  </conditionalFormatting>
  <conditionalFormatting sqref="AG27:AI27">
    <cfRule type="cellIs" dxfId="659" priority="343" stopIfTrue="1" operator="between">
      <formula>85.01%</formula>
      <formula>1000%</formula>
    </cfRule>
    <cfRule type="cellIs" dxfId="658" priority="344" operator="between">
      <formula>65.01%</formula>
      <formula>85%</formula>
    </cfRule>
    <cfRule type="cellIs" dxfId="657" priority="345" operator="between">
      <formula>0%</formula>
      <formula>65%</formula>
    </cfRule>
  </conditionalFormatting>
  <conditionalFormatting sqref="AJ30">
    <cfRule type="cellIs" dxfId="656" priority="340" stopIfTrue="1" operator="between">
      <formula>85.01%</formula>
      <formula>1000%</formula>
    </cfRule>
    <cfRule type="cellIs" dxfId="655" priority="341" operator="between">
      <formula>65.01%</formula>
      <formula>85%</formula>
    </cfRule>
    <cfRule type="cellIs" dxfId="654" priority="342" operator="between">
      <formula>0%</formula>
      <formula>65%</formula>
    </cfRule>
  </conditionalFormatting>
  <conditionalFormatting sqref="AK30:AR30">
    <cfRule type="cellIs" dxfId="653" priority="337" stopIfTrue="1" operator="between">
      <formula>85.01%</formula>
      <formula>1000%</formula>
    </cfRule>
    <cfRule type="cellIs" dxfId="652" priority="338" operator="between">
      <formula>65.01%</formula>
      <formula>85%</formula>
    </cfRule>
    <cfRule type="cellIs" dxfId="651" priority="339" operator="between">
      <formula>0%</formula>
      <formula>65%</formula>
    </cfRule>
  </conditionalFormatting>
  <conditionalFormatting sqref="AG30:AI30">
    <cfRule type="cellIs" dxfId="650" priority="334" stopIfTrue="1" operator="between">
      <formula>85.01%</formula>
      <formula>1000%</formula>
    </cfRule>
    <cfRule type="cellIs" dxfId="649" priority="335" operator="between">
      <formula>65.01%</formula>
      <formula>85%</formula>
    </cfRule>
    <cfRule type="cellIs" dxfId="648" priority="336" operator="between">
      <formula>0%</formula>
      <formula>65%</formula>
    </cfRule>
  </conditionalFormatting>
  <conditionalFormatting sqref="AJ33">
    <cfRule type="cellIs" dxfId="647" priority="331" stopIfTrue="1" operator="between">
      <formula>85.01%</formula>
      <formula>1000%</formula>
    </cfRule>
    <cfRule type="cellIs" dxfId="646" priority="332" operator="between">
      <formula>65.01%</formula>
      <formula>85%</formula>
    </cfRule>
    <cfRule type="cellIs" dxfId="645" priority="333" operator="between">
      <formula>0%</formula>
      <formula>65%</formula>
    </cfRule>
  </conditionalFormatting>
  <conditionalFormatting sqref="AK33:AR33">
    <cfRule type="cellIs" dxfId="644" priority="328" stopIfTrue="1" operator="between">
      <formula>85.01%</formula>
      <formula>1000%</formula>
    </cfRule>
    <cfRule type="cellIs" dxfId="643" priority="329" operator="between">
      <formula>65.01%</formula>
      <formula>85%</formula>
    </cfRule>
    <cfRule type="cellIs" dxfId="642" priority="330" operator="between">
      <formula>0%</formula>
      <formula>65%</formula>
    </cfRule>
  </conditionalFormatting>
  <conditionalFormatting sqref="AG33:AI33">
    <cfRule type="cellIs" dxfId="641" priority="325" stopIfTrue="1" operator="between">
      <formula>85.01%</formula>
      <formula>1000%</formula>
    </cfRule>
    <cfRule type="cellIs" dxfId="640" priority="326" operator="between">
      <formula>65.01%</formula>
      <formula>85%</formula>
    </cfRule>
    <cfRule type="cellIs" dxfId="639" priority="327" operator="between">
      <formula>0%</formula>
      <formula>65%</formula>
    </cfRule>
  </conditionalFormatting>
  <conditionalFormatting sqref="AJ36">
    <cfRule type="cellIs" dxfId="638" priority="313" stopIfTrue="1" operator="between">
      <formula>85.01%</formula>
      <formula>1000%</formula>
    </cfRule>
    <cfRule type="cellIs" dxfId="637" priority="314" operator="between">
      <formula>65.01%</formula>
      <formula>85%</formula>
    </cfRule>
    <cfRule type="cellIs" dxfId="636" priority="315" operator="between">
      <formula>0%</formula>
      <formula>65%</formula>
    </cfRule>
  </conditionalFormatting>
  <conditionalFormatting sqref="AK36:AR36">
    <cfRule type="cellIs" dxfId="635" priority="310" stopIfTrue="1" operator="between">
      <formula>85.01%</formula>
      <formula>1000%</formula>
    </cfRule>
    <cfRule type="cellIs" dxfId="634" priority="311" operator="between">
      <formula>65.01%</formula>
      <formula>85%</formula>
    </cfRule>
    <cfRule type="cellIs" dxfId="633" priority="312" operator="between">
      <formula>0%</formula>
      <formula>65%</formula>
    </cfRule>
  </conditionalFormatting>
  <conditionalFormatting sqref="AG36:AH36">
    <cfRule type="cellIs" dxfId="632" priority="307" stopIfTrue="1" operator="between">
      <formula>85.01%</formula>
      <formula>1000%</formula>
    </cfRule>
    <cfRule type="cellIs" dxfId="631" priority="308" operator="between">
      <formula>65.01%</formula>
      <formula>85%</formula>
    </cfRule>
    <cfRule type="cellIs" dxfId="630" priority="309" operator="between">
      <formula>0%</formula>
      <formula>65%</formula>
    </cfRule>
  </conditionalFormatting>
  <conditionalFormatting sqref="AJ39">
    <cfRule type="cellIs" dxfId="629" priority="304" stopIfTrue="1" operator="between">
      <formula>85.01%</formula>
      <formula>1000%</formula>
    </cfRule>
    <cfRule type="cellIs" dxfId="628" priority="305" operator="between">
      <formula>65.01%</formula>
      <formula>85%</formula>
    </cfRule>
    <cfRule type="cellIs" dxfId="627" priority="306" operator="between">
      <formula>0%</formula>
      <formula>65%</formula>
    </cfRule>
  </conditionalFormatting>
  <conditionalFormatting sqref="AK39:AR39">
    <cfRule type="cellIs" dxfId="626" priority="301" stopIfTrue="1" operator="between">
      <formula>85.01%</formula>
      <formula>1000%</formula>
    </cfRule>
    <cfRule type="cellIs" dxfId="625" priority="302" operator="between">
      <formula>65.01%</formula>
      <formula>85%</formula>
    </cfRule>
    <cfRule type="cellIs" dxfId="624" priority="303" operator="between">
      <formula>0%</formula>
      <formula>65%</formula>
    </cfRule>
  </conditionalFormatting>
  <conditionalFormatting sqref="AG39:AI39">
    <cfRule type="cellIs" dxfId="623" priority="298" stopIfTrue="1" operator="between">
      <formula>85.01%</formula>
      <formula>1000%</formula>
    </cfRule>
    <cfRule type="cellIs" dxfId="622" priority="299" operator="between">
      <formula>65.01%</formula>
      <formula>85%</formula>
    </cfRule>
    <cfRule type="cellIs" dxfId="621" priority="300" operator="between">
      <formula>0%</formula>
      <formula>65%</formula>
    </cfRule>
  </conditionalFormatting>
  <conditionalFormatting sqref="AJ42">
    <cfRule type="cellIs" dxfId="620" priority="286" stopIfTrue="1" operator="between">
      <formula>85.01%</formula>
      <formula>1000%</formula>
    </cfRule>
    <cfRule type="cellIs" dxfId="619" priority="287" operator="between">
      <formula>65.01%</formula>
      <formula>85%</formula>
    </cfRule>
    <cfRule type="cellIs" dxfId="618" priority="288" operator="between">
      <formula>0%</formula>
      <formula>65%</formula>
    </cfRule>
  </conditionalFormatting>
  <conditionalFormatting sqref="AK42:AR42">
    <cfRule type="cellIs" dxfId="617" priority="283" stopIfTrue="1" operator="between">
      <formula>85.01%</formula>
      <formula>1000%</formula>
    </cfRule>
    <cfRule type="cellIs" dxfId="616" priority="284" operator="between">
      <formula>65.01%</formula>
      <formula>85%</formula>
    </cfRule>
    <cfRule type="cellIs" dxfId="615" priority="285" operator="between">
      <formula>0%</formula>
      <formula>65%</formula>
    </cfRule>
  </conditionalFormatting>
  <conditionalFormatting sqref="AG42:AI42">
    <cfRule type="cellIs" dxfId="614" priority="280" stopIfTrue="1" operator="between">
      <formula>85.01%</formula>
      <formula>1000%</formula>
    </cfRule>
    <cfRule type="cellIs" dxfId="613" priority="281" operator="between">
      <formula>65.01%</formula>
      <formula>85%</formula>
    </cfRule>
    <cfRule type="cellIs" dxfId="612" priority="282" operator="between">
      <formula>0%</formula>
      <formula>65%</formula>
    </cfRule>
  </conditionalFormatting>
  <conditionalFormatting sqref="AJ45">
    <cfRule type="cellIs" dxfId="611" priority="277" stopIfTrue="1" operator="between">
      <formula>85.01%</formula>
      <formula>1000%</formula>
    </cfRule>
    <cfRule type="cellIs" dxfId="610" priority="278" operator="between">
      <formula>65.01%</formula>
      <formula>85%</formula>
    </cfRule>
    <cfRule type="cellIs" dxfId="609" priority="279" operator="between">
      <formula>0%</formula>
      <formula>65%</formula>
    </cfRule>
  </conditionalFormatting>
  <conditionalFormatting sqref="AK45:AR45">
    <cfRule type="cellIs" dxfId="608" priority="274" stopIfTrue="1" operator="between">
      <formula>85.01%</formula>
      <formula>1000%</formula>
    </cfRule>
    <cfRule type="cellIs" dxfId="607" priority="275" operator="between">
      <formula>65.01%</formula>
      <formula>85%</formula>
    </cfRule>
    <cfRule type="cellIs" dxfId="606" priority="276" operator="between">
      <formula>0%</formula>
      <formula>65%</formula>
    </cfRule>
  </conditionalFormatting>
  <conditionalFormatting sqref="AG45:AI45">
    <cfRule type="cellIs" dxfId="605" priority="271" stopIfTrue="1" operator="between">
      <formula>85.01%</formula>
      <formula>1000%</formula>
    </cfRule>
    <cfRule type="cellIs" dxfId="604" priority="272" operator="between">
      <formula>65.01%</formula>
      <formula>85%</formula>
    </cfRule>
    <cfRule type="cellIs" dxfId="603" priority="273" operator="between">
      <formula>0%</formula>
      <formula>65%</formula>
    </cfRule>
  </conditionalFormatting>
  <conditionalFormatting sqref="AJ48">
    <cfRule type="cellIs" dxfId="602" priority="268" stopIfTrue="1" operator="between">
      <formula>85.01%</formula>
      <formula>1000%</formula>
    </cfRule>
    <cfRule type="cellIs" dxfId="601" priority="269" operator="between">
      <formula>65.01%</formula>
      <formula>85%</formula>
    </cfRule>
    <cfRule type="cellIs" dxfId="600" priority="270" operator="between">
      <formula>0%</formula>
      <formula>65%</formula>
    </cfRule>
  </conditionalFormatting>
  <conditionalFormatting sqref="AK48:AR48">
    <cfRule type="cellIs" dxfId="599" priority="265" stopIfTrue="1" operator="between">
      <formula>85.01%</formula>
      <formula>1000%</formula>
    </cfRule>
    <cfRule type="cellIs" dxfId="598" priority="266" operator="between">
      <formula>65.01%</formula>
      <formula>85%</formula>
    </cfRule>
    <cfRule type="cellIs" dxfId="597" priority="267" operator="between">
      <formula>0%</formula>
      <formula>65%</formula>
    </cfRule>
  </conditionalFormatting>
  <conditionalFormatting sqref="AG48:AI48">
    <cfRule type="cellIs" dxfId="596" priority="262" stopIfTrue="1" operator="between">
      <formula>85.01%</formula>
      <formula>1000%</formula>
    </cfRule>
    <cfRule type="cellIs" dxfId="595" priority="263" operator="between">
      <formula>65.01%</formula>
      <formula>85%</formula>
    </cfRule>
    <cfRule type="cellIs" dxfId="594" priority="264" operator="between">
      <formula>0%</formula>
      <formula>65%</formula>
    </cfRule>
  </conditionalFormatting>
  <conditionalFormatting sqref="AJ51">
    <cfRule type="cellIs" dxfId="593" priority="259" stopIfTrue="1" operator="between">
      <formula>85.01%</formula>
      <formula>1000%</formula>
    </cfRule>
    <cfRule type="cellIs" dxfId="592" priority="260" operator="between">
      <formula>65.01%</formula>
      <formula>85%</formula>
    </cfRule>
    <cfRule type="cellIs" dxfId="591" priority="261" operator="between">
      <formula>0%</formula>
      <formula>65%</formula>
    </cfRule>
  </conditionalFormatting>
  <conditionalFormatting sqref="AK51:AR51">
    <cfRule type="cellIs" dxfId="590" priority="256" stopIfTrue="1" operator="between">
      <formula>85.01%</formula>
      <formula>1000%</formula>
    </cfRule>
    <cfRule type="cellIs" dxfId="589" priority="257" operator="between">
      <formula>65.01%</formula>
      <formula>85%</formula>
    </cfRule>
    <cfRule type="cellIs" dxfId="588" priority="258" operator="between">
      <formula>0%</formula>
      <formula>65%</formula>
    </cfRule>
  </conditionalFormatting>
  <conditionalFormatting sqref="AG51:AI51">
    <cfRule type="cellIs" dxfId="587" priority="253" stopIfTrue="1" operator="between">
      <formula>85.01%</formula>
      <formula>1000%</formula>
    </cfRule>
    <cfRule type="cellIs" dxfId="586" priority="254" operator="between">
      <formula>65.01%</formula>
      <formula>85%</formula>
    </cfRule>
    <cfRule type="cellIs" dxfId="585" priority="255" operator="between">
      <formula>0%</formula>
      <formula>65%</formula>
    </cfRule>
  </conditionalFormatting>
  <conditionalFormatting sqref="AJ54">
    <cfRule type="cellIs" dxfId="584" priority="250" stopIfTrue="1" operator="between">
      <formula>85.01%</formula>
      <formula>1000%</formula>
    </cfRule>
    <cfRule type="cellIs" dxfId="583" priority="251" operator="between">
      <formula>65.01%</formula>
      <formula>85%</formula>
    </cfRule>
    <cfRule type="cellIs" dxfId="582" priority="252" operator="between">
      <formula>0%</formula>
      <formula>65%</formula>
    </cfRule>
  </conditionalFormatting>
  <conditionalFormatting sqref="AK54:AR54">
    <cfRule type="cellIs" dxfId="581" priority="247" stopIfTrue="1" operator="between">
      <formula>85.01%</formula>
      <formula>1000%</formula>
    </cfRule>
    <cfRule type="cellIs" dxfId="580" priority="248" operator="between">
      <formula>65.01%</formula>
      <formula>85%</formula>
    </cfRule>
    <cfRule type="cellIs" dxfId="579" priority="249" operator="between">
      <formula>0%</formula>
      <formula>65%</formula>
    </cfRule>
  </conditionalFormatting>
  <conditionalFormatting sqref="AG54:AI54">
    <cfRule type="cellIs" dxfId="578" priority="244" stopIfTrue="1" operator="between">
      <formula>85.01%</formula>
      <formula>1000%</formula>
    </cfRule>
    <cfRule type="cellIs" dxfId="577" priority="245" operator="between">
      <formula>65.01%</formula>
      <formula>85%</formula>
    </cfRule>
    <cfRule type="cellIs" dxfId="576" priority="246" operator="between">
      <formula>0%</formula>
      <formula>65%</formula>
    </cfRule>
  </conditionalFormatting>
  <conditionalFormatting sqref="AJ57">
    <cfRule type="cellIs" dxfId="575" priority="241" stopIfTrue="1" operator="between">
      <formula>85.01%</formula>
      <formula>1000%</formula>
    </cfRule>
    <cfRule type="cellIs" dxfId="574" priority="242" operator="between">
      <formula>65.01%</formula>
      <formula>85%</formula>
    </cfRule>
    <cfRule type="cellIs" dxfId="573" priority="243" operator="between">
      <formula>0%</formula>
      <formula>65%</formula>
    </cfRule>
  </conditionalFormatting>
  <conditionalFormatting sqref="AK57:AR57">
    <cfRule type="cellIs" dxfId="572" priority="238" stopIfTrue="1" operator="between">
      <formula>85.01%</formula>
      <formula>1000%</formula>
    </cfRule>
    <cfRule type="cellIs" dxfId="571" priority="239" operator="between">
      <formula>65.01%</formula>
      <formula>85%</formula>
    </cfRule>
    <cfRule type="cellIs" dxfId="570" priority="240" operator="between">
      <formula>0%</formula>
      <formula>65%</formula>
    </cfRule>
  </conditionalFormatting>
  <conditionalFormatting sqref="AG57:AI57">
    <cfRule type="cellIs" dxfId="569" priority="235" stopIfTrue="1" operator="between">
      <formula>85.01%</formula>
      <formula>1000%</formula>
    </cfRule>
    <cfRule type="cellIs" dxfId="568" priority="236" operator="between">
      <formula>65.01%</formula>
      <formula>85%</formula>
    </cfRule>
    <cfRule type="cellIs" dxfId="567" priority="237" operator="between">
      <formula>0%</formula>
      <formula>65%</formula>
    </cfRule>
  </conditionalFormatting>
  <conditionalFormatting sqref="AJ60">
    <cfRule type="cellIs" dxfId="566" priority="232" stopIfTrue="1" operator="between">
      <formula>85.01%</formula>
      <formula>1000%</formula>
    </cfRule>
    <cfRule type="cellIs" dxfId="565" priority="233" operator="between">
      <formula>65.01%</formula>
      <formula>85%</formula>
    </cfRule>
    <cfRule type="cellIs" dxfId="564" priority="234" operator="between">
      <formula>0%</formula>
      <formula>65%</formula>
    </cfRule>
  </conditionalFormatting>
  <conditionalFormatting sqref="AK60:AR60">
    <cfRule type="cellIs" dxfId="563" priority="229" stopIfTrue="1" operator="between">
      <formula>85.01%</formula>
      <formula>1000%</formula>
    </cfRule>
    <cfRule type="cellIs" dxfId="562" priority="230" operator="between">
      <formula>65.01%</formula>
      <formula>85%</formula>
    </cfRule>
    <cfRule type="cellIs" dxfId="561" priority="231" operator="between">
      <formula>0%</formula>
      <formula>65%</formula>
    </cfRule>
  </conditionalFormatting>
  <conditionalFormatting sqref="AG60:AI60">
    <cfRule type="cellIs" dxfId="560" priority="226" stopIfTrue="1" operator="between">
      <formula>85.01%</formula>
      <formula>1000%</formula>
    </cfRule>
    <cfRule type="cellIs" dxfId="559" priority="227" operator="between">
      <formula>65.01%</formula>
      <formula>85%</formula>
    </cfRule>
    <cfRule type="cellIs" dxfId="558" priority="228" operator="between">
      <formula>0%</formula>
      <formula>65%</formula>
    </cfRule>
  </conditionalFormatting>
  <conditionalFormatting sqref="AJ63">
    <cfRule type="cellIs" dxfId="557" priority="223" stopIfTrue="1" operator="between">
      <formula>85.01%</formula>
      <formula>1000%</formula>
    </cfRule>
    <cfRule type="cellIs" dxfId="556" priority="224" operator="between">
      <formula>65.01%</formula>
      <formula>85%</formula>
    </cfRule>
    <cfRule type="cellIs" dxfId="555" priority="225" operator="between">
      <formula>0%</formula>
      <formula>65%</formula>
    </cfRule>
  </conditionalFormatting>
  <conditionalFormatting sqref="AK63:AR63">
    <cfRule type="cellIs" dxfId="554" priority="220" stopIfTrue="1" operator="between">
      <formula>85.01%</formula>
      <formula>1000%</formula>
    </cfRule>
    <cfRule type="cellIs" dxfId="553" priority="221" operator="between">
      <formula>65.01%</formula>
      <formula>85%</formula>
    </cfRule>
    <cfRule type="cellIs" dxfId="552" priority="222" operator="between">
      <formula>0%</formula>
      <formula>65%</formula>
    </cfRule>
  </conditionalFormatting>
  <conditionalFormatting sqref="AG63:AI63">
    <cfRule type="cellIs" dxfId="551" priority="217" stopIfTrue="1" operator="between">
      <formula>85.01%</formula>
      <formula>1000%</formula>
    </cfRule>
    <cfRule type="cellIs" dxfId="550" priority="218" operator="between">
      <formula>65.01%</formula>
      <formula>85%</formula>
    </cfRule>
    <cfRule type="cellIs" dxfId="549" priority="219" operator="between">
      <formula>0%</formula>
      <formula>65%</formula>
    </cfRule>
  </conditionalFormatting>
  <conditionalFormatting sqref="AJ66">
    <cfRule type="cellIs" dxfId="548" priority="214" stopIfTrue="1" operator="between">
      <formula>85.01%</formula>
      <formula>1000%</formula>
    </cfRule>
    <cfRule type="cellIs" dxfId="547" priority="215" operator="between">
      <formula>65.01%</formula>
      <formula>85%</formula>
    </cfRule>
    <cfRule type="cellIs" dxfId="546" priority="216" operator="between">
      <formula>0%</formula>
      <formula>65%</formula>
    </cfRule>
  </conditionalFormatting>
  <conditionalFormatting sqref="AK66:AR66">
    <cfRule type="cellIs" dxfId="545" priority="211" stopIfTrue="1" operator="between">
      <formula>85.01%</formula>
      <formula>1000%</formula>
    </cfRule>
    <cfRule type="cellIs" dxfId="544" priority="212" operator="between">
      <formula>65.01%</formula>
      <formula>85%</formula>
    </cfRule>
    <cfRule type="cellIs" dxfId="543" priority="213" operator="between">
      <formula>0%</formula>
      <formula>65%</formula>
    </cfRule>
  </conditionalFormatting>
  <conditionalFormatting sqref="AG66:AI66">
    <cfRule type="cellIs" dxfId="542" priority="208" stopIfTrue="1" operator="between">
      <formula>85.01%</formula>
      <formula>1000%</formula>
    </cfRule>
    <cfRule type="cellIs" dxfId="541" priority="209" operator="between">
      <formula>65.01%</formula>
      <formula>85%</formula>
    </cfRule>
    <cfRule type="cellIs" dxfId="540" priority="210" operator="between">
      <formula>0%</formula>
      <formula>65%</formula>
    </cfRule>
  </conditionalFormatting>
  <conditionalFormatting sqref="AJ69">
    <cfRule type="cellIs" dxfId="539" priority="205" stopIfTrue="1" operator="between">
      <formula>85.01%</formula>
      <formula>1000%</formula>
    </cfRule>
    <cfRule type="cellIs" dxfId="538" priority="206" operator="between">
      <formula>65.01%</formula>
      <formula>85%</formula>
    </cfRule>
    <cfRule type="cellIs" dxfId="537" priority="207" operator="between">
      <formula>0%</formula>
      <formula>65%</formula>
    </cfRule>
  </conditionalFormatting>
  <conditionalFormatting sqref="AK69:AR69">
    <cfRule type="cellIs" dxfId="536" priority="202" stopIfTrue="1" operator="between">
      <formula>85.01%</formula>
      <formula>1000%</formula>
    </cfRule>
    <cfRule type="cellIs" dxfId="535" priority="203" operator="between">
      <formula>65.01%</formula>
      <formula>85%</formula>
    </cfRule>
    <cfRule type="cellIs" dxfId="534" priority="204" operator="between">
      <formula>0%</formula>
      <formula>65%</formula>
    </cfRule>
  </conditionalFormatting>
  <conditionalFormatting sqref="AG69:AI69">
    <cfRule type="cellIs" dxfId="533" priority="199" stopIfTrue="1" operator="between">
      <formula>85.01%</formula>
      <formula>1000%</formula>
    </cfRule>
    <cfRule type="cellIs" dxfId="532" priority="200" operator="between">
      <formula>65.01%</formula>
      <formula>85%</formula>
    </cfRule>
    <cfRule type="cellIs" dxfId="531" priority="201" operator="between">
      <formula>0%</formula>
      <formula>65%</formula>
    </cfRule>
  </conditionalFormatting>
  <conditionalFormatting sqref="AJ72">
    <cfRule type="cellIs" dxfId="530" priority="196" stopIfTrue="1" operator="between">
      <formula>85.01%</formula>
      <formula>1000%</formula>
    </cfRule>
    <cfRule type="cellIs" dxfId="529" priority="197" operator="between">
      <formula>65.01%</formula>
      <formula>85%</formula>
    </cfRule>
    <cfRule type="cellIs" dxfId="528" priority="198" operator="between">
      <formula>0%</formula>
      <formula>65%</formula>
    </cfRule>
  </conditionalFormatting>
  <conditionalFormatting sqref="AK72:AR72">
    <cfRule type="cellIs" dxfId="527" priority="193" stopIfTrue="1" operator="between">
      <formula>85.01%</formula>
      <formula>1000%</formula>
    </cfRule>
    <cfRule type="cellIs" dxfId="526" priority="194" operator="between">
      <formula>65.01%</formula>
      <formula>85%</formula>
    </cfRule>
    <cfRule type="cellIs" dxfId="525" priority="195" operator="between">
      <formula>0%</formula>
      <formula>65%</formula>
    </cfRule>
  </conditionalFormatting>
  <conditionalFormatting sqref="AG72:AI72">
    <cfRule type="cellIs" dxfId="524" priority="190" stopIfTrue="1" operator="between">
      <formula>85.01%</formula>
      <formula>1000%</formula>
    </cfRule>
    <cfRule type="cellIs" dxfId="523" priority="191" operator="between">
      <formula>65.01%</formula>
      <formula>85%</formula>
    </cfRule>
    <cfRule type="cellIs" dxfId="522" priority="192" operator="between">
      <formula>0%</formula>
      <formula>65%</formula>
    </cfRule>
  </conditionalFormatting>
  <conditionalFormatting sqref="AJ75">
    <cfRule type="cellIs" dxfId="521" priority="187" stopIfTrue="1" operator="between">
      <formula>85.01%</formula>
      <formula>1000%</formula>
    </cfRule>
    <cfRule type="cellIs" dxfId="520" priority="188" operator="between">
      <formula>65.01%</formula>
      <formula>85%</formula>
    </cfRule>
    <cfRule type="cellIs" dxfId="519" priority="189" operator="between">
      <formula>0%</formula>
      <formula>65%</formula>
    </cfRule>
  </conditionalFormatting>
  <conditionalFormatting sqref="AK75:AR75">
    <cfRule type="cellIs" dxfId="518" priority="184" stopIfTrue="1" operator="between">
      <formula>85.01%</formula>
      <formula>1000%</formula>
    </cfRule>
    <cfRule type="cellIs" dxfId="517" priority="185" operator="between">
      <formula>65.01%</formula>
      <formula>85%</formula>
    </cfRule>
    <cfRule type="cellIs" dxfId="516" priority="186" operator="between">
      <formula>0%</formula>
      <formula>65%</formula>
    </cfRule>
  </conditionalFormatting>
  <conditionalFormatting sqref="AG75:AI75">
    <cfRule type="cellIs" dxfId="515" priority="181" stopIfTrue="1" operator="between">
      <formula>85.01%</formula>
      <formula>1000%</formula>
    </cfRule>
    <cfRule type="cellIs" dxfId="514" priority="182" operator="between">
      <formula>65.01%</formula>
      <formula>85%</formula>
    </cfRule>
    <cfRule type="cellIs" dxfId="513" priority="183" operator="between">
      <formula>0%</formula>
      <formula>65%</formula>
    </cfRule>
  </conditionalFormatting>
  <conditionalFormatting sqref="AJ78">
    <cfRule type="cellIs" dxfId="512" priority="178" stopIfTrue="1" operator="between">
      <formula>85.01%</formula>
      <formula>1000%</formula>
    </cfRule>
    <cfRule type="cellIs" dxfId="511" priority="179" operator="between">
      <formula>65.01%</formula>
      <formula>85%</formula>
    </cfRule>
    <cfRule type="cellIs" dxfId="510" priority="180" operator="between">
      <formula>0%</formula>
      <formula>65%</formula>
    </cfRule>
  </conditionalFormatting>
  <conditionalFormatting sqref="AK78:AR78">
    <cfRule type="cellIs" dxfId="509" priority="175" stopIfTrue="1" operator="between">
      <formula>85.01%</formula>
      <formula>1000%</formula>
    </cfRule>
    <cfRule type="cellIs" dxfId="508" priority="176" operator="between">
      <formula>65.01%</formula>
      <formula>85%</formula>
    </cfRule>
    <cfRule type="cellIs" dxfId="507" priority="177" operator="between">
      <formula>0%</formula>
      <formula>65%</formula>
    </cfRule>
  </conditionalFormatting>
  <conditionalFormatting sqref="AG78:AI78">
    <cfRule type="cellIs" dxfId="506" priority="172" stopIfTrue="1" operator="between">
      <formula>85.01%</formula>
      <formula>1000%</formula>
    </cfRule>
    <cfRule type="cellIs" dxfId="505" priority="173" operator="between">
      <formula>65.01%</formula>
      <formula>85%</formula>
    </cfRule>
    <cfRule type="cellIs" dxfId="504" priority="174" operator="between">
      <formula>0%</formula>
      <formula>65%</formula>
    </cfRule>
  </conditionalFormatting>
  <conditionalFormatting sqref="AJ81">
    <cfRule type="cellIs" dxfId="503" priority="169" stopIfTrue="1" operator="between">
      <formula>85.01%</formula>
      <formula>1000%</formula>
    </cfRule>
    <cfRule type="cellIs" dxfId="502" priority="170" operator="between">
      <formula>65.01%</formula>
      <formula>85%</formula>
    </cfRule>
    <cfRule type="cellIs" dxfId="501" priority="171" operator="between">
      <formula>0%</formula>
      <formula>65%</formula>
    </cfRule>
  </conditionalFormatting>
  <conditionalFormatting sqref="AK81:AR81">
    <cfRule type="cellIs" dxfId="500" priority="166" stopIfTrue="1" operator="between">
      <formula>85.01%</formula>
      <formula>1000%</formula>
    </cfRule>
    <cfRule type="cellIs" dxfId="499" priority="167" operator="between">
      <formula>65.01%</formula>
      <formula>85%</formula>
    </cfRule>
    <cfRule type="cellIs" dxfId="498" priority="168" operator="between">
      <formula>0%</formula>
      <formula>65%</formula>
    </cfRule>
  </conditionalFormatting>
  <conditionalFormatting sqref="AG81:AI81">
    <cfRule type="cellIs" dxfId="497" priority="163" stopIfTrue="1" operator="between">
      <formula>85.01%</formula>
      <formula>1000%</formula>
    </cfRule>
    <cfRule type="cellIs" dxfId="496" priority="164" operator="between">
      <formula>65.01%</formula>
      <formula>85%</formula>
    </cfRule>
    <cfRule type="cellIs" dxfId="495" priority="165" operator="between">
      <formula>0%</formula>
      <formula>65%</formula>
    </cfRule>
  </conditionalFormatting>
  <conditionalFormatting sqref="AJ84">
    <cfRule type="cellIs" dxfId="494" priority="160" stopIfTrue="1" operator="between">
      <formula>85.01%</formula>
      <formula>1000%</formula>
    </cfRule>
    <cfRule type="cellIs" dxfId="493" priority="161" operator="between">
      <formula>65.01%</formula>
      <formula>85%</formula>
    </cfRule>
    <cfRule type="cellIs" dxfId="492" priority="162" operator="between">
      <formula>0%</formula>
      <formula>65%</formula>
    </cfRule>
  </conditionalFormatting>
  <conditionalFormatting sqref="AK84:AR84">
    <cfRule type="cellIs" dxfId="491" priority="157" stopIfTrue="1" operator="between">
      <formula>85.01%</formula>
      <formula>1000%</formula>
    </cfRule>
    <cfRule type="cellIs" dxfId="490" priority="158" operator="between">
      <formula>65.01%</formula>
      <formula>85%</formula>
    </cfRule>
    <cfRule type="cellIs" dxfId="489" priority="159" operator="between">
      <formula>0%</formula>
      <formula>65%</formula>
    </cfRule>
  </conditionalFormatting>
  <conditionalFormatting sqref="AG84:AI84">
    <cfRule type="cellIs" dxfId="488" priority="154" stopIfTrue="1" operator="between">
      <formula>85.01%</formula>
      <formula>1000%</formula>
    </cfRule>
    <cfRule type="cellIs" dxfId="487" priority="155" operator="between">
      <formula>65.01%</formula>
      <formula>85%</formula>
    </cfRule>
    <cfRule type="cellIs" dxfId="486" priority="156" operator="between">
      <formula>0%</formula>
      <formula>65%</formula>
    </cfRule>
  </conditionalFormatting>
  <conditionalFormatting sqref="AJ87">
    <cfRule type="cellIs" dxfId="485" priority="151" stopIfTrue="1" operator="between">
      <formula>85.01%</formula>
      <formula>1000%</formula>
    </cfRule>
    <cfRule type="cellIs" dxfId="484" priority="152" operator="between">
      <formula>65.01%</formula>
      <formula>85%</formula>
    </cfRule>
    <cfRule type="cellIs" dxfId="483" priority="153" operator="between">
      <formula>0%</formula>
      <formula>65%</formula>
    </cfRule>
  </conditionalFormatting>
  <conditionalFormatting sqref="AK87:AR87">
    <cfRule type="cellIs" dxfId="482" priority="148" stopIfTrue="1" operator="between">
      <formula>85.01%</formula>
      <formula>1000%</formula>
    </cfRule>
    <cfRule type="cellIs" dxfId="481" priority="149" operator="between">
      <formula>65.01%</formula>
      <formula>85%</formula>
    </cfRule>
    <cfRule type="cellIs" dxfId="480" priority="150" operator="between">
      <formula>0%</formula>
      <formula>65%</formula>
    </cfRule>
  </conditionalFormatting>
  <conditionalFormatting sqref="AG87:AI87">
    <cfRule type="cellIs" dxfId="479" priority="145" stopIfTrue="1" operator="between">
      <formula>85.01%</formula>
      <formula>1000%</formula>
    </cfRule>
    <cfRule type="cellIs" dxfId="478" priority="146" operator="between">
      <formula>65.01%</formula>
      <formula>85%</formula>
    </cfRule>
    <cfRule type="cellIs" dxfId="477" priority="147" operator="between">
      <formula>0%</formula>
      <formula>65%</formula>
    </cfRule>
  </conditionalFormatting>
  <conditionalFormatting sqref="AJ90">
    <cfRule type="cellIs" dxfId="476" priority="142" stopIfTrue="1" operator="between">
      <formula>85.01%</formula>
      <formula>1000%</formula>
    </cfRule>
    <cfRule type="cellIs" dxfId="475" priority="143" operator="between">
      <formula>65.01%</formula>
      <formula>85%</formula>
    </cfRule>
    <cfRule type="cellIs" dxfId="474" priority="144" operator="between">
      <formula>0%</formula>
      <formula>65%</formula>
    </cfRule>
  </conditionalFormatting>
  <conditionalFormatting sqref="AK90:AR90">
    <cfRule type="cellIs" dxfId="473" priority="139" stopIfTrue="1" operator="between">
      <formula>85.01%</formula>
      <formula>1000%</formula>
    </cfRule>
    <cfRule type="cellIs" dxfId="472" priority="140" operator="between">
      <formula>65.01%</formula>
      <formula>85%</formula>
    </cfRule>
    <cfRule type="cellIs" dxfId="471" priority="141" operator="between">
      <formula>0%</formula>
      <formula>65%</formula>
    </cfRule>
  </conditionalFormatting>
  <conditionalFormatting sqref="AG90:AI90">
    <cfRule type="cellIs" dxfId="470" priority="136" stopIfTrue="1" operator="between">
      <formula>85.01%</formula>
      <formula>1000%</formula>
    </cfRule>
    <cfRule type="cellIs" dxfId="469" priority="137" operator="between">
      <formula>65.01%</formula>
      <formula>85%</formula>
    </cfRule>
    <cfRule type="cellIs" dxfId="468" priority="138" operator="between">
      <formula>0%</formula>
      <formula>65%</formula>
    </cfRule>
  </conditionalFormatting>
  <conditionalFormatting sqref="AJ93">
    <cfRule type="cellIs" dxfId="467" priority="133" stopIfTrue="1" operator="between">
      <formula>85.01%</formula>
      <formula>1000%</formula>
    </cfRule>
    <cfRule type="cellIs" dxfId="466" priority="134" operator="between">
      <formula>65.01%</formula>
      <formula>85%</formula>
    </cfRule>
    <cfRule type="cellIs" dxfId="465" priority="135" operator="between">
      <formula>0%</formula>
      <formula>65%</formula>
    </cfRule>
  </conditionalFormatting>
  <conditionalFormatting sqref="AK93:AR93">
    <cfRule type="cellIs" dxfId="464" priority="130" stopIfTrue="1" operator="between">
      <formula>85.01%</formula>
      <formula>1000%</formula>
    </cfRule>
    <cfRule type="cellIs" dxfId="463" priority="131" operator="between">
      <formula>65.01%</formula>
      <formula>85%</formula>
    </cfRule>
    <cfRule type="cellIs" dxfId="462" priority="132" operator="between">
      <formula>0%</formula>
      <formula>65%</formula>
    </cfRule>
  </conditionalFormatting>
  <conditionalFormatting sqref="AG93:AI93">
    <cfRule type="cellIs" dxfId="461" priority="127" stopIfTrue="1" operator="between">
      <formula>85.01%</formula>
      <formula>1000%</formula>
    </cfRule>
    <cfRule type="cellIs" dxfId="460" priority="128" operator="between">
      <formula>65.01%</formula>
      <formula>85%</formula>
    </cfRule>
    <cfRule type="cellIs" dxfId="459" priority="129" operator="between">
      <formula>0%</formula>
      <formula>65%</formula>
    </cfRule>
  </conditionalFormatting>
  <conditionalFormatting sqref="AG96">
    <cfRule type="cellIs" dxfId="458" priority="118" stopIfTrue="1" operator="between">
      <formula>85.01%</formula>
      <formula>1000%</formula>
    </cfRule>
    <cfRule type="cellIs" dxfId="457" priority="119" operator="between">
      <formula>65.01%</formula>
      <formula>85%</formula>
    </cfRule>
    <cfRule type="cellIs" dxfId="456" priority="120" operator="between">
      <formula>0%</formula>
      <formula>65%</formula>
    </cfRule>
  </conditionalFormatting>
  <conditionalFormatting sqref="AJ99">
    <cfRule type="cellIs" dxfId="455" priority="115" stopIfTrue="1" operator="between">
      <formula>85.01%</formula>
      <formula>1000%</formula>
    </cfRule>
    <cfRule type="cellIs" dxfId="454" priority="116" operator="between">
      <formula>65.01%</formula>
      <formula>85%</formula>
    </cfRule>
    <cfRule type="cellIs" dxfId="453" priority="117" operator="between">
      <formula>0%</formula>
      <formula>65%</formula>
    </cfRule>
  </conditionalFormatting>
  <conditionalFormatting sqref="AK99:AR99">
    <cfRule type="cellIs" dxfId="452" priority="112" stopIfTrue="1" operator="between">
      <formula>85.01%</formula>
      <formula>1000%</formula>
    </cfRule>
    <cfRule type="cellIs" dxfId="451" priority="113" operator="between">
      <formula>65.01%</formula>
      <formula>85%</formula>
    </cfRule>
    <cfRule type="cellIs" dxfId="450" priority="114" operator="between">
      <formula>0%</formula>
      <formula>65%</formula>
    </cfRule>
  </conditionalFormatting>
  <conditionalFormatting sqref="AG99:AI99">
    <cfRule type="cellIs" dxfId="449" priority="109" stopIfTrue="1" operator="between">
      <formula>85.01%</formula>
      <formula>1000%</formula>
    </cfRule>
    <cfRule type="cellIs" dxfId="448" priority="110" operator="between">
      <formula>65.01%</formula>
      <formula>85%</formula>
    </cfRule>
    <cfRule type="cellIs" dxfId="447" priority="111" operator="between">
      <formula>0%</formula>
      <formula>65%</formula>
    </cfRule>
  </conditionalFormatting>
  <conditionalFormatting sqref="AJ102">
    <cfRule type="cellIs" dxfId="446" priority="106" stopIfTrue="1" operator="between">
      <formula>85.01%</formula>
      <formula>1000%</formula>
    </cfRule>
    <cfRule type="cellIs" dxfId="445" priority="107" operator="between">
      <formula>65.01%</formula>
      <formula>85%</formula>
    </cfRule>
    <cfRule type="cellIs" dxfId="444" priority="108" operator="between">
      <formula>0%</formula>
      <formula>65%</formula>
    </cfRule>
  </conditionalFormatting>
  <conditionalFormatting sqref="AK102:AR102">
    <cfRule type="cellIs" dxfId="443" priority="103" stopIfTrue="1" operator="between">
      <formula>85.01%</formula>
      <formula>1000%</formula>
    </cfRule>
    <cfRule type="cellIs" dxfId="442" priority="104" operator="between">
      <formula>65.01%</formula>
      <formula>85%</formula>
    </cfRule>
    <cfRule type="cellIs" dxfId="441" priority="105" operator="between">
      <formula>0%</formula>
      <formula>65%</formula>
    </cfRule>
  </conditionalFormatting>
  <conditionalFormatting sqref="AG102:AI102">
    <cfRule type="cellIs" dxfId="440" priority="100" stopIfTrue="1" operator="between">
      <formula>85.01%</formula>
      <formula>1000%</formula>
    </cfRule>
    <cfRule type="cellIs" dxfId="439" priority="101" operator="between">
      <formula>65.01%</formula>
      <formula>85%</formula>
    </cfRule>
    <cfRule type="cellIs" dxfId="438" priority="102" operator="between">
      <formula>0%</formula>
      <formula>65%</formula>
    </cfRule>
  </conditionalFormatting>
  <conditionalFormatting sqref="AG106:AH106">
    <cfRule type="cellIs" dxfId="437" priority="91" stopIfTrue="1" operator="between">
      <formula>85.01%</formula>
      <formula>1000%</formula>
    </cfRule>
    <cfRule type="cellIs" dxfId="436" priority="92" operator="between">
      <formula>65.01%</formula>
      <formula>85%</formula>
    </cfRule>
    <cfRule type="cellIs" dxfId="435" priority="93" operator="between">
      <formula>0%</formula>
      <formula>65%</formula>
    </cfRule>
  </conditionalFormatting>
  <conditionalFormatting sqref="AJ111">
    <cfRule type="cellIs" dxfId="434" priority="88" stopIfTrue="1" operator="between">
      <formula>85.01%</formula>
      <formula>1000%</formula>
    </cfRule>
    <cfRule type="cellIs" dxfId="433" priority="89" operator="between">
      <formula>65.01%</formula>
      <formula>85%</formula>
    </cfRule>
    <cfRule type="cellIs" dxfId="432" priority="90" operator="between">
      <formula>0%</formula>
      <formula>65%</formula>
    </cfRule>
  </conditionalFormatting>
  <conditionalFormatting sqref="AK111:AR111">
    <cfRule type="cellIs" dxfId="431" priority="85" stopIfTrue="1" operator="between">
      <formula>85.01%</formula>
      <formula>1000%</formula>
    </cfRule>
    <cfRule type="cellIs" dxfId="430" priority="86" operator="between">
      <formula>65.01%</formula>
      <formula>85%</formula>
    </cfRule>
    <cfRule type="cellIs" dxfId="429" priority="87" operator="between">
      <formula>0%</formula>
      <formula>65%</formula>
    </cfRule>
  </conditionalFormatting>
  <conditionalFormatting sqref="AG111:AI111">
    <cfRule type="cellIs" dxfId="428" priority="82" stopIfTrue="1" operator="between">
      <formula>85.01%</formula>
      <formula>1000%</formula>
    </cfRule>
    <cfRule type="cellIs" dxfId="427" priority="83" operator="between">
      <formula>65.01%</formula>
      <formula>85%</formula>
    </cfRule>
    <cfRule type="cellIs" dxfId="426" priority="84" operator="between">
      <formula>0%</formula>
      <formula>65%</formula>
    </cfRule>
  </conditionalFormatting>
  <conditionalFormatting sqref="AG107:AH107 AG108:AG109">
    <cfRule type="cellIs" dxfId="425" priority="73" stopIfTrue="1" operator="between">
      <formula>85.01%</formula>
      <formula>1000%</formula>
    </cfRule>
    <cfRule type="cellIs" dxfId="424" priority="74" operator="between">
      <formula>65.01%</formula>
      <formula>85%</formula>
    </cfRule>
    <cfRule type="cellIs" dxfId="423" priority="75" operator="between">
      <formula>0%</formula>
      <formula>65%</formula>
    </cfRule>
  </conditionalFormatting>
  <conditionalFormatting sqref="AJ112">
    <cfRule type="cellIs" dxfId="422" priority="70" stopIfTrue="1" operator="between">
      <formula>85.01%</formula>
      <formula>1000%</formula>
    </cfRule>
    <cfRule type="cellIs" dxfId="421" priority="71" operator="between">
      <formula>65.01%</formula>
      <formula>85%</formula>
    </cfRule>
    <cfRule type="cellIs" dxfId="420" priority="72" operator="between">
      <formula>0%</formula>
      <formula>65%</formula>
    </cfRule>
  </conditionalFormatting>
  <conditionalFormatting sqref="AK112:AR112">
    <cfRule type="cellIs" dxfId="419" priority="67" stopIfTrue="1" operator="between">
      <formula>85.01%</formula>
      <formula>1000%</formula>
    </cfRule>
    <cfRule type="cellIs" dxfId="418" priority="68" operator="between">
      <formula>65.01%</formula>
      <formula>85%</formula>
    </cfRule>
    <cfRule type="cellIs" dxfId="417" priority="69" operator="between">
      <formula>0%</formula>
      <formula>65%</formula>
    </cfRule>
  </conditionalFormatting>
  <conditionalFormatting sqref="AG112:AI112">
    <cfRule type="cellIs" dxfId="416" priority="64" stopIfTrue="1" operator="between">
      <formula>85.01%</formula>
      <formula>1000%</formula>
    </cfRule>
    <cfRule type="cellIs" dxfId="415" priority="65" operator="between">
      <formula>65.01%</formula>
      <formula>85%</formula>
    </cfRule>
    <cfRule type="cellIs" dxfId="414" priority="66" operator="between">
      <formula>0%</formula>
      <formula>65%</formula>
    </cfRule>
  </conditionalFormatting>
  <conditionalFormatting sqref="AJ113">
    <cfRule type="cellIs" dxfId="413" priority="61" stopIfTrue="1" operator="between">
      <formula>85.01%</formula>
      <formula>1000%</formula>
    </cfRule>
    <cfRule type="cellIs" dxfId="412" priority="62" operator="between">
      <formula>65.01%</formula>
      <formula>85%</formula>
    </cfRule>
    <cfRule type="cellIs" dxfId="411" priority="63" operator="between">
      <formula>0%</formula>
      <formula>65%</formula>
    </cfRule>
  </conditionalFormatting>
  <conditionalFormatting sqref="AK113:AR113">
    <cfRule type="cellIs" dxfId="410" priority="58" stopIfTrue="1" operator="between">
      <formula>85.01%</formula>
      <formula>1000%</formula>
    </cfRule>
    <cfRule type="cellIs" dxfId="409" priority="59" operator="between">
      <formula>65.01%</formula>
      <formula>85%</formula>
    </cfRule>
    <cfRule type="cellIs" dxfId="408" priority="60" operator="between">
      <formula>0%</formula>
      <formula>65%</formula>
    </cfRule>
  </conditionalFormatting>
  <conditionalFormatting sqref="AG113:AI113">
    <cfRule type="cellIs" dxfId="407" priority="55" stopIfTrue="1" operator="between">
      <formula>85.01%</formula>
      <formula>1000%</formula>
    </cfRule>
    <cfRule type="cellIs" dxfId="406" priority="56" operator="between">
      <formula>65.01%</formula>
      <formula>85%</formula>
    </cfRule>
    <cfRule type="cellIs" dxfId="405" priority="57" operator="between">
      <formula>0%</formula>
      <formula>65%</formula>
    </cfRule>
  </conditionalFormatting>
  <conditionalFormatting sqref="AJ114:AJ119">
    <cfRule type="cellIs" dxfId="404" priority="52" stopIfTrue="1" operator="between">
      <formula>85.01%</formula>
      <formula>1000%</formula>
    </cfRule>
    <cfRule type="cellIs" dxfId="403" priority="53" operator="between">
      <formula>65.01%</formula>
      <formula>85%</formula>
    </cfRule>
    <cfRule type="cellIs" dxfId="402" priority="54" operator="between">
      <formula>0%</formula>
      <formula>65%</formula>
    </cfRule>
  </conditionalFormatting>
  <conditionalFormatting sqref="AK114:AR119">
    <cfRule type="cellIs" dxfId="401" priority="49" stopIfTrue="1" operator="between">
      <formula>85.01%</formula>
      <formula>1000%</formula>
    </cfRule>
    <cfRule type="cellIs" dxfId="400" priority="50" operator="between">
      <formula>65.01%</formula>
      <formula>85%</formula>
    </cfRule>
    <cfRule type="cellIs" dxfId="399" priority="51" operator="between">
      <formula>0%</formula>
      <formula>65%</formula>
    </cfRule>
  </conditionalFormatting>
  <conditionalFormatting sqref="AG116:AI116 AG117:AH119 AG114:AH115">
    <cfRule type="cellIs" dxfId="398" priority="46" stopIfTrue="1" operator="between">
      <formula>85.01%</formula>
      <formula>1000%</formula>
    </cfRule>
    <cfRule type="cellIs" dxfId="397" priority="47" operator="between">
      <formula>65.01%</formula>
      <formula>85%</formula>
    </cfRule>
    <cfRule type="cellIs" dxfId="396" priority="48" operator="between">
      <formula>0%</formula>
      <formula>65%</formula>
    </cfRule>
  </conditionalFormatting>
  <conditionalFormatting sqref="AH96:AR96">
    <cfRule type="cellIs" dxfId="395" priority="40" stopIfTrue="1" operator="between">
      <formula>85.01%</formula>
      <formula>1000%</formula>
    </cfRule>
    <cfRule type="cellIs" dxfId="394" priority="41" operator="between">
      <formula>65.01%</formula>
      <formula>85%</formula>
    </cfRule>
    <cfRule type="cellIs" dxfId="393" priority="42" operator="between">
      <formula>0%</formula>
      <formula>65%</formula>
    </cfRule>
  </conditionalFormatting>
  <conditionalFormatting sqref="AJ106:AR106">
    <cfRule type="cellIs" dxfId="389" priority="34" stopIfTrue="1" operator="between">
      <formula>85.01%</formula>
      <formula>1000%</formula>
    </cfRule>
    <cfRule type="cellIs" dxfId="388" priority="35" operator="between">
      <formula>65.01%</formula>
      <formula>85%</formula>
    </cfRule>
    <cfRule type="cellIs" dxfId="387" priority="36" operator="between">
      <formula>0%</formula>
      <formula>65%</formula>
    </cfRule>
  </conditionalFormatting>
  <conditionalFormatting sqref="AI107:AR107">
    <cfRule type="cellIs" dxfId="386" priority="31" stopIfTrue="1" operator="between">
      <formula>85.01%</formula>
      <formula>1000%</formula>
    </cfRule>
    <cfRule type="cellIs" dxfId="385" priority="32" operator="between">
      <formula>65.01%</formula>
      <formula>85%</formula>
    </cfRule>
    <cfRule type="cellIs" dxfId="384" priority="33" operator="between">
      <formula>0%</formula>
      <formula>65%</formula>
    </cfRule>
  </conditionalFormatting>
  <conditionalFormatting sqref="AI108:AR108">
    <cfRule type="cellIs" dxfId="383" priority="25" stopIfTrue="1" operator="between">
      <formula>85.01%</formula>
      <formula>1000%</formula>
    </cfRule>
    <cfRule type="cellIs" dxfId="382" priority="26" operator="between">
      <formula>65.01%</formula>
      <formula>85%</formula>
    </cfRule>
    <cfRule type="cellIs" dxfId="381" priority="27" operator="between">
      <formula>0%</formula>
      <formula>65%</formula>
    </cfRule>
  </conditionalFormatting>
  <conditionalFormatting sqref="AI109:AR109">
    <cfRule type="cellIs" dxfId="380" priority="22" stopIfTrue="1" operator="between">
      <formula>85.01%</formula>
      <formula>1000%</formula>
    </cfRule>
    <cfRule type="cellIs" dxfId="379" priority="23" operator="between">
      <formula>65.01%</formula>
      <formula>85%</formula>
    </cfRule>
    <cfRule type="cellIs" dxfId="378" priority="24" operator="between">
      <formula>0%</formula>
      <formula>65%</formula>
    </cfRule>
  </conditionalFormatting>
  <conditionalFormatting sqref="AH108">
    <cfRule type="cellIs" dxfId="377" priority="19" stopIfTrue="1" operator="between">
      <formula>85.01%</formula>
      <formula>1000%</formula>
    </cfRule>
    <cfRule type="cellIs" dxfId="376" priority="20" operator="between">
      <formula>65.01%</formula>
      <formula>85%</formula>
    </cfRule>
    <cfRule type="cellIs" dxfId="375" priority="21" operator="between">
      <formula>0%</formula>
      <formula>65%</formula>
    </cfRule>
  </conditionalFormatting>
  <conditionalFormatting sqref="AH109">
    <cfRule type="cellIs" dxfId="374" priority="16" stopIfTrue="1" operator="between">
      <formula>85.01%</formula>
      <formula>1000%</formula>
    </cfRule>
    <cfRule type="cellIs" dxfId="373" priority="17" operator="between">
      <formula>65.01%</formula>
      <formula>85%</formula>
    </cfRule>
    <cfRule type="cellIs" dxfId="372" priority="18" operator="between">
      <formula>0%</formula>
      <formula>65%</formula>
    </cfRule>
  </conditionalFormatting>
  <conditionalFormatting sqref="AG92:AH92">
    <cfRule type="cellIs" dxfId="371" priority="13" stopIfTrue="1" operator="between">
      <formula>85.01%</formula>
      <formula>1000%</formula>
    </cfRule>
    <cfRule type="cellIs" dxfId="370" priority="14" operator="between">
      <formula>65.01%</formula>
      <formula>85%</formula>
    </cfRule>
    <cfRule type="cellIs" dxfId="369" priority="15" operator="between">
      <formula>0%</formula>
      <formula>65%</formula>
    </cfRule>
  </conditionalFormatting>
  <conditionalFormatting sqref="AI92:AR92">
    <cfRule type="cellIs" dxfId="368" priority="7" stopIfTrue="1" operator="between">
      <formula>85.01%</formula>
      <formula>1000%</formula>
    </cfRule>
    <cfRule type="cellIs" dxfId="367" priority="8" operator="between">
      <formula>65.01%</formula>
      <formula>85%</formula>
    </cfRule>
    <cfRule type="cellIs" dxfId="366" priority="9" operator="between">
      <formula>0%</formula>
      <formula>65%</formula>
    </cfRule>
  </conditionalFormatting>
  <conditionalFormatting sqref="AI36">
    <cfRule type="cellIs" dxfId="5" priority="1" stopIfTrue="1" operator="between">
      <formula>85.01%</formula>
      <formula>1000%</formula>
    </cfRule>
    <cfRule type="cellIs" dxfId="4" priority="2" operator="between">
      <formula>65.01%</formula>
      <formula>85%</formula>
    </cfRule>
    <cfRule type="cellIs" dxfId="3" priority="3" operator="between">
      <formula>0%</formula>
      <formula>65%</formula>
    </cfRule>
  </conditionalFormatting>
  <dataValidations disablePrompts="1" count="28">
    <dataValidation allowBlank="1" showInputMessage="1" showErrorMessage="1" prompt="Circular Puntos de Atencion al Ciudadano en Aeropuertos (16) y Terminales de transporte (42). Se disponga de personal en cda punto para atención al ciudadano y personal calificado para atender personas en condiciones de discapacidad" sqref="WVW983062 AC31 WMA983062 WCE983062 VSI983062 VIM983062 UYQ983062 UOU983062 UEY983062 TVC983062 TLG983062 TBK983062 SRO983062 SHS983062 RXW983062 ROA983062 REE983062 QUI983062 QKM983062 QAQ983062 PQU983062 PGY983062 OXC983062 ONG983062 ODK983062 NTO983062 NJS983062 MZW983062 MQA983062 MGE983062 LWI983062 LMM983062 LCQ983062 KSU983062 KIY983062 JZC983062 JPG983062 JFK983062 IVO983062 ILS983062 IBW983062 HSA983062 HIE983062 GYI983062 GOM983062 GEQ983062 FUU983062 FKY983062 FBC983062 ERG983062 EHK983062 DXO983062 DNS983062 DDW983062 CUA983062 CKE983062 CAI983062 BQM983062 BGQ983062 AWU983062 AMY983062 ADC983062 TG983062 JK983062 AC983062 WVW917526 WMA917526 WCE917526 VSI917526 VIM917526 UYQ917526 UOU917526 UEY917526 TVC917526 TLG917526 TBK917526 SRO917526 SHS917526 RXW917526 ROA917526 REE917526 QUI917526 QKM917526 QAQ917526 PQU917526 PGY917526 OXC917526 ONG917526 ODK917526 NTO917526 NJS917526 MZW917526 MQA917526 MGE917526 LWI917526 LMM917526 LCQ917526 KSU917526 KIY917526 JZC917526 JPG917526 JFK917526 IVO917526 ILS917526 IBW917526 HSA917526 HIE917526 GYI917526 GOM917526 GEQ917526 FUU917526 FKY917526 FBC917526 ERG917526 EHK917526 DXO917526 DNS917526 DDW917526 CUA917526 CKE917526 CAI917526 BQM917526 BGQ917526 AWU917526 AMY917526 ADC917526 TG917526 JK917526 AC917526 WVW851990 WMA851990 WCE851990 VSI851990 VIM851990 UYQ851990 UOU851990 UEY851990 TVC851990 TLG851990 TBK851990 SRO851990 SHS851990 RXW851990 ROA851990 REE851990 QUI851990 QKM851990 QAQ851990 PQU851990 PGY851990 OXC851990 ONG851990 ODK851990 NTO851990 NJS851990 MZW851990 MQA851990 MGE851990 LWI851990 LMM851990 LCQ851990 KSU851990 KIY851990 JZC851990 JPG851990 JFK851990 IVO851990 ILS851990 IBW851990 HSA851990 HIE851990 GYI851990 GOM851990 GEQ851990 FUU851990 FKY851990 FBC851990 ERG851990 EHK851990 DXO851990 DNS851990 DDW851990 CUA851990 CKE851990 CAI851990 BQM851990 BGQ851990 AWU851990 AMY851990 ADC851990 TG851990 JK851990 AC851990 WVW786454 WMA786454 WCE786454 VSI786454 VIM786454 UYQ786454 UOU786454 UEY786454 TVC786454 TLG786454 TBK786454 SRO786454 SHS786454 RXW786454 ROA786454 REE786454 QUI786454 QKM786454 QAQ786454 PQU786454 PGY786454 OXC786454 ONG786454 ODK786454 NTO786454 NJS786454 MZW786454 MQA786454 MGE786454 LWI786454 LMM786454 LCQ786454 KSU786454 KIY786454 JZC786454 JPG786454 JFK786454 IVO786454 ILS786454 IBW786454 HSA786454 HIE786454 GYI786454 GOM786454 GEQ786454 FUU786454 FKY786454 FBC786454 ERG786454 EHK786454 DXO786454 DNS786454 DDW786454 CUA786454 CKE786454 CAI786454 BQM786454 BGQ786454 AWU786454 AMY786454 ADC786454 TG786454 JK786454 AC786454 WVW720918 WMA720918 WCE720918 VSI720918 VIM720918 UYQ720918 UOU720918 UEY720918 TVC720918 TLG720918 TBK720918 SRO720918 SHS720918 RXW720918 ROA720918 REE720918 QUI720918 QKM720918 QAQ720918 PQU720918 PGY720918 OXC720918 ONG720918 ODK720918 NTO720918 NJS720918 MZW720918 MQA720918 MGE720918 LWI720918 LMM720918 LCQ720918 KSU720918 KIY720918 JZC720918 JPG720918 JFK720918 IVO720918 ILS720918 IBW720918 HSA720918 HIE720918 GYI720918 GOM720918 GEQ720918 FUU720918 FKY720918 FBC720918 ERG720918 EHK720918 DXO720918 DNS720918 DDW720918 CUA720918 CKE720918 CAI720918 BQM720918 BGQ720918 AWU720918 AMY720918 ADC720918 TG720918 JK720918 AC720918 WVW655382 WMA655382 WCE655382 VSI655382 VIM655382 UYQ655382 UOU655382 UEY655382 TVC655382 TLG655382 TBK655382 SRO655382 SHS655382 RXW655382 ROA655382 REE655382 QUI655382 QKM655382 QAQ655382 PQU655382 PGY655382 OXC655382 ONG655382 ODK655382 NTO655382 NJS655382 MZW655382 MQA655382 MGE655382 LWI655382 LMM655382 LCQ655382 KSU655382 KIY655382 JZC655382 JPG655382 JFK655382 IVO655382 ILS655382 IBW655382 HSA655382 HIE655382 GYI655382 GOM655382 GEQ655382 FUU655382 FKY655382 FBC655382 ERG655382 EHK655382 DXO655382 DNS655382 DDW655382 CUA655382 CKE655382 CAI655382 BQM655382 BGQ655382 AWU655382 AMY655382 ADC655382 TG655382 JK655382 AC655382 WVW589846 WMA589846 WCE589846 VSI589846 VIM589846 UYQ589846 UOU589846 UEY589846 TVC589846 TLG589846 TBK589846 SRO589846 SHS589846 RXW589846 ROA589846 REE589846 QUI589846 QKM589846 QAQ589846 PQU589846 PGY589846 OXC589846 ONG589846 ODK589846 NTO589846 NJS589846 MZW589846 MQA589846 MGE589846 LWI589846 LMM589846 LCQ589846 KSU589846 KIY589846 JZC589846 JPG589846 JFK589846 IVO589846 ILS589846 IBW589846 HSA589846 HIE589846 GYI589846 GOM589846 GEQ589846 FUU589846 FKY589846 FBC589846 ERG589846 EHK589846 DXO589846 DNS589846 DDW589846 CUA589846 CKE589846 CAI589846 BQM589846 BGQ589846 AWU589846 AMY589846 ADC589846 TG589846 JK589846 AC589846 WVW524310 WMA524310 WCE524310 VSI524310 VIM524310 UYQ524310 UOU524310 UEY524310 TVC524310 TLG524310 TBK524310 SRO524310 SHS524310 RXW524310 ROA524310 REE524310 QUI524310 QKM524310 QAQ524310 PQU524310 PGY524310 OXC524310 ONG524310 ODK524310 NTO524310 NJS524310 MZW524310 MQA524310 MGE524310 LWI524310 LMM524310 LCQ524310 KSU524310 KIY524310 JZC524310 JPG524310 JFK524310 IVO524310 ILS524310 IBW524310 HSA524310 HIE524310 GYI524310 GOM524310 GEQ524310 FUU524310 FKY524310 FBC524310 ERG524310 EHK524310 DXO524310 DNS524310 DDW524310 CUA524310 CKE524310 CAI524310 BQM524310 BGQ524310 AWU524310 AMY524310 ADC524310 TG524310 JK524310 AC524310 WVW458774 WMA458774 WCE458774 VSI458774 VIM458774 UYQ458774 UOU458774 UEY458774 TVC458774 TLG458774 TBK458774 SRO458774 SHS458774 RXW458774 ROA458774 REE458774 QUI458774 QKM458774 QAQ458774 PQU458774 PGY458774 OXC458774 ONG458774 ODK458774 NTO458774 NJS458774 MZW458774 MQA458774 MGE458774 LWI458774 LMM458774 LCQ458774 KSU458774 KIY458774 JZC458774 JPG458774 JFK458774 IVO458774 ILS458774 IBW458774 HSA458774 HIE458774 GYI458774 GOM458774 GEQ458774 FUU458774 FKY458774 FBC458774 ERG458774 EHK458774 DXO458774 DNS458774 DDW458774 CUA458774 CKE458774 CAI458774 BQM458774 BGQ458774 AWU458774 AMY458774 ADC458774 TG458774 JK458774 AC458774 WVW393238 WMA393238 WCE393238 VSI393238 VIM393238 UYQ393238 UOU393238 UEY393238 TVC393238 TLG393238 TBK393238 SRO393238 SHS393238 RXW393238 ROA393238 REE393238 QUI393238 QKM393238 QAQ393238 PQU393238 PGY393238 OXC393238 ONG393238 ODK393238 NTO393238 NJS393238 MZW393238 MQA393238 MGE393238 LWI393238 LMM393238 LCQ393238 KSU393238 KIY393238 JZC393238 JPG393238 JFK393238 IVO393238 ILS393238 IBW393238 HSA393238 HIE393238 GYI393238 GOM393238 GEQ393238 FUU393238 FKY393238 FBC393238 ERG393238 EHK393238 DXO393238 DNS393238 DDW393238 CUA393238 CKE393238 CAI393238 BQM393238 BGQ393238 AWU393238 AMY393238 ADC393238 TG393238 JK393238 AC393238 WVW327702 WMA327702 WCE327702 VSI327702 VIM327702 UYQ327702 UOU327702 UEY327702 TVC327702 TLG327702 TBK327702 SRO327702 SHS327702 RXW327702 ROA327702 REE327702 QUI327702 QKM327702 QAQ327702 PQU327702 PGY327702 OXC327702 ONG327702 ODK327702 NTO327702 NJS327702 MZW327702 MQA327702 MGE327702 LWI327702 LMM327702 LCQ327702 KSU327702 KIY327702 JZC327702 JPG327702 JFK327702 IVO327702 ILS327702 IBW327702 HSA327702 HIE327702 GYI327702 GOM327702 GEQ327702 FUU327702 FKY327702 FBC327702 ERG327702 EHK327702 DXO327702 DNS327702 DDW327702 CUA327702 CKE327702 CAI327702 BQM327702 BGQ327702 AWU327702 AMY327702 ADC327702 TG327702 JK327702 AC327702 WVW262166 WMA262166 WCE262166 VSI262166 VIM262166 UYQ262166 UOU262166 UEY262166 TVC262166 TLG262166 TBK262166 SRO262166 SHS262166 RXW262166 ROA262166 REE262166 QUI262166 QKM262166 QAQ262166 PQU262166 PGY262166 OXC262166 ONG262166 ODK262166 NTO262166 NJS262166 MZW262166 MQA262166 MGE262166 LWI262166 LMM262166 LCQ262166 KSU262166 KIY262166 JZC262166 JPG262166 JFK262166 IVO262166 ILS262166 IBW262166 HSA262166 HIE262166 GYI262166 GOM262166 GEQ262166 FUU262166 FKY262166 FBC262166 ERG262166 EHK262166 DXO262166 DNS262166 DDW262166 CUA262166 CKE262166 CAI262166 BQM262166 BGQ262166 AWU262166 AMY262166 ADC262166 TG262166 JK262166 AC262166 WVW196630 WMA196630 WCE196630 VSI196630 VIM196630 UYQ196630 UOU196630 UEY196630 TVC196630 TLG196630 TBK196630 SRO196630 SHS196630 RXW196630 ROA196630 REE196630 QUI196630 QKM196630 QAQ196630 PQU196630 PGY196630 OXC196630 ONG196630 ODK196630 NTO196630 NJS196630 MZW196630 MQA196630 MGE196630 LWI196630 LMM196630 LCQ196630 KSU196630 KIY196630 JZC196630 JPG196630 JFK196630 IVO196630 ILS196630 IBW196630 HSA196630 HIE196630 GYI196630 GOM196630 GEQ196630 FUU196630 FKY196630 FBC196630 ERG196630 EHK196630 DXO196630 DNS196630 DDW196630 CUA196630 CKE196630 CAI196630 BQM196630 BGQ196630 AWU196630 AMY196630 ADC196630 TG196630 JK196630 AC196630 WVW131094 WMA131094 WCE131094 VSI131094 VIM131094 UYQ131094 UOU131094 UEY131094 TVC131094 TLG131094 TBK131094 SRO131094 SHS131094 RXW131094 ROA131094 REE131094 QUI131094 QKM131094 QAQ131094 PQU131094 PGY131094 OXC131094 ONG131094 ODK131094 NTO131094 NJS131094 MZW131094 MQA131094 MGE131094 LWI131094 LMM131094 LCQ131094 KSU131094 KIY131094 JZC131094 JPG131094 JFK131094 IVO131094 ILS131094 IBW131094 HSA131094 HIE131094 GYI131094 GOM131094 GEQ131094 FUU131094 FKY131094 FBC131094 ERG131094 EHK131094 DXO131094 DNS131094 DDW131094 CUA131094 CKE131094 CAI131094 BQM131094 BGQ131094 AWU131094 AMY131094 ADC131094 TG131094 JK131094 AC131094 WVW65558 WMA65558 WCE65558 VSI65558 VIM65558 UYQ65558 UOU65558 UEY65558 TVC65558 TLG65558 TBK65558 SRO65558 SHS65558 RXW65558 ROA65558 REE65558 QUI65558 QKM65558 QAQ65558 PQU65558 PGY65558 OXC65558 ONG65558 ODK65558 NTO65558 NJS65558 MZW65558 MQA65558 MGE65558 LWI65558 LMM65558 LCQ65558 KSU65558 KIY65558 JZC65558 JPG65558 JFK65558 IVO65558 ILS65558 IBW65558 HSA65558 HIE65558 GYI65558 GOM65558 GEQ65558 FUU65558 FKY65558 FBC65558 ERG65558 EHK65558 DXO65558 DNS65558 DDW65558 CUA65558 CKE65558 CAI65558 BQM65558 BGQ65558 AWU65558 AMY65558 ADC65558 TG65558 JK65558 AC65558 WVW13 WMA13 WCE13 VSI13 VIM13 UYQ13 UOU13 UEY13 TVC13 TLG13 TBK13 SRO13 SHS13 RXW13 ROA13 REE13 QUI13 QKM13 QAQ13 PQU13 PGY13 OXC13 ONG13 ODK13 NTO13 NJS13 MZW13 MQA13 MGE13 LWI13 LMM13 LCQ13 KSU13 KIY13 JZC13 JPG13 JFK13 IVO13 ILS13 IBW13 HSA13 HIE13 GYI13 GOM13 GEQ13 FUU13 FKY13 FBC13 ERG13 EHK13 DXO13 DNS13 DDW13 CUA13 CKE13 CAI13 BQM13 BGQ13 AWU13 AMY13 ADC13 TG13 JK13 JK31 WVW31 WMA31 WCE31 VSI31 VIM31 UYQ31 UOU31 UEY31 TVC31 TLG31 TBK31 SRO31 SHS31 RXW31 ROA31 REE31 QUI31 QKM31 QAQ31 PQU31 PGY31 OXC31 ONG31 ODK31 NTO31 NJS31 MZW31 MQA31 MGE31 LWI31 LMM31 LCQ31 KSU31 KIY31 JZC31 JPG31 JFK31 IVO31 ILS31 IBW31 HSA31 HIE31 GYI31 GOM31 GEQ31 FUU31 FKY31 FBC31 ERG31 EHK31 DXO31 DNS31 DDW31 CUA31 CKE31 CAI31 BQM31 BGQ31 AWU31 AMY31 ADC31 TG31 AC13"/>
    <dataValidation allowBlank="1" showErrorMessage="1" prompt="10 reuniones cada Delegada" sqref="WVD983069:WVG983077 WLH983069:WLK983077 WBL983069:WBO983077 VRP983069:VRS983077 VHT983069:VHW983077 UXX983069:UYA983077 UOB983069:UOE983077 UEF983069:UEI983077 TUJ983069:TUM983077 TKN983069:TKQ983077 TAR983069:TAU983077 SQV983069:SQY983077 SGZ983069:SHC983077 RXD983069:RXG983077 RNH983069:RNK983077 RDL983069:RDO983077 QTP983069:QTS983077 QJT983069:QJW983077 PZX983069:QAA983077 PQB983069:PQE983077 PGF983069:PGI983077 OWJ983069:OWM983077 OMN983069:OMQ983077 OCR983069:OCU983077 NSV983069:NSY983077 NIZ983069:NJC983077 MZD983069:MZG983077 MPH983069:MPK983077 MFL983069:MFO983077 LVP983069:LVS983077 LLT983069:LLW983077 LBX983069:LCA983077 KSB983069:KSE983077 KIF983069:KII983077 JYJ983069:JYM983077 JON983069:JOQ983077 JER983069:JEU983077 IUV983069:IUY983077 IKZ983069:ILC983077 IBD983069:IBG983077 HRH983069:HRK983077 HHL983069:HHO983077 GXP983069:GXS983077 GNT983069:GNW983077 GDX983069:GEA983077 FUB983069:FUE983077 FKF983069:FKI983077 FAJ983069:FAM983077 EQN983069:EQQ983077 EGR983069:EGU983077 DWV983069:DWY983077 DMZ983069:DNC983077 DDD983069:DDG983077 CTH983069:CTK983077 CJL983069:CJO983077 BZP983069:BZS983077 BPT983069:BPW983077 BFX983069:BGA983077 AWB983069:AWE983077 AMF983069:AMI983077 ACJ983069:ACM983077 SN983069:SQ983077 IR983069:IU983077 L983069:O983077 WVD917533:WVG917541 WLH917533:WLK917541 WBL917533:WBO917541 VRP917533:VRS917541 VHT917533:VHW917541 UXX917533:UYA917541 UOB917533:UOE917541 UEF917533:UEI917541 TUJ917533:TUM917541 TKN917533:TKQ917541 TAR917533:TAU917541 SQV917533:SQY917541 SGZ917533:SHC917541 RXD917533:RXG917541 RNH917533:RNK917541 RDL917533:RDO917541 QTP917533:QTS917541 QJT917533:QJW917541 PZX917533:QAA917541 PQB917533:PQE917541 PGF917533:PGI917541 OWJ917533:OWM917541 OMN917533:OMQ917541 OCR917533:OCU917541 NSV917533:NSY917541 NIZ917533:NJC917541 MZD917533:MZG917541 MPH917533:MPK917541 MFL917533:MFO917541 LVP917533:LVS917541 LLT917533:LLW917541 LBX917533:LCA917541 KSB917533:KSE917541 KIF917533:KII917541 JYJ917533:JYM917541 JON917533:JOQ917541 JER917533:JEU917541 IUV917533:IUY917541 IKZ917533:ILC917541 IBD917533:IBG917541 HRH917533:HRK917541 HHL917533:HHO917541 GXP917533:GXS917541 GNT917533:GNW917541 GDX917533:GEA917541 FUB917533:FUE917541 FKF917533:FKI917541 FAJ917533:FAM917541 EQN917533:EQQ917541 EGR917533:EGU917541 DWV917533:DWY917541 DMZ917533:DNC917541 DDD917533:DDG917541 CTH917533:CTK917541 CJL917533:CJO917541 BZP917533:BZS917541 BPT917533:BPW917541 BFX917533:BGA917541 AWB917533:AWE917541 AMF917533:AMI917541 ACJ917533:ACM917541 SN917533:SQ917541 IR917533:IU917541 L917533:O917541 WVD851997:WVG852005 WLH851997:WLK852005 WBL851997:WBO852005 VRP851997:VRS852005 VHT851997:VHW852005 UXX851997:UYA852005 UOB851997:UOE852005 UEF851997:UEI852005 TUJ851997:TUM852005 TKN851997:TKQ852005 TAR851997:TAU852005 SQV851997:SQY852005 SGZ851997:SHC852005 RXD851997:RXG852005 RNH851997:RNK852005 RDL851997:RDO852005 QTP851997:QTS852005 QJT851997:QJW852005 PZX851997:QAA852005 PQB851997:PQE852005 PGF851997:PGI852005 OWJ851997:OWM852005 OMN851997:OMQ852005 OCR851997:OCU852005 NSV851997:NSY852005 NIZ851997:NJC852005 MZD851997:MZG852005 MPH851997:MPK852005 MFL851997:MFO852005 LVP851997:LVS852005 LLT851997:LLW852005 LBX851997:LCA852005 KSB851997:KSE852005 KIF851997:KII852005 JYJ851997:JYM852005 JON851997:JOQ852005 JER851997:JEU852005 IUV851997:IUY852005 IKZ851997:ILC852005 IBD851997:IBG852005 HRH851997:HRK852005 HHL851997:HHO852005 GXP851997:GXS852005 GNT851997:GNW852005 GDX851997:GEA852005 FUB851997:FUE852005 FKF851997:FKI852005 FAJ851997:FAM852005 EQN851997:EQQ852005 EGR851997:EGU852005 DWV851997:DWY852005 DMZ851997:DNC852005 DDD851997:DDG852005 CTH851997:CTK852005 CJL851997:CJO852005 BZP851997:BZS852005 BPT851997:BPW852005 BFX851997:BGA852005 AWB851997:AWE852005 AMF851997:AMI852005 ACJ851997:ACM852005 SN851997:SQ852005 IR851997:IU852005 L851997:O852005 WVD786461:WVG786469 WLH786461:WLK786469 WBL786461:WBO786469 VRP786461:VRS786469 VHT786461:VHW786469 UXX786461:UYA786469 UOB786461:UOE786469 UEF786461:UEI786469 TUJ786461:TUM786469 TKN786461:TKQ786469 TAR786461:TAU786469 SQV786461:SQY786469 SGZ786461:SHC786469 RXD786461:RXG786469 RNH786461:RNK786469 RDL786461:RDO786469 QTP786461:QTS786469 QJT786461:QJW786469 PZX786461:QAA786469 PQB786461:PQE786469 PGF786461:PGI786469 OWJ786461:OWM786469 OMN786461:OMQ786469 OCR786461:OCU786469 NSV786461:NSY786469 NIZ786461:NJC786469 MZD786461:MZG786469 MPH786461:MPK786469 MFL786461:MFO786469 LVP786461:LVS786469 LLT786461:LLW786469 LBX786461:LCA786469 KSB786461:KSE786469 KIF786461:KII786469 JYJ786461:JYM786469 JON786461:JOQ786469 JER786461:JEU786469 IUV786461:IUY786469 IKZ786461:ILC786469 IBD786461:IBG786469 HRH786461:HRK786469 HHL786461:HHO786469 GXP786461:GXS786469 GNT786461:GNW786469 GDX786461:GEA786469 FUB786461:FUE786469 FKF786461:FKI786469 FAJ786461:FAM786469 EQN786461:EQQ786469 EGR786461:EGU786469 DWV786461:DWY786469 DMZ786461:DNC786469 DDD786461:DDG786469 CTH786461:CTK786469 CJL786461:CJO786469 BZP786461:BZS786469 BPT786461:BPW786469 BFX786461:BGA786469 AWB786461:AWE786469 AMF786461:AMI786469 ACJ786461:ACM786469 SN786461:SQ786469 IR786461:IU786469 L786461:O786469 WVD720925:WVG720933 WLH720925:WLK720933 WBL720925:WBO720933 VRP720925:VRS720933 VHT720925:VHW720933 UXX720925:UYA720933 UOB720925:UOE720933 UEF720925:UEI720933 TUJ720925:TUM720933 TKN720925:TKQ720933 TAR720925:TAU720933 SQV720925:SQY720933 SGZ720925:SHC720933 RXD720925:RXG720933 RNH720925:RNK720933 RDL720925:RDO720933 QTP720925:QTS720933 QJT720925:QJW720933 PZX720925:QAA720933 PQB720925:PQE720933 PGF720925:PGI720933 OWJ720925:OWM720933 OMN720925:OMQ720933 OCR720925:OCU720933 NSV720925:NSY720933 NIZ720925:NJC720933 MZD720925:MZG720933 MPH720925:MPK720933 MFL720925:MFO720933 LVP720925:LVS720933 LLT720925:LLW720933 LBX720925:LCA720933 KSB720925:KSE720933 KIF720925:KII720933 JYJ720925:JYM720933 JON720925:JOQ720933 JER720925:JEU720933 IUV720925:IUY720933 IKZ720925:ILC720933 IBD720925:IBG720933 HRH720925:HRK720933 HHL720925:HHO720933 GXP720925:GXS720933 GNT720925:GNW720933 GDX720925:GEA720933 FUB720925:FUE720933 FKF720925:FKI720933 FAJ720925:FAM720933 EQN720925:EQQ720933 EGR720925:EGU720933 DWV720925:DWY720933 DMZ720925:DNC720933 DDD720925:DDG720933 CTH720925:CTK720933 CJL720925:CJO720933 BZP720925:BZS720933 BPT720925:BPW720933 BFX720925:BGA720933 AWB720925:AWE720933 AMF720925:AMI720933 ACJ720925:ACM720933 SN720925:SQ720933 IR720925:IU720933 L720925:O720933 WVD655389:WVG655397 WLH655389:WLK655397 WBL655389:WBO655397 VRP655389:VRS655397 VHT655389:VHW655397 UXX655389:UYA655397 UOB655389:UOE655397 UEF655389:UEI655397 TUJ655389:TUM655397 TKN655389:TKQ655397 TAR655389:TAU655397 SQV655389:SQY655397 SGZ655389:SHC655397 RXD655389:RXG655397 RNH655389:RNK655397 RDL655389:RDO655397 QTP655389:QTS655397 QJT655389:QJW655397 PZX655389:QAA655397 PQB655389:PQE655397 PGF655389:PGI655397 OWJ655389:OWM655397 OMN655389:OMQ655397 OCR655389:OCU655397 NSV655389:NSY655397 NIZ655389:NJC655397 MZD655389:MZG655397 MPH655389:MPK655397 MFL655389:MFO655397 LVP655389:LVS655397 LLT655389:LLW655397 LBX655389:LCA655397 KSB655389:KSE655397 KIF655389:KII655397 JYJ655389:JYM655397 JON655389:JOQ655397 JER655389:JEU655397 IUV655389:IUY655397 IKZ655389:ILC655397 IBD655389:IBG655397 HRH655389:HRK655397 HHL655389:HHO655397 GXP655389:GXS655397 GNT655389:GNW655397 GDX655389:GEA655397 FUB655389:FUE655397 FKF655389:FKI655397 FAJ655389:FAM655397 EQN655389:EQQ655397 EGR655389:EGU655397 DWV655389:DWY655397 DMZ655389:DNC655397 DDD655389:DDG655397 CTH655389:CTK655397 CJL655389:CJO655397 BZP655389:BZS655397 BPT655389:BPW655397 BFX655389:BGA655397 AWB655389:AWE655397 AMF655389:AMI655397 ACJ655389:ACM655397 SN655389:SQ655397 IR655389:IU655397 L655389:O655397 WVD589853:WVG589861 WLH589853:WLK589861 WBL589853:WBO589861 VRP589853:VRS589861 VHT589853:VHW589861 UXX589853:UYA589861 UOB589853:UOE589861 UEF589853:UEI589861 TUJ589853:TUM589861 TKN589853:TKQ589861 TAR589853:TAU589861 SQV589853:SQY589861 SGZ589853:SHC589861 RXD589853:RXG589861 RNH589853:RNK589861 RDL589853:RDO589861 QTP589853:QTS589861 QJT589853:QJW589861 PZX589853:QAA589861 PQB589853:PQE589861 PGF589853:PGI589861 OWJ589853:OWM589861 OMN589853:OMQ589861 OCR589853:OCU589861 NSV589853:NSY589861 NIZ589853:NJC589861 MZD589853:MZG589861 MPH589853:MPK589861 MFL589853:MFO589861 LVP589853:LVS589861 LLT589853:LLW589861 LBX589853:LCA589861 KSB589853:KSE589861 KIF589853:KII589861 JYJ589853:JYM589861 JON589853:JOQ589861 JER589853:JEU589861 IUV589853:IUY589861 IKZ589853:ILC589861 IBD589853:IBG589861 HRH589853:HRK589861 HHL589853:HHO589861 GXP589853:GXS589861 GNT589853:GNW589861 GDX589853:GEA589861 FUB589853:FUE589861 FKF589853:FKI589861 FAJ589853:FAM589861 EQN589853:EQQ589861 EGR589853:EGU589861 DWV589853:DWY589861 DMZ589853:DNC589861 DDD589853:DDG589861 CTH589853:CTK589861 CJL589853:CJO589861 BZP589853:BZS589861 BPT589853:BPW589861 BFX589853:BGA589861 AWB589853:AWE589861 AMF589853:AMI589861 ACJ589853:ACM589861 SN589853:SQ589861 IR589853:IU589861 L589853:O589861 WVD524317:WVG524325 WLH524317:WLK524325 WBL524317:WBO524325 VRP524317:VRS524325 VHT524317:VHW524325 UXX524317:UYA524325 UOB524317:UOE524325 UEF524317:UEI524325 TUJ524317:TUM524325 TKN524317:TKQ524325 TAR524317:TAU524325 SQV524317:SQY524325 SGZ524317:SHC524325 RXD524317:RXG524325 RNH524317:RNK524325 RDL524317:RDO524325 QTP524317:QTS524325 QJT524317:QJW524325 PZX524317:QAA524325 PQB524317:PQE524325 PGF524317:PGI524325 OWJ524317:OWM524325 OMN524317:OMQ524325 OCR524317:OCU524325 NSV524317:NSY524325 NIZ524317:NJC524325 MZD524317:MZG524325 MPH524317:MPK524325 MFL524317:MFO524325 LVP524317:LVS524325 LLT524317:LLW524325 LBX524317:LCA524325 KSB524317:KSE524325 KIF524317:KII524325 JYJ524317:JYM524325 JON524317:JOQ524325 JER524317:JEU524325 IUV524317:IUY524325 IKZ524317:ILC524325 IBD524317:IBG524325 HRH524317:HRK524325 HHL524317:HHO524325 GXP524317:GXS524325 GNT524317:GNW524325 GDX524317:GEA524325 FUB524317:FUE524325 FKF524317:FKI524325 FAJ524317:FAM524325 EQN524317:EQQ524325 EGR524317:EGU524325 DWV524317:DWY524325 DMZ524317:DNC524325 DDD524317:DDG524325 CTH524317:CTK524325 CJL524317:CJO524325 BZP524317:BZS524325 BPT524317:BPW524325 BFX524317:BGA524325 AWB524317:AWE524325 AMF524317:AMI524325 ACJ524317:ACM524325 SN524317:SQ524325 IR524317:IU524325 L524317:O524325 WVD458781:WVG458789 WLH458781:WLK458789 WBL458781:WBO458789 VRP458781:VRS458789 VHT458781:VHW458789 UXX458781:UYA458789 UOB458781:UOE458789 UEF458781:UEI458789 TUJ458781:TUM458789 TKN458781:TKQ458789 TAR458781:TAU458789 SQV458781:SQY458789 SGZ458781:SHC458789 RXD458781:RXG458789 RNH458781:RNK458789 RDL458781:RDO458789 QTP458781:QTS458789 QJT458781:QJW458789 PZX458781:QAA458789 PQB458781:PQE458789 PGF458781:PGI458789 OWJ458781:OWM458789 OMN458781:OMQ458789 OCR458781:OCU458789 NSV458781:NSY458789 NIZ458781:NJC458789 MZD458781:MZG458789 MPH458781:MPK458789 MFL458781:MFO458789 LVP458781:LVS458789 LLT458781:LLW458789 LBX458781:LCA458789 KSB458781:KSE458789 KIF458781:KII458789 JYJ458781:JYM458789 JON458781:JOQ458789 JER458781:JEU458789 IUV458781:IUY458789 IKZ458781:ILC458789 IBD458781:IBG458789 HRH458781:HRK458789 HHL458781:HHO458789 GXP458781:GXS458789 GNT458781:GNW458789 GDX458781:GEA458789 FUB458781:FUE458789 FKF458781:FKI458789 FAJ458781:FAM458789 EQN458781:EQQ458789 EGR458781:EGU458789 DWV458781:DWY458789 DMZ458781:DNC458789 DDD458781:DDG458789 CTH458781:CTK458789 CJL458781:CJO458789 BZP458781:BZS458789 BPT458781:BPW458789 BFX458781:BGA458789 AWB458781:AWE458789 AMF458781:AMI458789 ACJ458781:ACM458789 SN458781:SQ458789 IR458781:IU458789 L458781:O458789 WVD393245:WVG393253 WLH393245:WLK393253 WBL393245:WBO393253 VRP393245:VRS393253 VHT393245:VHW393253 UXX393245:UYA393253 UOB393245:UOE393253 UEF393245:UEI393253 TUJ393245:TUM393253 TKN393245:TKQ393253 TAR393245:TAU393253 SQV393245:SQY393253 SGZ393245:SHC393253 RXD393245:RXG393253 RNH393245:RNK393253 RDL393245:RDO393253 QTP393245:QTS393253 QJT393245:QJW393253 PZX393245:QAA393253 PQB393245:PQE393253 PGF393245:PGI393253 OWJ393245:OWM393253 OMN393245:OMQ393253 OCR393245:OCU393253 NSV393245:NSY393253 NIZ393245:NJC393253 MZD393245:MZG393253 MPH393245:MPK393253 MFL393245:MFO393253 LVP393245:LVS393253 LLT393245:LLW393253 LBX393245:LCA393253 KSB393245:KSE393253 KIF393245:KII393253 JYJ393245:JYM393253 JON393245:JOQ393253 JER393245:JEU393253 IUV393245:IUY393253 IKZ393245:ILC393253 IBD393245:IBG393253 HRH393245:HRK393253 HHL393245:HHO393253 GXP393245:GXS393253 GNT393245:GNW393253 GDX393245:GEA393253 FUB393245:FUE393253 FKF393245:FKI393253 FAJ393245:FAM393253 EQN393245:EQQ393253 EGR393245:EGU393253 DWV393245:DWY393253 DMZ393245:DNC393253 DDD393245:DDG393253 CTH393245:CTK393253 CJL393245:CJO393253 BZP393245:BZS393253 BPT393245:BPW393253 BFX393245:BGA393253 AWB393245:AWE393253 AMF393245:AMI393253 ACJ393245:ACM393253 SN393245:SQ393253 IR393245:IU393253 L393245:O393253 WVD327709:WVG327717 WLH327709:WLK327717 WBL327709:WBO327717 VRP327709:VRS327717 VHT327709:VHW327717 UXX327709:UYA327717 UOB327709:UOE327717 UEF327709:UEI327717 TUJ327709:TUM327717 TKN327709:TKQ327717 TAR327709:TAU327717 SQV327709:SQY327717 SGZ327709:SHC327717 RXD327709:RXG327717 RNH327709:RNK327717 RDL327709:RDO327717 QTP327709:QTS327717 QJT327709:QJW327717 PZX327709:QAA327717 PQB327709:PQE327717 PGF327709:PGI327717 OWJ327709:OWM327717 OMN327709:OMQ327717 OCR327709:OCU327717 NSV327709:NSY327717 NIZ327709:NJC327717 MZD327709:MZG327717 MPH327709:MPK327717 MFL327709:MFO327717 LVP327709:LVS327717 LLT327709:LLW327717 LBX327709:LCA327717 KSB327709:KSE327717 KIF327709:KII327717 JYJ327709:JYM327717 JON327709:JOQ327717 JER327709:JEU327717 IUV327709:IUY327717 IKZ327709:ILC327717 IBD327709:IBG327717 HRH327709:HRK327717 HHL327709:HHO327717 GXP327709:GXS327717 GNT327709:GNW327717 GDX327709:GEA327717 FUB327709:FUE327717 FKF327709:FKI327717 FAJ327709:FAM327717 EQN327709:EQQ327717 EGR327709:EGU327717 DWV327709:DWY327717 DMZ327709:DNC327717 DDD327709:DDG327717 CTH327709:CTK327717 CJL327709:CJO327717 BZP327709:BZS327717 BPT327709:BPW327717 BFX327709:BGA327717 AWB327709:AWE327717 AMF327709:AMI327717 ACJ327709:ACM327717 SN327709:SQ327717 IR327709:IU327717 L327709:O327717 WVD262173:WVG262181 WLH262173:WLK262181 WBL262173:WBO262181 VRP262173:VRS262181 VHT262173:VHW262181 UXX262173:UYA262181 UOB262173:UOE262181 UEF262173:UEI262181 TUJ262173:TUM262181 TKN262173:TKQ262181 TAR262173:TAU262181 SQV262173:SQY262181 SGZ262173:SHC262181 RXD262173:RXG262181 RNH262173:RNK262181 RDL262173:RDO262181 QTP262173:QTS262181 QJT262173:QJW262181 PZX262173:QAA262181 PQB262173:PQE262181 PGF262173:PGI262181 OWJ262173:OWM262181 OMN262173:OMQ262181 OCR262173:OCU262181 NSV262173:NSY262181 NIZ262173:NJC262181 MZD262173:MZG262181 MPH262173:MPK262181 MFL262173:MFO262181 LVP262173:LVS262181 LLT262173:LLW262181 LBX262173:LCA262181 KSB262173:KSE262181 KIF262173:KII262181 JYJ262173:JYM262181 JON262173:JOQ262181 JER262173:JEU262181 IUV262173:IUY262181 IKZ262173:ILC262181 IBD262173:IBG262181 HRH262173:HRK262181 HHL262173:HHO262181 GXP262173:GXS262181 GNT262173:GNW262181 GDX262173:GEA262181 FUB262173:FUE262181 FKF262173:FKI262181 FAJ262173:FAM262181 EQN262173:EQQ262181 EGR262173:EGU262181 DWV262173:DWY262181 DMZ262173:DNC262181 DDD262173:DDG262181 CTH262173:CTK262181 CJL262173:CJO262181 BZP262173:BZS262181 BPT262173:BPW262181 BFX262173:BGA262181 AWB262173:AWE262181 AMF262173:AMI262181 ACJ262173:ACM262181 SN262173:SQ262181 IR262173:IU262181 L262173:O262181 WVD196637:WVG196645 WLH196637:WLK196645 WBL196637:WBO196645 VRP196637:VRS196645 VHT196637:VHW196645 UXX196637:UYA196645 UOB196637:UOE196645 UEF196637:UEI196645 TUJ196637:TUM196645 TKN196637:TKQ196645 TAR196637:TAU196645 SQV196637:SQY196645 SGZ196637:SHC196645 RXD196637:RXG196645 RNH196637:RNK196645 RDL196637:RDO196645 QTP196637:QTS196645 QJT196637:QJW196645 PZX196637:QAA196645 PQB196637:PQE196645 PGF196637:PGI196645 OWJ196637:OWM196645 OMN196637:OMQ196645 OCR196637:OCU196645 NSV196637:NSY196645 NIZ196637:NJC196645 MZD196637:MZG196645 MPH196637:MPK196645 MFL196637:MFO196645 LVP196637:LVS196645 LLT196637:LLW196645 LBX196637:LCA196645 KSB196637:KSE196645 KIF196637:KII196645 JYJ196637:JYM196645 JON196637:JOQ196645 JER196637:JEU196645 IUV196637:IUY196645 IKZ196637:ILC196645 IBD196637:IBG196645 HRH196637:HRK196645 HHL196637:HHO196645 GXP196637:GXS196645 GNT196637:GNW196645 GDX196637:GEA196645 FUB196637:FUE196645 FKF196637:FKI196645 FAJ196637:FAM196645 EQN196637:EQQ196645 EGR196637:EGU196645 DWV196637:DWY196645 DMZ196637:DNC196645 DDD196637:DDG196645 CTH196637:CTK196645 CJL196637:CJO196645 BZP196637:BZS196645 BPT196637:BPW196645 BFX196637:BGA196645 AWB196637:AWE196645 AMF196637:AMI196645 ACJ196637:ACM196645 SN196637:SQ196645 IR196637:IU196645 L196637:O196645 WVD131101:WVG131109 WLH131101:WLK131109 WBL131101:WBO131109 VRP131101:VRS131109 VHT131101:VHW131109 UXX131101:UYA131109 UOB131101:UOE131109 UEF131101:UEI131109 TUJ131101:TUM131109 TKN131101:TKQ131109 TAR131101:TAU131109 SQV131101:SQY131109 SGZ131101:SHC131109 RXD131101:RXG131109 RNH131101:RNK131109 RDL131101:RDO131109 QTP131101:QTS131109 QJT131101:QJW131109 PZX131101:QAA131109 PQB131101:PQE131109 PGF131101:PGI131109 OWJ131101:OWM131109 OMN131101:OMQ131109 OCR131101:OCU131109 NSV131101:NSY131109 NIZ131101:NJC131109 MZD131101:MZG131109 MPH131101:MPK131109 MFL131101:MFO131109 LVP131101:LVS131109 LLT131101:LLW131109 LBX131101:LCA131109 KSB131101:KSE131109 KIF131101:KII131109 JYJ131101:JYM131109 JON131101:JOQ131109 JER131101:JEU131109 IUV131101:IUY131109 IKZ131101:ILC131109 IBD131101:IBG131109 HRH131101:HRK131109 HHL131101:HHO131109 GXP131101:GXS131109 GNT131101:GNW131109 GDX131101:GEA131109 FUB131101:FUE131109 FKF131101:FKI131109 FAJ131101:FAM131109 EQN131101:EQQ131109 EGR131101:EGU131109 DWV131101:DWY131109 DMZ131101:DNC131109 DDD131101:DDG131109 CTH131101:CTK131109 CJL131101:CJO131109 BZP131101:BZS131109 BPT131101:BPW131109 BFX131101:BGA131109 AWB131101:AWE131109 AMF131101:AMI131109 ACJ131101:ACM131109 SN131101:SQ131109 IR131101:IU131109 L131101:O131109 WVD65565:WVG65573 WLH65565:WLK65573 WBL65565:WBO65573 VRP65565:VRS65573 VHT65565:VHW65573 UXX65565:UYA65573 UOB65565:UOE65573 UEF65565:UEI65573 TUJ65565:TUM65573 TKN65565:TKQ65573 TAR65565:TAU65573 SQV65565:SQY65573 SGZ65565:SHC65573 RXD65565:RXG65573 RNH65565:RNK65573 RDL65565:RDO65573 QTP65565:QTS65573 QJT65565:QJW65573 PZX65565:QAA65573 PQB65565:PQE65573 PGF65565:PGI65573 OWJ65565:OWM65573 OMN65565:OMQ65573 OCR65565:OCU65573 NSV65565:NSY65573 NIZ65565:NJC65573 MZD65565:MZG65573 MPH65565:MPK65573 MFL65565:MFO65573 LVP65565:LVS65573 LLT65565:LLW65573 LBX65565:LCA65573 KSB65565:KSE65573 KIF65565:KII65573 JYJ65565:JYM65573 JON65565:JOQ65573 JER65565:JEU65573 IUV65565:IUY65573 IKZ65565:ILC65573 IBD65565:IBG65573 HRH65565:HRK65573 HHL65565:HHO65573 GXP65565:GXS65573 GNT65565:GNW65573 GDX65565:GEA65573 FUB65565:FUE65573 FKF65565:FKI65573 FAJ65565:FAM65573 EQN65565:EQQ65573 EGR65565:EGU65573 DWV65565:DWY65573 DMZ65565:DNC65573 DDD65565:DDG65573 CTH65565:CTK65573 CJL65565:CJO65573 BZP65565:BZS65573 BPT65565:BPW65573 BFX65565:BGA65573 AWB65565:AWE65573 AMF65565:AMI65573 ACJ65565:ACM65573 SN65565:SQ65573 IR65565:IU65573 L65565:O65573 L19:O27 SN19:SQ27 ACJ19:ACM27 AMF19:AMI27 AWB19:AWE27 BFX19:BGA27 BPT19:BPW27 BZP19:BZS27 CJL19:CJO27 CTH19:CTK27 DDD19:DDG27 DMZ19:DNC27 DWV19:DWY27 EGR19:EGU27 EQN19:EQQ27 FAJ19:FAM27 FKF19:FKI27 FUB19:FUE27 GDX19:GEA27 GNT19:GNW27 GXP19:GXS27 HHL19:HHO27 HRH19:HRK27 IBD19:IBG27 IKZ19:ILC27 IUV19:IUY27 JER19:JEU27 JON19:JOQ27 JYJ19:JYM27 KIF19:KII27 KSB19:KSE27 LBX19:LCA27 LLT19:LLW27 LVP19:LVS27 MFL19:MFO27 MPH19:MPK27 MZD19:MZG27 NIZ19:NJC27 NSV19:NSY27 OCR19:OCU27 OMN19:OMQ27 OWJ19:OWM27 PGF19:PGI27 PQB19:PQE27 PZX19:QAA27 QJT19:QJW27 QTP19:QTS27 RDL19:RDO27 RNH19:RNK27 RXD19:RXG27 SGZ19:SHC27 SQV19:SQY27 TAR19:TAU27 TKN19:TKQ27 TUJ19:TUM27 UEF19:UEI27 UOB19:UOE27 UXX19:UYA27 VHT19:VHW27 VRP19:VRS27 WBL19:WBO27 WLH19:WLK27 WVD19:WVG27 IR19:IU27"/>
    <dataValidation type="whole" allowBlank="1" showInputMessage="1" showErrorMessage="1" error="32 Departamentos" sqref="WWA983120:WWA983122 WME983120:WME983122 WCI983120:WCI983122 VSM983120:VSM983122 VIQ983120:VIQ983122 UYU983120:UYU983122 UOY983120:UOY983122 UFC983120:UFC983122 TVG983120:TVG983122 TLK983120:TLK983122 TBO983120:TBO983122 SRS983120:SRS983122 SHW983120:SHW983122 RYA983120:RYA983122 ROE983120:ROE983122 REI983120:REI983122 QUM983120:QUM983122 QKQ983120:QKQ983122 QAU983120:QAU983122 PQY983120:PQY983122 PHC983120:PHC983122 OXG983120:OXG983122 ONK983120:ONK983122 ODO983120:ODO983122 NTS983120:NTS983122 NJW983120:NJW983122 NAA983120:NAA983122 MQE983120:MQE983122 MGI983120:MGI983122 LWM983120:LWM983122 LMQ983120:LMQ983122 LCU983120:LCU983122 KSY983120:KSY983122 KJC983120:KJC983122 JZG983120:JZG983122 JPK983120:JPK983122 JFO983120:JFO983122 IVS983120:IVS983122 ILW983120:ILW983122 ICA983120:ICA983122 HSE983120:HSE983122 HII983120:HII983122 GYM983120:GYM983122 GOQ983120:GOQ983122 GEU983120:GEU983122 FUY983120:FUY983122 FLC983120:FLC983122 FBG983120:FBG983122 ERK983120:ERK983122 EHO983120:EHO983122 DXS983120:DXS983122 DNW983120:DNW983122 DEA983120:DEA983122 CUE983120:CUE983122 CKI983120:CKI983122 CAM983120:CAM983122 BQQ983120:BQQ983122 BGU983120:BGU983122 AWY983120:AWY983122 ANC983120:ANC983122 ADG983120:ADG983122 TK983120:TK983122 JO983120:JO983122 WWA917584:WWA917586 WME917584:WME917586 WCI917584:WCI917586 VSM917584:VSM917586 VIQ917584:VIQ917586 UYU917584:UYU917586 UOY917584:UOY917586 UFC917584:UFC917586 TVG917584:TVG917586 TLK917584:TLK917586 TBO917584:TBO917586 SRS917584:SRS917586 SHW917584:SHW917586 RYA917584:RYA917586 ROE917584:ROE917586 REI917584:REI917586 QUM917584:QUM917586 QKQ917584:QKQ917586 QAU917584:QAU917586 PQY917584:PQY917586 PHC917584:PHC917586 OXG917584:OXG917586 ONK917584:ONK917586 ODO917584:ODO917586 NTS917584:NTS917586 NJW917584:NJW917586 NAA917584:NAA917586 MQE917584:MQE917586 MGI917584:MGI917586 LWM917584:LWM917586 LMQ917584:LMQ917586 LCU917584:LCU917586 KSY917584:KSY917586 KJC917584:KJC917586 JZG917584:JZG917586 JPK917584:JPK917586 JFO917584:JFO917586 IVS917584:IVS917586 ILW917584:ILW917586 ICA917584:ICA917586 HSE917584:HSE917586 HII917584:HII917586 GYM917584:GYM917586 GOQ917584:GOQ917586 GEU917584:GEU917586 FUY917584:FUY917586 FLC917584:FLC917586 FBG917584:FBG917586 ERK917584:ERK917586 EHO917584:EHO917586 DXS917584:DXS917586 DNW917584:DNW917586 DEA917584:DEA917586 CUE917584:CUE917586 CKI917584:CKI917586 CAM917584:CAM917586 BQQ917584:BQQ917586 BGU917584:BGU917586 AWY917584:AWY917586 ANC917584:ANC917586 ADG917584:ADG917586 TK917584:TK917586 JO917584:JO917586 WWA852048:WWA852050 WME852048:WME852050 WCI852048:WCI852050 VSM852048:VSM852050 VIQ852048:VIQ852050 UYU852048:UYU852050 UOY852048:UOY852050 UFC852048:UFC852050 TVG852048:TVG852050 TLK852048:TLK852050 TBO852048:TBO852050 SRS852048:SRS852050 SHW852048:SHW852050 RYA852048:RYA852050 ROE852048:ROE852050 REI852048:REI852050 QUM852048:QUM852050 QKQ852048:QKQ852050 QAU852048:QAU852050 PQY852048:PQY852050 PHC852048:PHC852050 OXG852048:OXG852050 ONK852048:ONK852050 ODO852048:ODO852050 NTS852048:NTS852050 NJW852048:NJW852050 NAA852048:NAA852050 MQE852048:MQE852050 MGI852048:MGI852050 LWM852048:LWM852050 LMQ852048:LMQ852050 LCU852048:LCU852050 KSY852048:KSY852050 KJC852048:KJC852050 JZG852048:JZG852050 JPK852048:JPK852050 JFO852048:JFO852050 IVS852048:IVS852050 ILW852048:ILW852050 ICA852048:ICA852050 HSE852048:HSE852050 HII852048:HII852050 GYM852048:GYM852050 GOQ852048:GOQ852050 GEU852048:GEU852050 FUY852048:FUY852050 FLC852048:FLC852050 FBG852048:FBG852050 ERK852048:ERK852050 EHO852048:EHO852050 DXS852048:DXS852050 DNW852048:DNW852050 DEA852048:DEA852050 CUE852048:CUE852050 CKI852048:CKI852050 CAM852048:CAM852050 BQQ852048:BQQ852050 BGU852048:BGU852050 AWY852048:AWY852050 ANC852048:ANC852050 ADG852048:ADG852050 TK852048:TK852050 JO852048:JO852050 WWA786512:WWA786514 WME786512:WME786514 WCI786512:WCI786514 VSM786512:VSM786514 VIQ786512:VIQ786514 UYU786512:UYU786514 UOY786512:UOY786514 UFC786512:UFC786514 TVG786512:TVG786514 TLK786512:TLK786514 TBO786512:TBO786514 SRS786512:SRS786514 SHW786512:SHW786514 RYA786512:RYA786514 ROE786512:ROE786514 REI786512:REI786514 QUM786512:QUM786514 QKQ786512:QKQ786514 QAU786512:QAU786514 PQY786512:PQY786514 PHC786512:PHC786514 OXG786512:OXG786514 ONK786512:ONK786514 ODO786512:ODO786514 NTS786512:NTS786514 NJW786512:NJW786514 NAA786512:NAA786514 MQE786512:MQE786514 MGI786512:MGI786514 LWM786512:LWM786514 LMQ786512:LMQ786514 LCU786512:LCU786514 KSY786512:KSY786514 KJC786512:KJC786514 JZG786512:JZG786514 JPK786512:JPK786514 JFO786512:JFO786514 IVS786512:IVS786514 ILW786512:ILW786514 ICA786512:ICA786514 HSE786512:HSE786514 HII786512:HII786514 GYM786512:GYM786514 GOQ786512:GOQ786514 GEU786512:GEU786514 FUY786512:FUY786514 FLC786512:FLC786514 FBG786512:FBG786514 ERK786512:ERK786514 EHO786512:EHO786514 DXS786512:DXS786514 DNW786512:DNW786514 DEA786512:DEA786514 CUE786512:CUE786514 CKI786512:CKI786514 CAM786512:CAM786514 BQQ786512:BQQ786514 BGU786512:BGU786514 AWY786512:AWY786514 ANC786512:ANC786514 ADG786512:ADG786514 TK786512:TK786514 JO786512:JO786514 WWA720976:WWA720978 WME720976:WME720978 WCI720976:WCI720978 VSM720976:VSM720978 VIQ720976:VIQ720978 UYU720976:UYU720978 UOY720976:UOY720978 UFC720976:UFC720978 TVG720976:TVG720978 TLK720976:TLK720978 TBO720976:TBO720978 SRS720976:SRS720978 SHW720976:SHW720978 RYA720976:RYA720978 ROE720976:ROE720978 REI720976:REI720978 QUM720976:QUM720978 QKQ720976:QKQ720978 QAU720976:QAU720978 PQY720976:PQY720978 PHC720976:PHC720978 OXG720976:OXG720978 ONK720976:ONK720978 ODO720976:ODO720978 NTS720976:NTS720978 NJW720976:NJW720978 NAA720976:NAA720978 MQE720976:MQE720978 MGI720976:MGI720978 LWM720976:LWM720978 LMQ720976:LMQ720978 LCU720976:LCU720978 KSY720976:KSY720978 KJC720976:KJC720978 JZG720976:JZG720978 JPK720976:JPK720978 JFO720976:JFO720978 IVS720976:IVS720978 ILW720976:ILW720978 ICA720976:ICA720978 HSE720976:HSE720978 HII720976:HII720978 GYM720976:GYM720978 GOQ720976:GOQ720978 GEU720976:GEU720978 FUY720976:FUY720978 FLC720976:FLC720978 FBG720976:FBG720978 ERK720976:ERK720978 EHO720976:EHO720978 DXS720976:DXS720978 DNW720976:DNW720978 DEA720976:DEA720978 CUE720976:CUE720978 CKI720976:CKI720978 CAM720976:CAM720978 BQQ720976:BQQ720978 BGU720976:BGU720978 AWY720976:AWY720978 ANC720976:ANC720978 ADG720976:ADG720978 TK720976:TK720978 JO720976:JO720978 WWA655440:WWA655442 WME655440:WME655442 WCI655440:WCI655442 VSM655440:VSM655442 VIQ655440:VIQ655442 UYU655440:UYU655442 UOY655440:UOY655442 UFC655440:UFC655442 TVG655440:TVG655442 TLK655440:TLK655442 TBO655440:TBO655442 SRS655440:SRS655442 SHW655440:SHW655442 RYA655440:RYA655442 ROE655440:ROE655442 REI655440:REI655442 QUM655440:QUM655442 QKQ655440:QKQ655442 QAU655440:QAU655442 PQY655440:PQY655442 PHC655440:PHC655442 OXG655440:OXG655442 ONK655440:ONK655442 ODO655440:ODO655442 NTS655440:NTS655442 NJW655440:NJW655442 NAA655440:NAA655442 MQE655440:MQE655442 MGI655440:MGI655442 LWM655440:LWM655442 LMQ655440:LMQ655442 LCU655440:LCU655442 KSY655440:KSY655442 KJC655440:KJC655442 JZG655440:JZG655442 JPK655440:JPK655442 JFO655440:JFO655442 IVS655440:IVS655442 ILW655440:ILW655442 ICA655440:ICA655442 HSE655440:HSE655442 HII655440:HII655442 GYM655440:GYM655442 GOQ655440:GOQ655442 GEU655440:GEU655442 FUY655440:FUY655442 FLC655440:FLC655442 FBG655440:FBG655442 ERK655440:ERK655442 EHO655440:EHO655442 DXS655440:DXS655442 DNW655440:DNW655442 DEA655440:DEA655442 CUE655440:CUE655442 CKI655440:CKI655442 CAM655440:CAM655442 BQQ655440:BQQ655442 BGU655440:BGU655442 AWY655440:AWY655442 ANC655440:ANC655442 ADG655440:ADG655442 TK655440:TK655442 JO655440:JO655442 WWA589904:WWA589906 WME589904:WME589906 WCI589904:WCI589906 VSM589904:VSM589906 VIQ589904:VIQ589906 UYU589904:UYU589906 UOY589904:UOY589906 UFC589904:UFC589906 TVG589904:TVG589906 TLK589904:TLK589906 TBO589904:TBO589906 SRS589904:SRS589906 SHW589904:SHW589906 RYA589904:RYA589906 ROE589904:ROE589906 REI589904:REI589906 QUM589904:QUM589906 QKQ589904:QKQ589906 QAU589904:QAU589906 PQY589904:PQY589906 PHC589904:PHC589906 OXG589904:OXG589906 ONK589904:ONK589906 ODO589904:ODO589906 NTS589904:NTS589906 NJW589904:NJW589906 NAA589904:NAA589906 MQE589904:MQE589906 MGI589904:MGI589906 LWM589904:LWM589906 LMQ589904:LMQ589906 LCU589904:LCU589906 KSY589904:KSY589906 KJC589904:KJC589906 JZG589904:JZG589906 JPK589904:JPK589906 JFO589904:JFO589906 IVS589904:IVS589906 ILW589904:ILW589906 ICA589904:ICA589906 HSE589904:HSE589906 HII589904:HII589906 GYM589904:GYM589906 GOQ589904:GOQ589906 GEU589904:GEU589906 FUY589904:FUY589906 FLC589904:FLC589906 FBG589904:FBG589906 ERK589904:ERK589906 EHO589904:EHO589906 DXS589904:DXS589906 DNW589904:DNW589906 DEA589904:DEA589906 CUE589904:CUE589906 CKI589904:CKI589906 CAM589904:CAM589906 BQQ589904:BQQ589906 BGU589904:BGU589906 AWY589904:AWY589906 ANC589904:ANC589906 ADG589904:ADG589906 TK589904:TK589906 JO589904:JO589906 WWA524368:WWA524370 WME524368:WME524370 WCI524368:WCI524370 VSM524368:VSM524370 VIQ524368:VIQ524370 UYU524368:UYU524370 UOY524368:UOY524370 UFC524368:UFC524370 TVG524368:TVG524370 TLK524368:TLK524370 TBO524368:TBO524370 SRS524368:SRS524370 SHW524368:SHW524370 RYA524368:RYA524370 ROE524368:ROE524370 REI524368:REI524370 QUM524368:QUM524370 QKQ524368:QKQ524370 QAU524368:QAU524370 PQY524368:PQY524370 PHC524368:PHC524370 OXG524368:OXG524370 ONK524368:ONK524370 ODO524368:ODO524370 NTS524368:NTS524370 NJW524368:NJW524370 NAA524368:NAA524370 MQE524368:MQE524370 MGI524368:MGI524370 LWM524368:LWM524370 LMQ524368:LMQ524370 LCU524368:LCU524370 KSY524368:KSY524370 KJC524368:KJC524370 JZG524368:JZG524370 JPK524368:JPK524370 JFO524368:JFO524370 IVS524368:IVS524370 ILW524368:ILW524370 ICA524368:ICA524370 HSE524368:HSE524370 HII524368:HII524370 GYM524368:GYM524370 GOQ524368:GOQ524370 GEU524368:GEU524370 FUY524368:FUY524370 FLC524368:FLC524370 FBG524368:FBG524370 ERK524368:ERK524370 EHO524368:EHO524370 DXS524368:DXS524370 DNW524368:DNW524370 DEA524368:DEA524370 CUE524368:CUE524370 CKI524368:CKI524370 CAM524368:CAM524370 BQQ524368:BQQ524370 BGU524368:BGU524370 AWY524368:AWY524370 ANC524368:ANC524370 ADG524368:ADG524370 TK524368:TK524370 JO524368:JO524370 WWA458832:WWA458834 WME458832:WME458834 WCI458832:WCI458834 VSM458832:VSM458834 VIQ458832:VIQ458834 UYU458832:UYU458834 UOY458832:UOY458834 UFC458832:UFC458834 TVG458832:TVG458834 TLK458832:TLK458834 TBO458832:TBO458834 SRS458832:SRS458834 SHW458832:SHW458834 RYA458832:RYA458834 ROE458832:ROE458834 REI458832:REI458834 QUM458832:QUM458834 QKQ458832:QKQ458834 QAU458832:QAU458834 PQY458832:PQY458834 PHC458832:PHC458834 OXG458832:OXG458834 ONK458832:ONK458834 ODO458832:ODO458834 NTS458832:NTS458834 NJW458832:NJW458834 NAA458832:NAA458834 MQE458832:MQE458834 MGI458832:MGI458834 LWM458832:LWM458834 LMQ458832:LMQ458834 LCU458832:LCU458834 KSY458832:KSY458834 KJC458832:KJC458834 JZG458832:JZG458834 JPK458832:JPK458834 JFO458832:JFO458834 IVS458832:IVS458834 ILW458832:ILW458834 ICA458832:ICA458834 HSE458832:HSE458834 HII458832:HII458834 GYM458832:GYM458834 GOQ458832:GOQ458834 GEU458832:GEU458834 FUY458832:FUY458834 FLC458832:FLC458834 FBG458832:FBG458834 ERK458832:ERK458834 EHO458832:EHO458834 DXS458832:DXS458834 DNW458832:DNW458834 DEA458832:DEA458834 CUE458832:CUE458834 CKI458832:CKI458834 CAM458832:CAM458834 BQQ458832:BQQ458834 BGU458832:BGU458834 AWY458832:AWY458834 ANC458832:ANC458834 ADG458832:ADG458834 TK458832:TK458834 JO458832:JO458834 WWA393296:WWA393298 WME393296:WME393298 WCI393296:WCI393298 VSM393296:VSM393298 VIQ393296:VIQ393298 UYU393296:UYU393298 UOY393296:UOY393298 UFC393296:UFC393298 TVG393296:TVG393298 TLK393296:TLK393298 TBO393296:TBO393298 SRS393296:SRS393298 SHW393296:SHW393298 RYA393296:RYA393298 ROE393296:ROE393298 REI393296:REI393298 QUM393296:QUM393298 QKQ393296:QKQ393298 QAU393296:QAU393298 PQY393296:PQY393298 PHC393296:PHC393298 OXG393296:OXG393298 ONK393296:ONK393298 ODO393296:ODO393298 NTS393296:NTS393298 NJW393296:NJW393298 NAA393296:NAA393298 MQE393296:MQE393298 MGI393296:MGI393298 LWM393296:LWM393298 LMQ393296:LMQ393298 LCU393296:LCU393298 KSY393296:KSY393298 KJC393296:KJC393298 JZG393296:JZG393298 JPK393296:JPK393298 JFO393296:JFO393298 IVS393296:IVS393298 ILW393296:ILW393298 ICA393296:ICA393298 HSE393296:HSE393298 HII393296:HII393298 GYM393296:GYM393298 GOQ393296:GOQ393298 GEU393296:GEU393298 FUY393296:FUY393298 FLC393296:FLC393298 FBG393296:FBG393298 ERK393296:ERK393298 EHO393296:EHO393298 DXS393296:DXS393298 DNW393296:DNW393298 DEA393296:DEA393298 CUE393296:CUE393298 CKI393296:CKI393298 CAM393296:CAM393298 BQQ393296:BQQ393298 BGU393296:BGU393298 AWY393296:AWY393298 ANC393296:ANC393298 ADG393296:ADG393298 TK393296:TK393298 JO393296:JO393298 WWA327760:WWA327762 WME327760:WME327762 WCI327760:WCI327762 VSM327760:VSM327762 VIQ327760:VIQ327762 UYU327760:UYU327762 UOY327760:UOY327762 UFC327760:UFC327762 TVG327760:TVG327762 TLK327760:TLK327762 TBO327760:TBO327762 SRS327760:SRS327762 SHW327760:SHW327762 RYA327760:RYA327762 ROE327760:ROE327762 REI327760:REI327762 QUM327760:QUM327762 QKQ327760:QKQ327762 QAU327760:QAU327762 PQY327760:PQY327762 PHC327760:PHC327762 OXG327760:OXG327762 ONK327760:ONK327762 ODO327760:ODO327762 NTS327760:NTS327762 NJW327760:NJW327762 NAA327760:NAA327762 MQE327760:MQE327762 MGI327760:MGI327762 LWM327760:LWM327762 LMQ327760:LMQ327762 LCU327760:LCU327762 KSY327760:KSY327762 KJC327760:KJC327762 JZG327760:JZG327762 JPK327760:JPK327762 JFO327760:JFO327762 IVS327760:IVS327762 ILW327760:ILW327762 ICA327760:ICA327762 HSE327760:HSE327762 HII327760:HII327762 GYM327760:GYM327762 GOQ327760:GOQ327762 GEU327760:GEU327762 FUY327760:FUY327762 FLC327760:FLC327762 FBG327760:FBG327762 ERK327760:ERK327762 EHO327760:EHO327762 DXS327760:DXS327762 DNW327760:DNW327762 DEA327760:DEA327762 CUE327760:CUE327762 CKI327760:CKI327762 CAM327760:CAM327762 BQQ327760:BQQ327762 BGU327760:BGU327762 AWY327760:AWY327762 ANC327760:ANC327762 ADG327760:ADG327762 TK327760:TK327762 JO327760:JO327762 WWA262224:WWA262226 WME262224:WME262226 WCI262224:WCI262226 VSM262224:VSM262226 VIQ262224:VIQ262226 UYU262224:UYU262226 UOY262224:UOY262226 UFC262224:UFC262226 TVG262224:TVG262226 TLK262224:TLK262226 TBO262224:TBO262226 SRS262224:SRS262226 SHW262224:SHW262226 RYA262224:RYA262226 ROE262224:ROE262226 REI262224:REI262226 QUM262224:QUM262226 QKQ262224:QKQ262226 QAU262224:QAU262226 PQY262224:PQY262226 PHC262224:PHC262226 OXG262224:OXG262226 ONK262224:ONK262226 ODO262224:ODO262226 NTS262224:NTS262226 NJW262224:NJW262226 NAA262224:NAA262226 MQE262224:MQE262226 MGI262224:MGI262226 LWM262224:LWM262226 LMQ262224:LMQ262226 LCU262224:LCU262226 KSY262224:KSY262226 KJC262224:KJC262226 JZG262224:JZG262226 JPK262224:JPK262226 JFO262224:JFO262226 IVS262224:IVS262226 ILW262224:ILW262226 ICA262224:ICA262226 HSE262224:HSE262226 HII262224:HII262226 GYM262224:GYM262226 GOQ262224:GOQ262226 GEU262224:GEU262226 FUY262224:FUY262226 FLC262224:FLC262226 FBG262224:FBG262226 ERK262224:ERK262226 EHO262224:EHO262226 DXS262224:DXS262226 DNW262224:DNW262226 DEA262224:DEA262226 CUE262224:CUE262226 CKI262224:CKI262226 CAM262224:CAM262226 BQQ262224:BQQ262226 BGU262224:BGU262226 AWY262224:AWY262226 ANC262224:ANC262226 ADG262224:ADG262226 TK262224:TK262226 JO262224:JO262226 WWA196688:WWA196690 WME196688:WME196690 WCI196688:WCI196690 VSM196688:VSM196690 VIQ196688:VIQ196690 UYU196688:UYU196690 UOY196688:UOY196690 UFC196688:UFC196690 TVG196688:TVG196690 TLK196688:TLK196690 TBO196688:TBO196690 SRS196688:SRS196690 SHW196688:SHW196690 RYA196688:RYA196690 ROE196688:ROE196690 REI196688:REI196690 QUM196688:QUM196690 QKQ196688:QKQ196690 QAU196688:QAU196690 PQY196688:PQY196690 PHC196688:PHC196690 OXG196688:OXG196690 ONK196688:ONK196690 ODO196688:ODO196690 NTS196688:NTS196690 NJW196688:NJW196690 NAA196688:NAA196690 MQE196688:MQE196690 MGI196688:MGI196690 LWM196688:LWM196690 LMQ196688:LMQ196690 LCU196688:LCU196690 KSY196688:KSY196690 KJC196688:KJC196690 JZG196688:JZG196690 JPK196688:JPK196690 JFO196688:JFO196690 IVS196688:IVS196690 ILW196688:ILW196690 ICA196688:ICA196690 HSE196688:HSE196690 HII196688:HII196690 GYM196688:GYM196690 GOQ196688:GOQ196690 GEU196688:GEU196690 FUY196688:FUY196690 FLC196688:FLC196690 FBG196688:FBG196690 ERK196688:ERK196690 EHO196688:EHO196690 DXS196688:DXS196690 DNW196688:DNW196690 DEA196688:DEA196690 CUE196688:CUE196690 CKI196688:CKI196690 CAM196688:CAM196690 BQQ196688:BQQ196690 BGU196688:BGU196690 AWY196688:AWY196690 ANC196688:ANC196690 ADG196688:ADG196690 TK196688:TK196690 JO196688:JO196690 WWA131152:WWA131154 WME131152:WME131154 WCI131152:WCI131154 VSM131152:VSM131154 VIQ131152:VIQ131154 UYU131152:UYU131154 UOY131152:UOY131154 UFC131152:UFC131154 TVG131152:TVG131154 TLK131152:TLK131154 TBO131152:TBO131154 SRS131152:SRS131154 SHW131152:SHW131154 RYA131152:RYA131154 ROE131152:ROE131154 REI131152:REI131154 QUM131152:QUM131154 QKQ131152:QKQ131154 QAU131152:QAU131154 PQY131152:PQY131154 PHC131152:PHC131154 OXG131152:OXG131154 ONK131152:ONK131154 ODO131152:ODO131154 NTS131152:NTS131154 NJW131152:NJW131154 NAA131152:NAA131154 MQE131152:MQE131154 MGI131152:MGI131154 LWM131152:LWM131154 LMQ131152:LMQ131154 LCU131152:LCU131154 KSY131152:KSY131154 KJC131152:KJC131154 JZG131152:JZG131154 JPK131152:JPK131154 JFO131152:JFO131154 IVS131152:IVS131154 ILW131152:ILW131154 ICA131152:ICA131154 HSE131152:HSE131154 HII131152:HII131154 GYM131152:GYM131154 GOQ131152:GOQ131154 GEU131152:GEU131154 FUY131152:FUY131154 FLC131152:FLC131154 FBG131152:FBG131154 ERK131152:ERK131154 EHO131152:EHO131154 DXS131152:DXS131154 DNW131152:DNW131154 DEA131152:DEA131154 CUE131152:CUE131154 CKI131152:CKI131154 CAM131152:CAM131154 BQQ131152:BQQ131154 BGU131152:BGU131154 AWY131152:AWY131154 ANC131152:ANC131154 ADG131152:ADG131154 TK131152:TK131154 JO131152:JO131154 WWA65616:WWA65618 WME65616:WME65618 WCI65616:WCI65618 VSM65616:VSM65618 VIQ65616:VIQ65618 UYU65616:UYU65618 UOY65616:UOY65618 UFC65616:UFC65618 TVG65616:TVG65618 TLK65616:TLK65618 TBO65616:TBO65618 SRS65616:SRS65618 SHW65616:SHW65618 RYA65616:RYA65618 ROE65616:ROE65618 REI65616:REI65618 QUM65616:QUM65618 QKQ65616:QKQ65618 QAU65616:QAU65618 PQY65616:PQY65618 PHC65616:PHC65618 OXG65616:OXG65618 ONK65616:ONK65618 ODO65616:ODO65618 NTS65616:NTS65618 NJW65616:NJW65618 NAA65616:NAA65618 MQE65616:MQE65618 MGI65616:MGI65618 LWM65616:LWM65618 LMQ65616:LMQ65618 LCU65616:LCU65618 KSY65616:KSY65618 KJC65616:KJC65618 JZG65616:JZG65618 JPK65616:JPK65618 JFO65616:JFO65618 IVS65616:IVS65618 ILW65616:ILW65618 ICA65616:ICA65618 HSE65616:HSE65618 HII65616:HII65618 GYM65616:GYM65618 GOQ65616:GOQ65618 GEU65616:GEU65618 FUY65616:FUY65618 FLC65616:FLC65618 FBG65616:FBG65618 ERK65616:ERK65618 EHO65616:EHO65618 DXS65616:DXS65618 DNW65616:DNW65618 DEA65616:DEA65618 CUE65616:CUE65618 CKI65616:CKI65618 CAM65616:CAM65618 BQQ65616:BQQ65618 BGU65616:BGU65618 AWY65616:AWY65618 ANC65616:ANC65618 ADG65616:ADG65618 TK65616:TK65618 JO65616:JO65618 WWA91:WWA93 WME91:WME93 WCI91:WCI93 VSM91:VSM93 VIQ91:VIQ93 UYU91:UYU93 UOY91:UOY93 UFC91:UFC93 TVG91:TVG93 TLK91:TLK93 TBO91:TBO93 SRS91:SRS93 SHW91:SHW93 RYA91:RYA93 ROE91:ROE93 REI91:REI93 QUM91:QUM93 QKQ91:QKQ93 QAU91:QAU93 PQY91:PQY93 PHC91:PHC93 OXG91:OXG93 ONK91:ONK93 ODO91:ODO93 NTS91:NTS93 NJW91:NJW93 NAA91:NAA93 MQE91:MQE93 MGI91:MGI93 LWM91:LWM93 LMQ91:LMQ93 LCU91:LCU93 KSY91:KSY93 KJC91:KJC93 JZG91:JZG93 JPK91:JPK93 JFO91:JFO93 IVS91:IVS93 ILW91:ILW93 ICA91:ICA93 HSE91:HSE93 HII91:HII93 GYM91:GYM93 GOQ91:GOQ93 GEU91:GEU93 FUY91:FUY93 FLC91:FLC93 FBG91:FBG93 ERK91:ERK93 EHO91:EHO93 DXS91:DXS93 DNW91:DNW93 DEA91:DEA93 CUE91:CUE93 CKI91:CKI93 CAM91:CAM93 BQQ91:BQQ93 BGU91:BGU93 AWY91:AWY93 ANC91:ANC93 ADG91:ADG93 TK91:TK93 JO91:JO93 AF91 AF65616:AR65618 AF983120:AR983122 AF917584:AR917586 AF852048:AR852050 AF786512:AR786514 AF720976:AR720978 AF655440:AR655442 AF589904:AR589906 AF524368:AR524370 AF458832:AR458834 AF393296:AR393298 AF327760:AR327762 AF262224:AR262226 AF196688:AR196690 AF131152:AR131154 AS91:AT91 AS93:AT93">
      <formula1>32</formula1>
      <formula2>32</formula2>
    </dataValidation>
    <dataValidation allowBlank="1" showErrorMessage="1" prompt="Divulgación de aspectos normativos generales e individuales sobre el alcance de los contratos de concesión 4G." sqref="V50 WVP983091 WLT983091 WBX983091 VSB983091 VIF983091 UYJ983091 UON983091 UER983091 TUV983091 TKZ983091 TBD983091 SRH983091 SHL983091 RXP983091 RNT983091 RDX983091 QUB983091 QKF983091 QAJ983091 PQN983091 PGR983091 OWV983091 OMZ983091 ODD983091 NTH983091 NJL983091 MZP983091 MPT983091 MFX983091 LWB983091 LMF983091 LCJ983091 KSN983091 KIR983091 JYV983091 JOZ983091 JFD983091 IVH983091 ILL983091 IBP983091 HRT983091 HHX983091 GYB983091 GOF983091 GEJ983091 FUN983091 FKR983091 FAV983091 EQZ983091 EHD983091 DXH983091 DNL983091 DDP983091 CTT983091 CJX983091 CAB983091 BQF983091 BGJ983091 AWN983091 AMR983091 ACV983091 SZ983091 JD983091 V983091 WVP917555 WLT917555 WBX917555 VSB917555 VIF917555 UYJ917555 UON917555 UER917555 TUV917555 TKZ917555 TBD917555 SRH917555 SHL917555 RXP917555 RNT917555 RDX917555 QUB917555 QKF917555 QAJ917555 PQN917555 PGR917555 OWV917555 OMZ917555 ODD917555 NTH917555 NJL917555 MZP917555 MPT917555 MFX917555 LWB917555 LMF917555 LCJ917555 KSN917555 KIR917555 JYV917555 JOZ917555 JFD917555 IVH917555 ILL917555 IBP917555 HRT917555 HHX917555 GYB917555 GOF917555 GEJ917555 FUN917555 FKR917555 FAV917555 EQZ917555 EHD917555 DXH917555 DNL917555 DDP917555 CTT917555 CJX917555 CAB917555 BQF917555 BGJ917555 AWN917555 AMR917555 ACV917555 SZ917555 JD917555 V917555 WVP852019 WLT852019 WBX852019 VSB852019 VIF852019 UYJ852019 UON852019 UER852019 TUV852019 TKZ852019 TBD852019 SRH852019 SHL852019 RXP852019 RNT852019 RDX852019 QUB852019 QKF852019 QAJ852019 PQN852019 PGR852019 OWV852019 OMZ852019 ODD852019 NTH852019 NJL852019 MZP852019 MPT852019 MFX852019 LWB852019 LMF852019 LCJ852019 KSN852019 KIR852019 JYV852019 JOZ852019 JFD852019 IVH852019 ILL852019 IBP852019 HRT852019 HHX852019 GYB852019 GOF852019 GEJ852019 FUN852019 FKR852019 FAV852019 EQZ852019 EHD852019 DXH852019 DNL852019 DDP852019 CTT852019 CJX852019 CAB852019 BQF852019 BGJ852019 AWN852019 AMR852019 ACV852019 SZ852019 JD852019 V852019 WVP786483 WLT786483 WBX786483 VSB786483 VIF786483 UYJ786483 UON786483 UER786483 TUV786483 TKZ786483 TBD786483 SRH786483 SHL786483 RXP786483 RNT786483 RDX786483 QUB786483 QKF786483 QAJ786483 PQN786483 PGR786483 OWV786483 OMZ786483 ODD786483 NTH786483 NJL786483 MZP786483 MPT786483 MFX786483 LWB786483 LMF786483 LCJ786483 KSN786483 KIR786483 JYV786483 JOZ786483 JFD786483 IVH786483 ILL786483 IBP786483 HRT786483 HHX786483 GYB786483 GOF786483 GEJ786483 FUN786483 FKR786483 FAV786483 EQZ786483 EHD786483 DXH786483 DNL786483 DDP786483 CTT786483 CJX786483 CAB786483 BQF786483 BGJ786483 AWN786483 AMR786483 ACV786483 SZ786483 JD786483 V786483 WVP720947 WLT720947 WBX720947 VSB720947 VIF720947 UYJ720947 UON720947 UER720947 TUV720947 TKZ720947 TBD720947 SRH720947 SHL720947 RXP720947 RNT720947 RDX720947 QUB720947 QKF720947 QAJ720947 PQN720947 PGR720947 OWV720947 OMZ720947 ODD720947 NTH720947 NJL720947 MZP720947 MPT720947 MFX720947 LWB720947 LMF720947 LCJ720947 KSN720947 KIR720947 JYV720947 JOZ720947 JFD720947 IVH720947 ILL720947 IBP720947 HRT720947 HHX720947 GYB720947 GOF720947 GEJ720947 FUN720947 FKR720947 FAV720947 EQZ720947 EHD720947 DXH720947 DNL720947 DDP720947 CTT720947 CJX720947 CAB720947 BQF720947 BGJ720947 AWN720947 AMR720947 ACV720947 SZ720947 JD720947 V720947 WVP655411 WLT655411 WBX655411 VSB655411 VIF655411 UYJ655411 UON655411 UER655411 TUV655411 TKZ655411 TBD655411 SRH655411 SHL655411 RXP655411 RNT655411 RDX655411 QUB655411 QKF655411 QAJ655411 PQN655411 PGR655411 OWV655411 OMZ655411 ODD655411 NTH655411 NJL655411 MZP655411 MPT655411 MFX655411 LWB655411 LMF655411 LCJ655411 KSN655411 KIR655411 JYV655411 JOZ655411 JFD655411 IVH655411 ILL655411 IBP655411 HRT655411 HHX655411 GYB655411 GOF655411 GEJ655411 FUN655411 FKR655411 FAV655411 EQZ655411 EHD655411 DXH655411 DNL655411 DDP655411 CTT655411 CJX655411 CAB655411 BQF655411 BGJ655411 AWN655411 AMR655411 ACV655411 SZ655411 JD655411 V655411 WVP589875 WLT589875 WBX589875 VSB589875 VIF589875 UYJ589875 UON589875 UER589875 TUV589875 TKZ589875 TBD589875 SRH589875 SHL589875 RXP589875 RNT589875 RDX589875 QUB589875 QKF589875 QAJ589875 PQN589875 PGR589875 OWV589875 OMZ589875 ODD589875 NTH589875 NJL589875 MZP589875 MPT589875 MFX589875 LWB589875 LMF589875 LCJ589875 KSN589875 KIR589875 JYV589875 JOZ589875 JFD589875 IVH589875 ILL589875 IBP589875 HRT589875 HHX589875 GYB589875 GOF589875 GEJ589875 FUN589875 FKR589875 FAV589875 EQZ589875 EHD589875 DXH589875 DNL589875 DDP589875 CTT589875 CJX589875 CAB589875 BQF589875 BGJ589875 AWN589875 AMR589875 ACV589875 SZ589875 JD589875 V589875 WVP524339 WLT524339 WBX524339 VSB524339 VIF524339 UYJ524339 UON524339 UER524339 TUV524339 TKZ524339 TBD524339 SRH524339 SHL524339 RXP524339 RNT524339 RDX524339 QUB524339 QKF524339 QAJ524339 PQN524339 PGR524339 OWV524339 OMZ524339 ODD524339 NTH524339 NJL524339 MZP524339 MPT524339 MFX524339 LWB524339 LMF524339 LCJ524339 KSN524339 KIR524339 JYV524339 JOZ524339 JFD524339 IVH524339 ILL524339 IBP524339 HRT524339 HHX524339 GYB524339 GOF524339 GEJ524339 FUN524339 FKR524339 FAV524339 EQZ524339 EHD524339 DXH524339 DNL524339 DDP524339 CTT524339 CJX524339 CAB524339 BQF524339 BGJ524339 AWN524339 AMR524339 ACV524339 SZ524339 JD524339 V524339 WVP458803 WLT458803 WBX458803 VSB458803 VIF458803 UYJ458803 UON458803 UER458803 TUV458803 TKZ458803 TBD458803 SRH458803 SHL458803 RXP458803 RNT458803 RDX458803 QUB458803 QKF458803 QAJ458803 PQN458803 PGR458803 OWV458803 OMZ458803 ODD458803 NTH458803 NJL458803 MZP458803 MPT458803 MFX458803 LWB458803 LMF458803 LCJ458803 KSN458803 KIR458803 JYV458803 JOZ458803 JFD458803 IVH458803 ILL458803 IBP458803 HRT458803 HHX458803 GYB458803 GOF458803 GEJ458803 FUN458803 FKR458803 FAV458803 EQZ458803 EHD458803 DXH458803 DNL458803 DDP458803 CTT458803 CJX458803 CAB458803 BQF458803 BGJ458803 AWN458803 AMR458803 ACV458803 SZ458803 JD458803 V458803 WVP393267 WLT393267 WBX393267 VSB393267 VIF393267 UYJ393267 UON393267 UER393267 TUV393267 TKZ393267 TBD393267 SRH393267 SHL393267 RXP393267 RNT393267 RDX393267 QUB393267 QKF393267 QAJ393267 PQN393267 PGR393267 OWV393267 OMZ393267 ODD393267 NTH393267 NJL393267 MZP393267 MPT393267 MFX393267 LWB393267 LMF393267 LCJ393267 KSN393267 KIR393267 JYV393267 JOZ393267 JFD393267 IVH393267 ILL393267 IBP393267 HRT393267 HHX393267 GYB393267 GOF393267 GEJ393267 FUN393267 FKR393267 FAV393267 EQZ393267 EHD393267 DXH393267 DNL393267 DDP393267 CTT393267 CJX393267 CAB393267 BQF393267 BGJ393267 AWN393267 AMR393267 ACV393267 SZ393267 JD393267 V393267 WVP327731 WLT327731 WBX327731 VSB327731 VIF327731 UYJ327731 UON327731 UER327731 TUV327731 TKZ327731 TBD327731 SRH327731 SHL327731 RXP327731 RNT327731 RDX327731 QUB327731 QKF327731 QAJ327731 PQN327731 PGR327731 OWV327731 OMZ327731 ODD327731 NTH327731 NJL327731 MZP327731 MPT327731 MFX327731 LWB327731 LMF327731 LCJ327731 KSN327731 KIR327731 JYV327731 JOZ327731 JFD327731 IVH327731 ILL327731 IBP327731 HRT327731 HHX327731 GYB327731 GOF327731 GEJ327731 FUN327731 FKR327731 FAV327731 EQZ327731 EHD327731 DXH327731 DNL327731 DDP327731 CTT327731 CJX327731 CAB327731 BQF327731 BGJ327731 AWN327731 AMR327731 ACV327731 SZ327731 JD327731 V327731 WVP262195 WLT262195 WBX262195 VSB262195 VIF262195 UYJ262195 UON262195 UER262195 TUV262195 TKZ262195 TBD262195 SRH262195 SHL262195 RXP262195 RNT262195 RDX262195 QUB262195 QKF262195 QAJ262195 PQN262195 PGR262195 OWV262195 OMZ262195 ODD262195 NTH262195 NJL262195 MZP262195 MPT262195 MFX262195 LWB262195 LMF262195 LCJ262195 KSN262195 KIR262195 JYV262195 JOZ262195 JFD262195 IVH262195 ILL262195 IBP262195 HRT262195 HHX262195 GYB262195 GOF262195 GEJ262195 FUN262195 FKR262195 FAV262195 EQZ262195 EHD262195 DXH262195 DNL262195 DDP262195 CTT262195 CJX262195 CAB262195 BQF262195 BGJ262195 AWN262195 AMR262195 ACV262195 SZ262195 JD262195 V262195 WVP196659 WLT196659 WBX196659 VSB196659 VIF196659 UYJ196659 UON196659 UER196659 TUV196659 TKZ196659 TBD196659 SRH196659 SHL196659 RXP196659 RNT196659 RDX196659 QUB196659 QKF196659 QAJ196659 PQN196659 PGR196659 OWV196659 OMZ196659 ODD196659 NTH196659 NJL196659 MZP196659 MPT196659 MFX196659 LWB196659 LMF196659 LCJ196659 KSN196659 KIR196659 JYV196659 JOZ196659 JFD196659 IVH196659 ILL196659 IBP196659 HRT196659 HHX196659 GYB196659 GOF196659 GEJ196659 FUN196659 FKR196659 FAV196659 EQZ196659 EHD196659 DXH196659 DNL196659 DDP196659 CTT196659 CJX196659 CAB196659 BQF196659 BGJ196659 AWN196659 AMR196659 ACV196659 SZ196659 JD196659 V196659 WVP131123 WLT131123 WBX131123 VSB131123 VIF131123 UYJ131123 UON131123 UER131123 TUV131123 TKZ131123 TBD131123 SRH131123 SHL131123 RXP131123 RNT131123 RDX131123 QUB131123 QKF131123 QAJ131123 PQN131123 PGR131123 OWV131123 OMZ131123 ODD131123 NTH131123 NJL131123 MZP131123 MPT131123 MFX131123 LWB131123 LMF131123 LCJ131123 KSN131123 KIR131123 JYV131123 JOZ131123 JFD131123 IVH131123 ILL131123 IBP131123 HRT131123 HHX131123 GYB131123 GOF131123 GEJ131123 FUN131123 FKR131123 FAV131123 EQZ131123 EHD131123 DXH131123 DNL131123 DDP131123 CTT131123 CJX131123 CAB131123 BQF131123 BGJ131123 AWN131123 AMR131123 ACV131123 SZ131123 JD131123 V131123 WVP65587 WLT65587 WBX65587 VSB65587 VIF65587 UYJ65587 UON65587 UER65587 TUV65587 TKZ65587 TBD65587 SRH65587 SHL65587 RXP65587 RNT65587 RDX65587 QUB65587 QKF65587 QAJ65587 PQN65587 PGR65587 OWV65587 OMZ65587 ODD65587 NTH65587 NJL65587 MZP65587 MPT65587 MFX65587 LWB65587 LMF65587 LCJ65587 KSN65587 KIR65587 JYV65587 JOZ65587 JFD65587 IVH65587 ILL65587 IBP65587 HRT65587 HHX65587 GYB65587 GOF65587 GEJ65587 FUN65587 FKR65587 FAV65587 EQZ65587 EHD65587 DXH65587 DNL65587 DDP65587 CTT65587 CJX65587 CAB65587 BQF65587 BGJ65587 AWN65587 AMR65587 ACV65587 SZ65587 JD65587 V65587 WVP50 WLT50 WBX50 VSB50 VIF50 UYJ50 UON50 UER50 TUV50 TKZ50 TBD50 SRH50 SHL50 RXP50 RNT50 RDX50 QUB50 QKF50 QAJ50 PQN50 PGR50 OWV50 OMZ50 ODD50 NTH50 NJL50 MZP50 MPT50 MFX50 LWB50 LMF50 LCJ50 KSN50 KIR50 JYV50 JOZ50 JFD50 IVH50 ILL50 IBP50 HRT50 HHX50 GYB50 GOF50 GEJ50 FUN50 FKR50 FAV50 EQZ50 EHD50 DXH50 DNL50 DDP50 CTT50 CJX50 CAB50 BQF50 BGJ50 AWN50 AMR50 ACV50 SZ50 JD50"/>
    <dataValidation allowBlank="1" showErrorMessage="1" prompt="El dia 7 de marzo se remitió a los funcionarios y contratistas el documento de capacitacion sobre transporte fluvial" sqref="JD47 WVP983088 WLT983088 WBX983088 VSB983088 VIF983088 UYJ983088 UON983088 UER983088 TUV983088 TKZ983088 TBD983088 SRH983088 SHL983088 RXP983088 RNT983088 RDX983088 QUB983088 QKF983088 QAJ983088 PQN983088 PGR983088 OWV983088 OMZ983088 ODD983088 NTH983088 NJL983088 MZP983088 MPT983088 MFX983088 LWB983088 LMF983088 LCJ983088 KSN983088 KIR983088 JYV983088 JOZ983088 JFD983088 IVH983088 ILL983088 IBP983088 HRT983088 HHX983088 GYB983088 GOF983088 GEJ983088 FUN983088 FKR983088 FAV983088 EQZ983088 EHD983088 DXH983088 DNL983088 DDP983088 CTT983088 CJX983088 CAB983088 BQF983088 BGJ983088 AWN983088 AMR983088 ACV983088 SZ983088 JD983088 V983088 WVP917552 WLT917552 WBX917552 VSB917552 VIF917552 UYJ917552 UON917552 UER917552 TUV917552 TKZ917552 TBD917552 SRH917552 SHL917552 RXP917552 RNT917552 RDX917552 QUB917552 QKF917552 QAJ917552 PQN917552 PGR917552 OWV917552 OMZ917552 ODD917552 NTH917552 NJL917552 MZP917552 MPT917552 MFX917552 LWB917552 LMF917552 LCJ917552 KSN917552 KIR917552 JYV917552 JOZ917552 JFD917552 IVH917552 ILL917552 IBP917552 HRT917552 HHX917552 GYB917552 GOF917552 GEJ917552 FUN917552 FKR917552 FAV917552 EQZ917552 EHD917552 DXH917552 DNL917552 DDP917552 CTT917552 CJX917552 CAB917552 BQF917552 BGJ917552 AWN917552 AMR917552 ACV917552 SZ917552 JD917552 V917552 WVP852016 WLT852016 WBX852016 VSB852016 VIF852016 UYJ852016 UON852016 UER852016 TUV852016 TKZ852016 TBD852016 SRH852016 SHL852016 RXP852016 RNT852016 RDX852016 QUB852016 QKF852016 QAJ852016 PQN852016 PGR852016 OWV852016 OMZ852016 ODD852016 NTH852016 NJL852016 MZP852016 MPT852016 MFX852016 LWB852016 LMF852016 LCJ852016 KSN852016 KIR852016 JYV852016 JOZ852016 JFD852016 IVH852016 ILL852016 IBP852016 HRT852016 HHX852016 GYB852016 GOF852016 GEJ852016 FUN852016 FKR852016 FAV852016 EQZ852016 EHD852016 DXH852016 DNL852016 DDP852016 CTT852016 CJX852016 CAB852016 BQF852016 BGJ852016 AWN852016 AMR852016 ACV852016 SZ852016 JD852016 V852016 WVP786480 WLT786480 WBX786480 VSB786480 VIF786480 UYJ786480 UON786480 UER786480 TUV786480 TKZ786480 TBD786480 SRH786480 SHL786480 RXP786480 RNT786480 RDX786480 QUB786480 QKF786480 QAJ786480 PQN786480 PGR786480 OWV786480 OMZ786480 ODD786480 NTH786480 NJL786480 MZP786480 MPT786480 MFX786480 LWB786480 LMF786480 LCJ786480 KSN786480 KIR786480 JYV786480 JOZ786480 JFD786480 IVH786480 ILL786480 IBP786480 HRT786480 HHX786480 GYB786480 GOF786480 GEJ786480 FUN786480 FKR786480 FAV786480 EQZ786480 EHD786480 DXH786480 DNL786480 DDP786480 CTT786480 CJX786480 CAB786480 BQF786480 BGJ786480 AWN786480 AMR786480 ACV786480 SZ786480 JD786480 V786480 WVP720944 WLT720944 WBX720944 VSB720944 VIF720944 UYJ720944 UON720944 UER720944 TUV720944 TKZ720944 TBD720944 SRH720944 SHL720944 RXP720944 RNT720944 RDX720944 QUB720944 QKF720944 QAJ720944 PQN720944 PGR720944 OWV720944 OMZ720944 ODD720944 NTH720944 NJL720944 MZP720944 MPT720944 MFX720944 LWB720944 LMF720944 LCJ720944 KSN720944 KIR720944 JYV720944 JOZ720944 JFD720944 IVH720944 ILL720944 IBP720944 HRT720944 HHX720944 GYB720944 GOF720944 GEJ720944 FUN720944 FKR720944 FAV720944 EQZ720944 EHD720944 DXH720944 DNL720944 DDP720944 CTT720944 CJX720944 CAB720944 BQF720944 BGJ720944 AWN720944 AMR720944 ACV720944 SZ720944 JD720944 V720944 WVP655408 WLT655408 WBX655408 VSB655408 VIF655408 UYJ655408 UON655408 UER655408 TUV655408 TKZ655408 TBD655408 SRH655408 SHL655408 RXP655408 RNT655408 RDX655408 QUB655408 QKF655408 QAJ655408 PQN655408 PGR655408 OWV655408 OMZ655408 ODD655408 NTH655408 NJL655408 MZP655408 MPT655408 MFX655408 LWB655408 LMF655408 LCJ655408 KSN655408 KIR655408 JYV655408 JOZ655408 JFD655408 IVH655408 ILL655408 IBP655408 HRT655408 HHX655408 GYB655408 GOF655408 GEJ655408 FUN655408 FKR655408 FAV655408 EQZ655408 EHD655408 DXH655408 DNL655408 DDP655408 CTT655408 CJX655408 CAB655408 BQF655408 BGJ655408 AWN655408 AMR655408 ACV655408 SZ655408 JD655408 V655408 WVP589872 WLT589872 WBX589872 VSB589872 VIF589872 UYJ589872 UON589872 UER589872 TUV589872 TKZ589872 TBD589872 SRH589872 SHL589872 RXP589872 RNT589872 RDX589872 QUB589872 QKF589872 QAJ589872 PQN589872 PGR589872 OWV589872 OMZ589872 ODD589872 NTH589872 NJL589872 MZP589872 MPT589872 MFX589872 LWB589872 LMF589872 LCJ589872 KSN589872 KIR589872 JYV589872 JOZ589872 JFD589872 IVH589872 ILL589872 IBP589872 HRT589872 HHX589872 GYB589872 GOF589872 GEJ589872 FUN589872 FKR589872 FAV589872 EQZ589872 EHD589872 DXH589872 DNL589872 DDP589872 CTT589872 CJX589872 CAB589872 BQF589872 BGJ589872 AWN589872 AMR589872 ACV589872 SZ589872 JD589872 V589872 WVP524336 WLT524336 WBX524336 VSB524336 VIF524336 UYJ524336 UON524336 UER524336 TUV524336 TKZ524336 TBD524336 SRH524336 SHL524336 RXP524336 RNT524336 RDX524336 QUB524336 QKF524336 QAJ524336 PQN524336 PGR524336 OWV524336 OMZ524336 ODD524336 NTH524336 NJL524336 MZP524336 MPT524336 MFX524336 LWB524336 LMF524336 LCJ524336 KSN524336 KIR524336 JYV524336 JOZ524336 JFD524336 IVH524336 ILL524336 IBP524336 HRT524336 HHX524336 GYB524336 GOF524336 GEJ524336 FUN524336 FKR524336 FAV524336 EQZ524336 EHD524336 DXH524336 DNL524336 DDP524336 CTT524336 CJX524336 CAB524336 BQF524336 BGJ524336 AWN524336 AMR524336 ACV524336 SZ524336 JD524336 V524336 WVP458800 WLT458800 WBX458800 VSB458800 VIF458800 UYJ458800 UON458800 UER458800 TUV458800 TKZ458800 TBD458800 SRH458800 SHL458800 RXP458800 RNT458800 RDX458800 QUB458800 QKF458800 QAJ458800 PQN458800 PGR458800 OWV458800 OMZ458800 ODD458800 NTH458800 NJL458800 MZP458800 MPT458800 MFX458800 LWB458800 LMF458800 LCJ458800 KSN458800 KIR458800 JYV458800 JOZ458800 JFD458800 IVH458800 ILL458800 IBP458800 HRT458800 HHX458800 GYB458800 GOF458800 GEJ458800 FUN458800 FKR458800 FAV458800 EQZ458800 EHD458800 DXH458800 DNL458800 DDP458800 CTT458800 CJX458800 CAB458800 BQF458800 BGJ458800 AWN458800 AMR458800 ACV458800 SZ458800 JD458800 V458800 WVP393264 WLT393264 WBX393264 VSB393264 VIF393264 UYJ393264 UON393264 UER393264 TUV393264 TKZ393264 TBD393264 SRH393264 SHL393264 RXP393264 RNT393264 RDX393264 QUB393264 QKF393264 QAJ393264 PQN393264 PGR393264 OWV393264 OMZ393264 ODD393264 NTH393264 NJL393264 MZP393264 MPT393264 MFX393264 LWB393264 LMF393264 LCJ393264 KSN393264 KIR393264 JYV393264 JOZ393264 JFD393264 IVH393264 ILL393264 IBP393264 HRT393264 HHX393264 GYB393264 GOF393264 GEJ393264 FUN393264 FKR393264 FAV393264 EQZ393264 EHD393264 DXH393264 DNL393264 DDP393264 CTT393264 CJX393264 CAB393264 BQF393264 BGJ393264 AWN393264 AMR393264 ACV393264 SZ393264 JD393264 V393264 WVP327728 WLT327728 WBX327728 VSB327728 VIF327728 UYJ327728 UON327728 UER327728 TUV327728 TKZ327728 TBD327728 SRH327728 SHL327728 RXP327728 RNT327728 RDX327728 QUB327728 QKF327728 QAJ327728 PQN327728 PGR327728 OWV327728 OMZ327728 ODD327728 NTH327728 NJL327728 MZP327728 MPT327728 MFX327728 LWB327728 LMF327728 LCJ327728 KSN327728 KIR327728 JYV327728 JOZ327728 JFD327728 IVH327728 ILL327728 IBP327728 HRT327728 HHX327728 GYB327728 GOF327728 GEJ327728 FUN327728 FKR327728 FAV327728 EQZ327728 EHD327728 DXH327728 DNL327728 DDP327728 CTT327728 CJX327728 CAB327728 BQF327728 BGJ327728 AWN327728 AMR327728 ACV327728 SZ327728 JD327728 V327728 WVP262192 WLT262192 WBX262192 VSB262192 VIF262192 UYJ262192 UON262192 UER262192 TUV262192 TKZ262192 TBD262192 SRH262192 SHL262192 RXP262192 RNT262192 RDX262192 QUB262192 QKF262192 QAJ262192 PQN262192 PGR262192 OWV262192 OMZ262192 ODD262192 NTH262192 NJL262192 MZP262192 MPT262192 MFX262192 LWB262192 LMF262192 LCJ262192 KSN262192 KIR262192 JYV262192 JOZ262192 JFD262192 IVH262192 ILL262192 IBP262192 HRT262192 HHX262192 GYB262192 GOF262192 GEJ262192 FUN262192 FKR262192 FAV262192 EQZ262192 EHD262192 DXH262192 DNL262192 DDP262192 CTT262192 CJX262192 CAB262192 BQF262192 BGJ262192 AWN262192 AMR262192 ACV262192 SZ262192 JD262192 V262192 WVP196656 WLT196656 WBX196656 VSB196656 VIF196656 UYJ196656 UON196656 UER196656 TUV196656 TKZ196656 TBD196656 SRH196656 SHL196656 RXP196656 RNT196656 RDX196656 QUB196656 QKF196656 QAJ196656 PQN196656 PGR196656 OWV196656 OMZ196656 ODD196656 NTH196656 NJL196656 MZP196656 MPT196656 MFX196656 LWB196656 LMF196656 LCJ196656 KSN196656 KIR196656 JYV196656 JOZ196656 JFD196656 IVH196656 ILL196656 IBP196656 HRT196656 HHX196656 GYB196656 GOF196656 GEJ196656 FUN196656 FKR196656 FAV196656 EQZ196656 EHD196656 DXH196656 DNL196656 DDP196656 CTT196656 CJX196656 CAB196656 BQF196656 BGJ196656 AWN196656 AMR196656 ACV196656 SZ196656 JD196656 V196656 WVP131120 WLT131120 WBX131120 VSB131120 VIF131120 UYJ131120 UON131120 UER131120 TUV131120 TKZ131120 TBD131120 SRH131120 SHL131120 RXP131120 RNT131120 RDX131120 QUB131120 QKF131120 QAJ131120 PQN131120 PGR131120 OWV131120 OMZ131120 ODD131120 NTH131120 NJL131120 MZP131120 MPT131120 MFX131120 LWB131120 LMF131120 LCJ131120 KSN131120 KIR131120 JYV131120 JOZ131120 JFD131120 IVH131120 ILL131120 IBP131120 HRT131120 HHX131120 GYB131120 GOF131120 GEJ131120 FUN131120 FKR131120 FAV131120 EQZ131120 EHD131120 DXH131120 DNL131120 DDP131120 CTT131120 CJX131120 CAB131120 BQF131120 BGJ131120 AWN131120 AMR131120 ACV131120 SZ131120 JD131120 V131120 WVP65584 WLT65584 WBX65584 VSB65584 VIF65584 UYJ65584 UON65584 UER65584 TUV65584 TKZ65584 TBD65584 SRH65584 SHL65584 RXP65584 RNT65584 RDX65584 QUB65584 QKF65584 QAJ65584 PQN65584 PGR65584 OWV65584 OMZ65584 ODD65584 NTH65584 NJL65584 MZP65584 MPT65584 MFX65584 LWB65584 LMF65584 LCJ65584 KSN65584 KIR65584 JYV65584 JOZ65584 JFD65584 IVH65584 ILL65584 IBP65584 HRT65584 HHX65584 GYB65584 GOF65584 GEJ65584 FUN65584 FKR65584 FAV65584 EQZ65584 EHD65584 DXH65584 DNL65584 DDP65584 CTT65584 CJX65584 CAB65584 BQF65584 BGJ65584 AWN65584 AMR65584 ACV65584 SZ65584 JD65584 V65584 WVP47 WLT47 WBX47 VSB47 VIF47 UYJ47 UON47 UER47 TUV47 TKZ47 TBD47 SRH47 SHL47 RXP47 RNT47 RDX47 QUB47 QKF47 QAJ47 PQN47 PGR47 OWV47 OMZ47 ODD47 NTH47 NJL47 MZP47 MPT47 MFX47 LWB47 LMF47 LCJ47 KSN47 KIR47 JYV47 JOZ47 JFD47 IVH47 ILL47 IBP47 HRT47 HHX47 GYB47 GOF47 GEJ47 FUN47 FKR47 FAV47 EQZ47 EHD47 DXH47 DNL47 DDP47 CTT47 CJX47 CAB47 BQF47 BGJ47 AWN47 AMR47 ACV47 SZ47 V47"/>
    <dataValidation allowBlank="1" showErrorMessage="1" prompt="El 18 de marzo se capacitó a la empresa ATP Transportes con aclaraciones a la circular 11 del 2011" sqref="WVP983085 WLT983085 WBX983085 VSB983085 VIF983085 UYJ983085 UON983085 UER983085 TUV983085 TKZ983085 TBD983085 SRH983085 SHL983085 RXP983085 RNT983085 RDX983085 QUB983085 QKF983085 QAJ983085 PQN983085 PGR983085 OWV983085 OMZ983085 ODD983085 NTH983085 NJL983085 MZP983085 MPT983085 MFX983085 LWB983085 LMF983085 LCJ983085 KSN983085 KIR983085 JYV983085 JOZ983085 JFD983085 IVH983085 ILL983085 IBP983085 HRT983085 HHX983085 GYB983085 GOF983085 GEJ983085 FUN983085 FKR983085 FAV983085 EQZ983085 EHD983085 DXH983085 DNL983085 DDP983085 CTT983085 CJX983085 CAB983085 BQF983085 BGJ983085 AWN983085 AMR983085 ACV983085 SZ983085 JD983085 V983085 WVP917549 WLT917549 WBX917549 VSB917549 VIF917549 UYJ917549 UON917549 UER917549 TUV917549 TKZ917549 TBD917549 SRH917549 SHL917549 RXP917549 RNT917549 RDX917549 QUB917549 QKF917549 QAJ917549 PQN917549 PGR917549 OWV917549 OMZ917549 ODD917549 NTH917549 NJL917549 MZP917549 MPT917549 MFX917549 LWB917549 LMF917549 LCJ917549 KSN917549 KIR917549 JYV917549 JOZ917549 JFD917549 IVH917549 ILL917549 IBP917549 HRT917549 HHX917549 GYB917549 GOF917549 GEJ917549 FUN917549 FKR917549 FAV917549 EQZ917549 EHD917549 DXH917549 DNL917549 DDP917549 CTT917549 CJX917549 CAB917549 BQF917549 BGJ917549 AWN917549 AMR917549 ACV917549 SZ917549 JD917549 V917549 WVP852013 WLT852013 WBX852013 VSB852013 VIF852013 UYJ852013 UON852013 UER852013 TUV852013 TKZ852013 TBD852013 SRH852013 SHL852013 RXP852013 RNT852013 RDX852013 QUB852013 QKF852013 QAJ852013 PQN852013 PGR852013 OWV852013 OMZ852013 ODD852013 NTH852013 NJL852013 MZP852013 MPT852013 MFX852013 LWB852013 LMF852013 LCJ852013 KSN852013 KIR852013 JYV852013 JOZ852013 JFD852013 IVH852013 ILL852013 IBP852013 HRT852013 HHX852013 GYB852013 GOF852013 GEJ852013 FUN852013 FKR852013 FAV852013 EQZ852013 EHD852013 DXH852013 DNL852013 DDP852013 CTT852013 CJX852013 CAB852013 BQF852013 BGJ852013 AWN852013 AMR852013 ACV852013 SZ852013 JD852013 V852013 WVP786477 WLT786477 WBX786477 VSB786477 VIF786477 UYJ786477 UON786477 UER786477 TUV786477 TKZ786477 TBD786477 SRH786477 SHL786477 RXP786477 RNT786477 RDX786477 QUB786477 QKF786477 QAJ786477 PQN786477 PGR786477 OWV786477 OMZ786477 ODD786477 NTH786477 NJL786477 MZP786477 MPT786477 MFX786477 LWB786477 LMF786477 LCJ786477 KSN786477 KIR786477 JYV786477 JOZ786477 JFD786477 IVH786477 ILL786477 IBP786477 HRT786477 HHX786477 GYB786477 GOF786477 GEJ786477 FUN786477 FKR786477 FAV786477 EQZ786477 EHD786477 DXH786477 DNL786477 DDP786477 CTT786477 CJX786477 CAB786477 BQF786477 BGJ786477 AWN786477 AMR786477 ACV786477 SZ786477 JD786477 V786477 WVP720941 WLT720941 WBX720941 VSB720941 VIF720941 UYJ720941 UON720941 UER720941 TUV720941 TKZ720941 TBD720941 SRH720941 SHL720941 RXP720941 RNT720941 RDX720941 QUB720941 QKF720941 QAJ720941 PQN720941 PGR720941 OWV720941 OMZ720941 ODD720941 NTH720941 NJL720941 MZP720941 MPT720941 MFX720941 LWB720941 LMF720941 LCJ720941 KSN720941 KIR720941 JYV720941 JOZ720941 JFD720941 IVH720941 ILL720941 IBP720941 HRT720941 HHX720941 GYB720941 GOF720941 GEJ720941 FUN720941 FKR720941 FAV720941 EQZ720941 EHD720941 DXH720941 DNL720941 DDP720941 CTT720941 CJX720941 CAB720941 BQF720941 BGJ720941 AWN720941 AMR720941 ACV720941 SZ720941 JD720941 V720941 WVP655405 WLT655405 WBX655405 VSB655405 VIF655405 UYJ655405 UON655405 UER655405 TUV655405 TKZ655405 TBD655405 SRH655405 SHL655405 RXP655405 RNT655405 RDX655405 QUB655405 QKF655405 QAJ655405 PQN655405 PGR655405 OWV655405 OMZ655405 ODD655405 NTH655405 NJL655405 MZP655405 MPT655405 MFX655405 LWB655405 LMF655405 LCJ655405 KSN655405 KIR655405 JYV655405 JOZ655405 JFD655405 IVH655405 ILL655405 IBP655405 HRT655405 HHX655405 GYB655405 GOF655405 GEJ655405 FUN655405 FKR655405 FAV655405 EQZ655405 EHD655405 DXH655405 DNL655405 DDP655405 CTT655405 CJX655405 CAB655405 BQF655405 BGJ655405 AWN655405 AMR655405 ACV655405 SZ655405 JD655405 V655405 WVP589869 WLT589869 WBX589869 VSB589869 VIF589869 UYJ589869 UON589869 UER589869 TUV589869 TKZ589869 TBD589869 SRH589869 SHL589869 RXP589869 RNT589869 RDX589869 QUB589869 QKF589869 QAJ589869 PQN589869 PGR589869 OWV589869 OMZ589869 ODD589869 NTH589869 NJL589869 MZP589869 MPT589869 MFX589869 LWB589869 LMF589869 LCJ589869 KSN589869 KIR589869 JYV589869 JOZ589869 JFD589869 IVH589869 ILL589869 IBP589869 HRT589869 HHX589869 GYB589869 GOF589869 GEJ589869 FUN589869 FKR589869 FAV589869 EQZ589869 EHD589869 DXH589869 DNL589869 DDP589869 CTT589869 CJX589869 CAB589869 BQF589869 BGJ589869 AWN589869 AMR589869 ACV589869 SZ589869 JD589869 V589869 WVP524333 WLT524333 WBX524333 VSB524333 VIF524333 UYJ524333 UON524333 UER524333 TUV524333 TKZ524333 TBD524333 SRH524333 SHL524333 RXP524333 RNT524333 RDX524333 QUB524333 QKF524333 QAJ524333 PQN524333 PGR524333 OWV524333 OMZ524333 ODD524333 NTH524333 NJL524333 MZP524333 MPT524333 MFX524333 LWB524333 LMF524333 LCJ524333 KSN524333 KIR524333 JYV524333 JOZ524333 JFD524333 IVH524333 ILL524333 IBP524333 HRT524333 HHX524333 GYB524333 GOF524333 GEJ524333 FUN524333 FKR524333 FAV524333 EQZ524333 EHD524333 DXH524333 DNL524333 DDP524333 CTT524333 CJX524333 CAB524333 BQF524333 BGJ524333 AWN524333 AMR524333 ACV524333 SZ524333 JD524333 V524333 WVP458797 WLT458797 WBX458797 VSB458797 VIF458797 UYJ458797 UON458797 UER458797 TUV458797 TKZ458797 TBD458797 SRH458797 SHL458797 RXP458797 RNT458797 RDX458797 QUB458797 QKF458797 QAJ458797 PQN458797 PGR458797 OWV458797 OMZ458797 ODD458797 NTH458797 NJL458797 MZP458797 MPT458797 MFX458797 LWB458797 LMF458797 LCJ458797 KSN458797 KIR458797 JYV458797 JOZ458797 JFD458797 IVH458797 ILL458797 IBP458797 HRT458797 HHX458797 GYB458797 GOF458797 GEJ458797 FUN458797 FKR458797 FAV458797 EQZ458797 EHD458797 DXH458797 DNL458797 DDP458797 CTT458797 CJX458797 CAB458797 BQF458797 BGJ458797 AWN458797 AMR458797 ACV458797 SZ458797 JD458797 V458797 WVP393261 WLT393261 WBX393261 VSB393261 VIF393261 UYJ393261 UON393261 UER393261 TUV393261 TKZ393261 TBD393261 SRH393261 SHL393261 RXP393261 RNT393261 RDX393261 QUB393261 QKF393261 QAJ393261 PQN393261 PGR393261 OWV393261 OMZ393261 ODD393261 NTH393261 NJL393261 MZP393261 MPT393261 MFX393261 LWB393261 LMF393261 LCJ393261 KSN393261 KIR393261 JYV393261 JOZ393261 JFD393261 IVH393261 ILL393261 IBP393261 HRT393261 HHX393261 GYB393261 GOF393261 GEJ393261 FUN393261 FKR393261 FAV393261 EQZ393261 EHD393261 DXH393261 DNL393261 DDP393261 CTT393261 CJX393261 CAB393261 BQF393261 BGJ393261 AWN393261 AMR393261 ACV393261 SZ393261 JD393261 V393261 WVP327725 WLT327725 WBX327725 VSB327725 VIF327725 UYJ327725 UON327725 UER327725 TUV327725 TKZ327725 TBD327725 SRH327725 SHL327725 RXP327725 RNT327725 RDX327725 QUB327725 QKF327725 QAJ327725 PQN327725 PGR327725 OWV327725 OMZ327725 ODD327725 NTH327725 NJL327725 MZP327725 MPT327725 MFX327725 LWB327725 LMF327725 LCJ327725 KSN327725 KIR327725 JYV327725 JOZ327725 JFD327725 IVH327725 ILL327725 IBP327725 HRT327725 HHX327725 GYB327725 GOF327725 GEJ327725 FUN327725 FKR327725 FAV327725 EQZ327725 EHD327725 DXH327725 DNL327725 DDP327725 CTT327725 CJX327725 CAB327725 BQF327725 BGJ327725 AWN327725 AMR327725 ACV327725 SZ327725 JD327725 V327725 WVP262189 WLT262189 WBX262189 VSB262189 VIF262189 UYJ262189 UON262189 UER262189 TUV262189 TKZ262189 TBD262189 SRH262189 SHL262189 RXP262189 RNT262189 RDX262189 QUB262189 QKF262189 QAJ262189 PQN262189 PGR262189 OWV262189 OMZ262189 ODD262189 NTH262189 NJL262189 MZP262189 MPT262189 MFX262189 LWB262189 LMF262189 LCJ262189 KSN262189 KIR262189 JYV262189 JOZ262189 JFD262189 IVH262189 ILL262189 IBP262189 HRT262189 HHX262189 GYB262189 GOF262189 GEJ262189 FUN262189 FKR262189 FAV262189 EQZ262189 EHD262189 DXH262189 DNL262189 DDP262189 CTT262189 CJX262189 CAB262189 BQF262189 BGJ262189 AWN262189 AMR262189 ACV262189 SZ262189 JD262189 V262189 WVP196653 WLT196653 WBX196653 VSB196653 VIF196653 UYJ196653 UON196653 UER196653 TUV196653 TKZ196653 TBD196653 SRH196653 SHL196653 RXP196653 RNT196653 RDX196653 QUB196653 QKF196653 QAJ196653 PQN196653 PGR196653 OWV196653 OMZ196653 ODD196653 NTH196653 NJL196653 MZP196653 MPT196653 MFX196653 LWB196653 LMF196653 LCJ196653 KSN196653 KIR196653 JYV196653 JOZ196653 JFD196653 IVH196653 ILL196653 IBP196653 HRT196653 HHX196653 GYB196653 GOF196653 GEJ196653 FUN196653 FKR196653 FAV196653 EQZ196653 EHD196653 DXH196653 DNL196653 DDP196653 CTT196653 CJX196653 CAB196653 BQF196653 BGJ196653 AWN196653 AMR196653 ACV196653 SZ196653 JD196653 V196653 WVP131117 WLT131117 WBX131117 VSB131117 VIF131117 UYJ131117 UON131117 UER131117 TUV131117 TKZ131117 TBD131117 SRH131117 SHL131117 RXP131117 RNT131117 RDX131117 QUB131117 QKF131117 QAJ131117 PQN131117 PGR131117 OWV131117 OMZ131117 ODD131117 NTH131117 NJL131117 MZP131117 MPT131117 MFX131117 LWB131117 LMF131117 LCJ131117 KSN131117 KIR131117 JYV131117 JOZ131117 JFD131117 IVH131117 ILL131117 IBP131117 HRT131117 HHX131117 GYB131117 GOF131117 GEJ131117 FUN131117 FKR131117 FAV131117 EQZ131117 EHD131117 DXH131117 DNL131117 DDP131117 CTT131117 CJX131117 CAB131117 BQF131117 BGJ131117 AWN131117 AMR131117 ACV131117 SZ131117 JD131117 V131117 WVP65581 WLT65581 WBX65581 VSB65581 VIF65581 UYJ65581 UON65581 UER65581 TUV65581 TKZ65581 TBD65581 SRH65581 SHL65581 RXP65581 RNT65581 RDX65581 QUB65581 QKF65581 QAJ65581 PQN65581 PGR65581 OWV65581 OMZ65581 ODD65581 NTH65581 NJL65581 MZP65581 MPT65581 MFX65581 LWB65581 LMF65581 LCJ65581 KSN65581 KIR65581 JYV65581 JOZ65581 JFD65581 IVH65581 ILL65581 IBP65581 HRT65581 HHX65581 GYB65581 GOF65581 GEJ65581 FUN65581 FKR65581 FAV65581 EQZ65581 EHD65581 DXH65581 DNL65581 DDP65581 CTT65581 CJX65581 CAB65581 BQF65581 BGJ65581 AWN65581 AMR65581 ACV65581 SZ65581 JD65581 V65581 WVP44 WLT44 WBX44 VSB44 VIF44 UYJ44 UON44 UER44 TUV44 TKZ44 TBD44 SRH44 SHL44 RXP44 RNT44 RDX44 QUB44 QKF44 QAJ44 PQN44 PGR44 OWV44 OMZ44 ODD44 NTH44 NJL44 MZP44 MPT44 MFX44 LWB44 LMF44 LCJ44 KSN44 KIR44 JYV44 JOZ44 JFD44 IVH44 ILL44 IBP44 HRT44 HHX44 GYB44 GOF44 GEJ44 FUN44 FKR44 FAV44 EQZ44 EHD44 DXH44 DNL44 DDP44 CTT44 CJX44 CAB44 BQF44 BGJ44 AWN44 AMR44 ACV44 SZ44 JD44"/>
    <dataValidation allowBlank="1" showErrorMessage="1" prompt="Se entregó de manera personalizada la información relacionada con las normas vigentes y obligaciones con la SPT a las Sociedades Concesionarias  Nuevo Cauca; Neiva-Espinal-Girardot;  nueva vía al mar COVIMAR y Pacífico 3." sqref="V41 WVP983082 WLT983082 WBX983082 VSB983082 VIF983082 UYJ983082 UON983082 UER983082 TUV983082 TKZ983082 TBD983082 SRH983082 SHL983082 RXP983082 RNT983082 RDX983082 QUB983082 QKF983082 QAJ983082 PQN983082 PGR983082 OWV983082 OMZ983082 ODD983082 NTH983082 NJL983082 MZP983082 MPT983082 MFX983082 LWB983082 LMF983082 LCJ983082 KSN983082 KIR983082 JYV983082 JOZ983082 JFD983082 IVH983082 ILL983082 IBP983082 HRT983082 HHX983082 GYB983082 GOF983082 GEJ983082 FUN983082 FKR983082 FAV983082 EQZ983082 EHD983082 DXH983082 DNL983082 DDP983082 CTT983082 CJX983082 CAB983082 BQF983082 BGJ983082 AWN983082 AMR983082 ACV983082 SZ983082 JD983082 V983082 WVP917546 WLT917546 WBX917546 VSB917546 VIF917546 UYJ917546 UON917546 UER917546 TUV917546 TKZ917546 TBD917546 SRH917546 SHL917546 RXP917546 RNT917546 RDX917546 QUB917546 QKF917546 QAJ917546 PQN917546 PGR917546 OWV917546 OMZ917546 ODD917546 NTH917546 NJL917546 MZP917546 MPT917546 MFX917546 LWB917546 LMF917546 LCJ917546 KSN917546 KIR917546 JYV917546 JOZ917546 JFD917546 IVH917546 ILL917546 IBP917546 HRT917546 HHX917546 GYB917546 GOF917546 GEJ917546 FUN917546 FKR917546 FAV917546 EQZ917546 EHD917546 DXH917546 DNL917546 DDP917546 CTT917546 CJX917546 CAB917546 BQF917546 BGJ917546 AWN917546 AMR917546 ACV917546 SZ917546 JD917546 V917546 WVP852010 WLT852010 WBX852010 VSB852010 VIF852010 UYJ852010 UON852010 UER852010 TUV852010 TKZ852010 TBD852010 SRH852010 SHL852010 RXP852010 RNT852010 RDX852010 QUB852010 QKF852010 QAJ852010 PQN852010 PGR852010 OWV852010 OMZ852010 ODD852010 NTH852010 NJL852010 MZP852010 MPT852010 MFX852010 LWB852010 LMF852010 LCJ852010 KSN852010 KIR852010 JYV852010 JOZ852010 JFD852010 IVH852010 ILL852010 IBP852010 HRT852010 HHX852010 GYB852010 GOF852010 GEJ852010 FUN852010 FKR852010 FAV852010 EQZ852010 EHD852010 DXH852010 DNL852010 DDP852010 CTT852010 CJX852010 CAB852010 BQF852010 BGJ852010 AWN852010 AMR852010 ACV852010 SZ852010 JD852010 V852010 WVP786474 WLT786474 WBX786474 VSB786474 VIF786474 UYJ786474 UON786474 UER786474 TUV786474 TKZ786474 TBD786474 SRH786474 SHL786474 RXP786474 RNT786474 RDX786474 QUB786474 QKF786474 QAJ786474 PQN786474 PGR786474 OWV786474 OMZ786474 ODD786474 NTH786474 NJL786474 MZP786474 MPT786474 MFX786474 LWB786474 LMF786474 LCJ786474 KSN786474 KIR786474 JYV786474 JOZ786474 JFD786474 IVH786474 ILL786474 IBP786474 HRT786474 HHX786474 GYB786474 GOF786474 GEJ786474 FUN786474 FKR786474 FAV786474 EQZ786474 EHD786474 DXH786474 DNL786474 DDP786474 CTT786474 CJX786474 CAB786474 BQF786474 BGJ786474 AWN786474 AMR786474 ACV786474 SZ786474 JD786474 V786474 WVP720938 WLT720938 WBX720938 VSB720938 VIF720938 UYJ720938 UON720938 UER720938 TUV720938 TKZ720938 TBD720938 SRH720938 SHL720938 RXP720938 RNT720938 RDX720938 QUB720938 QKF720938 QAJ720938 PQN720938 PGR720938 OWV720938 OMZ720938 ODD720938 NTH720938 NJL720938 MZP720938 MPT720938 MFX720938 LWB720938 LMF720938 LCJ720938 KSN720938 KIR720938 JYV720938 JOZ720938 JFD720938 IVH720938 ILL720938 IBP720938 HRT720938 HHX720938 GYB720938 GOF720938 GEJ720938 FUN720938 FKR720938 FAV720938 EQZ720938 EHD720938 DXH720938 DNL720938 DDP720938 CTT720938 CJX720938 CAB720938 BQF720938 BGJ720938 AWN720938 AMR720938 ACV720938 SZ720938 JD720938 V720938 WVP655402 WLT655402 WBX655402 VSB655402 VIF655402 UYJ655402 UON655402 UER655402 TUV655402 TKZ655402 TBD655402 SRH655402 SHL655402 RXP655402 RNT655402 RDX655402 QUB655402 QKF655402 QAJ655402 PQN655402 PGR655402 OWV655402 OMZ655402 ODD655402 NTH655402 NJL655402 MZP655402 MPT655402 MFX655402 LWB655402 LMF655402 LCJ655402 KSN655402 KIR655402 JYV655402 JOZ655402 JFD655402 IVH655402 ILL655402 IBP655402 HRT655402 HHX655402 GYB655402 GOF655402 GEJ655402 FUN655402 FKR655402 FAV655402 EQZ655402 EHD655402 DXH655402 DNL655402 DDP655402 CTT655402 CJX655402 CAB655402 BQF655402 BGJ655402 AWN655402 AMR655402 ACV655402 SZ655402 JD655402 V655402 WVP589866 WLT589866 WBX589866 VSB589866 VIF589866 UYJ589866 UON589866 UER589866 TUV589866 TKZ589866 TBD589866 SRH589866 SHL589866 RXP589866 RNT589866 RDX589866 QUB589866 QKF589866 QAJ589866 PQN589866 PGR589866 OWV589866 OMZ589866 ODD589866 NTH589866 NJL589866 MZP589866 MPT589866 MFX589866 LWB589866 LMF589866 LCJ589866 KSN589866 KIR589866 JYV589866 JOZ589866 JFD589866 IVH589866 ILL589866 IBP589866 HRT589866 HHX589866 GYB589866 GOF589866 GEJ589866 FUN589866 FKR589866 FAV589866 EQZ589866 EHD589866 DXH589866 DNL589866 DDP589866 CTT589866 CJX589866 CAB589866 BQF589866 BGJ589866 AWN589866 AMR589866 ACV589866 SZ589866 JD589866 V589866 WVP524330 WLT524330 WBX524330 VSB524330 VIF524330 UYJ524330 UON524330 UER524330 TUV524330 TKZ524330 TBD524330 SRH524330 SHL524330 RXP524330 RNT524330 RDX524330 QUB524330 QKF524330 QAJ524330 PQN524330 PGR524330 OWV524330 OMZ524330 ODD524330 NTH524330 NJL524330 MZP524330 MPT524330 MFX524330 LWB524330 LMF524330 LCJ524330 KSN524330 KIR524330 JYV524330 JOZ524330 JFD524330 IVH524330 ILL524330 IBP524330 HRT524330 HHX524330 GYB524330 GOF524330 GEJ524330 FUN524330 FKR524330 FAV524330 EQZ524330 EHD524330 DXH524330 DNL524330 DDP524330 CTT524330 CJX524330 CAB524330 BQF524330 BGJ524330 AWN524330 AMR524330 ACV524330 SZ524330 JD524330 V524330 WVP458794 WLT458794 WBX458794 VSB458794 VIF458794 UYJ458794 UON458794 UER458794 TUV458794 TKZ458794 TBD458794 SRH458794 SHL458794 RXP458794 RNT458794 RDX458794 QUB458794 QKF458794 QAJ458794 PQN458794 PGR458794 OWV458794 OMZ458794 ODD458794 NTH458794 NJL458794 MZP458794 MPT458794 MFX458794 LWB458794 LMF458794 LCJ458794 KSN458794 KIR458794 JYV458794 JOZ458794 JFD458794 IVH458794 ILL458794 IBP458794 HRT458794 HHX458794 GYB458794 GOF458794 GEJ458794 FUN458794 FKR458794 FAV458794 EQZ458794 EHD458794 DXH458794 DNL458794 DDP458794 CTT458794 CJX458794 CAB458794 BQF458794 BGJ458794 AWN458794 AMR458794 ACV458794 SZ458794 JD458794 V458794 WVP393258 WLT393258 WBX393258 VSB393258 VIF393258 UYJ393258 UON393258 UER393258 TUV393258 TKZ393258 TBD393258 SRH393258 SHL393258 RXP393258 RNT393258 RDX393258 QUB393258 QKF393258 QAJ393258 PQN393258 PGR393258 OWV393258 OMZ393258 ODD393258 NTH393258 NJL393258 MZP393258 MPT393258 MFX393258 LWB393258 LMF393258 LCJ393258 KSN393258 KIR393258 JYV393258 JOZ393258 JFD393258 IVH393258 ILL393258 IBP393258 HRT393258 HHX393258 GYB393258 GOF393258 GEJ393258 FUN393258 FKR393258 FAV393258 EQZ393258 EHD393258 DXH393258 DNL393258 DDP393258 CTT393258 CJX393258 CAB393258 BQF393258 BGJ393258 AWN393258 AMR393258 ACV393258 SZ393258 JD393258 V393258 WVP327722 WLT327722 WBX327722 VSB327722 VIF327722 UYJ327722 UON327722 UER327722 TUV327722 TKZ327722 TBD327722 SRH327722 SHL327722 RXP327722 RNT327722 RDX327722 QUB327722 QKF327722 QAJ327722 PQN327722 PGR327722 OWV327722 OMZ327722 ODD327722 NTH327722 NJL327722 MZP327722 MPT327722 MFX327722 LWB327722 LMF327722 LCJ327722 KSN327722 KIR327722 JYV327722 JOZ327722 JFD327722 IVH327722 ILL327722 IBP327722 HRT327722 HHX327722 GYB327722 GOF327722 GEJ327722 FUN327722 FKR327722 FAV327722 EQZ327722 EHD327722 DXH327722 DNL327722 DDP327722 CTT327722 CJX327722 CAB327722 BQF327722 BGJ327722 AWN327722 AMR327722 ACV327722 SZ327722 JD327722 V327722 WVP262186 WLT262186 WBX262186 VSB262186 VIF262186 UYJ262186 UON262186 UER262186 TUV262186 TKZ262186 TBD262186 SRH262186 SHL262186 RXP262186 RNT262186 RDX262186 QUB262186 QKF262186 QAJ262186 PQN262186 PGR262186 OWV262186 OMZ262186 ODD262186 NTH262186 NJL262186 MZP262186 MPT262186 MFX262186 LWB262186 LMF262186 LCJ262186 KSN262186 KIR262186 JYV262186 JOZ262186 JFD262186 IVH262186 ILL262186 IBP262186 HRT262186 HHX262186 GYB262186 GOF262186 GEJ262186 FUN262186 FKR262186 FAV262186 EQZ262186 EHD262186 DXH262186 DNL262186 DDP262186 CTT262186 CJX262186 CAB262186 BQF262186 BGJ262186 AWN262186 AMR262186 ACV262186 SZ262186 JD262186 V262186 WVP196650 WLT196650 WBX196650 VSB196650 VIF196650 UYJ196650 UON196650 UER196650 TUV196650 TKZ196650 TBD196650 SRH196650 SHL196650 RXP196650 RNT196650 RDX196650 QUB196650 QKF196650 QAJ196650 PQN196650 PGR196650 OWV196650 OMZ196650 ODD196650 NTH196650 NJL196650 MZP196650 MPT196650 MFX196650 LWB196650 LMF196650 LCJ196650 KSN196650 KIR196650 JYV196650 JOZ196650 JFD196650 IVH196650 ILL196650 IBP196650 HRT196650 HHX196650 GYB196650 GOF196650 GEJ196650 FUN196650 FKR196650 FAV196650 EQZ196650 EHD196650 DXH196650 DNL196650 DDP196650 CTT196650 CJX196650 CAB196650 BQF196650 BGJ196650 AWN196650 AMR196650 ACV196650 SZ196650 JD196650 V196650 WVP131114 WLT131114 WBX131114 VSB131114 VIF131114 UYJ131114 UON131114 UER131114 TUV131114 TKZ131114 TBD131114 SRH131114 SHL131114 RXP131114 RNT131114 RDX131114 QUB131114 QKF131114 QAJ131114 PQN131114 PGR131114 OWV131114 OMZ131114 ODD131114 NTH131114 NJL131114 MZP131114 MPT131114 MFX131114 LWB131114 LMF131114 LCJ131114 KSN131114 KIR131114 JYV131114 JOZ131114 JFD131114 IVH131114 ILL131114 IBP131114 HRT131114 HHX131114 GYB131114 GOF131114 GEJ131114 FUN131114 FKR131114 FAV131114 EQZ131114 EHD131114 DXH131114 DNL131114 DDP131114 CTT131114 CJX131114 CAB131114 BQF131114 BGJ131114 AWN131114 AMR131114 ACV131114 SZ131114 JD131114 V131114 WVP65578 WLT65578 WBX65578 VSB65578 VIF65578 UYJ65578 UON65578 UER65578 TUV65578 TKZ65578 TBD65578 SRH65578 SHL65578 RXP65578 RNT65578 RDX65578 QUB65578 QKF65578 QAJ65578 PQN65578 PGR65578 OWV65578 OMZ65578 ODD65578 NTH65578 NJL65578 MZP65578 MPT65578 MFX65578 LWB65578 LMF65578 LCJ65578 KSN65578 KIR65578 JYV65578 JOZ65578 JFD65578 IVH65578 ILL65578 IBP65578 HRT65578 HHX65578 GYB65578 GOF65578 GEJ65578 FUN65578 FKR65578 FAV65578 EQZ65578 EHD65578 DXH65578 DNL65578 DDP65578 CTT65578 CJX65578 CAB65578 BQF65578 BGJ65578 AWN65578 AMR65578 ACV65578 SZ65578 JD65578 V65578 WVP41 WLT41 WBX41 VSB41 VIF41 UYJ41 UON41 UER41 TUV41 TKZ41 TBD41 SRH41 SHL41 RXP41 RNT41 RDX41 QUB41 QKF41 QAJ41 PQN41 PGR41 OWV41 OMZ41 ODD41 NTH41 NJL41 MZP41 MPT41 MFX41 LWB41 LMF41 LCJ41 KSN41 KIR41 JYV41 JOZ41 JFD41 IVH41 ILL41 IBP41 HRT41 HHX41 GYB41 GOF41 GEJ41 FUN41 FKR41 FAV41 EQZ41 EHD41 DXH41 DNL41 DDP41 CTT41 CJX41 CAB41 BQF41 BGJ41 AWN41 AMR41 ACV41 SZ41 JD41"/>
    <dataValidation allowBlank="1" showErrorMessage="1" prompt="Publicacion en pagina web: Norma vigente transporte fluvial - ley 1242 de 2008, dirigido a empresas de transporte fluvial y sociedades portuarias fluviales;  y el documento sobre Obligaciones ante la SPT, dirigido a todos los sujetos de supervision." sqref="JD11 WVP983079 WLT983079 WBX983079 VSB983079 VIF983079 UYJ983079 UON983079 UER983079 TUV983079 TKZ983079 TBD983079 SRH983079 SHL983079 RXP983079 RNT983079 RDX983079 QUB983079 QKF983079 QAJ983079 PQN983079 PGR983079 OWV983079 OMZ983079 ODD983079 NTH983079 NJL983079 MZP983079 MPT983079 MFX983079 LWB983079 LMF983079 LCJ983079 KSN983079 KIR983079 JYV983079 JOZ983079 JFD983079 IVH983079 ILL983079 IBP983079 HRT983079 HHX983079 GYB983079 GOF983079 GEJ983079 FUN983079 FKR983079 FAV983079 EQZ983079 EHD983079 DXH983079 DNL983079 DDP983079 CTT983079 CJX983079 CAB983079 BQF983079 BGJ983079 AWN983079 AMR983079 ACV983079 SZ983079 JD983079 V983079 WVP917543 WLT917543 WBX917543 VSB917543 VIF917543 UYJ917543 UON917543 UER917543 TUV917543 TKZ917543 TBD917543 SRH917543 SHL917543 RXP917543 RNT917543 RDX917543 QUB917543 QKF917543 QAJ917543 PQN917543 PGR917543 OWV917543 OMZ917543 ODD917543 NTH917543 NJL917543 MZP917543 MPT917543 MFX917543 LWB917543 LMF917543 LCJ917543 KSN917543 KIR917543 JYV917543 JOZ917543 JFD917543 IVH917543 ILL917543 IBP917543 HRT917543 HHX917543 GYB917543 GOF917543 GEJ917543 FUN917543 FKR917543 FAV917543 EQZ917543 EHD917543 DXH917543 DNL917543 DDP917543 CTT917543 CJX917543 CAB917543 BQF917543 BGJ917543 AWN917543 AMR917543 ACV917543 SZ917543 JD917543 V917543 WVP852007 WLT852007 WBX852007 VSB852007 VIF852007 UYJ852007 UON852007 UER852007 TUV852007 TKZ852007 TBD852007 SRH852007 SHL852007 RXP852007 RNT852007 RDX852007 QUB852007 QKF852007 QAJ852007 PQN852007 PGR852007 OWV852007 OMZ852007 ODD852007 NTH852007 NJL852007 MZP852007 MPT852007 MFX852007 LWB852007 LMF852007 LCJ852007 KSN852007 KIR852007 JYV852007 JOZ852007 JFD852007 IVH852007 ILL852007 IBP852007 HRT852007 HHX852007 GYB852007 GOF852007 GEJ852007 FUN852007 FKR852007 FAV852007 EQZ852007 EHD852007 DXH852007 DNL852007 DDP852007 CTT852007 CJX852007 CAB852007 BQF852007 BGJ852007 AWN852007 AMR852007 ACV852007 SZ852007 JD852007 V852007 WVP786471 WLT786471 WBX786471 VSB786471 VIF786471 UYJ786471 UON786471 UER786471 TUV786471 TKZ786471 TBD786471 SRH786471 SHL786471 RXP786471 RNT786471 RDX786471 QUB786471 QKF786471 QAJ786471 PQN786471 PGR786471 OWV786471 OMZ786471 ODD786471 NTH786471 NJL786471 MZP786471 MPT786471 MFX786471 LWB786471 LMF786471 LCJ786471 KSN786471 KIR786471 JYV786471 JOZ786471 JFD786471 IVH786471 ILL786471 IBP786471 HRT786471 HHX786471 GYB786471 GOF786471 GEJ786471 FUN786471 FKR786471 FAV786471 EQZ786471 EHD786471 DXH786471 DNL786471 DDP786471 CTT786471 CJX786471 CAB786471 BQF786471 BGJ786471 AWN786471 AMR786471 ACV786471 SZ786471 JD786471 V786471 WVP720935 WLT720935 WBX720935 VSB720935 VIF720935 UYJ720935 UON720935 UER720935 TUV720935 TKZ720935 TBD720935 SRH720935 SHL720935 RXP720935 RNT720935 RDX720935 QUB720935 QKF720935 QAJ720935 PQN720935 PGR720935 OWV720935 OMZ720935 ODD720935 NTH720935 NJL720935 MZP720935 MPT720935 MFX720935 LWB720935 LMF720935 LCJ720935 KSN720935 KIR720935 JYV720935 JOZ720935 JFD720935 IVH720935 ILL720935 IBP720935 HRT720935 HHX720935 GYB720935 GOF720935 GEJ720935 FUN720935 FKR720935 FAV720935 EQZ720935 EHD720935 DXH720935 DNL720935 DDP720935 CTT720935 CJX720935 CAB720935 BQF720935 BGJ720935 AWN720935 AMR720935 ACV720935 SZ720935 JD720935 V720935 WVP655399 WLT655399 WBX655399 VSB655399 VIF655399 UYJ655399 UON655399 UER655399 TUV655399 TKZ655399 TBD655399 SRH655399 SHL655399 RXP655399 RNT655399 RDX655399 QUB655399 QKF655399 QAJ655399 PQN655399 PGR655399 OWV655399 OMZ655399 ODD655399 NTH655399 NJL655399 MZP655399 MPT655399 MFX655399 LWB655399 LMF655399 LCJ655399 KSN655399 KIR655399 JYV655399 JOZ655399 JFD655399 IVH655399 ILL655399 IBP655399 HRT655399 HHX655399 GYB655399 GOF655399 GEJ655399 FUN655399 FKR655399 FAV655399 EQZ655399 EHD655399 DXH655399 DNL655399 DDP655399 CTT655399 CJX655399 CAB655399 BQF655399 BGJ655399 AWN655399 AMR655399 ACV655399 SZ655399 JD655399 V655399 WVP589863 WLT589863 WBX589863 VSB589863 VIF589863 UYJ589863 UON589863 UER589863 TUV589863 TKZ589863 TBD589863 SRH589863 SHL589863 RXP589863 RNT589863 RDX589863 QUB589863 QKF589863 QAJ589863 PQN589863 PGR589863 OWV589863 OMZ589863 ODD589863 NTH589863 NJL589863 MZP589863 MPT589863 MFX589863 LWB589863 LMF589863 LCJ589863 KSN589863 KIR589863 JYV589863 JOZ589863 JFD589863 IVH589863 ILL589863 IBP589863 HRT589863 HHX589863 GYB589863 GOF589863 GEJ589863 FUN589863 FKR589863 FAV589863 EQZ589863 EHD589863 DXH589863 DNL589863 DDP589863 CTT589863 CJX589863 CAB589863 BQF589863 BGJ589863 AWN589863 AMR589863 ACV589863 SZ589863 JD589863 V589863 WVP524327 WLT524327 WBX524327 VSB524327 VIF524327 UYJ524327 UON524327 UER524327 TUV524327 TKZ524327 TBD524327 SRH524327 SHL524327 RXP524327 RNT524327 RDX524327 QUB524327 QKF524327 QAJ524327 PQN524327 PGR524327 OWV524327 OMZ524327 ODD524327 NTH524327 NJL524327 MZP524327 MPT524327 MFX524327 LWB524327 LMF524327 LCJ524327 KSN524327 KIR524327 JYV524327 JOZ524327 JFD524327 IVH524327 ILL524327 IBP524327 HRT524327 HHX524327 GYB524327 GOF524327 GEJ524327 FUN524327 FKR524327 FAV524327 EQZ524327 EHD524327 DXH524327 DNL524327 DDP524327 CTT524327 CJX524327 CAB524327 BQF524327 BGJ524327 AWN524327 AMR524327 ACV524327 SZ524327 JD524327 V524327 WVP458791 WLT458791 WBX458791 VSB458791 VIF458791 UYJ458791 UON458791 UER458791 TUV458791 TKZ458791 TBD458791 SRH458791 SHL458791 RXP458791 RNT458791 RDX458791 QUB458791 QKF458791 QAJ458791 PQN458791 PGR458791 OWV458791 OMZ458791 ODD458791 NTH458791 NJL458791 MZP458791 MPT458791 MFX458791 LWB458791 LMF458791 LCJ458791 KSN458791 KIR458791 JYV458791 JOZ458791 JFD458791 IVH458791 ILL458791 IBP458791 HRT458791 HHX458791 GYB458791 GOF458791 GEJ458791 FUN458791 FKR458791 FAV458791 EQZ458791 EHD458791 DXH458791 DNL458791 DDP458791 CTT458791 CJX458791 CAB458791 BQF458791 BGJ458791 AWN458791 AMR458791 ACV458791 SZ458791 JD458791 V458791 WVP393255 WLT393255 WBX393255 VSB393255 VIF393255 UYJ393255 UON393255 UER393255 TUV393255 TKZ393255 TBD393255 SRH393255 SHL393255 RXP393255 RNT393255 RDX393255 QUB393255 QKF393255 QAJ393255 PQN393255 PGR393255 OWV393255 OMZ393255 ODD393255 NTH393255 NJL393255 MZP393255 MPT393255 MFX393255 LWB393255 LMF393255 LCJ393255 KSN393255 KIR393255 JYV393255 JOZ393255 JFD393255 IVH393255 ILL393255 IBP393255 HRT393255 HHX393255 GYB393255 GOF393255 GEJ393255 FUN393255 FKR393255 FAV393255 EQZ393255 EHD393255 DXH393255 DNL393255 DDP393255 CTT393255 CJX393255 CAB393255 BQF393255 BGJ393255 AWN393255 AMR393255 ACV393255 SZ393255 JD393255 V393255 WVP327719 WLT327719 WBX327719 VSB327719 VIF327719 UYJ327719 UON327719 UER327719 TUV327719 TKZ327719 TBD327719 SRH327719 SHL327719 RXP327719 RNT327719 RDX327719 QUB327719 QKF327719 QAJ327719 PQN327719 PGR327719 OWV327719 OMZ327719 ODD327719 NTH327719 NJL327719 MZP327719 MPT327719 MFX327719 LWB327719 LMF327719 LCJ327719 KSN327719 KIR327719 JYV327719 JOZ327719 JFD327719 IVH327719 ILL327719 IBP327719 HRT327719 HHX327719 GYB327719 GOF327719 GEJ327719 FUN327719 FKR327719 FAV327719 EQZ327719 EHD327719 DXH327719 DNL327719 DDP327719 CTT327719 CJX327719 CAB327719 BQF327719 BGJ327719 AWN327719 AMR327719 ACV327719 SZ327719 JD327719 V327719 WVP262183 WLT262183 WBX262183 VSB262183 VIF262183 UYJ262183 UON262183 UER262183 TUV262183 TKZ262183 TBD262183 SRH262183 SHL262183 RXP262183 RNT262183 RDX262183 QUB262183 QKF262183 QAJ262183 PQN262183 PGR262183 OWV262183 OMZ262183 ODD262183 NTH262183 NJL262183 MZP262183 MPT262183 MFX262183 LWB262183 LMF262183 LCJ262183 KSN262183 KIR262183 JYV262183 JOZ262183 JFD262183 IVH262183 ILL262183 IBP262183 HRT262183 HHX262183 GYB262183 GOF262183 GEJ262183 FUN262183 FKR262183 FAV262183 EQZ262183 EHD262183 DXH262183 DNL262183 DDP262183 CTT262183 CJX262183 CAB262183 BQF262183 BGJ262183 AWN262183 AMR262183 ACV262183 SZ262183 JD262183 V262183 WVP196647 WLT196647 WBX196647 VSB196647 VIF196647 UYJ196647 UON196647 UER196647 TUV196647 TKZ196647 TBD196647 SRH196647 SHL196647 RXP196647 RNT196647 RDX196647 QUB196647 QKF196647 QAJ196647 PQN196647 PGR196647 OWV196647 OMZ196647 ODD196647 NTH196647 NJL196647 MZP196647 MPT196647 MFX196647 LWB196647 LMF196647 LCJ196647 KSN196647 KIR196647 JYV196647 JOZ196647 JFD196647 IVH196647 ILL196647 IBP196647 HRT196647 HHX196647 GYB196647 GOF196647 GEJ196647 FUN196647 FKR196647 FAV196647 EQZ196647 EHD196647 DXH196647 DNL196647 DDP196647 CTT196647 CJX196647 CAB196647 BQF196647 BGJ196647 AWN196647 AMR196647 ACV196647 SZ196647 JD196647 V196647 WVP131111 WLT131111 WBX131111 VSB131111 VIF131111 UYJ131111 UON131111 UER131111 TUV131111 TKZ131111 TBD131111 SRH131111 SHL131111 RXP131111 RNT131111 RDX131111 QUB131111 QKF131111 QAJ131111 PQN131111 PGR131111 OWV131111 OMZ131111 ODD131111 NTH131111 NJL131111 MZP131111 MPT131111 MFX131111 LWB131111 LMF131111 LCJ131111 KSN131111 KIR131111 JYV131111 JOZ131111 JFD131111 IVH131111 ILL131111 IBP131111 HRT131111 HHX131111 GYB131111 GOF131111 GEJ131111 FUN131111 FKR131111 FAV131111 EQZ131111 EHD131111 DXH131111 DNL131111 DDP131111 CTT131111 CJX131111 CAB131111 BQF131111 BGJ131111 AWN131111 AMR131111 ACV131111 SZ131111 JD131111 V131111 WVP65575 WLT65575 WBX65575 VSB65575 VIF65575 UYJ65575 UON65575 UER65575 TUV65575 TKZ65575 TBD65575 SRH65575 SHL65575 RXP65575 RNT65575 RDX65575 QUB65575 QKF65575 QAJ65575 PQN65575 PGR65575 OWV65575 OMZ65575 ODD65575 NTH65575 NJL65575 MZP65575 MPT65575 MFX65575 LWB65575 LMF65575 LCJ65575 KSN65575 KIR65575 JYV65575 JOZ65575 JFD65575 IVH65575 ILL65575 IBP65575 HRT65575 HHX65575 GYB65575 GOF65575 GEJ65575 FUN65575 FKR65575 FAV65575 EQZ65575 EHD65575 DXH65575 DNL65575 DDP65575 CTT65575 CJX65575 CAB65575 BQF65575 BGJ65575 AWN65575 AMR65575 ACV65575 SZ65575 JD65575 V65575 WVP38 WLT38 WBX38 VSB38 VIF38 UYJ38 UON38 UER38 TUV38 TKZ38 TBD38 SRH38 SHL38 RXP38 RNT38 RDX38 QUB38 QKF38 QAJ38 PQN38 PGR38 OWV38 OMZ38 ODD38 NTH38 NJL38 MZP38 MPT38 MFX38 LWB38 LMF38 LCJ38 KSN38 KIR38 JYV38 JOZ38 JFD38 IVH38 ILL38 IBP38 HRT38 HHX38 GYB38 GOF38 GEJ38 FUN38 FKR38 FAV38 EQZ38 EHD38 DXH38 DNL38 DDP38 CTT38 CJX38 CAB38 BQF38 BGJ38 AWN38 AMR38 ACV38 SZ38 JD38 V38 WVP983060 WLT983060 WBX983060 VSB983060 VIF983060 UYJ983060 UON983060 UER983060 TUV983060 TKZ983060 TBD983060 SRH983060 SHL983060 RXP983060 RNT983060 RDX983060 QUB983060 QKF983060 QAJ983060 PQN983060 PGR983060 OWV983060 OMZ983060 ODD983060 NTH983060 NJL983060 MZP983060 MPT983060 MFX983060 LWB983060 LMF983060 LCJ983060 KSN983060 KIR983060 JYV983060 JOZ983060 JFD983060 IVH983060 ILL983060 IBP983060 HRT983060 HHX983060 GYB983060 GOF983060 GEJ983060 FUN983060 FKR983060 FAV983060 EQZ983060 EHD983060 DXH983060 DNL983060 DDP983060 CTT983060 CJX983060 CAB983060 BQF983060 BGJ983060 AWN983060 AMR983060 ACV983060 SZ983060 JD983060 V983060 WVP917524 WLT917524 WBX917524 VSB917524 VIF917524 UYJ917524 UON917524 UER917524 TUV917524 TKZ917524 TBD917524 SRH917524 SHL917524 RXP917524 RNT917524 RDX917524 QUB917524 QKF917524 QAJ917524 PQN917524 PGR917524 OWV917524 OMZ917524 ODD917524 NTH917524 NJL917524 MZP917524 MPT917524 MFX917524 LWB917524 LMF917524 LCJ917524 KSN917524 KIR917524 JYV917524 JOZ917524 JFD917524 IVH917524 ILL917524 IBP917524 HRT917524 HHX917524 GYB917524 GOF917524 GEJ917524 FUN917524 FKR917524 FAV917524 EQZ917524 EHD917524 DXH917524 DNL917524 DDP917524 CTT917524 CJX917524 CAB917524 BQF917524 BGJ917524 AWN917524 AMR917524 ACV917524 SZ917524 JD917524 V917524 WVP851988 WLT851988 WBX851988 VSB851988 VIF851988 UYJ851988 UON851988 UER851988 TUV851988 TKZ851988 TBD851988 SRH851988 SHL851988 RXP851988 RNT851988 RDX851988 QUB851988 QKF851988 QAJ851988 PQN851988 PGR851988 OWV851988 OMZ851988 ODD851988 NTH851988 NJL851988 MZP851988 MPT851988 MFX851988 LWB851988 LMF851988 LCJ851988 KSN851988 KIR851988 JYV851988 JOZ851988 JFD851988 IVH851988 ILL851988 IBP851988 HRT851988 HHX851988 GYB851988 GOF851988 GEJ851988 FUN851988 FKR851988 FAV851988 EQZ851988 EHD851988 DXH851988 DNL851988 DDP851988 CTT851988 CJX851988 CAB851988 BQF851988 BGJ851988 AWN851988 AMR851988 ACV851988 SZ851988 JD851988 V851988 WVP786452 WLT786452 WBX786452 VSB786452 VIF786452 UYJ786452 UON786452 UER786452 TUV786452 TKZ786452 TBD786452 SRH786452 SHL786452 RXP786452 RNT786452 RDX786452 QUB786452 QKF786452 QAJ786452 PQN786452 PGR786452 OWV786452 OMZ786452 ODD786452 NTH786452 NJL786452 MZP786452 MPT786452 MFX786452 LWB786452 LMF786452 LCJ786452 KSN786452 KIR786452 JYV786452 JOZ786452 JFD786452 IVH786452 ILL786452 IBP786452 HRT786452 HHX786452 GYB786452 GOF786452 GEJ786452 FUN786452 FKR786452 FAV786452 EQZ786452 EHD786452 DXH786452 DNL786452 DDP786452 CTT786452 CJX786452 CAB786452 BQF786452 BGJ786452 AWN786452 AMR786452 ACV786452 SZ786452 JD786452 V786452 WVP720916 WLT720916 WBX720916 VSB720916 VIF720916 UYJ720916 UON720916 UER720916 TUV720916 TKZ720916 TBD720916 SRH720916 SHL720916 RXP720916 RNT720916 RDX720916 QUB720916 QKF720916 QAJ720916 PQN720916 PGR720916 OWV720916 OMZ720916 ODD720916 NTH720916 NJL720916 MZP720916 MPT720916 MFX720916 LWB720916 LMF720916 LCJ720916 KSN720916 KIR720916 JYV720916 JOZ720916 JFD720916 IVH720916 ILL720916 IBP720916 HRT720916 HHX720916 GYB720916 GOF720916 GEJ720916 FUN720916 FKR720916 FAV720916 EQZ720916 EHD720916 DXH720916 DNL720916 DDP720916 CTT720916 CJX720916 CAB720916 BQF720916 BGJ720916 AWN720916 AMR720916 ACV720916 SZ720916 JD720916 V720916 WVP655380 WLT655380 WBX655380 VSB655380 VIF655380 UYJ655380 UON655380 UER655380 TUV655380 TKZ655380 TBD655380 SRH655380 SHL655380 RXP655380 RNT655380 RDX655380 QUB655380 QKF655380 QAJ655380 PQN655380 PGR655380 OWV655380 OMZ655380 ODD655380 NTH655380 NJL655380 MZP655380 MPT655380 MFX655380 LWB655380 LMF655380 LCJ655380 KSN655380 KIR655380 JYV655380 JOZ655380 JFD655380 IVH655380 ILL655380 IBP655380 HRT655380 HHX655380 GYB655380 GOF655380 GEJ655380 FUN655380 FKR655380 FAV655380 EQZ655380 EHD655380 DXH655380 DNL655380 DDP655380 CTT655380 CJX655380 CAB655380 BQF655380 BGJ655380 AWN655380 AMR655380 ACV655380 SZ655380 JD655380 V655380 WVP589844 WLT589844 WBX589844 VSB589844 VIF589844 UYJ589844 UON589844 UER589844 TUV589844 TKZ589844 TBD589844 SRH589844 SHL589844 RXP589844 RNT589844 RDX589844 QUB589844 QKF589844 QAJ589844 PQN589844 PGR589844 OWV589844 OMZ589844 ODD589844 NTH589844 NJL589844 MZP589844 MPT589844 MFX589844 LWB589844 LMF589844 LCJ589844 KSN589844 KIR589844 JYV589844 JOZ589844 JFD589844 IVH589844 ILL589844 IBP589844 HRT589844 HHX589844 GYB589844 GOF589844 GEJ589844 FUN589844 FKR589844 FAV589844 EQZ589844 EHD589844 DXH589844 DNL589844 DDP589844 CTT589844 CJX589844 CAB589844 BQF589844 BGJ589844 AWN589844 AMR589844 ACV589844 SZ589844 JD589844 V589844 WVP524308 WLT524308 WBX524308 VSB524308 VIF524308 UYJ524308 UON524308 UER524308 TUV524308 TKZ524308 TBD524308 SRH524308 SHL524308 RXP524308 RNT524308 RDX524308 QUB524308 QKF524308 QAJ524308 PQN524308 PGR524308 OWV524308 OMZ524308 ODD524308 NTH524308 NJL524308 MZP524308 MPT524308 MFX524308 LWB524308 LMF524308 LCJ524308 KSN524308 KIR524308 JYV524308 JOZ524308 JFD524308 IVH524308 ILL524308 IBP524308 HRT524308 HHX524308 GYB524308 GOF524308 GEJ524308 FUN524308 FKR524308 FAV524308 EQZ524308 EHD524308 DXH524308 DNL524308 DDP524308 CTT524308 CJX524308 CAB524308 BQF524308 BGJ524308 AWN524308 AMR524308 ACV524308 SZ524308 JD524308 V524308 WVP458772 WLT458772 WBX458772 VSB458772 VIF458772 UYJ458772 UON458772 UER458772 TUV458772 TKZ458772 TBD458772 SRH458772 SHL458772 RXP458772 RNT458772 RDX458772 QUB458772 QKF458772 QAJ458772 PQN458772 PGR458772 OWV458772 OMZ458772 ODD458772 NTH458772 NJL458772 MZP458772 MPT458772 MFX458772 LWB458772 LMF458772 LCJ458772 KSN458772 KIR458772 JYV458772 JOZ458772 JFD458772 IVH458772 ILL458772 IBP458772 HRT458772 HHX458772 GYB458772 GOF458772 GEJ458772 FUN458772 FKR458772 FAV458772 EQZ458772 EHD458772 DXH458772 DNL458772 DDP458772 CTT458772 CJX458772 CAB458772 BQF458772 BGJ458772 AWN458772 AMR458772 ACV458772 SZ458772 JD458772 V458772 WVP393236 WLT393236 WBX393236 VSB393236 VIF393236 UYJ393236 UON393236 UER393236 TUV393236 TKZ393236 TBD393236 SRH393236 SHL393236 RXP393236 RNT393236 RDX393236 QUB393236 QKF393236 QAJ393236 PQN393236 PGR393236 OWV393236 OMZ393236 ODD393236 NTH393236 NJL393236 MZP393236 MPT393236 MFX393236 LWB393236 LMF393236 LCJ393236 KSN393236 KIR393236 JYV393236 JOZ393236 JFD393236 IVH393236 ILL393236 IBP393236 HRT393236 HHX393236 GYB393236 GOF393236 GEJ393236 FUN393236 FKR393236 FAV393236 EQZ393236 EHD393236 DXH393236 DNL393236 DDP393236 CTT393236 CJX393236 CAB393236 BQF393236 BGJ393236 AWN393236 AMR393236 ACV393236 SZ393236 JD393236 V393236 WVP327700 WLT327700 WBX327700 VSB327700 VIF327700 UYJ327700 UON327700 UER327700 TUV327700 TKZ327700 TBD327700 SRH327700 SHL327700 RXP327700 RNT327700 RDX327700 QUB327700 QKF327700 QAJ327700 PQN327700 PGR327700 OWV327700 OMZ327700 ODD327700 NTH327700 NJL327700 MZP327700 MPT327700 MFX327700 LWB327700 LMF327700 LCJ327700 KSN327700 KIR327700 JYV327700 JOZ327700 JFD327700 IVH327700 ILL327700 IBP327700 HRT327700 HHX327700 GYB327700 GOF327700 GEJ327700 FUN327700 FKR327700 FAV327700 EQZ327700 EHD327700 DXH327700 DNL327700 DDP327700 CTT327700 CJX327700 CAB327700 BQF327700 BGJ327700 AWN327700 AMR327700 ACV327700 SZ327700 JD327700 V327700 WVP262164 WLT262164 WBX262164 VSB262164 VIF262164 UYJ262164 UON262164 UER262164 TUV262164 TKZ262164 TBD262164 SRH262164 SHL262164 RXP262164 RNT262164 RDX262164 QUB262164 QKF262164 QAJ262164 PQN262164 PGR262164 OWV262164 OMZ262164 ODD262164 NTH262164 NJL262164 MZP262164 MPT262164 MFX262164 LWB262164 LMF262164 LCJ262164 KSN262164 KIR262164 JYV262164 JOZ262164 JFD262164 IVH262164 ILL262164 IBP262164 HRT262164 HHX262164 GYB262164 GOF262164 GEJ262164 FUN262164 FKR262164 FAV262164 EQZ262164 EHD262164 DXH262164 DNL262164 DDP262164 CTT262164 CJX262164 CAB262164 BQF262164 BGJ262164 AWN262164 AMR262164 ACV262164 SZ262164 JD262164 V262164 WVP196628 WLT196628 WBX196628 VSB196628 VIF196628 UYJ196628 UON196628 UER196628 TUV196628 TKZ196628 TBD196628 SRH196628 SHL196628 RXP196628 RNT196628 RDX196628 QUB196628 QKF196628 QAJ196628 PQN196628 PGR196628 OWV196628 OMZ196628 ODD196628 NTH196628 NJL196628 MZP196628 MPT196628 MFX196628 LWB196628 LMF196628 LCJ196628 KSN196628 KIR196628 JYV196628 JOZ196628 JFD196628 IVH196628 ILL196628 IBP196628 HRT196628 HHX196628 GYB196628 GOF196628 GEJ196628 FUN196628 FKR196628 FAV196628 EQZ196628 EHD196628 DXH196628 DNL196628 DDP196628 CTT196628 CJX196628 CAB196628 BQF196628 BGJ196628 AWN196628 AMR196628 ACV196628 SZ196628 JD196628 V196628 WVP131092 WLT131092 WBX131092 VSB131092 VIF131092 UYJ131092 UON131092 UER131092 TUV131092 TKZ131092 TBD131092 SRH131092 SHL131092 RXP131092 RNT131092 RDX131092 QUB131092 QKF131092 QAJ131092 PQN131092 PGR131092 OWV131092 OMZ131092 ODD131092 NTH131092 NJL131092 MZP131092 MPT131092 MFX131092 LWB131092 LMF131092 LCJ131092 KSN131092 KIR131092 JYV131092 JOZ131092 JFD131092 IVH131092 ILL131092 IBP131092 HRT131092 HHX131092 GYB131092 GOF131092 GEJ131092 FUN131092 FKR131092 FAV131092 EQZ131092 EHD131092 DXH131092 DNL131092 DDP131092 CTT131092 CJX131092 CAB131092 BQF131092 BGJ131092 AWN131092 AMR131092 ACV131092 SZ131092 JD131092 V131092 WVP65556 WLT65556 WBX65556 VSB65556 VIF65556 UYJ65556 UON65556 UER65556 TUV65556 TKZ65556 TBD65556 SRH65556 SHL65556 RXP65556 RNT65556 RDX65556 QUB65556 QKF65556 QAJ65556 PQN65556 PGR65556 OWV65556 OMZ65556 ODD65556 NTH65556 NJL65556 MZP65556 MPT65556 MFX65556 LWB65556 LMF65556 LCJ65556 KSN65556 KIR65556 JYV65556 JOZ65556 JFD65556 IVH65556 ILL65556 IBP65556 HRT65556 HHX65556 GYB65556 GOF65556 GEJ65556 FUN65556 FKR65556 FAV65556 EQZ65556 EHD65556 DXH65556 DNL65556 DDP65556 CTT65556 CJX65556 CAB65556 BQF65556 BGJ65556 AWN65556 AMR65556 ACV65556 SZ65556 JD65556 V65556 WVP11 WLT11 WBX11 VSB11 VIF11 UYJ11 UON11 UER11 TUV11 TKZ11 TBD11 SRH11 SHL11 RXP11 RNT11 RDX11 QUB11 QKF11 QAJ11 PQN11 PGR11 OWV11 OMZ11 ODD11 NTH11 NJL11 MZP11 MPT11 MFX11 LWB11 LMF11 LCJ11 KSN11 KIR11 JYV11 JOZ11 JFD11 IVH11 ILL11 IBP11 HRT11 HHX11 GYB11 GOF11 GEJ11 FUN11 FKR11 FAV11 EQZ11 EHD11 DXH11 DNL11 DDP11 CTT11 CJX11 CAB11 BQF11 BGJ11 AWN11 AMR11 ACV11 SZ11 V11 JD29 WVP29 WLT29 WBX29 VSB29 VIF29 UYJ29 UON29 UER29 TUV29 TKZ29 TBD29 SRH29 SHL29 RXP29 RNT29 RDX29 QUB29 QKF29 QAJ29 PQN29 PGR29 OWV29 OMZ29 ODD29 NTH29 NJL29 MZP29 MPT29 MFX29 LWB29 LMF29 LCJ29 KSN29 KIR29 JYV29 JOZ29 JFD29 IVH29 ILL29 IBP29 HRT29 HHX29 GYB29 GOF29 GEJ29 FUN29 FKR29 FAV29 EQZ29 EHD29 DXH29 DNL29 DDP29 CTT29 CJX29 CAB29 BQF29 BGJ29 AWN29 AMR29 ACV29 SZ29 V29"/>
    <dataValidation allowBlank="1" showErrorMessage="1" prompt="Se valida con la presencia de contratistas en los Departamentos" sqref="IX91:IX93 WVJ983120:WVJ983122 WLN983120:WLN983122 WBR983120:WBR983122 VRV983120:VRV983122 VHZ983120:VHZ983122 UYD983120:UYD983122 UOH983120:UOH983122 UEL983120:UEL983122 TUP983120:TUP983122 TKT983120:TKT983122 TAX983120:TAX983122 SRB983120:SRB983122 SHF983120:SHF983122 RXJ983120:RXJ983122 RNN983120:RNN983122 RDR983120:RDR983122 QTV983120:QTV983122 QJZ983120:QJZ983122 QAD983120:QAD983122 PQH983120:PQH983122 PGL983120:PGL983122 OWP983120:OWP983122 OMT983120:OMT983122 OCX983120:OCX983122 NTB983120:NTB983122 NJF983120:NJF983122 MZJ983120:MZJ983122 MPN983120:MPN983122 MFR983120:MFR983122 LVV983120:LVV983122 LLZ983120:LLZ983122 LCD983120:LCD983122 KSH983120:KSH983122 KIL983120:KIL983122 JYP983120:JYP983122 JOT983120:JOT983122 JEX983120:JEX983122 IVB983120:IVB983122 ILF983120:ILF983122 IBJ983120:IBJ983122 HRN983120:HRN983122 HHR983120:HHR983122 GXV983120:GXV983122 GNZ983120:GNZ983122 GED983120:GED983122 FUH983120:FUH983122 FKL983120:FKL983122 FAP983120:FAP983122 EQT983120:EQT983122 EGX983120:EGX983122 DXB983120:DXB983122 DNF983120:DNF983122 DDJ983120:DDJ983122 CTN983120:CTN983122 CJR983120:CJR983122 BZV983120:BZV983122 BPZ983120:BPZ983122 BGD983120:BGD983122 AWH983120:AWH983122 AML983120:AML983122 ACP983120:ACP983122 ST983120:ST983122 IX983120:IX983122 Q983120:Q983122 WVJ917584:WVJ917586 WLN917584:WLN917586 WBR917584:WBR917586 VRV917584:VRV917586 VHZ917584:VHZ917586 UYD917584:UYD917586 UOH917584:UOH917586 UEL917584:UEL917586 TUP917584:TUP917586 TKT917584:TKT917586 TAX917584:TAX917586 SRB917584:SRB917586 SHF917584:SHF917586 RXJ917584:RXJ917586 RNN917584:RNN917586 RDR917584:RDR917586 QTV917584:QTV917586 QJZ917584:QJZ917586 QAD917584:QAD917586 PQH917584:PQH917586 PGL917584:PGL917586 OWP917584:OWP917586 OMT917584:OMT917586 OCX917584:OCX917586 NTB917584:NTB917586 NJF917584:NJF917586 MZJ917584:MZJ917586 MPN917584:MPN917586 MFR917584:MFR917586 LVV917584:LVV917586 LLZ917584:LLZ917586 LCD917584:LCD917586 KSH917584:KSH917586 KIL917584:KIL917586 JYP917584:JYP917586 JOT917584:JOT917586 JEX917584:JEX917586 IVB917584:IVB917586 ILF917584:ILF917586 IBJ917584:IBJ917586 HRN917584:HRN917586 HHR917584:HHR917586 GXV917584:GXV917586 GNZ917584:GNZ917586 GED917584:GED917586 FUH917584:FUH917586 FKL917584:FKL917586 FAP917584:FAP917586 EQT917584:EQT917586 EGX917584:EGX917586 DXB917584:DXB917586 DNF917584:DNF917586 DDJ917584:DDJ917586 CTN917584:CTN917586 CJR917584:CJR917586 BZV917584:BZV917586 BPZ917584:BPZ917586 BGD917584:BGD917586 AWH917584:AWH917586 AML917584:AML917586 ACP917584:ACP917586 ST917584:ST917586 IX917584:IX917586 Q917584:Q917586 WVJ852048:WVJ852050 WLN852048:WLN852050 WBR852048:WBR852050 VRV852048:VRV852050 VHZ852048:VHZ852050 UYD852048:UYD852050 UOH852048:UOH852050 UEL852048:UEL852050 TUP852048:TUP852050 TKT852048:TKT852050 TAX852048:TAX852050 SRB852048:SRB852050 SHF852048:SHF852050 RXJ852048:RXJ852050 RNN852048:RNN852050 RDR852048:RDR852050 QTV852048:QTV852050 QJZ852048:QJZ852050 QAD852048:QAD852050 PQH852048:PQH852050 PGL852048:PGL852050 OWP852048:OWP852050 OMT852048:OMT852050 OCX852048:OCX852050 NTB852048:NTB852050 NJF852048:NJF852050 MZJ852048:MZJ852050 MPN852048:MPN852050 MFR852048:MFR852050 LVV852048:LVV852050 LLZ852048:LLZ852050 LCD852048:LCD852050 KSH852048:KSH852050 KIL852048:KIL852050 JYP852048:JYP852050 JOT852048:JOT852050 JEX852048:JEX852050 IVB852048:IVB852050 ILF852048:ILF852050 IBJ852048:IBJ852050 HRN852048:HRN852050 HHR852048:HHR852050 GXV852048:GXV852050 GNZ852048:GNZ852050 GED852048:GED852050 FUH852048:FUH852050 FKL852048:FKL852050 FAP852048:FAP852050 EQT852048:EQT852050 EGX852048:EGX852050 DXB852048:DXB852050 DNF852048:DNF852050 DDJ852048:DDJ852050 CTN852048:CTN852050 CJR852048:CJR852050 BZV852048:BZV852050 BPZ852048:BPZ852050 BGD852048:BGD852050 AWH852048:AWH852050 AML852048:AML852050 ACP852048:ACP852050 ST852048:ST852050 IX852048:IX852050 Q852048:Q852050 WVJ786512:WVJ786514 WLN786512:WLN786514 WBR786512:WBR786514 VRV786512:VRV786514 VHZ786512:VHZ786514 UYD786512:UYD786514 UOH786512:UOH786514 UEL786512:UEL786514 TUP786512:TUP786514 TKT786512:TKT786514 TAX786512:TAX786514 SRB786512:SRB786514 SHF786512:SHF786514 RXJ786512:RXJ786514 RNN786512:RNN786514 RDR786512:RDR786514 QTV786512:QTV786514 QJZ786512:QJZ786514 QAD786512:QAD786514 PQH786512:PQH786514 PGL786512:PGL786514 OWP786512:OWP786514 OMT786512:OMT786514 OCX786512:OCX786514 NTB786512:NTB786514 NJF786512:NJF786514 MZJ786512:MZJ786514 MPN786512:MPN786514 MFR786512:MFR786514 LVV786512:LVV786514 LLZ786512:LLZ786514 LCD786512:LCD786514 KSH786512:KSH786514 KIL786512:KIL786514 JYP786512:JYP786514 JOT786512:JOT786514 JEX786512:JEX786514 IVB786512:IVB786514 ILF786512:ILF786514 IBJ786512:IBJ786514 HRN786512:HRN786514 HHR786512:HHR786514 GXV786512:GXV786514 GNZ786512:GNZ786514 GED786512:GED786514 FUH786512:FUH786514 FKL786512:FKL786514 FAP786512:FAP786514 EQT786512:EQT786514 EGX786512:EGX786514 DXB786512:DXB786514 DNF786512:DNF786514 DDJ786512:DDJ786514 CTN786512:CTN786514 CJR786512:CJR786514 BZV786512:BZV786514 BPZ786512:BPZ786514 BGD786512:BGD786514 AWH786512:AWH786514 AML786512:AML786514 ACP786512:ACP786514 ST786512:ST786514 IX786512:IX786514 Q786512:Q786514 WVJ720976:WVJ720978 WLN720976:WLN720978 WBR720976:WBR720978 VRV720976:VRV720978 VHZ720976:VHZ720978 UYD720976:UYD720978 UOH720976:UOH720978 UEL720976:UEL720978 TUP720976:TUP720978 TKT720976:TKT720978 TAX720976:TAX720978 SRB720976:SRB720978 SHF720976:SHF720978 RXJ720976:RXJ720978 RNN720976:RNN720978 RDR720976:RDR720978 QTV720976:QTV720978 QJZ720976:QJZ720978 QAD720976:QAD720978 PQH720976:PQH720978 PGL720976:PGL720978 OWP720976:OWP720978 OMT720976:OMT720978 OCX720976:OCX720978 NTB720976:NTB720978 NJF720976:NJF720978 MZJ720976:MZJ720978 MPN720976:MPN720978 MFR720976:MFR720978 LVV720976:LVV720978 LLZ720976:LLZ720978 LCD720976:LCD720978 KSH720976:KSH720978 KIL720976:KIL720978 JYP720976:JYP720978 JOT720976:JOT720978 JEX720976:JEX720978 IVB720976:IVB720978 ILF720976:ILF720978 IBJ720976:IBJ720978 HRN720976:HRN720978 HHR720976:HHR720978 GXV720976:GXV720978 GNZ720976:GNZ720978 GED720976:GED720978 FUH720976:FUH720978 FKL720976:FKL720978 FAP720976:FAP720978 EQT720976:EQT720978 EGX720976:EGX720978 DXB720976:DXB720978 DNF720976:DNF720978 DDJ720976:DDJ720978 CTN720976:CTN720978 CJR720976:CJR720978 BZV720976:BZV720978 BPZ720976:BPZ720978 BGD720976:BGD720978 AWH720976:AWH720978 AML720976:AML720978 ACP720976:ACP720978 ST720976:ST720978 IX720976:IX720978 Q720976:Q720978 WVJ655440:WVJ655442 WLN655440:WLN655442 WBR655440:WBR655442 VRV655440:VRV655442 VHZ655440:VHZ655442 UYD655440:UYD655442 UOH655440:UOH655442 UEL655440:UEL655442 TUP655440:TUP655442 TKT655440:TKT655442 TAX655440:TAX655442 SRB655440:SRB655442 SHF655440:SHF655442 RXJ655440:RXJ655442 RNN655440:RNN655442 RDR655440:RDR655442 QTV655440:QTV655442 QJZ655440:QJZ655442 QAD655440:QAD655442 PQH655440:PQH655442 PGL655440:PGL655442 OWP655440:OWP655442 OMT655440:OMT655442 OCX655440:OCX655442 NTB655440:NTB655442 NJF655440:NJF655442 MZJ655440:MZJ655442 MPN655440:MPN655442 MFR655440:MFR655442 LVV655440:LVV655442 LLZ655440:LLZ655442 LCD655440:LCD655442 KSH655440:KSH655442 KIL655440:KIL655442 JYP655440:JYP655442 JOT655440:JOT655442 JEX655440:JEX655442 IVB655440:IVB655442 ILF655440:ILF655442 IBJ655440:IBJ655442 HRN655440:HRN655442 HHR655440:HHR655442 GXV655440:GXV655442 GNZ655440:GNZ655442 GED655440:GED655442 FUH655440:FUH655442 FKL655440:FKL655442 FAP655440:FAP655442 EQT655440:EQT655442 EGX655440:EGX655442 DXB655440:DXB655442 DNF655440:DNF655442 DDJ655440:DDJ655442 CTN655440:CTN655442 CJR655440:CJR655442 BZV655440:BZV655442 BPZ655440:BPZ655442 BGD655440:BGD655442 AWH655440:AWH655442 AML655440:AML655442 ACP655440:ACP655442 ST655440:ST655442 IX655440:IX655442 Q655440:Q655442 WVJ589904:WVJ589906 WLN589904:WLN589906 WBR589904:WBR589906 VRV589904:VRV589906 VHZ589904:VHZ589906 UYD589904:UYD589906 UOH589904:UOH589906 UEL589904:UEL589906 TUP589904:TUP589906 TKT589904:TKT589906 TAX589904:TAX589906 SRB589904:SRB589906 SHF589904:SHF589906 RXJ589904:RXJ589906 RNN589904:RNN589906 RDR589904:RDR589906 QTV589904:QTV589906 QJZ589904:QJZ589906 QAD589904:QAD589906 PQH589904:PQH589906 PGL589904:PGL589906 OWP589904:OWP589906 OMT589904:OMT589906 OCX589904:OCX589906 NTB589904:NTB589906 NJF589904:NJF589906 MZJ589904:MZJ589906 MPN589904:MPN589906 MFR589904:MFR589906 LVV589904:LVV589906 LLZ589904:LLZ589906 LCD589904:LCD589906 KSH589904:KSH589906 KIL589904:KIL589906 JYP589904:JYP589906 JOT589904:JOT589906 JEX589904:JEX589906 IVB589904:IVB589906 ILF589904:ILF589906 IBJ589904:IBJ589906 HRN589904:HRN589906 HHR589904:HHR589906 GXV589904:GXV589906 GNZ589904:GNZ589906 GED589904:GED589906 FUH589904:FUH589906 FKL589904:FKL589906 FAP589904:FAP589906 EQT589904:EQT589906 EGX589904:EGX589906 DXB589904:DXB589906 DNF589904:DNF589906 DDJ589904:DDJ589906 CTN589904:CTN589906 CJR589904:CJR589906 BZV589904:BZV589906 BPZ589904:BPZ589906 BGD589904:BGD589906 AWH589904:AWH589906 AML589904:AML589906 ACP589904:ACP589906 ST589904:ST589906 IX589904:IX589906 Q589904:Q589906 WVJ524368:WVJ524370 WLN524368:WLN524370 WBR524368:WBR524370 VRV524368:VRV524370 VHZ524368:VHZ524370 UYD524368:UYD524370 UOH524368:UOH524370 UEL524368:UEL524370 TUP524368:TUP524370 TKT524368:TKT524370 TAX524368:TAX524370 SRB524368:SRB524370 SHF524368:SHF524370 RXJ524368:RXJ524370 RNN524368:RNN524370 RDR524368:RDR524370 QTV524368:QTV524370 QJZ524368:QJZ524370 QAD524368:QAD524370 PQH524368:PQH524370 PGL524368:PGL524370 OWP524368:OWP524370 OMT524368:OMT524370 OCX524368:OCX524370 NTB524368:NTB524370 NJF524368:NJF524370 MZJ524368:MZJ524370 MPN524368:MPN524370 MFR524368:MFR524370 LVV524368:LVV524370 LLZ524368:LLZ524370 LCD524368:LCD524370 KSH524368:KSH524370 KIL524368:KIL524370 JYP524368:JYP524370 JOT524368:JOT524370 JEX524368:JEX524370 IVB524368:IVB524370 ILF524368:ILF524370 IBJ524368:IBJ524370 HRN524368:HRN524370 HHR524368:HHR524370 GXV524368:GXV524370 GNZ524368:GNZ524370 GED524368:GED524370 FUH524368:FUH524370 FKL524368:FKL524370 FAP524368:FAP524370 EQT524368:EQT524370 EGX524368:EGX524370 DXB524368:DXB524370 DNF524368:DNF524370 DDJ524368:DDJ524370 CTN524368:CTN524370 CJR524368:CJR524370 BZV524368:BZV524370 BPZ524368:BPZ524370 BGD524368:BGD524370 AWH524368:AWH524370 AML524368:AML524370 ACP524368:ACP524370 ST524368:ST524370 IX524368:IX524370 Q524368:Q524370 WVJ458832:WVJ458834 WLN458832:WLN458834 WBR458832:WBR458834 VRV458832:VRV458834 VHZ458832:VHZ458834 UYD458832:UYD458834 UOH458832:UOH458834 UEL458832:UEL458834 TUP458832:TUP458834 TKT458832:TKT458834 TAX458832:TAX458834 SRB458832:SRB458834 SHF458832:SHF458834 RXJ458832:RXJ458834 RNN458832:RNN458834 RDR458832:RDR458834 QTV458832:QTV458834 QJZ458832:QJZ458834 QAD458832:QAD458834 PQH458832:PQH458834 PGL458832:PGL458834 OWP458832:OWP458834 OMT458832:OMT458834 OCX458832:OCX458834 NTB458832:NTB458834 NJF458832:NJF458834 MZJ458832:MZJ458834 MPN458832:MPN458834 MFR458832:MFR458834 LVV458832:LVV458834 LLZ458832:LLZ458834 LCD458832:LCD458834 KSH458832:KSH458834 KIL458832:KIL458834 JYP458832:JYP458834 JOT458832:JOT458834 JEX458832:JEX458834 IVB458832:IVB458834 ILF458832:ILF458834 IBJ458832:IBJ458834 HRN458832:HRN458834 HHR458832:HHR458834 GXV458832:GXV458834 GNZ458832:GNZ458834 GED458832:GED458834 FUH458832:FUH458834 FKL458832:FKL458834 FAP458832:FAP458834 EQT458832:EQT458834 EGX458832:EGX458834 DXB458832:DXB458834 DNF458832:DNF458834 DDJ458832:DDJ458834 CTN458832:CTN458834 CJR458832:CJR458834 BZV458832:BZV458834 BPZ458832:BPZ458834 BGD458832:BGD458834 AWH458832:AWH458834 AML458832:AML458834 ACP458832:ACP458834 ST458832:ST458834 IX458832:IX458834 Q458832:Q458834 WVJ393296:WVJ393298 WLN393296:WLN393298 WBR393296:WBR393298 VRV393296:VRV393298 VHZ393296:VHZ393298 UYD393296:UYD393298 UOH393296:UOH393298 UEL393296:UEL393298 TUP393296:TUP393298 TKT393296:TKT393298 TAX393296:TAX393298 SRB393296:SRB393298 SHF393296:SHF393298 RXJ393296:RXJ393298 RNN393296:RNN393298 RDR393296:RDR393298 QTV393296:QTV393298 QJZ393296:QJZ393298 QAD393296:QAD393298 PQH393296:PQH393298 PGL393296:PGL393298 OWP393296:OWP393298 OMT393296:OMT393298 OCX393296:OCX393298 NTB393296:NTB393298 NJF393296:NJF393298 MZJ393296:MZJ393298 MPN393296:MPN393298 MFR393296:MFR393298 LVV393296:LVV393298 LLZ393296:LLZ393298 LCD393296:LCD393298 KSH393296:KSH393298 KIL393296:KIL393298 JYP393296:JYP393298 JOT393296:JOT393298 JEX393296:JEX393298 IVB393296:IVB393298 ILF393296:ILF393298 IBJ393296:IBJ393298 HRN393296:HRN393298 HHR393296:HHR393298 GXV393296:GXV393298 GNZ393296:GNZ393298 GED393296:GED393298 FUH393296:FUH393298 FKL393296:FKL393298 FAP393296:FAP393298 EQT393296:EQT393298 EGX393296:EGX393298 DXB393296:DXB393298 DNF393296:DNF393298 DDJ393296:DDJ393298 CTN393296:CTN393298 CJR393296:CJR393298 BZV393296:BZV393298 BPZ393296:BPZ393298 BGD393296:BGD393298 AWH393296:AWH393298 AML393296:AML393298 ACP393296:ACP393298 ST393296:ST393298 IX393296:IX393298 Q393296:Q393298 WVJ327760:WVJ327762 WLN327760:WLN327762 WBR327760:WBR327762 VRV327760:VRV327762 VHZ327760:VHZ327762 UYD327760:UYD327762 UOH327760:UOH327762 UEL327760:UEL327762 TUP327760:TUP327762 TKT327760:TKT327762 TAX327760:TAX327762 SRB327760:SRB327762 SHF327760:SHF327762 RXJ327760:RXJ327762 RNN327760:RNN327762 RDR327760:RDR327762 QTV327760:QTV327762 QJZ327760:QJZ327762 QAD327760:QAD327762 PQH327760:PQH327762 PGL327760:PGL327762 OWP327760:OWP327762 OMT327760:OMT327762 OCX327760:OCX327762 NTB327760:NTB327762 NJF327760:NJF327762 MZJ327760:MZJ327762 MPN327760:MPN327762 MFR327760:MFR327762 LVV327760:LVV327762 LLZ327760:LLZ327762 LCD327760:LCD327762 KSH327760:KSH327762 KIL327760:KIL327762 JYP327760:JYP327762 JOT327760:JOT327762 JEX327760:JEX327762 IVB327760:IVB327762 ILF327760:ILF327762 IBJ327760:IBJ327762 HRN327760:HRN327762 HHR327760:HHR327762 GXV327760:GXV327762 GNZ327760:GNZ327762 GED327760:GED327762 FUH327760:FUH327762 FKL327760:FKL327762 FAP327760:FAP327762 EQT327760:EQT327762 EGX327760:EGX327762 DXB327760:DXB327762 DNF327760:DNF327762 DDJ327760:DDJ327762 CTN327760:CTN327762 CJR327760:CJR327762 BZV327760:BZV327762 BPZ327760:BPZ327762 BGD327760:BGD327762 AWH327760:AWH327762 AML327760:AML327762 ACP327760:ACP327762 ST327760:ST327762 IX327760:IX327762 Q327760:Q327762 WVJ262224:WVJ262226 WLN262224:WLN262226 WBR262224:WBR262226 VRV262224:VRV262226 VHZ262224:VHZ262226 UYD262224:UYD262226 UOH262224:UOH262226 UEL262224:UEL262226 TUP262224:TUP262226 TKT262224:TKT262226 TAX262224:TAX262226 SRB262224:SRB262226 SHF262224:SHF262226 RXJ262224:RXJ262226 RNN262224:RNN262226 RDR262224:RDR262226 QTV262224:QTV262226 QJZ262224:QJZ262226 QAD262224:QAD262226 PQH262224:PQH262226 PGL262224:PGL262226 OWP262224:OWP262226 OMT262224:OMT262226 OCX262224:OCX262226 NTB262224:NTB262226 NJF262224:NJF262226 MZJ262224:MZJ262226 MPN262224:MPN262226 MFR262224:MFR262226 LVV262224:LVV262226 LLZ262224:LLZ262226 LCD262224:LCD262226 KSH262224:KSH262226 KIL262224:KIL262226 JYP262224:JYP262226 JOT262224:JOT262226 JEX262224:JEX262226 IVB262224:IVB262226 ILF262224:ILF262226 IBJ262224:IBJ262226 HRN262224:HRN262226 HHR262224:HHR262226 GXV262224:GXV262226 GNZ262224:GNZ262226 GED262224:GED262226 FUH262224:FUH262226 FKL262224:FKL262226 FAP262224:FAP262226 EQT262224:EQT262226 EGX262224:EGX262226 DXB262224:DXB262226 DNF262224:DNF262226 DDJ262224:DDJ262226 CTN262224:CTN262226 CJR262224:CJR262226 BZV262224:BZV262226 BPZ262224:BPZ262226 BGD262224:BGD262226 AWH262224:AWH262226 AML262224:AML262226 ACP262224:ACP262226 ST262224:ST262226 IX262224:IX262226 Q262224:Q262226 WVJ196688:WVJ196690 WLN196688:WLN196690 WBR196688:WBR196690 VRV196688:VRV196690 VHZ196688:VHZ196690 UYD196688:UYD196690 UOH196688:UOH196690 UEL196688:UEL196690 TUP196688:TUP196690 TKT196688:TKT196690 TAX196688:TAX196690 SRB196688:SRB196690 SHF196688:SHF196690 RXJ196688:RXJ196690 RNN196688:RNN196690 RDR196688:RDR196690 QTV196688:QTV196690 QJZ196688:QJZ196690 QAD196688:QAD196690 PQH196688:PQH196690 PGL196688:PGL196690 OWP196688:OWP196690 OMT196688:OMT196690 OCX196688:OCX196690 NTB196688:NTB196690 NJF196688:NJF196690 MZJ196688:MZJ196690 MPN196688:MPN196690 MFR196688:MFR196690 LVV196688:LVV196690 LLZ196688:LLZ196690 LCD196688:LCD196690 KSH196688:KSH196690 KIL196688:KIL196690 JYP196688:JYP196690 JOT196688:JOT196690 JEX196688:JEX196690 IVB196688:IVB196690 ILF196688:ILF196690 IBJ196688:IBJ196690 HRN196688:HRN196690 HHR196688:HHR196690 GXV196688:GXV196690 GNZ196688:GNZ196690 GED196688:GED196690 FUH196688:FUH196690 FKL196688:FKL196690 FAP196688:FAP196690 EQT196688:EQT196690 EGX196688:EGX196690 DXB196688:DXB196690 DNF196688:DNF196690 DDJ196688:DDJ196690 CTN196688:CTN196690 CJR196688:CJR196690 BZV196688:BZV196690 BPZ196688:BPZ196690 BGD196688:BGD196690 AWH196688:AWH196690 AML196688:AML196690 ACP196688:ACP196690 ST196688:ST196690 IX196688:IX196690 Q196688:Q196690 WVJ131152:WVJ131154 WLN131152:WLN131154 WBR131152:WBR131154 VRV131152:VRV131154 VHZ131152:VHZ131154 UYD131152:UYD131154 UOH131152:UOH131154 UEL131152:UEL131154 TUP131152:TUP131154 TKT131152:TKT131154 TAX131152:TAX131154 SRB131152:SRB131154 SHF131152:SHF131154 RXJ131152:RXJ131154 RNN131152:RNN131154 RDR131152:RDR131154 QTV131152:QTV131154 QJZ131152:QJZ131154 QAD131152:QAD131154 PQH131152:PQH131154 PGL131152:PGL131154 OWP131152:OWP131154 OMT131152:OMT131154 OCX131152:OCX131154 NTB131152:NTB131154 NJF131152:NJF131154 MZJ131152:MZJ131154 MPN131152:MPN131154 MFR131152:MFR131154 LVV131152:LVV131154 LLZ131152:LLZ131154 LCD131152:LCD131154 KSH131152:KSH131154 KIL131152:KIL131154 JYP131152:JYP131154 JOT131152:JOT131154 JEX131152:JEX131154 IVB131152:IVB131154 ILF131152:ILF131154 IBJ131152:IBJ131154 HRN131152:HRN131154 HHR131152:HHR131154 GXV131152:GXV131154 GNZ131152:GNZ131154 GED131152:GED131154 FUH131152:FUH131154 FKL131152:FKL131154 FAP131152:FAP131154 EQT131152:EQT131154 EGX131152:EGX131154 DXB131152:DXB131154 DNF131152:DNF131154 DDJ131152:DDJ131154 CTN131152:CTN131154 CJR131152:CJR131154 BZV131152:BZV131154 BPZ131152:BPZ131154 BGD131152:BGD131154 AWH131152:AWH131154 AML131152:AML131154 ACP131152:ACP131154 ST131152:ST131154 IX131152:IX131154 Q131152:Q131154 WVJ65616:WVJ65618 WLN65616:WLN65618 WBR65616:WBR65618 VRV65616:VRV65618 VHZ65616:VHZ65618 UYD65616:UYD65618 UOH65616:UOH65618 UEL65616:UEL65618 TUP65616:TUP65618 TKT65616:TKT65618 TAX65616:TAX65618 SRB65616:SRB65618 SHF65616:SHF65618 RXJ65616:RXJ65618 RNN65616:RNN65618 RDR65616:RDR65618 QTV65616:QTV65618 QJZ65616:QJZ65618 QAD65616:QAD65618 PQH65616:PQH65618 PGL65616:PGL65618 OWP65616:OWP65618 OMT65616:OMT65618 OCX65616:OCX65618 NTB65616:NTB65618 NJF65616:NJF65618 MZJ65616:MZJ65618 MPN65616:MPN65618 MFR65616:MFR65618 LVV65616:LVV65618 LLZ65616:LLZ65618 LCD65616:LCD65618 KSH65616:KSH65618 KIL65616:KIL65618 JYP65616:JYP65618 JOT65616:JOT65618 JEX65616:JEX65618 IVB65616:IVB65618 ILF65616:ILF65618 IBJ65616:IBJ65618 HRN65616:HRN65618 HHR65616:HHR65618 GXV65616:GXV65618 GNZ65616:GNZ65618 GED65616:GED65618 FUH65616:FUH65618 FKL65616:FKL65618 FAP65616:FAP65618 EQT65616:EQT65618 EGX65616:EGX65618 DXB65616:DXB65618 DNF65616:DNF65618 DDJ65616:DDJ65618 CTN65616:CTN65618 CJR65616:CJR65618 BZV65616:BZV65618 BPZ65616:BPZ65618 BGD65616:BGD65618 AWH65616:AWH65618 AML65616:AML65618 ACP65616:ACP65618 ST65616:ST65618 IX65616:IX65618 Q65616:Q65618 WVJ91:WVJ93 WLN91:WLN93 WBR91:WBR93 VRV91:VRV93 VHZ91:VHZ93 UYD91:UYD93 UOH91:UOH93 UEL91:UEL93 TUP91:TUP93 TKT91:TKT93 TAX91:TAX93 SRB91:SRB93 SHF91:SHF93 RXJ91:RXJ93 RNN91:RNN93 RDR91:RDR93 QTV91:QTV93 QJZ91:QJZ93 QAD91:QAD93 PQH91:PQH93 PGL91:PGL93 OWP91:OWP93 OMT91:OMT93 OCX91:OCX93 NTB91:NTB93 NJF91:NJF93 MZJ91:MZJ93 MPN91:MPN93 MFR91:MFR93 LVV91:LVV93 LLZ91:LLZ93 LCD91:LCD93 KSH91:KSH93 KIL91:KIL93 JYP91:JYP93 JOT91:JOT93 JEX91:JEX93 IVB91:IVB93 ILF91:ILF93 IBJ91:IBJ93 HRN91:HRN93 HHR91:HHR93 GXV91:GXV93 GNZ91:GNZ93 GED91:GED93 FUH91:FUH93 FKL91:FKL93 FAP91:FAP93 EQT91:EQT93 EGX91:EGX93 DXB91:DXB93 DNF91:DNF93 DDJ91:DDJ93 CTN91:CTN93 CJR91:CJR93 BZV91:BZV93 BPZ91:BPZ93 BGD91:BGD93 AWH91:AWH93 AML91:AML93 ACP91:ACP93 ST91:ST93 Q91:Q93"/>
    <dataValidation allowBlank="1" showErrorMessage="1" prompt="Alineado con PGS Regionales" sqref="WVJ983124:WVJ983126 Q94:Q102 WLN983124:WLN983126 WBR983124:WBR983126 VRV983124:VRV983126 VHZ983124:VHZ983126 UYD983124:UYD983126 UOH983124:UOH983126 UEL983124:UEL983126 TUP983124:TUP983126 TKT983124:TKT983126 TAX983124:TAX983126 SRB983124:SRB983126 SHF983124:SHF983126 RXJ983124:RXJ983126 RNN983124:RNN983126 RDR983124:RDR983126 QTV983124:QTV983126 QJZ983124:QJZ983126 QAD983124:QAD983126 PQH983124:PQH983126 PGL983124:PGL983126 OWP983124:OWP983126 OMT983124:OMT983126 OCX983124:OCX983126 NTB983124:NTB983126 NJF983124:NJF983126 MZJ983124:MZJ983126 MPN983124:MPN983126 MFR983124:MFR983126 LVV983124:LVV983126 LLZ983124:LLZ983126 LCD983124:LCD983126 KSH983124:KSH983126 KIL983124:KIL983126 JYP983124:JYP983126 JOT983124:JOT983126 JEX983124:JEX983126 IVB983124:IVB983126 ILF983124:ILF983126 IBJ983124:IBJ983126 HRN983124:HRN983126 HHR983124:HHR983126 GXV983124:GXV983126 GNZ983124:GNZ983126 GED983124:GED983126 FUH983124:FUH983126 FKL983124:FKL983126 FAP983124:FAP983126 EQT983124:EQT983126 EGX983124:EGX983126 DXB983124:DXB983126 DNF983124:DNF983126 DDJ983124:DDJ983126 CTN983124:CTN983126 CJR983124:CJR983126 BZV983124:BZV983126 BPZ983124:BPZ983126 BGD983124:BGD983126 AWH983124:AWH983126 AML983124:AML983126 ACP983124:ACP983126 ST983124:ST983126 IX983124:IX983126 Q983124:Q983126 WVJ917588:WVJ917590 WLN917588:WLN917590 WBR917588:WBR917590 VRV917588:VRV917590 VHZ917588:VHZ917590 UYD917588:UYD917590 UOH917588:UOH917590 UEL917588:UEL917590 TUP917588:TUP917590 TKT917588:TKT917590 TAX917588:TAX917590 SRB917588:SRB917590 SHF917588:SHF917590 RXJ917588:RXJ917590 RNN917588:RNN917590 RDR917588:RDR917590 QTV917588:QTV917590 QJZ917588:QJZ917590 QAD917588:QAD917590 PQH917588:PQH917590 PGL917588:PGL917590 OWP917588:OWP917590 OMT917588:OMT917590 OCX917588:OCX917590 NTB917588:NTB917590 NJF917588:NJF917590 MZJ917588:MZJ917590 MPN917588:MPN917590 MFR917588:MFR917590 LVV917588:LVV917590 LLZ917588:LLZ917590 LCD917588:LCD917590 KSH917588:KSH917590 KIL917588:KIL917590 JYP917588:JYP917590 JOT917588:JOT917590 JEX917588:JEX917590 IVB917588:IVB917590 ILF917588:ILF917590 IBJ917588:IBJ917590 HRN917588:HRN917590 HHR917588:HHR917590 GXV917588:GXV917590 GNZ917588:GNZ917590 GED917588:GED917590 FUH917588:FUH917590 FKL917588:FKL917590 FAP917588:FAP917590 EQT917588:EQT917590 EGX917588:EGX917590 DXB917588:DXB917590 DNF917588:DNF917590 DDJ917588:DDJ917590 CTN917588:CTN917590 CJR917588:CJR917590 BZV917588:BZV917590 BPZ917588:BPZ917590 BGD917588:BGD917590 AWH917588:AWH917590 AML917588:AML917590 ACP917588:ACP917590 ST917588:ST917590 IX917588:IX917590 Q917588:Q917590 WVJ852052:WVJ852054 WLN852052:WLN852054 WBR852052:WBR852054 VRV852052:VRV852054 VHZ852052:VHZ852054 UYD852052:UYD852054 UOH852052:UOH852054 UEL852052:UEL852054 TUP852052:TUP852054 TKT852052:TKT852054 TAX852052:TAX852054 SRB852052:SRB852054 SHF852052:SHF852054 RXJ852052:RXJ852054 RNN852052:RNN852054 RDR852052:RDR852054 QTV852052:QTV852054 QJZ852052:QJZ852054 QAD852052:QAD852054 PQH852052:PQH852054 PGL852052:PGL852054 OWP852052:OWP852054 OMT852052:OMT852054 OCX852052:OCX852054 NTB852052:NTB852054 NJF852052:NJF852054 MZJ852052:MZJ852054 MPN852052:MPN852054 MFR852052:MFR852054 LVV852052:LVV852054 LLZ852052:LLZ852054 LCD852052:LCD852054 KSH852052:KSH852054 KIL852052:KIL852054 JYP852052:JYP852054 JOT852052:JOT852054 JEX852052:JEX852054 IVB852052:IVB852054 ILF852052:ILF852054 IBJ852052:IBJ852054 HRN852052:HRN852054 HHR852052:HHR852054 GXV852052:GXV852054 GNZ852052:GNZ852054 GED852052:GED852054 FUH852052:FUH852054 FKL852052:FKL852054 FAP852052:FAP852054 EQT852052:EQT852054 EGX852052:EGX852054 DXB852052:DXB852054 DNF852052:DNF852054 DDJ852052:DDJ852054 CTN852052:CTN852054 CJR852052:CJR852054 BZV852052:BZV852054 BPZ852052:BPZ852054 BGD852052:BGD852054 AWH852052:AWH852054 AML852052:AML852054 ACP852052:ACP852054 ST852052:ST852054 IX852052:IX852054 Q852052:Q852054 WVJ786516:WVJ786518 WLN786516:WLN786518 WBR786516:WBR786518 VRV786516:VRV786518 VHZ786516:VHZ786518 UYD786516:UYD786518 UOH786516:UOH786518 UEL786516:UEL786518 TUP786516:TUP786518 TKT786516:TKT786518 TAX786516:TAX786518 SRB786516:SRB786518 SHF786516:SHF786518 RXJ786516:RXJ786518 RNN786516:RNN786518 RDR786516:RDR786518 QTV786516:QTV786518 QJZ786516:QJZ786518 QAD786516:QAD786518 PQH786516:PQH786518 PGL786516:PGL786518 OWP786516:OWP786518 OMT786516:OMT786518 OCX786516:OCX786518 NTB786516:NTB786518 NJF786516:NJF786518 MZJ786516:MZJ786518 MPN786516:MPN786518 MFR786516:MFR786518 LVV786516:LVV786518 LLZ786516:LLZ786518 LCD786516:LCD786518 KSH786516:KSH786518 KIL786516:KIL786518 JYP786516:JYP786518 JOT786516:JOT786518 JEX786516:JEX786518 IVB786516:IVB786518 ILF786516:ILF786518 IBJ786516:IBJ786518 HRN786516:HRN786518 HHR786516:HHR786518 GXV786516:GXV786518 GNZ786516:GNZ786518 GED786516:GED786518 FUH786516:FUH786518 FKL786516:FKL786518 FAP786516:FAP786518 EQT786516:EQT786518 EGX786516:EGX786518 DXB786516:DXB786518 DNF786516:DNF786518 DDJ786516:DDJ786518 CTN786516:CTN786518 CJR786516:CJR786518 BZV786516:BZV786518 BPZ786516:BPZ786518 BGD786516:BGD786518 AWH786516:AWH786518 AML786516:AML786518 ACP786516:ACP786518 ST786516:ST786518 IX786516:IX786518 Q786516:Q786518 WVJ720980:WVJ720982 WLN720980:WLN720982 WBR720980:WBR720982 VRV720980:VRV720982 VHZ720980:VHZ720982 UYD720980:UYD720982 UOH720980:UOH720982 UEL720980:UEL720982 TUP720980:TUP720982 TKT720980:TKT720982 TAX720980:TAX720982 SRB720980:SRB720982 SHF720980:SHF720982 RXJ720980:RXJ720982 RNN720980:RNN720982 RDR720980:RDR720982 QTV720980:QTV720982 QJZ720980:QJZ720982 QAD720980:QAD720982 PQH720980:PQH720982 PGL720980:PGL720982 OWP720980:OWP720982 OMT720980:OMT720982 OCX720980:OCX720982 NTB720980:NTB720982 NJF720980:NJF720982 MZJ720980:MZJ720982 MPN720980:MPN720982 MFR720980:MFR720982 LVV720980:LVV720982 LLZ720980:LLZ720982 LCD720980:LCD720982 KSH720980:KSH720982 KIL720980:KIL720982 JYP720980:JYP720982 JOT720980:JOT720982 JEX720980:JEX720982 IVB720980:IVB720982 ILF720980:ILF720982 IBJ720980:IBJ720982 HRN720980:HRN720982 HHR720980:HHR720982 GXV720980:GXV720982 GNZ720980:GNZ720982 GED720980:GED720982 FUH720980:FUH720982 FKL720980:FKL720982 FAP720980:FAP720982 EQT720980:EQT720982 EGX720980:EGX720982 DXB720980:DXB720982 DNF720980:DNF720982 DDJ720980:DDJ720982 CTN720980:CTN720982 CJR720980:CJR720982 BZV720980:BZV720982 BPZ720980:BPZ720982 BGD720980:BGD720982 AWH720980:AWH720982 AML720980:AML720982 ACP720980:ACP720982 ST720980:ST720982 IX720980:IX720982 Q720980:Q720982 WVJ655444:WVJ655446 WLN655444:WLN655446 WBR655444:WBR655446 VRV655444:VRV655446 VHZ655444:VHZ655446 UYD655444:UYD655446 UOH655444:UOH655446 UEL655444:UEL655446 TUP655444:TUP655446 TKT655444:TKT655446 TAX655444:TAX655446 SRB655444:SRB655446 SHF655444:SHF655446 RXJ655444:RXJ655446 RNN655444:RNN655446 RDR655444:RDR655446 QTV655444:QTV655446 QJZ655444:QJZ655446 QAD655444:QAD655446 PQH655444:PQH655446 PGL655444:PGL655446 OWP655444:OWP655446 OMT655444:OMT655446 OCX655444:OCX655446 NTB655444:NTB655446 NJF655444:NJF655446 MZJ655444:MZJ655446 MPN655444:MPN655446 MFR655444:MFR655446 LVV655444:LVV655446 LLZ655444:LLZ655446 LCD655444:LCD655446 KSH655444:KSH655446 KIL655444:KIL655446 JYP655444:JYP655446 JOT655444:JOT655446 JEX655444:JEX655446 IVB655444:IVB655446 ILF655444:ILF655446 IBJ655444:IBJ655446 HRN655444:HRN655446 HHR655444:HHR655446 GXV655444:GXV655446 GNZ655444:GNZ655446 GED655444:GED655446 FUH655444:FUH655446 FKL655444:FKL655446 FAP655444:FAP655446 EQT655444:EQT655446 EGX655444:EGX655446 DXB655444:DXB655446 DNF655444:DNF655446 DDJ655444:DDJ655446 CTN655444:CTN655446 CJR655444:CJR655446 BZV655444:BZV655446 BPZ655444:BPZ655446 BGD655444:BGD655446 AWH655444:AWH655446 AML655444:AML655446 ACP655444:ACP655446 ST655444:ST655446 IX655444:IX655446 Q655444:Q655446 WVJ589908:WVJ589910 WLN589908:WLN589910 WBR589908:WBR589910 VRV589908:VRV589910 VHZ589908:VHZ589910 UYD589908:UYD589910 UOH589908:UOH589910 UEL589908:UEL589910 TUP589908:TUP589910 TKT589908:TKT589910 TAX589908:TAX589910 SRB589908:SRB589910 SHF589908:SHF589910 RXJ589908:RXJ589910 RNN589908:RNN589910 RDR589908:RDR589910 QTV589908:QTV589910 QJZ589908:QJZ589910 QAD589908:QAD589910 PQH589908:PQH589910 PGL589908:PGL589910 OWP589908:OWP589910 OMT589908:OMT589910 OCX589908:OCX589910 NTB589908:NTB589910 NJF589908:NJF589910 MZJ589908:MZJ589910 MPN589908:MPN589910 MFR589908:MFR589910 LVV589908:LVV589910 LLZ589908:LLZ589910 LCD589908:LCD589910 KSH589908:KSH589910 KIL589908:KIL589910 JYP589908:JYP589910 JOT589908:JOT589910 JEX589908:JEX589910 IVB589908:IVB589910 ILF589908:ILF589910 IBJ589908:IBJ589910 HRN589908:HRN589910 HHR589908:HHR589910 GXV589908:GXV589910 GNZ589908:GNZ589910 GED589908:GED589910 FUH589908:FUH589910 FKL589908:FKL589910 FAP589908:FAP589910 EQT589908:EQT589910 EGX589908:EGX589910 DXB589908:DXB589910 DNF589908:DNF589910 DDJ589908:DDJ589910 CTN589908:CTN589910 CJR589908:CJR589910 BZV589908:BZV589910 BPZ589908:BPZ589910 BGD589908:BGD589910 AWH589908:AWH589910 AML589908:AML589910 ACP589908:ACP589910 ST589908:ST589910 IX589908:IX589910 Q589908:Q589910 WVJ524372:WVJ524374 WLN524372:WLN524374 WBR524372:WBR524374 VRV524372:VRV524374 VHZ524372:VHZ524374 UYD524372:UYD524374 UOH524372:UOH524374 UEL524372:UEL524374 TUP524372:TUP524374 TKT524372:TKT524374 TAX524372:TAX524374 SRB524372:SRB524374 SHF524372:SHF524374 RXJ524372:RXJ524374 RNN524372:RNN524374 RDR524372:RDR524374 QTV524372:QTV524374 QJZ524372:QJZ524374 QAD524372:QAD524374 PQH524372:PQH524374 PGL524372:PGL524374 OWP524372:OWP524374 OMT524372:OMT524374 OCX524372:OCX524374 NTB524372:NTB524374 NJF524372:NJF524374 MZJ524372:MZJ524374 MPN524372:MPN524374 MFR524372:MFR524374 LVV524372:LVV524374 LLZ524372:LLZ524374 LCD524372:LCD524374 KSH524372:KSH524374 KIL524372:KIL524374 JYP524372:JYP524374 JOT524372:JOT524374 JEX524372:JEX524374 IVB524372:IVB524374 ILF524372:ILF524374 IBJ524372:IBJ524374 HRN524372:HRN524374 HHR524372:HHR524374 GXV524372:GXV524374 GNZ524372:GNZ524374 GED524372:GED524374 FUH524372:FUH524374 FKL524372:FKL524374 FAP524372:FAP524374 EQT524372:EQT524374 EGX524372:EGX524374 DXB524372:DXB524374 DNF524372:DNF524374 DDJ524372:DDJ524374 CTN524372:CTN524374 CJR524372:CJR524374 BZV524372:BZV524374 BPZ524372:BPZ524374 BGD524372:BGD524374 AWH524372:AWH524374 AML524372:AML524374 ACP524372:ACP524374 ST524372:ST524374 IX524372:IX524374 Q524372:Q524374 WVJ458836:WVJ458838 WLN458836:WLN458838 WBR458836:WBR458838 VRV458836:VRV458838 VHZ458836:VHZ458838 UYD458836:UYD458838 UOH458836:UOH458838 UEL458836:UEL458838 TUP458836:TUP458838 TKT458836:TKT458838 TAX458836:TAX458838 SRB458836:SRB458838 SHF458836:SHF458838 RXJ458836:RXJ458838 RNN458836:RNN458838 RDR458836:RDR458838 QTV458836:QTV458838 QJZ458836:QJZ458838 QAD458836:QAD458838 PQH458836:PQH458838 PGL458836:PGL458838 OWP458836:OWP458838 OMT458836:OMT458838 OCX458836:OCX458838 NTB458836:NTB458838 NJF458836:NJF458838 MZJ458836:MZJ458838 MPN458836:MPN458838 MFR458836:MFR458838 LVV458836:LVV458838 LLZ458836:LLZ458838 LCD458836:LCD458838 KSH458836:KSH458838 KIL458836:KIL458838 JYP458836:JYP458838 JOT458836:JOT458838 JEX458836:JEX458838 IVB458836:IVB458838 ILF458836:ILF458838 IBJ458836:IBJ458838 HRN458836:HRN458838 HHR458836:HHR458838 GXV458836:GXV458838 GNZ458836:GNZ458838 GED458836:GED458838 FUH458836:FUH458838 FKL458836:FKL458838 FAP458836:FAP458838 EQT458836:EQT458838 EGX458836:EGX458838 DXB458836:DXB458838 DNF458836:DNF458838 DDJ458836:DDJ458838 CTN458836:CTN458838 CJR458836:CJR458838 BZV458836:BZV458838 BPZ458836:BPZ458838 BGD458836:BGD458838 AWH458836:AWH458838 AML458836:AML458838 ACP458836:ACP458838 ST458836:ST458838 IX458836:IX458838 Q458836:Q458838 WVJ393300:WVJ393302 WLN393300:WLN393302 WBR393300:WBR393302 VRV393300:VRV393302 VHZ393300:VHZ393302 UYD393300:UYD393302 UOH393300:UOH393302 UEL393300:UEL393302 TUP393300:TUP393302 TKT393300:TKT393302 TAX393300:TAX393302 SRB393300:SRB393302 SHF393300:SHF393302 RXJ393300:RXJ393302 RNN393300:RNN393302 RDR393300:RDR393302 QTV393300:QTV393302 QJZ393300:QJZ393302 QAD393300:QAD393302 PQH393300:PQH393302 PGL393300:PGL393302 OWP393300:OWP393302 OMT393300:OMT393302 OCX393300:OCX393302 NTB393300:NTB393302 NJF393300:NJF393302 MZJ393300:MZJ393302 MPN393300:MPN393302 MFR393300:MFR393302 LVV393300:LVV393302 LLZ393300:LLZ393302 LCD393300:LCD393302 KSH393300:KSH393302 KIL393300:KIL393302 JYP393300:JYP393302 JOT393300:JOT393302 JEX393300:JEX393302 IVB393300:IVB393302 ILF393300:ILF393302 IBJ393300:IBJ393302 HRN393300:HRN393302 HHR393300:HHR393302 GXV393300:GXV393302 GNZ393300:GNZ393302 GED393300:GED393302 FUH393300:FUH393302 FKL393300:FKL393302 FAP393300:FAP393302 EQT393300:EQT393302 EGX393300:EGX393302 DXB393300:DXB393302 DNF393300:DNF393302 DDJ393300:DDJ393302 CTN393300:CTN393302 CJR393300:CJR393302 BZV393300:BZV393302 BPZ393300:BPZ393302 BGD393300:BGD393302 AWH393300:AWH393302 AML393300:AML393302 ACP393300:ACP393302 ST393300:ST393302 IX393300:IX393302 Q393300:Q393302 WVJ327764:WVJ327766 WLN327764:WLN327766 WBR327764:WBR327766 VRV327764:VRV327766 VHZ327764:VHZ327766 UYD327764:UYD327766 UOH327764:UOH327766 UEL327764:UEL327766 TUP327764:TUP327766 TKT327764:TKT327766 TAX327764:TAX327766 SRB327764:SRB327766 SHF327764:SHF327766 RXJ327764:RXJ327766 RNN327764:RNN327766 RDR327764:RDR327766 QTV327764:QTV327766 QJZ327764:QJZ327766 QAD327764:QAD327766 PQH327764:PQH327766 PGL327764:PGL327766 OWP327764:OWP327766 OMT327764:OMT327766 OCX327764:OCX327766 NTB327764:NTB327766 NJF327764:NJF327766 MZJ327764:MZJ327766 MPN327764:MPN327766 MFR327764:MFR327766 LVV327764:LVV327766 LLZ327764:LLZ327766 LCD327764:LCD327766 KSH327764:KSH327766 KIL327764:KIL327766 JYP327764:JYP327766 JOT327764:JOT327766 JEX327764:JEX327766 IVB327764:IVB327766 ILF327764:ILF327766 IBJ327764:IBJ327766 HRN327764:HRN327766 HHR327764:HHR327766 GXV327764:GXV327766 GNZ327764:GNZ327766 GED327764:GED327766 FUH327764:FUH327766 FKL327764:FKL327766 FAP327764:FAP327766 EQT327764:EQT327766 EGX327764:EGX327766 DXB327764:DXB327766 DNF327764:DNF327766 DDJ327764:DDJ327766 CTN327764:CTN327766 CJR327764:CJR327766 BZV327764:BZV327766 BPZ327764:BPZ327766 BGD327764:BGD327766 AWH327764:AWH327766 AML327764:AML327766 ACP327764:ACP327766 ST327764:ST327766 IX327764:IX327766 Q327764:Q327766 WVJ262228:WVJ262230 WLN262228:WLN262230 WBR262228:WBR262230 VRV262228:VRV262230 VHZ262228:VHZ262230 UYD262228:UYD262230 UOH262228:UOH262230 UEL262228:UEL262230 TUP262228:TUP262230 TKT262228:TKT262230 TAX262228:TAX262230 SRB262228:SRB262230 SHF262228:SHF262230 RXJ262228:RXJ262230 RNN262228:RNN262230 RDR262228:RDR262230 QTV262228:QTV262230 QJZ262228:QJZ262230 QAD262228:QAD262230 PQH262228:PQH262230 PGL262228:PGL262230 OWP262228:OWP262230 OMT262228:OMT262230 OCX262228:OCX262230 NTB262228:NTB262230 NJF262228:NJF262230 MZJ262228:MZJ262230 MPN262228:MPN262230 MFR262228:MFR262230 LVV262228:LVV262230 LLZ262228:LLZ262230 LCD262228:LCD262230 KSH262228:KSH262230 KIL262228:KIL262230 JYP262228:JYP262230 JOT262228:JOT262230 JEX262228:JEX262230 IVB262228:IVB262230 ILF262228:ILF262230 IBJ262228:IBJ262230 HRN262228:HRN262230 HHR262228:HHR262230 GXV262228:GXV262230 GNZ262228:GNZ262230 GED262228:GED262230 FUH262228:FUH262230 FKL262228:FKL262230 FAP262228:FAP262230 EQT262228:EQT262230 EGX262228:EGX262230 DXB262228:DXB262230 DNF262228:DNF262230 DDJ262228:DDJ262230 CTN262228:CTN262230 CJR262228:CJR262230 BZV262228:BZV262230 BPZ262228:BPZ262230 BGD262228:BGD262230 AWH262228:AWH262230 AML262228:AML262230 ACP262228:ACP262230 ST262228:ST262230 IX262228:IX262230 Q262228:Q262230 WVJ196692:WVJ196694 WLN196692:WLN196694 WBR196692:WBR196694 VRV196692:VRV196694 VHZ196692:VHZ196694 UYD196692:UYD196694 UOH196692:UOH196694 UEL196692:UEL196694 TUP196692:TUP196694 TKT196692:TKT196694 TAX196692:TAX196694 SRB196692:SRB196694 SHF196692:SHF196694 RXJ196692:RXJ196694 RNN196692:RNN196694 RDR196692:RDR196694 QTV196692:QTV196694 QJZ196692:QJZ196694 QAD196692:QAD196694 PQH196692:PQH196694 PGL196692:PGL196694 OWP196692:OWP196694 OMT196692:OMT196694 OCX196692:OCX196694 NTB196692:NTB196694 NJF196692:NJF196694 MZJ196692:MZJ196694 MPN196692:MPN196694 MFR196692:MFR196694 LVV196692:LVV196694 LLZ196692:LLZ196694 LCD196692:LCD196694 KSH196692:KSH196694 KIL196692:KIL196694 JYP196692:JYP196694 JOT196692:JOT196694 JEX196692:JEX196694 IVB196692:IVB196694 ILF196692:ILF196694 IBJ196692:IBJ196694 HRN196692:HRN196694 HHR196692:HHR196694 GXV196692:GXV196694 GNZ196692:GNZ196694 GED196692:GED196694 FUH196692:FUH196694 FKL196692:FKL196694 FAP196692:FAP196694 EQT196692:EQT196694 EGX196692:EGX196694 DXB196692:DXB196694 DNF196692:DNF196694 DDJ196692:DDJ196694 CTN196692:CTN196694 CJR196692:CJR196694 BZV196692:BZV196694 BPZ196692:BPZ196694 BGD196692:BGD196694 AWH196692:AWH196694 AML196692:AML196694 ACP196692:ACP196694 ST196692:ST196694 IX196692:IX196694 Q196692:Q196694 WVJ131156:WVJ131158 WLN131156:WLN131158 WBR131156:WBR131158 VRV131156:VRV131158 VHZ131156:VHZ131158 UYD131156:UYD131158 UOH131156:UOH131158 UEL131156:UEL131158 TUP131156:TUP131158 TKT131156:TKT131158 TAX131156:TAX131158 SRB131156:SRB131158 SHF131156:SHF131158 RXJ131156:RXJ131158 RNN131156:RNN131158 RDR131156:RDR131158 QTV131156:QTV131158 QJZ131156:QJZ131158 QAD131156:QAD131158 PQH131156:PQH131158 PGL131156:PGL131158 OWP131156:OWP131158 OMT131156:OMT131158 OCX131156:OCX131158 NTB131156:NTB131158 NJF131156:NJF131158 MZJ131156:MZJ131158 MPN131156:MPN131158 MFR131156:MFR131158 LVV131156:LVV131158 LLZ131156:LLZ131158 LCD131156:LCD131158 KSH131156:KSH131158 KIL131156:KIL131158 JYP131156:JYP131158 JOT131156:JOT131158 JEX131156:JEX131158 IVB131156:IVB131158 ILF131156:ILF131158 IBJ131156:IBJ131158 HRN131156:HRN131158 HHR131156:HHR131158 GXV131156:GXV131158 GNZ131156:GNZ131158 GED131156:GED131158 FUH131156:FUH131158 FKL131156:FKL131158 FAP131156:FAP131158 EQT131156:EQT131158 EGX131156:EGX131158 DXB131156:DXB131158 DNF131156:DNF131158 DDJ131156:DDJ131158 CTN131156:CTN131158 CJR131156:CJR131158 BZV131156:BZV131158 BPZ131156:BPZ131158 BGD131156:BGD131158 AWH131156:AWH131158 AML131156:AML131158 ACP131156:ACP131158 ST131156:ST131158 IX131156:IX131158 Q131156:Q131158 WVJ65620:WVJ65622 WLN65620:WLN65622 WBR65620:WBR65622 VRV65620:VRV65622 VHZ65620:VHZ65622 UYD65620:UYD65622 UOH65620:UOH65622 UEL65620:UEL65622 TUP65620:TUP65622 TKT65620:TKT65622 TAX65620:TAX65622 SRB65620:SRB65622 SHF65620:SHF65622 RXJ65620:RXJ65622 RNN65620:RNN65622 RDR65620:RDR65622 QTV65620:QTV65622 QJZ65620:QJZ65622 QAD65620:QAD65622 PQH65620:PQH65622 PGL65620:PGL65622 OWP65620:OWP65622 OMT65620:OMT65622 OCX65620:OCX65622 NTB65620:NTB65622 NJF65620:NJF65622 MZJ65620:MZJ65622 MPN65620:MPN65622 MFR65620:MFR65622 LVV65620:LVV65622 LLZ65620:LLZ65622 LCD65620:LCD65622 KSH65620:KSH65622 KIL65620:KIL65622 JYP65620:JYP65622 JOT65620:JOT65622 JEX65620:JEX65622 IVB65620:IVB65622 ILF65620:ILF65622 IBJ65620:IBJ65622 HRN65620:HRN65622 HHR65620:HHR65622 GXV65620:GXV65622 GNZ65620:GNZ65622 GED65620:GED65622 FUH65620:FUH65622 FKL65620:FKL65622 FAP65620:FAP65622 EQT65620:EQT65622 EGX65620:EGX65622 DXB65620:DXB65622 DNF65620:DNF65622 DDJ65620:DDJ65622 CTN65620:CTN65622 CJR65620:CJR65622 BZV65620:BZV65622 BPZ65620:BPZ65622 BGD65620:BGD65622 AWH65620:AWH65622 AML65620:AML65622 ACP65620:ACP65622 ST65620:ST65622 IX65620:IX65622 Q65620:Q65622 WVJ94:WVJ102 WLN94:WLN102 WBR94:WBR102 VRV94:VRV102 VHZ94:VHZ102 UYD94:UYD102 UOH94:UOH102 UEL94:UEL102 TUP94:TUP102 TKT94:TKT102 TAX94:TAX102 SRB94:SRB102 SHF94:SHF102 RXJ94:RXJ102 RNN94:RNN102 RDR94:RDR102 QTV94:QTV102 QJZ94:QJZ102 QAD94:QAD102 PQH94:PQH102 PGL94:PGL102 OWP94:OWP102 OMT94:OMT102 OCX94:OCX102 NTB94:NTB102 NJF94:NJF102 MZJ94:MZJ102 MPN94:MPN102 MFR94:MFR102 LVV94:LVV102 LLZ94:LLZ102 LCD94:LCD102 KSH94:KSH102 KIL94:KIL102 JYP94:JYP102 JOT94:JOT102 JEX94:JEX102 IVB94:IVB102 ILF94:ILF102 IBJ94:IBJ102 HRN94:HRN102 HHR94:HHR102 GXV94:GXV102 GNZ94:GNZ102 GED94:GED102 FUH94:FUH102 FKL94:FKL102 FAP94:FAP102 EQT94:EQT102 EGX94:EGX102 DXB94:DXB102 DNF94:DNF102 DDJ94:DDJ102 CTN94:CTN102 CJR94:CJR102 BZV94:BZV102 BPZ94:BPZ102 BGD94:BGD102 AWH94:AWH102 AML94:AML102 ACP94:ACP102 ST94:ST102 IX94:IX102"/>
    <dataValidation allowBlank="1" showErrorMessage="1" prompt="La meta establecida es para cada Delegada" sqref="WVJ983069:WVJ983077 WLN983069:WLN983077 WBR983069:WBR983077 VRV983069:VRV983077 VHZ983069:VHZ983077 UYD983069:UYD983077 UOH983069:UOH983077 UEL983069:UEL983077 TUP983069:TUP983077 TKT983069:TKT983077 TAX983069:TAX983077 SRB983069:SRB983077 SHF983069:SHF983077 RXJ983069:RXJ983077 RNN983069:RNN983077 RDR983069:RDR983077 QTV983069:QTV983077 QJZ983069:QJZ983077 QAD983069:QAD983077 PQH983069:PQH983077 PGL983069:PGL983077 OWP983069:OWP983077 OMT983069:OMT983077 OCX983069:OCX983077 NTB983069:NTB983077 NJF983069:NJF983077 MZJ983069:MZJ983077 MPN983069:MPN983077 MFR983069:MFR983077 LVV983069:LVV983077 LLZ983069:LLZ983077 LCD983069:LCD983077 KSH983069:KSH983077 KIL983069:KIL983077 JYP983069:JYP983077 JOT983069:JOT983077 JEX983069:JEX983077 IVB983069:IVB983077 ILF983069:ILF983077 IBJ983069:IBJ983077 HRN983069:HRN983077 HHR983069:HHR983077 GXV983069:GXV983077 GNZ983069:GNZ983077 GED983069:GED983077 FUH983069:FUH983077 FKL983069:FKL983077 FAP983069:FAP983077 EQT983069:EQT983077 EGX983069:EGX983077 DXB983069:DXB983077 DNF983069:DNF983077 DDJ983069:DDJ983077 CTN983069:CTN983077 CJR983069:CJR983077 BZV983069:BZV983077 BPZ983069:BPZ983077 BGD983069:BGD983077 AWH983069:AWH983077 AML983069:AML983077 ACP983069:ACP983077 ST983069:ST983077 IX983069:IX983077 Q983069:Q983077 WVJ917533:WVJ917541 WLN917533:WLN917541 WBR917533:WBR917541 VRV917533:VRV917541 VHZ917533:VHZ917541 UYD917533:UYD917541 UOH917533:UOH917541 UEL917533:UEL917541 TUP917533:TUP917541 TKT917533:TKT917541 TAX917533:TAX917541 SRB917533:SRB917541 SHF917533:SHF917541 RXJ917533:RXJ917541 RNN917533:RNN917541 RDR917533:RDR917541 QTV917533:QTV917541 QJZ917533:QJZ917541 QAD917533:QAD917541 PQH917533:PQH917541 PGL917533:PGL917541 OWP917533:OWP917541 OMT917533:OMT917541 OCX917533:OCX917541 NTB917533:NTB917541 NJF917533:NJF917541 MZJ917533:MZJ917541 MPN917533:MPN917541 MFR917533:MFR917541 LVV917533:LVV917541 LLZ917533:LLZ917541 LCD917533:LCD917541 KSH917533:KSH917541 KIL917533:KIL917541 JYP917533:JYP917541 JOT917533:JOT917541 JEX917533:JEX917541 IVB917533:IVB917541 ILF917533:ILF917541 IBJ917533:IBJ917541 HRN917533:HRN917541 HHR917533:HHR917541 GXV917533:GXV917541 GNZ917533:GNZ917541 GED917533:GED917541 FUH917533:FUH917541 FKL917533:FKL917541 FAP917533:FAP917541 EQT917533:EQT917541 EGX917533:EGX917541 DXB917533:DXB917541 DNF917533:DNF917541 DDJ917533:DDJ917541 CTN917533:CTN917541 CJR917533:CJR917541 BZV917533:BZV917541 BPZ917533:BPZ917541 BGD917533:BGD917541 AWH917533:AWH917541 AML917533:AML917541 ACP917533:ACP917541 ST917533:ST917541 IX917533:IX917541 Q917533:Q917541 WVJ851997:WVJ852005 WLN851997:WLN852005 WBR851997:WBR852005 VRV851997:VRV852005 VHZ851997:VHZ852005 UYD851997:UYD852005 UOH851997:UOH852005 UEL851997:UEL852005 TUP851997:TUP852005 TKT851997:TKT852005 TAX851997:TAX852005 SRB851997:SRB852005 SHF851997:SHF852005 RXJ851997:RXJ852005 RNN851997:RNN852005 RDR851997:RDR852005 QTV851997:QTV852005 QJZ851997:QJZ852005 QAD851997:QAD852005 PQH851997:PQH852005 PGL851997:PGL852005 OWP851997:OWP852005 OMT851997:OMT852005 OCX851997:OCX852005 NTB851997:NTB852005 NJF851997:NJF852005 MZJ851997:MZJ852005 MPN851997:MPN852005 MFR851997:MFR852005 LVV851997:LVV852005 LLZ851997:LLZ852005 LCD851997:LCD852005 KSH851997:KSH852005 KIL851997:KIL852005 JYP851997:JYP852005 JOT851997:JOT852005 JEX851997:JEX852005 IVB851997:IVB852005 ILF851997:ILF852005 IBJ851997:IBJ852005 HRN851997:HRN852005 HHR851997:HHR852005 GXV851997:GXV852005 GNZ851997:GNZ852005 GED851997:GED852005 FUH851997:FUH852005 FKL851997:FKL852005 FAP851997:FAP852005 EQT851997:EQT852005 EGX851997:EGX852005 DXB851997:DXB852005 DNF851997:DNF852005 DDJ851997:DDJ852005 CTN851997:CTN852005 CJR851997:CJR852005 BZV851997:BZV852005 BPZ851997:BPZ852005 BGD851997:BGD852005 AWH851997:AWH852005 AML851997:AML852005 ACP851997:ACP852005 ST851997:ST852005 IX851997:IX852005 Q851997:Q852005 WVJ786461:WVJ786469 WLN786461:WLN786469 WBR786461:WBR786469 VRV786461:VRV786469 VHZ786461:VHZ786469 UYD786461:UYD786469 UOH786461:UOH786469 UEL786461:UEL786469 TUP786461:TUP786469 TKT786461:TKT786469 TAX786461:TAX786469 SRB786461:SRB786469 SHF786461:SHF786469 RXJ786461:RXJ786469 RNN786461:RNN786469 RDR786461:RDR786469 QTV786461:QTV786469 QJZ786461:QJZ786469 QAD786461:QAD786469 PQH786461:PQH786469 PGL786461:PGL786469 OWP786461:OWP786469 OMT786461:OMT786469 OCX786461:OCX786469 NTB786461:NTB786469 NJF786461:NJF786469 MZJ786461:MZJ786469 MPN786461:MPN786469 MFR786461:MFR786469 LVV786461:LVV786469 LLZ786461:LLZ786469 LCD786461:LCD786469 KSH786461:KSH786469 KIL786461:KIL786469 JYP786461:JYP786469 JOT786461:JOT786469 JEX786461:JEX786469 IVB786461:IVB786469 ILF786461:ILF786469 IBJ786461:IBJ786469 HRN786461:HRN786469 HHR786461:HHR786469 GXV786461:GXV786469 GNZ786461:GNZ786469 GED786461:GED786469 FUH786461:FUH786469 FKL786461:FKL786469 FAP786461:FAP786469 EQT786461:EQT786469 EGX786461:EGX786469 DXB786461:DXB786469 DNF786461:DNF786469 DDJ786461:DDJ786469 CTN786461:CTN786469 CJR786461:CJR786469 BZV786461:BZV786469 BPZ786461:BPZ786469 BGD786461:BGD786469 AWH786461:AWH786469 AML786461:AML786469 ACP786461:ACP786469 ST786461:ST786469 IX786461:IX786469 Q786461:Q786469 WVJ720925:WVJ720933 WLN720925:WLN720933 WBR720925:WBR720933 VRV720925:VRV720933 VHZ720925:VHZ720933 UYD720925:UYD720933 UOH720925:UOH720933 UEL720925:UEL720933 TUP720925:TUP720933 TKT720925:TKT720933 TAX720925:TAX720933 SRB720925:SRB720933 SHF720925:SHF720933 RXJ720925:RXJ720933 RNN720925:RNN720933 RDR720925:RDR720933 QTV720925:QTV720933 QJZ720925:QJZ720933 QAD720925:QAD720933 PQH720925:PQH720933 PGL720925:PGL720933 OWP720925:OWP720933 OMT720925:OMT720933 OCX720925:OCX720933 NTB720925:NTB720933 NJF720925:NJF720933 MZJ720925:MZJ720933 MPN720925:MPN720933 MFR720925:MFR720933 LVV720925:LVV720933 LLZ720925:LLZ720933 LCD720925:LCD720933 KSH720925:KSH720933 KIL720925:KIL720933 JYP720925:JYP720933 JOT720925:JOT720933 JEX720925:JEX720933 IVB720925:IVB720933 ILF720925:ILF720933 IBJ720925:IBJ720933 HRN720925:HRN720933 HHR720925:HHR720933 GXV720925:GXV720933 GNZ720925:GNZ720933 GED720925:GED720933 FUH720925:FUH720933 FKL720925:FKL720933 FAP720925:FAP720933 EQT720925:EQT720933 EGX720925:EGX720933 DXB720925:DXB720933 DNF720925:DNF720933 DDJ720925:DDJ720933 CTN720925:CTN720933 CJR720925:CJR720933 BZV720925:BZV720933 BPZ720925:BPZ720933 BGD720925:BGD720933 AWH720925:AWH720933 AML720925:AML720933 ACP720925:ACP720933 ST720925:ST720933 IX720925:IX720933 Q720925:Q720933 WVJ655389:WVJ655397 WLN655389:WLN655397 WBR655389:WBR655397 VRV655389:VRV655397 VHZ655389:VHZ655397 UYD655389:UYD655397 UOH655389:UOH655397 UEL655389:UEL655397 TUP655389:TUP655397 TKT655389:TKT655397 TAX655389:TAX655397 SRB655389:SRB655397 SHF655389:SHF655397 RXJ655389:RXJ655397 RNN655389:RNN655397 RDR655389:RDR655397 QTV655389:QTV655397 QJZ655389:QJZ655397 QAD655389:QAD655397 PQH655389:PQH655397 PGL655389:PGL655397 OWP655389:OWP655397 OMT655389:OMT655397 OCX655389:OCX655397 NTB655389:NTB655397 NJF655389:NJF655397 MZJ655389:MZJ655397 MPN655389:MPN655397 MFR655389:MFR655397 LVV655389:LVV655397 LLZ655389:LLZ655397 LCD655389:LCD655397 KSH655389:KSH655397 KIL655389:KIL655397 JYP655389:JYP655397 JOT655389:JOT655397 JEX655389:JEX655397 IVB655389:IVB655397 ILF655389:ILF655397 IBJ655389:IBJ655397 HRN655389:HRN655397 HHR655389:HHR655397 GXV655389:GXV655397 GNZ655389:GNZ655397 GED655389:GED655397 FUH655389:FUH655397 FKL655389:FKL655397 FAP655389:FAP655397 EQT655389:EQT655397 EGX655389:EGX655397 DXB655389:DXB655397 DNF655389:DNF655397 DDJ655389:DDJ655397 CTN655389:CTN655397 CJR655389:CJR655397 BZV655389:BZV655397 BPZ655389:BPZ655397 BGD655389:BGD655397 AWH655389:AWH655397 AML655389:AML655397 ACP655389:ACP655397 ST655389:ST655397 IX655389:IX655397 Q655389:Q655397 WVJ589853:WVJ589861 WLN589853:WLN589861 WBR589853:WBR589861 VRV589853:VRV589861 VHZ589853:VHZ589861 UYD589853:UYD589861 UOH589853:UOH589861 UEL589853:UEL589861 TUP589853:TUP589861 TKT589853:TKT589861 TAX589853:TAX589861 SRB589853:SRB589861 SHF589853:SHF589861 RXJ589853:RXJ589861 RNN589853:RNN589861 RDR589853:RDR589861 QTV589853:QTV589861 QJZ589853:QJZ589861 QAD589853:QAD589861 PQH589853:PQH589861 PGL589853:PGL589861 OWP589853:OWP589861 OMT589853:OMT589861 OCX589853:OCX589861 NTB589853:NTB589861 NJF589853:NJF589861 MZJ589853:MZJ589861 MPN589853:MPN589861 MFR589853:MFR589861 LVV589853:LVV589861 LLZ589853:LLZ589861 LCD589853:LCD589861 KSH589853:KSH589861 KIL589853:KIL589861 JYP589853:JYP589861 JOT589853:JOT589861 JEX589853:JEX589861 IVB589853:IVB589861 ILF589853:ILF589861 IBJ589853:IBJ589861 HRN589853:HRN589861 HHR589853:HHR589861 GXV589853:GXV589861 GNZ589853:GNZ589861 GED589853:GED589861 FUH589853:FUH589861 FKL589853:FKL589861 FAP589853:FAP589861 EQT589853:EQT589861 EGX589853:EGX589861 DXB589853:DXB589861 DNF589853:DNF589861 DDJ589853:DDJ589861 CTN589853:CTN589861 CJR589853:CJR589861 BZV589853:BZV589861 BPZ589853:BPZ589861 BGD589853:BGD589861 AWH589853:AWH589861 AML589853:AML589861 ACP589853:ACP589861 ST589853:ST589861 IX589853:IX589861 Q589853:Q589861 WVJ524317:WVJ524325 WLN524317:WLN524325 WBR524317:WBR524325 VRV524317:VRV524325 VHZ524317:VHZ524325 UYD524317:UYD524325 UOH524317:UOH524325 UEL524317:UEL524325 TUP524317:TUP524325 TKT524317:TKT524325 TAX524317:TAX524325 SRB524317:SRB524325 SHF524317:SHF524325 RXJ524317:RXJ524325 RNN524317:RNN524325 RDR524317:RDR524325 QTV524317:QTV524325 QJZ524317:QJZ524325 QAD524317:QAD524325 PQH524317:PQH524325 PGL524317:PGL524325 OWP524317:OWP524325 OMT524317:OMT524325 OCX524317:OCX524325 NTB524317:NTB524325 NJF524317:NJF524325 MZJ524317:MZJ524325 MPN524317:MPN524325 MFR524317:MFR524325 LVV524317:LVV524325 LLZ524317:LLZ524325 LCD524317:LCD524325 KSH524317:KSH524325 KIL524317:KIL524325 JYP524317:JYP524325 JOT524317:JOT524325 JEX524317:JEX524325 IVB524317:IVB524325 ILF524317:ILF524325 IBJ524317:IBJ524325 HRN524317:HRN524325 HHR524317:HHR524325 GXV524317:GXV524325 GNZ524317:GNZ524325 GED524317:GED524325 FUH524317:FUH524325 FKL524317:FKL524325 FAP524317:FAP524325 EQT524317:EQT524325 EGX524317:EGX524325 DXB524317:DXB524325 DNF524317:DNF524325 DDJ524317:DDJ524325 CTN524317:CTN524325 CJR524317:CJR524325 BZV524317:BZV524325 BPZ524317:BPZ524325 BGD524317:BGD524325 AWH524317:AWH524325 AML524317:AML524325 ACP524317:ACP524325 ST524317:ST524325 IX524317:IX524325 Q524317:Q524325 WVJ458781:WVJ458789 WLN458781:WLN458789 WBR458781:WBR458789 VRV458781:VRV458789 VHZ458781:VHZ458789 UYD458781:UYD458789 UOH458781:UOH458789 UEL458781:UEL458789 TUP458781:TUP458789 TKT458781:TKT458789 TAX458781:TAX458789 SRB458781:SRB458789 SHF458781:SHF458789 RXJ458781:RXJ458789 RNN458781:RNN458789 RDR458781:RDR458789 QTV458781:QTV458789 QJZ458781:QJZ458789 QAD458781:QAD458789 PQH458781:PQH458789 PGL458781:PGL458789 OWP458781:OWP458789 OMT458781:OMT458789 OCX458781:OCX458789 NTB458781:NTB458789 NJF458781:NJF458789 MZJ458781:MZJ458789 MPN458781:MPN458789 MFR458781:MFR458789 LVV458781:LVV458789 LLZ458781:LLZ458789 LCD458781:LCD458789 KSH458781:KSH458789 KIL458781:KIL458789 JYP458781:JYP458789 JOT458781:JOT458789 JEX458781:JEX458789 IVB458781:IVB458789 ILF458781:ILF458789 IBJ458781:IBJ458789 HRN458781:HRN458789 HHR458781:HHR458789 GXV458781:GXV458789 GNZ458781:GNZ458789 GED458781:GED458789 FUH458781:FUH458789 FKL458781:FKL458789 FAP458781:FAP458789 EQT458781:EQT458789 EGX458781:EGX458789 DXB458781:DXB458789 DNF458781:DNF458789 DDJ458781:DDJ458789 CTN458781:CTN458789 CJR458781:CJR458789 BZV458781:BZV458789 BPZ458781:BPZ458789 BGD458781:BGD458789 AWH458781:AWH458789 AML458781:AML458789 ACP458781:ACP458789 ST458781:ST458789 IX458781:IX458789 Q458781:Q458789 WVJ393245:WVJ393253 WLN393245:WLN393253 WBR393245:WBR393253 VRV393245:VRV393253 VHZ393245:VHZ393253 UYD393245:UYD393253 UOH393245:UOH393253 UEL393245:UEL393253 TUP393245:TUP393253 TKT393245:TKT393253 TAX393245:TAX393253 SRB393245:SRB393253 SHF393245:SHF393253 RXJ393245:RXJ393253 RNN393245:RNN393253 RDR393245:RDR393253 QTV393245:QTV393253 QJZ393245:QJZ393253 QAD393245:QAD393253 PQH393245:PQH393253 PGL393245:PGL393253 OWP393245:OWP393253 OMT393245:OMT393253 OCX393245:OCX393253 NTB393245:NTB393253 NJF393245:NJF393253 MZJ393245:MZJ393253 MPN393245:MPN393253 MFR393245:MFR393253 LVV393245:LVV393253 LLZ393245:LLZ393253 LCD393245:LCD393253 KSH393245:KSH393253 KIL393245:KIL393253 JYP393245:JYP393253 JOT393245:JOT393253 JEX393245:JEX393253 IVB393245:IVB393253 ILF393245:ILF393253 IBJ393245:IBJ393253 HRN393245:HRN393253 HHR393245:HHR393253 GXV393245:GXV393253 GNZ393245:GNZ393253 GED393245:GED393253 FUH393245:FUH393253 FKL393245:FKL393253 FAP393245:FAP393253 EQT393245:EQT393253 EGX393245:EGX393253 DXB393245:DXB393253 DNF393245:DNF393253 DDJ393245:DDJ393253 CTN393245:CTN393253 CJR393245:CJR393253 BZV393245:BZV393253 BPZ393245:BPZ393253 BGD393245:BGD393253 AWH393245:AWH393253 AML393245:AML393253 ACP393245:ACP393253 ST393245:ST393253 IX393245:IX393253 Q393245:Q393253 WVJ327709:WVJ327717 WLN327709:WLN327717 WBR327709:WBR327717 VRV327709:VRV327717 VHZ327709:VHZ327717 UYD327709:UYD327717 UOH327709:UOH327717 UEL327709:UEL327717 TUP327709:TUP327717 TKT327709:TKT327717 TAX327709:TAX327717 SRB327709:SRB327717 SHF327709:SHF327717 RXJ327709:RXJ327717 RNN327709:RNN327717 RDR327709:RDR327717 QTV327709:QTV327717 QJZ327709:QJZ327717 QAD327709:QAD327717 PQH327709:PQH327717 PGL327709:PGL327717 OWP327709:OWP327717 OMT327709:OMT327717 OCX327709:OCX327717 NTB327709:NTB327717 NJF327709:NJF327717 MZJ327709:MZJ327717 MPN327709:MPN327717 MFR327709:MFR327717 LVV327709:LVV327717 LLZ327709:LLZ327717 LCD327709:LCD327717 KSH327709:KSH327717 KIL327709:KIL327717 JYP327709:JYP327717 JOT327709:JOT327717 JEX327709:JEX327717 IVB327709:IVB327717 ILF327709:ILF327717 IBJ327709:IBJ327717 HRN327709:HRN327717 HHR327709:HHR327717 GXV327709:GXV327717 GNZ327709:GNZ327717 GED327709:GED327717 FUH327709:FUH327717 FKL327709:FKL327717 FAP327709:FAP327717 EQT327709:EQT327717 EGX327709:EGX327717 DXB327709:DXB327717 DNF327709:DNF327717 DDJ327709:DDJ327717 CTN327709:CTN327717 CJR327709:CJR327717 BZV327709:BZV327717 BPZ327709:BPZ327717 BGD327709:BGD327717 AWH327709:AWH327717 AML327709:AML327717 ACP327709:ACP327717 ST327709:ST327717 IX327709:IX327717 Q327709:Q327717 WVJ262173:WVJ262181 WLN262173:WLN262181 WBR262173:WBR262181 VRV262173:VRV262181 VHZ262173:VHZ262181 UYD262173:UYD262181 UOH262173:UOH262181 UEL262173:UEL262181 TUP262173:TUP262181 TKT262173:TKT262181 TAX262173:TAX262181 SRB262173:SRB262181 SHF262173:SHF262181 RXJ262173:RXJ262181 RNN262173:RNN262181 RDR262173:RDR262181 QTV262173:QTV262181 QJZ262173:QJZ262181 QAD262173:QAD262181 PQH262173:PQH262181 PGL262173:PGL262181 OWP262173:OWP262181 OMT262173:OMT262181 OCX262173:OCX262181 NTB262173:NTB262181 NJF262173:NJF262181 MZJ262173:MZJ262181 MPN262173:MPN262181 MFR262173:MFR262181 LVV262173:LVV262181 LLZ262173:LLZ262181 LCD262173:LCD262181 KSH262173:KSH262181 KIL262173:KIL262181 JYP262173:JYP262181 JOT262173:JOT262181 JEX262173:JEX262181 IVB262173:IVB262181 ILF262173:ILF262181 IBJ262173:IBJ262181 HRN262173:HRN262181 HHR262173:HHR262181 GXV262173:GXV262181 GNZ262173:GNZ262181 GED262173:GED262181 FUH262173:FUH262181 FKL262173:FKL262181 FAP262173:FAP262181 EQT262173:EQT262181 EGX262173:EGX262181 DXB262173:DXB262181 DNF262173:DNF262181 DDJ262173:DDJ262181 CTN262173:CTN262181 CJR262173:CJR262181 BZV262173:BZV262181 BPZ262173:BPZ262181 BGD262173:BGD262181 AWH262173:AWH262181 AML262173:AML262181 ACP262173:ACP262181 ST262173:ST262181 IX262173:IX262181 Q262173:Q262181 WVJ196637:WVJ196645 WLN196637:WLN196645 WBR196637:WBR196645 VRV196637:VRV196645 VHZ196637:VHZ196645 UYD196637:UYD196645 UOH196637:UOH196645 UEL196637:UEL196645 TUP196637:TUP196645 TKT196637:TKT196645 TAX196637:TAX196645 SRB196637:SRB196645 SHF196637:SHF196645 RXJ196637:RXJ196645 RNN196637:RNN196645 RDR196637:RDR196645 QTV196637:QTV196645 QJZ196637:QJZ196645 QAD196637:QAD196645 PQH196637:PQH196645 PGL196637:PGL196645 OWP196637:OWP196645 OMT196637:OMT196645 OCX196637:OCX196645 NTB196637:NTB196645 NJF196637:NJF196645 MZJ196637:MZJ196645 MPN196637:MPN196645 MFR196637:MFR196645 LVV196637:LVV196645 LLZ196637:LLZ196645 LCD196637:LCD196645 KSH196637:KSH196645 KIL196637:KIL196645 JYP196637:JYP196645 JOT196637:JOT196645 JEX196637:JEX196645 IVB196637:IVB196645 ILF196637:ILF196645 IBJ196637:IBJ196645 HRN196637:HRN196645 HHR196637:HHR196645 GXV196637:GXV196645 GNZ196637:GNZ196645 GED196637:GED196645 FUH196637:FUH196645 FKL196637:FKL196645 FAP196637:FAP196645 EQT196637:EQT196645 EGX196637:EGX196645 DXB196637:DXB196645 DNF196637:DNF196645 DDJ196637:DDJ196645 CTN196637:CTN196645 CJR196637:CJR196645 BZV196637:BZV196645 BPZ196637:BPZ196645 BGD196637:BGD196645 AWH196637:AWH196645 AML196637:AML196645 ACP196637:ACP196645 ST196637:ST196645 IX196637:IX196645 Q196637:Q196645 WVJ131101:WVJ131109 WLN131101:WLN131109 WBR131101:WBR131109 VRV131101:VRV131109 VHZ131101:VHZ131109 UYD131101:UYD131109 UOH131101:UOH131109 UEL131101:UEL131109 TUP131101:TUP131109 TKT131101:TKT131109 TAX131101:TAX131109 SRB131101:SRB131109 SHF131101:SHF131109 RXJ131101:RXJ131109 RNN131101:RNN131109 RDR131101:RDR131109 QTV131101:QTV131109 QJZ131101:QJZ131109 QAD131101:QAD131109 PQH131101:PQH131109 PGL131101:PGL131109 OWP131101:OWP131109 OMT131101:OMT131109 OCX131101:OCX131109 NTB131101:NTB131109 NJF131101:NJF131109 MZJ131101:MZJ131109 MPN131101:MPN131109 MFR131101:MFR131109 LVV131101:LVV131109 LLZ131101:LLZ131109 LCD131101:LCD131109 KSH131101:KSH131109 KIL131101:KIL131109 JYP131101:JYP131109 JOT131101:JOT131109 JEX131101:JEX131109 IVB131101:IVB131109 ILF131101:ILF131109 IBJ131101:IBJ131109 HRN131101:HRN131109 HHR131101:HHR131109 GXV131101:GXV131109 GNZ131101:GNZ131109 GED131101:GED131109 FUH131101:FUH131109 FKL131101:FKL131109 FAP131101:FAP131109 EQT131101:EQT131109 EGX131101:EGX131109 DXB131101:DXB131109 DNF131101:DNF131109 DDJ131101:DDJ131109 CTN131101:CTN131109 CJR131101:CJR131109 BZV131101:BZV131109 BPZ131101:BPZ131109 BGD131101:BGD131109 AWH131101:AWH131109 AML131101:AML131109 ACP131101:ACP131109 ST131101:ST131109 IX131101:IX131109 Q131101:Q131109 WVJ65565:WVJ65573 WLN65565:WLN65573 WBR65565:WBR65573 VRV65565:VRV65573 VHZ65565:VHZ65573 UYD65565:UYD65573 UOH65565:UOH65573 UEL65565:UEL65573 TUP65565:TUP65573 TKT65565:TKT65573 TAX65565:TAX65573 SRB65565:SRB65573 SHF65565:SHF65573 RXJ65565:RXJ65573 RNN65565:RNN65573 RDR65565:RDR65573 QTV65565:QTV65573 QJZ65565:QJZ65573 QAD65565:QAD65573 PQH65565:PQH65573 PGL65565:PGL65573 OWP65565:OWP65573 OMT65565:OMT65573 OCX65565:OCX65573 NTB65565:NTB65573 NJF65565:NJF65573 MZJ65565:MZJ65573 MPN65565:MPN65573 MFR65565:MFR65573 LVV65565:LVV65573 LLZ65565:LLZ65573 LCD65565:LCD65573 KSH65565:KSH65573 KIL65565:KIL65573 JYP65565:JYP65573 JOT65565:JOT65573 JEX65565:JEX65573 IVB65565:IVB65573 ILF65565:ILF65573 IBJ65565:IBJ65573 HRN65565:HRN65573 HHR65565:HHR65573 GXV65565:GXV65573 GNZ65565:GNZ65573 GED65565:GED65573 FUH65565:FUH65573 FKL65565:FKL65573 FAP65565:FAP65573 EQT65565:EQT65573 EGX65565:EGX65573 DXB65565:DXB65573 DNF65565:DNF65573 DDJ65565:DDJ65573 CTN65565:CTN65573 CJR65565:CJR65573 BZV65565:BZV65573 BPZ65565:BPZ65573 BGD65565:BGD65573 AWH65565:AWH65573 AML65565:AML65573 ACP65565:ACP65573 ST65565:ST65573 IX65565:IX65573 Q65565:Q65573 Q19:Q27 ST19:ST27 ACP19:ACP27 AML19:AML27 AWH19:AWH27 BGD19:BGD27 BPZ19:BPZ27 BZV19:BZV27 CJR19:CJR27 CTN19:CTN27 DDJ19:DDJ27 DNF19:DNF27 DXB19:DXB27 EGX19:EGX27 EQT19:EQT27 FAP19:FAP27 FKL19:FKL27 FUH19:FUH27 GED19:GED27 GNZ19:GNZ27 GXV19:GXV27 HHR19:HHR27 HRN19:HRN27 IBJ19:IBJ27 ILF19:ILF27 IVB19:IVB27 JEX19:JEX27 JOT19:JOT27 JYP19:JYP27 KIL19:KIL27 KSH19:KSH27 LCD19:LCD27 LLZ19:LLZ27 LVV19:LVV27 MFR19:MFR27 MPN19:MPN27 MZJ19:MZJ27 NJF19:NJF27 NTB19:NTB27 OCX19:OCX27 OMT19:OMT27 OWP19:OWP27 PGL19:PGL27 PQH19:PQH27 QAD19:QAD27 QJZ19:QJZ27 QTV19:QTV27 RDR19:RDR27 RNN19:RNN27 RXJ19:RXJ27 SHF19:SHF27 SRB19:SRB27 TAX19:TAX27 TKT19:TKT27 TUP19:TUP27 UEL19:UEL27 UOH19:UOH27 UYD19:UYD27 VHZ19:VHZ27 VRV19:VRV27 WBR19:WBR27 WLN19:WLN27 WVJ19:WVJ27 IX19:IX27"/>
    <dataValidation allowBlank="1" showErrorMessage="1" prompt="La base son las capacitaciones o socializaciones que se tengan planeadas para cada mes y la cantidad de supervisados que se tenga planeado cubrir con dichas socializaciones" sqref="WVJ983059:WVJ983067 WLN983059:WLN983067 WBR983059:WBR983067 VRV983059:VRV983067 VHZ983059:VHZ983067 UYD983059:UYD983067 UOH983059:UOH983067 UEL983059:UEL983067 TUP983059:TUP983067 TKT983059:TKT983067 TAX983059:TAX983067 SRB983059:SRB983067 SHF983059:SHF983067 RXJ983059:RXJ983067 RNN983059:RNN983067 RDR983059:RDR983067 QTV983059:QTV983067 QJZ983059:QJZ983067 QAD983059:QAD983067 PQH983059:PQH983067 PGL983059:PGL983067 OWP983059:OWP983067 OMT983059:OMT983067 OCX983059:OCX983067 NTB983059:NTB983067 NJF983059:NJF983067 MZJ983059:MZJ983067 MPN983059:MPN983067 MFR983059:MFR983067 LVV983059:LVV983067 LLZ983059:LLZ983067 LCD983059:LCD983067 KSH983059:KSH983067 KIL983059:KIL983067 JYP983059:JYP983067 JOT983059:JOT983067 JEX983059:JEX983067 IVB983059:IVB983067 ILF983059:ILF983067 IBJ983059:IBJ983067 HRN983059:HRN983067 HHR983059:HHR983067 GXV983059:GXV983067 GNZ983059:GNZ983067 GED983059:GED983067 FUH983059:FUH983067 FKL983059:FKL983067 FAP983059:FAP983067 EQT983059:EQT983067 EGX983059:EGX983067 DXB983059:DXB983067 DNF983059:DNF983067 DDJ983059:DDJ983067 CTN983059:CTN983067 CJR983059:CJR983067 BZV983059:BZV983067 BPZ983059:BPZ983067 BGD983059:BGD983067 AWH983059:AWH983067 AML983059:AML983067 ACP983059:ACP983067 ST983059:ST983067 IX983059:IX983067 Q983059:Q983067 WVJ917523:WVJ917531 WLN917523:WLN917531 WBR917523:WBR917531 VRV917523:VRV917531 VHZ917523:VHZ917531 UYD917523:UYD917531 UOH917523:UOH917531 UEL917523:UEL917531 TUP917523:TUP917531 TKT917523:TKT917531 TAX917523:TAX917531 SRB917523:SRB917531 SHF917523:SHF917531 RXJ917523:RXJ917531 RNN917523:RNN917531 RDR917523:RDR917531 QTV917523:QTV917531 QJZ917523:QJZ917531 QAD917523:QAD917531 PQH917523:PQH917531 PGL917523:PGL917531 OWP917523:OWP917531 OMT917523:OMT917531 OCX917523:OCX917531 NTB917523:NTB917531 NJF917523:NJF917531 MZJ917523:MZJ917531 MPN917523:MPN917531 MFR917523:MFR917531 LVV917523:LVV917531 LLZ917523:LLZ917531 LCD917523:LCD917531 KSH917523:KSH917531 KIL917523:KIL917531 JYP917523:JYP917531 JOT917523:JOT917531 JEX917523:JEX917531 IVB917523:IVB917531 ILF917523:ILF917531 IBJ917523:IBJ917531 HRN917523:HRN917531 HHR917523:HHR917531 GXV917523:GXV917531 GNZ917523:GNZ917531 GED917523:GED917531 FUH917523:FUH917531 FKL917523:FKL917531 FAP917523:FAP917531 EQT917523:EQT917531 EGX917523:EGX917531 DXB917523:DXB917531 DNF917523:DNF917531 DDJ917523:DDJ917531 CTN917523:CTN917531 CJR917523:CJR917531 BZV917523:BZV917531 BPZ917523:BPZ917531 BGD917523:BGD917531 AWH917523:AWH917531 AML917523:AML917531 ACP917523:ACP917531 ST917523:ST917531 IX917523:IX917531 Q917523:Q917531 WVJ851987:WVJ851995 WLN851987:WLN851995 WBR851987:WBR851995 VRV851987:VRV851995 VHZ851987:VHZ851995 UYD851987:UYD851995 UOH851987:UOH851995 UEL851987:UEL851995 TUP851987:TUP851995 TKT851987:TKT851995 TAX851987:TAX851995 SRB851987:SRB851995 SHF851987:SHF851995 RXJ851987:RXJ851995 RNN851987:RNN851995 RDR851987:RDR851995 QTV851987:QTV851995 QJZ851987:QJZ851995 QAD851987:QAD851995 PQH851987:PQH851995 PGL851987:PGL851995 OWP851987:OWP851995 OMT851987:OMT851995 OCX851987:OCX851995 NTB851987:NTB851995 NJF851987:NJF851995 MZJ851987:MZJ851995 MPN851987:MPN851995 MFR851987:MFR851995 LVV851987:LVV851995 LLZ851987:LLZ851995 LCD851987:LCD851995 KSH851987:KSH851995 KIL851987:KIL851995 JYP851987:JYP851995 JOT851987:JOT851995 JEX851987:JEX851995 IVB851987:IVB851995 ILF851987:ILF851995 IBJ851987:IBJ851995 HRN851987:HRN851995 HHR851987:HHR851995 GXV851987:GXV851995 GNZ851987:GNZ851995 GED851987:GED851995 FUH851987:FUH851995 FKL851987:FKL851995 FAP851987:FAP851995 EQT851987:EQT851995 EGX851987:EGX851995 DXB851987:DXB851995 DNF851987:DNF851995 DDJ851987:DDJ851995 CTN851987:CTN851995 CJR851987:CJR851995 BZV851987:BZV851995 BPZ851987:BPZ851995 BGD851987:BGD851995 AWH851987:AWH851995 AML851987:AML851995 ACP851987:ACP851995 ST851987:ST851995 IX851987:IX851995 Q851987:Q851995 WVJ786451:WVJ786459 WLN786451:WLN786459 WBR786451:WBR786459 VRV786451:VRV786459 VHZ786451:VHZ786459 UYD786451:UYD786459 UOH786451:UOH786459 UEL786451:UEL786459 TUP786451:TUP786459 TKT786451:TKT786459 TAX786451:TAX786459 SRB786451:SRB786459 SHF786451:SHF786459 RXJ786451:RXJ786459 RNN786451:RNN786459 RDR786451:RDR786459 QTV786451:QTV786459 QJZ786451:QJZ786459 QAD786451:QAD786459 PQH786451:PQH786459 PGL786451:PGL786459 OWP786451:OWP786459 OMT786451:OMT786459 OCX786451:OCX786459 NTB786451:NTB786459 NJF786451:NJF786459 MZJ786451:MZJ786459 MPN786451:MPN786459 MFR786451:MFR786459 LVV786451:LVV786459 LLZ786451:LLZ786459 LCD786451:LCD786459 KSH786451:KSH786459 KIL786451:KIL786459 JYP786451:JYP786459 JOT786451:JOT786459 JEX786451:JEX786459 IVB786451:IVB786459 ILF786451:ILF786459 IBJ786451:IBJ786459 HRN786451:HRN786459 HHR786451:HHR786459 GXV786451:GXV786459 GNZ786451:GNZ786459 GED786451:GED786459 FUH786451:FUH786459 FKL786451:FKL786459 FAP786451:FAP786459 EQT786451:EQT786459 EGX786451:EGX786459 DXB786451:DXB786459 DNF786451:DNF786459 DDJ786451:DDJ786459 CTN786451:CTN786459 CJR786451:CJR786459 BZV786451:BZV786459 BPZ786451:BPZ786459 BGD786451:BGD786459 AWH786451:AWH786459 AML786451:AML786459 ACP786451:ACP786459 ST786451:ST786459 IX786451:IX786459 Q786451:Q786459 WVJ720915:WVJ720923 WLN720915:WLN720923 WBR720915:WBR720923 VRV720915:VRV720923 VHZ720915:VHZ720923 UYD720915:UYD720923 UOH720915:UOH720923 UEL720915:UEL720923 TUP720915:TUP720923 TKT720915:TKT720923 TAX720915:TAX720923 SRB720915:SRB720923 SHF720915:SHF720923 RXJ720915:RXJ720923 RNN720915:RNN720923 RDR720915:RDR720923 QTV720915:QTV720923 QJZ720915:QJZ720923 QAD720915:QAD720923 PQH720915:PQH720923 PGL720915:PGL720923 OWP720915:OWP720923 OMT720915:OMT720923 OCX720915:OCX720923 NTB720915:NTB720923 NJF720915:NJF720923 MZJ720915:MZJ720923 MPN720915:MPN720923 MFR720915:MFR720923 LVV720915:LVV720923 LLZ720915:LLZ720923 LCD720915:LCD720923 KSH720915:KSH720923 KIL720915:KIL720923 JYP720915:JYP720923 JOT720915:JOT720923 JEX720915:JEX720923 IVB720915:IVB720923 ILF720915:ILF720923 IBJ720915:IBJ720923 HRN720915:HRN720923 HHR720915:HHR720923 GXV720915:GXV720923 GNZ720915:GNZ720923 GED720915:GED720923 FUH720915:FUH720923 FKL720915:FKL720923 FAP720915:FAP720923 EQT720915:EQT720923 EGX720915:EGX720923 DXB720915:DXB720923 DNF720915:DNF720923 DDJ720915:DDJ720923 CTN720915:CTN720923 CJR720915:CJR720923 BZV720915:BZV720923 BPZ720915:BPZ720923 BGD720915:BGD720923 AWH720915:AWH720923 AML720915:AML720923 ACP720915:ACP720923 ST720915:ST720923 IX720915:IX720923 Q720915:Q720923 WVJ655379:WVJ655387 WLN655379:WLN655387 WBR655379:WBR655387 VRV655379:VRV655387 VHZ655379:VHZ655387 UYD655379:UYD655387 UOH655379:UOH655387 UEL655379:UEL655387 TUP655379:TUP655387 TKT655379:TKT655387 TAX655379:TAX655387 SRB655379:SRB655387 SHF655379:SHF655387 RXJ655379:RXJ655387 RNN655379:RNN655387 RDR655379:RDR655387 QTV655379:QTV655387 QJZ655379:QJZ655387 QAD655379:QAD655387 PQH655379:PQH655387 PGL655379:PGL655387 OWP655379:OWP655387 OMT655379:OMT655387 OCX655379:OCX655387 NTB655379:NTB655387 NJF655379:NJF655387 MZJ655379:MZJ655387 MPN655379:MPN655387 MFR655379:MFR655387 LVV655379:LVV655387 LLZ655379:LLZ655387 LCD655379:LCD655387 KSH655379:KSH655387 KIL655379:KIL655387 JYP655379:JYP655387 JOT655379:JOT655387 JEX655379:JEX655387 IVB655379:IVB655387 ILF655379:ILF655387 IBJ655379:IBJ655387 HRN655379:HRN655387 HHR655379:HHR655387 GXV655379:GXV655387 GNZ655379:GNZ655387 GED655379:GED655387 FUH655379:FUH655387 FKL655379:FKL655387 FAP655379:FAP655387 EQT655379:EQT655387 EGX655379:EGX655387 DXB655379:DXB655387 DNF655379:DNF655387 DDJ655379:DDJ655387 CTN655379:CTN655387 CJR655379:CJR655387 BZV655379:BZV655387 BPZ655379:BPZ655387 BGD655379:BGD655387 AWH655379:AWH655387 AML655379:AML655387 ACP655379:ACP655387 ST655379:ST655387 IX655379:IX655387 Q655379:Q655387 WVJ589843:WVJ589851 WLN589843:WLN589851 WBR589843:WBR589851 VRV589843:VRV589851 VHZ589843:VHZ589851 UYD589843:UYD589851 UOH589843:UOH589851 UEL589843:UEL589851 TUP589843:TUP589851 TKT589843:TKT589851 TAX589843:TAX589851 SRB589843:SRB589851 SHF589843:SHF589851 RXJ589843:RXJ589851 RNN589843:RNN589851 RDR589843:RDR589851 QTV589843:QTV589851 QJZ589843:QJZ589851 QAD589843:QAD589851 PQH589843:PQH589851 PGL589843:PGL589851 OWP589843:OWP589851 OMT589843:OMT589851 OCX589843:OCX589851 NTB589843:NTB589851 NJF589843:NJF589851 MZJ589843:MZJ589851 MPN589843:MPN589851 MFR589843:MFR589851 LVV589843:LVV589851 LLZ589843:LLZ589851 LCD589843:LCD589851 KSH589843:KSH589851 KIL589843:KIL589851 JYP589843:JYP589851 JOT589843:JOT589851 JEX589843:JEX589851 IVB589843:IVB589851 ILF589843:ILF589851 IBJ589843:IBJ589851 HRN589843:HRN589851 HHR589843:HHR589851 GXV589843:GXV589851 GNZ589843:GNZ589851 GED589843:GED589851 FUH589843:FUH589851 FKL589843:FKL589851 FAP589843:FAP589851 EQT589843:EQT589851 EGX589843:EGX589851 DXB589843:DXB589851 DNF589843:DNF589851 DDJ589843:DDJ589851 CTN589843:CTN589851 CJR589843:CJR589851 BZV589843:BZV589851 BPZ589843:BPZ589851 BGD589843:BGD589851 AWH589843:AWH589851 AML589843:AML589851 ACP589843:ACP589851 ST589843:ST589851 IX589843:IX589851 Q589843:Q589851 WVJ524307:WVJ524315 WLN524307:WLN524315 WBR524307:WBR524315 VRV524307:VRV524315 VHZ524307:VHZ524315 UYD524307:UYD524315 UOH524307:UOH524315 UEL524307:UEL524315 TUP524307:TUP524315 TKT524307:TKT524315 TAX524307:TAX524315 SRB524307:SRB524315 SHF524307:SHF524315 RXJ524307:RXJ524315 RNN524307:RNN524315 RDR524307:RDR524315 QTV524307:QTV524315 QJZ524307:QJZ524315 QAD524307:QAD524315 PQH524307:PQH524315 PGL524307:PGL524315 OWP524307:OWP524315 OMT524307:OMT524315 OCX524307:OCX524315 NTB524307:NTB524315 NJF524307:NJF524315 MZJ524307:MZJ524315 MPN524307:MPN524315 MFR524307:MFR524315 LVV524307:LVV524315 LLZ524307:LLZ524315 LCD524307:LCD524315 KSH524307:KSH524315 KIL524307:KIL524315 JYP524307:JYP524315 JOT524307:JOT524315 JEX524307:JEX524315 IVB524307:IVB524315 ILF524307:ILF524315 IBJ524307:IBJ524315 HRN524307:HRN524315 HHR524307:HHR524315 GXV524307:GXV524315 GNZ524307:GNZ524315 GED524307:GED524315 FUH524307:FUH524315 FKL524307:FKL524315 FAP524307:FAP524315 EQT524307:EQT524315 EGX524307:EGX524315 DXB524307:DXB524315 DNF524307:DNF524315 DDJ524307:DDJ524315 CTN524307:CTN524315 CJR524307:CJR524315 BZV524307:BZV524315 BPZ524307:BPZ524315 BGD524307:BGD524315 AWH524307:AWH524315 AML524307:AML524315 ACP524307:ACP524315 ST524307:ST524315 IX524307:IX524315 Q524307:Q524315 WVJ458771:WVJ458779 WLN458771:WLN458779 WBR458771:WBR458779 VRV458771:VRV458779 VHZ458771:VHZ458779 UYD458771:UYD458779 UOH458771:UOH458779 UEL458771:UEL458779 TUP458771:TUP458779 TKT458771:TKT458779 TAX458771:TAX458779 SRB458771:SRB458779 SHF458771:SHF458779 RXJ458771:RXJ458779 RNN458771:RNN458779 RDR458771:RDR458779 QTV458771:QTV458779 QJZ458771:QJZ458779 QAD458771:QAD458779 PQH458771:PQH458779 PGL458771:PGL458779 OWP458771:OWP458779 OMT458771:OMT458779 OCX458771:OCX458779 NTB458771:NTB458779 NJF458771:NJF458779 MZJ458771:MZJ458779 MPN458771:MPN458779 MFR458771:MFR458779 LVV458771:LVV458779 LLZ458771:LLZ458779 LCD458771:LCD458779 KSH458771:KSH458779 KIL458771:KIL458779 JYP458771:JYP458779 JOT458771:JOT458779 JEX458771:JEX458779 IVB458771:IVB458779 ILF458771:ILF458779 IBJ458771:IBJ458779 HRN458771:HRN458779 HHR458771:HHR458779 GXV458771:GXV458779 GNZ458771:GNZ458779 GED458771:GED458779 FUH458771:FUH458779 FKL458771:FKL458779 FAP458771:FAP458779 EQT458771:EQT458779 EGX458771:EGX458779 DXB458771:DXB458779 DNF458771:DNF458779 DDJ458771:DDJ458779 CTN458771:CTN458779 CJR458771:CJR458779 BZV458771:BZV458779 BPZ458771:BPZ458779 BGD458771:BGD458779 AWH458771:AWH458779 AML458771:AML458779 ACP458771:ACP458779 ST458771:ST458779 IX458771:IX458779 Q458771:Q458779 WVJ393235:WVJ393243 WLN393235:WLN393243 WBR393235:WBR393243 VRV393235:VRV393243 VHZ393235:VHZ393243 UYD393235:UYD393243 UOH393235:UOH393243 UEL393235:UEL393243 TUP393235:TUP393243 TKT393235:TKT393243 TAX393235:TAX393243 SRB393235:SRB393243 SHF393235:SHF393243 RXJ393235:RXJ393243 RNN393235:RNN393243 RDR393235:RDR393243 QTV393235:QTV393243 QJZ393235:QJZ393243 QAD393235:QAD393243 PQH393235:PQH393243 PGL393235:PGL393243 OWP393235:OWP393243 OMT393235:OMT393243 OCX393235:OCX393243 NTB393235:NTB393243 NJF393235:NJF393243 MZJ393235:MZJ393243 MPN393235:MPN393243 MFR393235:MFR393243 LVV393235:LVV393243 LLZ393235:LLZ393243 LCD393235:LCD393243 KSH393235:KSH393243 KIL393235:KIL393243 JYP393235:JYP393243 JOT393235:JOT393243 JEX393235:JEX393243 IVB393235:IVB393243 ILF393235:ILF393243 IBJ393235:IBJ393243 HRN393235:HRN393243 HHR393235:HHR393243 GXV393235:GXV393243 GNZ393235:GNZ393243 GED393235:GED393243 FUH393235:FUH393243 FKL393235:FKL393243 FAP393235:FAP393243 EQT393235:EQT393243 EGX393235:EGX393243 DXB393235:DXB393243 DNF393235:DNF393243 DDJ393235:DDJ393243 CTN393235:CTN393243 CJR393235:CJR393243 BZV393235:BZV393243 BPZ393235:BPZ393243 BGD393235:BGD393243 AWH393235:AWH393243 AML393235:AML393243 ACP393235:ACP393243 ST393235:ST393243 IX393235:IX393243 Q393235:Q393243 WVJ327699:WVJ327707 WLN327699:WLN327707 WBR327699:WBR327707 VRV327699:VRV327707 VHZ327699:VHZ327707 UYD327699:UYD327707 UOH327699:UOH327707 UEL327699:UEL327707 TUP327699:TUP327707 TKT327699:TKT327707 TAX327699:TAX327707 SRB327699:SRB327707 SHF327699:SHF327707 RXJ327699:RXJ327707 RNN327699:RNN327707 RDR327699:RDR327707 QTV327699:QTV327707 QJZ327699:QJZ327707 QAD327699:QAD327707 PQH327699:PQH327707 PGL327699:PGL327707 OWP327699:OWP327707 OMT327699:OMT327707 OCX327699:OCX327707 NTB327699:NTB327707 NJF327699:NJF327707 MZJ327699:MZJ327707 MPN327699:MPN327707 MFR327699:MFR327707 LVV327699:LVV327707 LLZ327699:LLZ327707 LCD327699:LCD327707 KSH327699:KSH327707 KIL327699:KIL327707 JYP327699:JYP327707 JOT327699:JOT327707 JEX327699:JEX327707 IVB327699:IVB327707 ILF327699:ILF327707 IBJ327699:IBJ327707 HRN327699:HRN327707 HHR327699:HHR327707 GXV327699:GXV327707 GNZ327699:GNZ327707 GED327699:GED327707 FUH327699:FUH327707 FKL327699:FKL327707 FAP327699:FAP327707 EQT327699:EQT327707 EGX327699:EGX327707 DXB327699:DXB327707 DNF327699:DNF327707 DDJ327699:DDJ327707 CTN327699:CTN327707 CJR327699:CJR327707 BZV327699:BZV327707 BPZ327699:BPZ327707 BGD327699:BGD327707 AWH327699:AWH327707 AML327699:AML327707 ACP327699:ACP327707 ST327699:ST327707 IX327699:IX327707 Q327699:Q327707 WVJ262163:WVJ262171 WLN262163:WLN262171 WBR262163:WBR262171 VRV262163:VRV262171 VHZ262163:VHZ262171 UYD262163:UYD262171 UOH262163:UOH262171 UEL262163:UEL262171 TUP262163:TUP262171 TKT262163:TKT262171 TAX262163:TAX262171 SRB262163:SRB262171 SHF262163:SHF262171 RXJ262163:RXJ262171 RNN262163:RNN262171 RDR262163:RDR262171 QTV262163:QTV262171 QJZ262163:QJZ262171 QAD262163:QAD262171 PQH262163:PQH262171 PGL262163:PGL262171 OWP262163:OWP262171 OMT262163:OMT262171 OCX262163:OCX262171 NTB262163:NTB262171 NJF262163:NJF262171 MZJ262163:MZJ262171 MPN262163:MPN262171 MFR262163:MFR262171 LVV262163:LVV262171 LLZ262163:LLZ262171 LCD262163:LCD262171 KSH262163:KSH262171 KIL262163:KIL262171 JYP262163:JYP262171 JOT262163:JOT262171 JEX262163:JEX262171 IVB262163:IVB262171 ILF262163:ILF262171 IBJ262163:IBJ262171 HRN262163:HRN262171 HHR262163:HHR262171 GXV262163:GXV262171 GNZ262163:GNZ262171 GED262163:GED262171 FUH262163:FUH262171 FKL262163:FKL262171 FAP262163:FAP262171 EQT262163:EQT262171 EGX262163:EGX262171 DXB262163:DXB262171 DNF262163:DNF262171 DDJ262163:DDJ262171 CTN262163:CTN262171 CJR262163:CJR262171 BZV262163:BZV262171 BPZ262163:BPZ262171 BGD262163:BGD262171 AWH262163:AWH262171 AML262163:AML262171 ACP262163:ACP262171 ST262163:ST262171 IX262163:IX262171 Q262163:Q262171 WVJ196627:WVJ196635 WLN196627:WLN196635 WBR196627:WBR196635 VRV196627:VRV196635 VHZ196627:VHZ196635 UYD196627:UYD196635 UOH196627:UOH196635 UEL196627:UEL196635 TUP196627:TUP196635 TKT196627:TKT196635 TAX196627:TAX196635 SRB196627:SRB196635 SHF196627:SHF196635 RXJ196627:RXJ196635 RNN196627:RNN196635 RDR196627:RDR196635 QTV196627:QTV196635 QJZ196627:QJZ196635 QAD196627:QAD196635 PQH196627:PQH196635 PGL196627:PGL196635 OWP196627:OWP196635 OMT196627:OMT196635 OCX196627:OCX196635 NTB196627:NTB196635 NJF196627:NJF196635 MZJ196627:MZJ196635 MPN196627:MPN196635 MFR196627:MFR196635 LVV196627:LVV196635 LLZ196627:LLZ196635 LCD196627:LCD196635 KSH196627:KSH196635 KIL196627:KIL196635 JYP196627:JYP196635 JOT196627:JOT196635 JEX196627:JEX196635 IVB196627:IVB196635 ILF196627:ILF196635 IBJ196627:IBJ196635 HRN196627:HRN196635 HHR196627:HHR196635 GXV196627:GXV196635 GNZ196627:GNZ196635 GED196627:GED196635 FUH196627:FUH196635 FKL196627:FKL196635 FAP196627:FAP196635 EQT196627:EQT196635 EGX196627:EGX196635 DXB196627:DXB196635 DNF196627:DNF196635 DDJ196627:DDJ196635 CTN196627:CTN196635 CJR196627:CJR196635 BZV196627:BZV196635 BPZ196627:BPZ196635 BGD196627:BGD196635 AWH196627:AWH196635 AML196627:AML196635 ACP196627:ACP196635 ST196627:ST196635 IX196627:IX196635 Q196627:Q196635 WVJ131091:WVJ131099 WLN131091:WLN131099 WBR131091:WBR131099 VRV131091:VRV131099 VHZ131091:VHZ131099 UYD131091:UYD131099 UOH131091:UOH131099 UEL131091:UEL131099 TUP131091:TUP131099 TKT131091:TKT131099 TAX131091:TAX131099 SRB131091:SRB131099 SHF131091:SHF131099 RXJ131091:RXJ131099 RNN131091:RNN131099 RDR131091:RDR131099 QTV131091:QTV131099 QJZ131091:QJZ131099 QAD131091:QAD131099 PQH131091:PQH131099 PGL131091:PGL131099 OWP131091:OWP131099 OMT131091:OMT131099 OCX131091:OCX131099 NTB131091:NTB131099 NJF131091:NJF131099 MZJ131091:MZJ131099 MPN131091:MPN131099 MFR131091:MFR131099 LVV131091:LVV131099 LLZ131091:LLZ131099 LCD131091:LCD131099 KSH131091:KSH131099 KIL131091:KIL131099 JYP131091:JYP131099 JOT131091:JOT131099 JEX131091:JEX131099 IVB131091:IVB131099 ILF131091:ILF131099 IBJ131091:IBJ131099 HRN131091:HRN131099 HHR131091:HHR131099 GXV131091:GXV131099 GNZ131091:GNZ131099 GED131091:GED131099 FUH131091:FUH131099 FKL131091:FKL131099 FAP131091:FAP131099 EQT131091:EQT131099 EGX131091:EGX131099 DXB131091:DXB131099 DNF131091:DNF131099 DDJ131091:DDJ131099 CTN131091:CTN131099 CJR131091:CJR131099 BZV131091:BZV131099 BPZ131091:BPZ131099 BGD131091:BGD131099 AWH131091:AWH131099 AML131091:AML131099 ACP131091:ACP131099 ST131091:ST131099 IX131091:IX131099 Q131091:Q131099 WVJ65555:WVJ65563 WLN65555:WLN65563 WBR65555:WBR65563 VRV65555:VRV65563 VHZ65555:VHZ65563 UYD65555:UYD65563 UOH65555:UOH65563 UEL65555:UEL65563 TUP65555:TUP65563 TKT65555:TKT65563 TAX65555:TAX65563 SRB65555:SRB65563 SHF65555:SHF65563 RXJ65555:RXJ65563 RNN65555:RNN65563 RDR65555:RDR65563 QTV65555:QTV65563 QJZ65555:QJZ65563 QAD65555:QAD65563 PQH65555:PQH65563 PGL65555:PGL65563 OWP65555:OWP65563 OMT65555:OMT65563 OCX65555:OCX65563 NTB65555:NTB65563 NJF65555:NJF65563 MZJ65555:MZJ65563 MPN65555:MPN65563 MFR65555:MFR65563 LVV65555:LVV65563 LLZ65555:LLZ65563 LCD65555:LCD65563 KSH65555:KSH65563 KIL65555:KIL65563 JYP65555:JYP65563 JOT65555:JOT65563 JEX65555:JEX65563 IVB65555:IVB65563 ILF65555:ILF65563 IBJ65555:IBJ65563 HRN65555:HRN65563 HHR65555:HHR65563 GXV65555:GXV65563 GNZ65555:GNZ65563 GED65555:GED65563 FUH65555:FUH65563 FKL65555:FKL65563 FAP65555:FAP65563 EQT65555:EQT65563 EGX65555:EGX65563 DXB65555:DXB65563 DNF65555:DNF65563 DDJ65555:DDJ65563 CTN65555:CTN65563 CJR65555:CJR65563 BZV65555:BZV65563 BPZ65555:BPZ65563 BGD65555:BGD65563 AWH65555:AWH65563 AML65555:AML65563 ACP65555:ACP65563 ST65555:ST65563 IX65555:IX65563 Q65555:Q65563 WVJ983078:WVJ983086 WLN983078:WLN983086 WBR983078:WBR983086 VRV983078:VRV983086 VHZ983078:VHZ983086 UYD983078:UYD983086 UOH983078:UOH983086 UEL983078:UEL983086 TUP983078:TUP983086 TKT983078:TKT983086 TAX983078:TAX983086 SRB983078:SRB983086 SHF983078:SHF983086 RXJ983078:RXJ983086 RNN983078:RNN983086 RDR983078:RDR983086 QTV983078:QTV983086 QJZ983078:QJZ983086 QAD983078:QAD983086 PQH983078:PQH983086 PGL983078:PGL983086 OWP983078:OWP983086 OMT983078:OMT983086 OCX983078:OCX983086 NTB983078:NTB983086 NJF983078:NJF983086 MZJ983078:MZJ983086 MPN983078:MPN983086 MFR983078:MFR983086 LVV983078:LVV983086 LLZ983078:LLZ983086 LCD983078:LCD983086 KSH983078:KSH983086 KIL983078:KIL983086 JYP983078:JYP983086 JOT983078:JOT983086 JEX983078:JEX983086 IVB983078:IVB983086 ILF983078:ILF983086 IBJ983078:IBJ983086 HRN983078:HRN983086 HHR983078:HHR983086 GXV983078:GXV983086 GNZ983078:GNZ983086 GED983078:GED983086 FUH983078:FUH983086 FKL983078:FKL983086 FAP983078:FAP983086 EQT983078:EQT983086 EGX983078:EGX983086 DXB983078:DXB983086 DNF983078:DNF983086 DDJ983078:DDJ983086 CTN983078:CTN983086 CJR983078:CJR983086 BZV983078:BZV983086 BPZ983078:BPZ983086 BGD983078:BGD983086 AWH983078:AWH983086 AML983078:AML983086 ACP983078:ACP983086 ST983078:ST983086 IX983078:IX983086 Q983078:Q983086 WVJ917542:WVJ917550 WLN917542:WLN917550 WBR917542:WBR917550 VRV917542:VRV917550 VHZ917542:VHZ917550 UYD917542:UYD917550 UOH917542:UOH917550 UEL917542:UEL917550 TUP917542:TUP917550 TKT917542:TKT917550 TAX917542:TAX917550 SRB917542:SRB917550 SHF917542:SHF917550 RXJ917542:RXJ917550 RNN917542:RNN917550 RDR917542:RDR917550 QTV917542:QTV917550 QJZ917542:QJZ917550 QAD917542:QAD917550 PQH917542:PQH917550 PGL917542:PGL917550 OWP917542:OWP917550 OMT917542:OMT917550 OCX917542:OCX917550 NTB917542:NTB917550 NJF917542:NJF917550 MZJ917542:MZJ917550 MPN917542:MPN917550 MFR917542:MFR917550 LVV917542:LVV917550 LLZ917542:LLZ917550 LCD917542:LCD917550 KSH917542:KSH917550 KIL917542:KIL917550 JYP917542:JYP917550 JOT917542:JOT917550 JEX917542:JEX917550 IVB917542:IVB917550 ILF917542:ILF917550 IBJ917542:IBJ917550 HRN917542:HRN917550 HHR917542:HHR917550 GXV917542:GXV917550 GNZ917542:GNZ917550 GED917542:GED917550 FUH917542:FUH917550 FKL917542:FKL917550 FAP917542:FAP917550 EQT917542:EQT917550 EGX917542:EGX917550 DXB917542:DXB917550 DNF917542:DNF917550 DDJ917542:DDJ917550 CTN917542:CTN917550 CJR917542:CJR917550 BZV917542:BZV917550 BPZ917542:BPZ917550 BGD917542:BGD917550 AWH917542:AWH917550 AML917542:AML917550 ACP917542:ACP917550 ST917542:ST917550 IX917542:IX917550 Q917542:Q917550 WVJ852006:WVJ852014 WLN852006:WLN852014 WBR852006:WBR852014 VRV852006:VRV852014 VHZ852006:VHZ852014 UYD852006:UYD852014 UOH852006:UOH852014 UEL852006:UEL852014 TUP852006:TUP852014 TKT852006:TKT852014 TAX852006:TAX852014 SRB852006:SRB852014 SHF852006:SHF852014 RXJ852006:RXJ852014 RNN852006:RNN852014 RDR852006:RDR852014 QTV852006:QTV852014 QJZ852006:QJZ852014 QAD852006:QAD852014 PQH852006:PQH852014 PGL852006:PGL852014 OWP852006:OWP852014 OMT852006:OMT852014 OCX852006:OCX852014 NTB852006:NTB852014 NJF852006:NJF852014 MZJ852006:MZJ852014 MPN852006:MPN852014 MFR852006:MFR852014 LVV852006:LVV852014 LLZ852006:LLZ852014 LCD852006:LCD852014 KSH852006:KSH852014 KIL852006:KIL852014 JYP852006:JYP852014 JOT852006:JOT852014 JEX852006:JEX852014 IVB852006:IVB852014 ILF852006:ILF852014 IBJ852006:IBJ852014 HRN852006:HRN852014 HHR852006:HHR852014 GXV852006:GXV852014 GNZ852006:GNZ852014 GED852006:GED852014 FUH852006:FUH852014 FKL852006:FKL852014 FAP852006:FAP852014 EQT852006:EQT852014 EGX852006:EGX852014 DXB852006:DXB852014 DNF852006:DNF852014 DDJ852006:DDJ852014 CTN852006:CTN852014 CJR852006:CJR852014 BZV852006:BZV852014 BPZ852006:BPZ852014 BGD852006:BGD852014 AWH852006:AWH852014 AML852006:AML852014 ACP852006:ACP852014 ST852006:ST852014 IX852006:IX852014 Q852006:Q852014 WVJ786470:WVJ786478 WLN786470:WLN786478 WBR786470:WBR786478 VRV786470:VRV786478 VHZ786470:VHZ786478 UYD786470:UYD786478 UOH786470:UOH786478 UEL786470:UEL786478 TUP786470:TUP786478 TKT786470:TKT786478 TAX786470:TAX786478 SRB786470:SRB786478 SHF786470:SHF786478 RXJ786470:RXJ786478 RNN786470:RNN786478 RDR786470:RDR786478 QTV786470:QTV786478 QJZ786470:QJZ786478 QAD786470:QAD786478 PQH786470:PQH786478 PGL786470:PGL786478 OWP786470:OWP786478 OMT786470:OMT786478 OCX786470:OCX786478 NTB786470:NTB786478 NJF786470:NJF786478 MZJ786470:MZJ786478 MPN786470:MPN786478 MFR786470:MFR786478 LVV786470:LVV786478 LLZ786470:LLZ786478 LCD786470:LCD786478 KSH786470:KSH786478 KIL786470:KIL786478 JYP786470:JYP786478 JOT786470:JOT786478 JEX786470:JEX786478 IVB786470:IVB786478 ILF786470:ILF786478 IBJ786470:IBJ786478 HRN786470:HRN786478 HHR786470:HHR786478 GXV786470:GXV786478 GNZ786470:GNZ786478 GED786470:GED786478 FUH786470:FUH786478 FKL786470:FKL786478 FAP786470:FAP786478 EQT786470:EQT786478 EGX786470:EGX786478 DXB786470:DXB786478 DNF786470:DNF786478 DDJ786470:DDJ786478 CTN786470:CTN786478 CJR786470:CJR786478 BZV786470:BZV786478 BPZ786470:BPZ786478 BGD786470:BGD786478 AWH786470:AWH786478 AML786470:AML786478 ACP786470:ACP786478 ST786470:ST786478 IX786470:IX786478 Q786470:Q786478 WVJ720934:WVJ720942 WLN720934:WLN720942 WBR720934:WBR720942 VRV720934:VRV720942 VHZ720934:VHZ720942 UYD720934:UYD720942 UOH720934:UOH720942 UEL720934:UEL720942 TUP720934:TUP720942 TKT720934:TKT720942 TAX720934:TAX720942 SRB720934:SRB720942 SHF720934:SHF720942 RXJ720934:RXJ720942 RNN720934:RNN720942 RDR720934:RDR720942 QTV720934:QTV720942 QJZ720934:QJZ720942 QAD720934:QAD720942 PQH720934:PQH720942 PGL720934:PGL720942 OWP720934:OWP720942 OMT720934:OMT720942 OCX720934:OCX720942 NTB720934:NTB720942 NJF720934:NJF720942 MZJ720934:MZJ720942 MPN720934:MPN720942 MFR720934:MFR720942 LVV720934:LVV720942 LLZ720934:LLZ720942 LCD720934:LCD720942 KSH720934:KSH720942 KIL720934:KIL720942 JYP720934:JYP720942 JOT720934:JOT720942 JEX720934:JEX720942 IVB720934:IVB720942 ILF720934:ILF720942 IBJ720934:IBJ720942 HRN720934:HRN720942 HHR720934:HHR720942 GXV720934:GXV720942 GNZ720934:GNZ720942 GED720934:GED720942 FUH720934:FUH720942 FKL720934:FKL720942 FAP720934:FAP720942 EQT720934:EQT720942 EGX720934:EGX720942 DXB720934:DXB720942 DNF720934:DNF720942 DDJ720934:DDJ720942 CTN720934:CTN720942 CJR720934:CJR720942 BZV720934:BZV720942 BPZ720934:BPZ720942 BGD720934:BGD720942 AWH720934:AWH720942 AML720934:AML720942 ACP720934:ACP720942 ST720934:ST720942 IX720934:IX720942 Q720934:Q720942 WVJ655398:WVJ655406 WLN655398:WLN655406 WBR655398:WBR655406 VRV655398:VRV655406 VHZ655398:VHZ655406 UYD655398:UYD655406 UOH655398:UOH655406 UEL655398:UEL655406 TUP655398:TUP655406 TKT655398:TKT655406 TAX655398:TAX655406 SRB655398:SRB655406 SHF655398:SHF655406 RXJ655398:RXJ655406 RNN655398:RNN655406 RDR655398:RDR655406 QTV655398:QTV655406 QJZ655398:QJZ655406 QAD655398:QAD655406 PQH655398:PQH655406 PGL655398:PGL655406 OWP655398:OWP655406 OMT655398:OMT655406 OCX655398:OCX655406 NTB655398:NTB655406 NJF655398:NJF655406 MZJ655398:MZJ655406 MPN655398:MPN655406 MFR655398:MFR655406 LVV655398:LVV655406 LLZ655398:LLZ655406 LCD655398:LCD655406 KSH655398:KSH655406 KIL655398:KIL655406 JYP655398:JYP655406 JOT655398:JOT655406 JEX655398:JEX655406 IVB655398:IVB655406 ILF655398:ILF655406 IBJ655398:IBJ655406 HRN655398:HRN655406 HHR655398:HHR655406 GXV655398:GXV655406 GNZ655398:GNZ655406 GED655398:GED655406 FUH655398:FUH655406 FKL655398:FKL655406 FAP655398:FAP655406 EQT655398:EQT655406 EGX655398:EGX655406 DXB655398:DXB655406 DNF655398:DNF655406 DDJ655398:DDJ655406 CTN655398:CTN655406 CJR655398:CJR655406 BZV655398:BZV655406 BPZ655398:BPZ655406 BGD655398:BGD655406 AWH655398:AWH655406 AML655398:AML655406 ACP655398:ACP655406 ST655398:ST655406 IX655398:IX655406 Q655398:Q655406 WVJ589862:WVJ589870 WLN589862:WLN589870 WBR589862:WBR589870 VRV589862:VRV589870 VHZ589862:VHZ589870 UYD589862:UYD589870 UOH589862:UOH589870 UEL589862:UEL589870 TUP589862:TUP589870 TKT589862:TKT589870 TAX589862:TAX589870 SRB589862:SRB589870 SHF589862:SHF589870 RXJ589862:RXJ589870 RNN589862:RNN589870 RDR589862:RDR589870 QTV589862:QTV589870 QJZ589862:QJZ589870 QAD589862:QAD589870 PQH589862:PQH589870 PGL589862:PGL589870 OWP589862:OWP589870 OMT589862:OMT589870 OCX589862:OCX589870 NTB589862:NTB589870 NJF589862:NJF589870 MZJ589862:MZJ589870 MPN589862:MPN589870 MFR589862:MFR589870 LVV589862:LVV589870 LLZ589862:LLZ589870 LCD589862:LCD589870 KSH589862:KSH589870 KIL589862:KIL589870 JYP589862:JYP589870 JOT589862:JOT589870 JEX589862:JEX589870 IVB589862:IVB589870 ILF589862:ILF589870 IBJ589862:IBJ589870 HRN589862:HRN589870 HHR589862:HHR589870 GXV589862:GXV589870 GNZ589862:GNZ589870 GED589862:GED589870 FUH589862:FUH589870 FKL589862:FKL589870 FAP589862:FAP589870 EQT589862:EQT589870 EGX589862:EGX589870 DXB589862:DXB589870 DNF589862:DNF589870 DDJ589862:DDJ589870 CTN589862:CTN589870 CJR589862:CJR589870 BZV589862:BZV589870 BPZ589862:BPZ589870 BGD589862:BGD589870 AWH589862:AWH589870 AML589862:AML589870 ACP589862:ACP589870 ST589862:ST589870 IX589862:IX589870 Q589862:Q589870 WVJ524326:WVJ524334 WLN524326:WLN524334 WBR524326:WBR524334 VRV524326:VRV524334 VHZ524326:VHZ524334 UYD524326:UYD524334 UOH524326:UOH524334 UEL524326:UEL524334 TUP524326:TUP524334 TKT524326:TKT524334 TAX524326:TAX524334 SRB524326:SRB524334 SHF524326:SHF524334 RXJ524326:RXJ524334 RNN524326:RNN524334 RDR524326:RDR524334 QTV524326:QTV524334 QJZ524326:QJZ524334 QAD524326:QAD524334 PQH524326:PQH524334 PGL524326:PGL524334 OWP524326:OWP524334 OMT524326:OMT524334 OCX524326:OCX524334 NTB524326:NTB524334 NJF524326:NJF524334 MZJ524326:MZJ524334 MPN524326:MPN524334 MFR524326:MFR524334 LVV524326:LVV524334 LLZ524326:LLZ524334 LCD524326:LCD524334 KSH524326:KSH524334 KIL524326:KIL524334 JYP524326:JYP524334 JOT524326:JOT524334 JEX524326:JEX524334 IVB524326:IVB524334 ILF524326:ILF524334 IBJ524326:IBJ524334 HRN524326:HRN524334 HHR524326:HHR524334 GXV524326:GXV524334 GNZ524326:GNZ524334 GED524326:GED524334 FUH524326:FUH524334 FKL524326:FKL524334 FAP524326:FAP524334 EQT524326:EQT524334 EGX524326:EGX524334 DXB524326:DXB524334 DNF524326:DNF524334 DDJ524326:DDJ524334 CTN524326:CTN524334 CJR524326:CJR524334 BZV524326:BZV524334 BPZ524326:BPZ524334 BGD524326:BGD524334 AWH524326:AWH524334 AML524326:AML524334 ACP524326:ACP524334 ST524326:ST524334 IX524326:IX524334 Q524326:Q524334 WVJ458790:WVJ458798 WLN458790:WLN458798 WBR458790:WBR458798 VRV458790:VRV458798 VHZ458790:VHZ458798 UYD458790:UYD458798 UOH458790:UOH458798 UEL458790:UEL458798 TUP458790:TUP458798 TKT458790:TKT458798 TAX458790:TAX458798 SRB458790:SRB458798 SHF458790:SHF458798 RXJ458790:RXJ458798 RNN458790:RNN458798 RDR458790:RDR458798 QTV458790:QTV458798 QJZ458790:QJZ458798 QAD458790:QAD458798 PQH458790:PQH458798 PGL458790:PGL458798 OWP458790:OWP458798 OMT458790:OMT458798 OCX458790:OCX458798 NTB458790:NTB458798 NJF458790:NJF458798 MZJ458790:MZJ458798 MPN458790:MPN458798 MFR458790:MFR458798 LVV458790:LVV458798 LLZ458790:LLZ458798 LCD458790:LCD458798 KSH458790:KSH458798 KIL458790:KIL458798 JYP458790:JYP458798 JOT458790:JOT458798 JEX458790:JEX458798 IVB458790:IVB458798 ILF458790:ILF458798 IBJ458790:IBJ458798 HRN458790:HRN458798 HHR458790:HHR458798 GXV458790:GXV458798 GNZ458790:GNZ458798 GED458790:GED458798 FUH458790:FUH458798 FKL458790:FKL458798 FAP458790:FAP458798 EQT458790:EQT458798 EGX458790:EGX458798 DXB458790:DXB458798 DNF458790:DNF458798 DDJ458790:DDJ458798 CTN458790:CTN458798 CJR458790:CJR458798 BZV458790:BZV458798 BPZ458790:BPZ458798 BGD458790:BGD458798 AWH458790:AWH458798 AML458790:AML458798 ACP458790:ACP458798 ST458790:ST458798 IX458790:IX458798 Q458790:Q458798 WVJ393254:WVJ393262 WLN393254:WLN393262 WBR393254:WBR393262 VRV393254:VRV393262 VHZ393254:VHZ393262 UYD393254:UYD393262 UOH393254:UOH393262 UEL393254:UEL393262 TUP393254:TUP393262 TKT393254:TKT393262 TAX393254:TAX393262 SRB393254:SRB393262 SHF393254:SHF393262 RXJ393254:RXJ393262 RNN393254:RNN393262 RDR393254:RDR393262 QTV393254:QTV393262 QJZ393254:QJZ393262 QAD393254:QAD393262 PQH393254:PQH393262 PGL393254:PGL393262 OWP393254:OWP393262 OMT393254:OMT393262 OCX393254:OCX393262 NTB393254:NTB393262 NJF393254:NJF393262 MZJ393254:MZJ393262 MPN393254:MPN393262 MFR393254:MFR393262 LVV393254:LVV393262 LLZ393254:LLZ393262 LCD393254:LCD393262 KSH393254:KSH393262 KIL393254:KIL393262 JYP393254:JYP393262 JOT393254:JOT393262 JEX393254:JEX393262 IVB393254:IVB393262 ILF393254:ILF393262 IBJ393254:IBJ393262 HRN393254:HRN393262 HHR393254:HHR393262 GXV393254:GXV393262 GNZ393254:GNZ393262 GED393254:GED393262 FUH393254:FUH393262 FKL393254:FKL393262 FAP393254:FAP393262 EQT393254:EQT393262 EGX393254:EGX393262 DXB393254:DXB393262 DNF393254:DNF393262 DDJ393254:DDJ393262 CTN393254:CTN393262 CJR393254:CJR393262 BZV393254:BZV393262 BPZ393254:BPZ393262 BGD393254:BGD393262 AWH393254:AWH393262 AML393254:AML393262 ACP393254:ACP393262 ST393254:ST393262 IX393254:IX393262 Q393254:Q393262 WVJ327718:WVJ327726 WLN327718:WLN327726 WBR327718:WBR327726 VRV327718:VRV327726 VHZ327718:VHZ327726 UYD327718:UYD327726 UOH327718:UOH327726 UEL327718:UEL327726 TUP327718:TUP327726 TKT327718:TKT327726 TAX327718:TAX327726 SRB327718:SRB327726 SHF327718:SHF327726 RXJ327718:RXJ327726 RNN327718:RNN327726 RDR327718:RDR327726 QTV327718:QTV327726 QJZ327718:QJZ327726 QAD327718:QAD327726 PQH327718:PQH327726 PGL327718:PGL327726 OWP327718:OWP327726 OMT327718:OMT327726 OCX327718:OCX327726 NTB327718:NTB327726 NJF327718:NJF327726 MZJ327718:MZJ327726 MPN327718:MPN327726 MFR327718:MFR327726 LVV327718:LVV327726 LLZ327718:LLZ327726 LCD327718:LCD327726 KSH327718:KSH327726 KIL327718:KIL327726 JYP327718:JYP327726 JOT327718:JOT327726 JEX327718:JEX327726 IVB327718:IVB327726 ILF327718:ILF327726 IBJ327718:IBJ327726 HRN327718:HRN327726 HHR327718:HHR327726 GXV327718:GXV327726 GNZ327718:GNZ327726 GED327718:GED327726 FUH327718:FUH327726 FKL327718:FKL327726 FAP327718:FAP327726 EQT327718:EQT327726 EGX327718:EGX327726 DXB327718:DXB327726 DNF327718:DNF327726 DDJ327718:DDJ327726 CTN327718:CTN327726 CJR327718:CJR327726 BZV327718:BZV327726 BPZ327718:BPZ327726 BGD327718:BGD327726 AWH327718:AWH327726 AML327718:AML327726 ACP327718:ACP327726 ST327718:ST327726 IX327718:IX327726 Q327718:Q327726 WVJ262182:WVJ262190 WLN262182:WLN262190 WBR262182:WBR262190 VRV262182:VRV262190 VHZ262182:VHZ262190 UYD262182:UYD262190 UOH262182:UOH262190 UEL262182:UEL262190 TUP262182:TUP262190 TKT262182:TKT262190 TAX262182:TAX262190 SRB262182:SRB262190 SHF262182:SHF262190 RXJ262182:RXJ262190 RNN262182:RNN262190 RDR262182:RDR262190 QTV262182:QTV262190 QJZ262182:QJZ262190 QAD262182:QAD262190 PQH262182:PQH262190 PGL262182:PGL262190 OWP262182:OWP262190 OMT262182:OMT262190 OCX262182:OCX262190 NTB262182:NTB262190 NJF262182:NJF262190 MZJ262182:MZJ262190 MPN262182:MPN262190 MFR262182:MFR262190 LVV262182:LVV262190 LLZ262182:LLZ262190 LCD262182:LCD262190 KSH262182:KSH262190 KIL262182:KIL262190 JYP262182:JYP262190 JOT262182:JOT262190 JEX262182:JEX262190 IVB262182:IVB262190 ILF262182:ILF262190 IBJ262182:IBJ262190 HRN262182:HRN262190 HHR262182:HHR262190 GXV262182:GXV262190 GNZ262182:GNZ262190 GED262182:GED262190 FUH262182:FUH262190 FKL262182:FKL262190 FAP262182:FAP262190 EQT262182:EQT262190 EGX262182:EGX262190 DXB262182:DXB262190 DNF262182:DNF262190 DDJ262182:DDJ262190 CTN262182:CTN262190 CJR262182:CJR262190 BZV262182:BZV262190 BPZ262182:BPZ262190 BGD262182:BGD262190 AWH262182:AWH262190 AML262182:AML262190 ACP262182:ACP262190 ST262182:ST262190 IX262182:IX262190 Q262182:Q262190 WVJ196646:WVJ196654 WLN196646:WLN196654 WBR196646:WBR196654 VRV196646:VRV196654 VHZ196646:VHZ196654 UYD196646:UYD196654 UOH196646:UOH196654 UEL196646:UEL196654 TUP196646:TUP196654 TKT196646:TKT196654 TAX196646:TAX196654 SRB196646:SRB196654 SHF196646:SHF196654 RXJ196646:RXJ196654 RNN196646:RNN196654 RDR196646:RDR196654 QTV196646:QTV196654 QJZ196646:QJZ196654 QAD196646:QAD196654 PQH196646:PQH196654 PGL196646:PGL196654 OWP196646:OWP196654 OMT196646:OMT196654 OCX196646:OCX196654 NTB196646:NTB196654 NJF196646:NJF196654 MZJ196646:MZJ196654 MPN196646:MPN196654 MFR196646:MFR196654 LVV196646:LVV196654 LLZ196646:LLZ196654 LCD196646:LCD196654 KSH196646:KSH196654 KIL196646:KIL196654 JYP196646:JYP196654 JOT196646:JOT196654 JEX196646:JEX196654 IVB196646:IVB196654 ILF196646:ILF196654 IBJ196646:IBJ196654 HRN196646:HRN196654 HHR196646:HHR196654 GXV196646:GXV196654 GNZ196646:GNZ196654 GED196646:GED196654 FUH196646:FUH196654 FKL196646:FKL196654 FAP196646:FAP196654 EQT196646:EQT196654 EGX196646:EGX196654 DXB196646:DXB196654 DNF196646:DNF196654 DDJ196646:DDJ196654 CTN196646:CTN196654 CJR196646:CJR196654 BZV196646:BZV196654 BPZ196646:BPZ196654 BGD196646:BGD196654 AWH196646:AWH196654 AML196646:AML196654 ACP196646:ACP196654 ST196646:ST196654 IX196646:IX196654 Q196646:Q196654 WVJ131110:WVJ131118 WLN131110:WLN131118 WBR131110:WBR131118 VRV131110:VRV131118 VHZ131110:VHZ131118 UYD131110:UYD131118 UOH131110:UOH131118 UEL131110:UEL131118 TUP131110:TUP131118 TKT131110:TKT131118 TAX131110:TAX131118 SRB131110:SRB131118 SHF131110:SHF131118 RXJ131110:RXJ131118 RNN131110:RNN131118 RDR131110:RDR131118 QTV131110:QTV131118 QJZ131110:QJZ131118 QAD131110:QAD131118 PQH131110:PQH131118 PGL131110:PGL131118 OWP131110:OWP131118 OMT131110:OMT131118 OCX131110:OCX131118 NTB131110:NTB131118 NJF131110:NJF131118 MZJ131110:MZJ131118 MPN131110:MPN131118 MFR131110:MFR131118 LVV131110:LVV131118 LLZ131110:LLZ131118 LCD131110:LCD131118 KSH131110:KSH131118 KIL131110:KIL131118 JYP131110:JYP131118 JOT131110:JOT131118 JEX131110:JEX131118 IVB131110:IVB131118 ILF131110:ILF131118 IBJ131110:IBJ131118 HRN131110:HRN131118 HHR131110:HHR131118 GXV131110:GXV131118 GNZ131110:GNZ131118 GED131110:GED131118 FUH131110:FUH131118 FKL131110:FKL131118 FAP131110:FAP131118 EQT131110:EQT131118 EGX131110:EGX131118 DXB131110:DXB131118 DNF131110:DNF131118 DDJ131110:DDJ131118 CTN131110:CTN131118 CJR131110:CJR131118 BZV131110:BZV131118 BPZ131110:BPZ131118 BGD131110:BGD131118 AWH131110:AWH131118 AML131110:AML131118 ACP131110:ACP131118 ST131110:ST131118 IX131110:IX131118 Q131110:Q131118 WVJ65574:WVJ65582 WLN65574:WLN65582 WBR65574:WBR65582 VRV65574:VRV65582 VHZ65574:VHZ65582 UYD65574:UYD65582 UOH65574:UOH65582 UEL65574:UEL65582 TUP65574:TUP65582 TKT65574:TKT65582 TAX65574:TAX65582 SRB65574:SRB65582 SHF65574:SHF65582 RXJ65574:RXJ65582 RNN65574:RNN65582 RDR65574:RDR65582 QTV65574:QTV65582 QJZ65574:QJZ65582 QAD65574:QAD65582 PQH65574:PQH65582 PGL65574:PGL65582 OWP65574:OWP65582 OMT65574:OMT65582 OCX65574:OCX65582 NTB65574:NTB65582 NJF65574:NJF65582 MZJ65574:MZJ65582 MPN65574:MPN65582 MFR65574:MFR65582 LVV65574:LVV65582 LLZ65574:LLZ65582 LCD65574:LCD65582 KSH65574:KSH65582 KIL65574:KIL65582 JYP65574:JYP65582 JOT65574:JOT65582 JEX65574:JEX65582 IVB65574:IVB65582 ILF65574:ILF65582 IBJ65574:IBJ65582 HRN65574:HRN65582 HHR65574:HHR65582 GXV65574:GXV65582 GNZ65574:GNZ65582 GED65574:GED65582 FUH65574:FUH65582 FKL65574:FKL65582 FAP65574:FAP65582 EQT65574:EQT65582 EGX65574:EGX65582 DXB65574:DXB65582 DNF65574:DNF65582 DDJ65574:DDJ65582 CTN65574:CTN65582 CJR65574:CJR65582 BZV65574:BZV65582 BPZ65574:BPZ65582 BGD65574:BGD65582 AWH65574:AWH65582 AML65574:AML65582 ACP65574:ACP65582 ST65574:ST65582 IX65574:IX65582 Q65574:Q65582 Q28:Q45 Q10:Q18 ST28:ST45 ST10:ST18 ACP28:ACP45 ACP10:ACP18 AML28:AML45 AML10:AML18 AWH28:AWH45 AWH10:AWH18 BGD28:BGD45 BGD10:BGD18 BPZ28:BPZ45 BPZ10:BPZ18 BZV28:BZV45 BZV10:BZV18 CJR28:CJR45 CJR10:CJR18 CTN28:CTN45 CTN10:CTN18 DDJ28:DDJ45 DDJ10:DDJ18 DNF28:DNF45 DNF10:DNF18 DXB28:DXB45 DXB10:DXB18 EGX28:EGX45 EGX10:EGX18 EQT28:EQT45 EQT10:EQT18 FAP28:FAP45 FAP10:FAP18 FKL28:FKL45 FKL10:FKL18 FUH28:FUH45 FUH10:FUH18 GED28:GED45 GED10:GED18 GNZ28:GNZ45 GNZ10:GNZ18 GXV28:GXV45 GXV10:GXV18 HHR28:HHR45 HHR10:HHR18 HRN28:HRN45 HRN10:HRN18 IBJ28:IBJ45 IBJ10:IBJ18 ILF28:ILF45 ILF10:ILF18 IVB28:IVB45 IVB10:IVB18 JEX28:JEX45 JEX10:JEX18 JOT28:JOT45 JOT10:JOT18 JYP28:JYP45 JYP10:JYP18 KIL28:KIL45 KIL10:KIL18 KSH28:KSH45 KSH10:KSH18 LCD28:LCD45 LCD10:LCD18 LLZ28:LLZ45 LLZ10:LLZ18 LVV28:LVV45 LVV10:LVV18 MFR28:MFR45 MFR10:MFR18 MPN28:MPN45 MPN10:MPN18 MZJ28:MZJ45 MZJ10:MZJ18 NJF28:NJF45 NJF10:NJF18 NTB28:NTB45 NTB10:NTB18 OCX28:OCX45 OCX10:OCX18 OMT28:OMT45 OMT10:OMT18 OWP28:OWP45 OWP10:OWP18 PGL28:PGL45 PGL10:PGL18 PQH28:PQH45 PQH10:PQH18 QAD28:QAD45 QAD10:QAD18 QJZ28:QJZ45 QJZ10:QJZ18 QTV28:QTV45 QTV10:QTV18 RDR28:RDR45 RDR10:RDR18 RNN28:RNN45 RNN10:RNN18 RXJ28:RXJ45 RXJ10:RXJ18 SHF28:SHF45 SHF10:SHF18 SRB28:SRB45 SRB10:SRB18 TAX28:TAX45 TAX10:TAX18 TKT28:TKT45 TKT10:TKT18 TUP28:TUP45 TUP10:TUP18 UEL28:UEL45 UEL10:UEL18 UOH28:UOH45 UOH10:UOH18 UYD28:UYD45 UYD10:UYD18 VHZ28:VHZ45 VHZ10:VHZ18 VRV28:VRV45 VRV10:VRV18 WBR28:WBR45 WBR10:WBR18 WLN28:WLN45 WLN10:WLN18 WVJ28:WVJ45 WVJ10:WVJ18 IX28:IX45 IX10:IX18"/>
    <dataValidation allowBlank="1" showErrorMessage="1" prompt="Divulgación Plan Operativo, procesos misionales y de gestión documental; tramites administrativos. Dirigido a funcionarios de planta y contratistas." sqref="U50 WVO983091 WLS983091 WBW983091 VSA983091 VIE983091 UYI983091 UOM983091 UEQ983091 TUU983091 TKY983091 TBC983091 SRG983091 SHK983091 RXO983091 RNS983091 RDW983091 QUA983091 QKE983091 QAI983091 PQM983091 PGQ983091 OWU983091 OMY983091 ODC983091 NTG983091 NJK983091 MZO983091 MPS983091 MFW983091 LWA983091 LME983091 LCI983091 KSM983091 KIQ983091 JYU983091 JOY983091 JFC983091 IVG983091 ILK983091 IBO983091 HRS983091 HHW983091 GYA983091 GOE983091 GEI983091 FUM983091 FKQ983091 FAU983091 EQY983091 EHC983091 DXG983091 DNK983091 DDO983091 CTS983091 CJW983091 CAA983091 BQE983091 BGI983091 AWM983091 AMQ983091 ACU983091 SY983091 JC983091 U983091 WVO917555 WLS917555 WBW917555 VSA917555 VIE917555 UYI917555 UOM917555 UEQ917555 TUU917555 TKY917555 TBC917555 SRG917555 SHK917555 RXO917555 RNS917555 RDW917555 QUA917555 QKE917555 QAI917555 PQM917555 PGQ917555 OWU917555 OMY917555 ODC917555 NTG917555 NJK917555 MZO917555 MPS917555 MFW917555 LWA917555 LME917555 LCI917555 KSM917555 KIQ917555 JYU917555 JOY917555 JFC917555 IVG917555 ILK917555 IBO917555 HRS917555 HHW917555 GYA917555 GOE917555 GEI917555 FUM917555 FKQ917555 FAU917555 EQY917555 EHC917555 DXG917555 DNK917555 DDO917555 CTS917555 CJW917555 CAA917555 BQE917555 BGI917555 AWM917555 AMQ917555 ACU917555 SY917555 JC917555 U917555 WVO852019 WLS852019 WBW852019 VSA852019 VIE852019 UYI852019 UOM852019 UEQ852019 TUU852019 TKY852019 TBC852019 SRG852019 SHK852019 RXO852019 RNS852019 RDW852019 QUA852019 QKE852019 QAI852019 PQM852019 PGQ852019 OWU852019 OMY852019 ODC852019 NTG852019 NJK852019 MZO852019 MPS852019 MFW852019 LWA852019 LME852019 LCI852019 KSM852019 KIQ852019 JYU852019 JOY852019 JFC852019 IVG852019 ILK852019 IBO852019 HRS852019 HHW852019 GYA852019 GOE852019 GEI852019 FUM852019 FKQ852019 FAU852019 EQY852019 EHC852019 DXG852019 DNK852019 DDO852019 CTS852019 CJW852019 CAA852019 BQE852019 BGI852019 AWM852019 AMQ852019 ACU852019 SY852019 JC852019 U852019 WVO786483 WLS786483 WBW786483 VSA786483 VIE786483 UYI786483 UOM786483 UEQ786483 TUU786483 TKY786483 TBC786483 SRG786483 SHK786483 RXO786483 RNS786483 RDW786483 QUA786483 QKE786483 QAI786483 PQM786483 PGQ786483 OWU786483 OMY786483 ODC786483 NTG786483 NJK786483 MZO786483 MPS786483 MFW786483 LWA786483 LME786483 LCI786483 KSM786483 KIQ786483 JYU786483 JOY786483 JFC786483 IVG786483 ILK786483 IBO786483 HRS786483 HHW786483 GYA786483 GOE786483 GEI786483 FUM786483 FKQ786483 FAU786483 EQY786483 EHC786483 DXG786483 DNK786483 DDO786483 CTS786483 CJW786483 CAA786483 BQE786483 BGI786483 AWM786483 AMQ786483 ACU786483 SY786483 JC786483 U786483 WVO720947 WLS720947 WBW720947 VSA720947 VIE720947 UYI720947 UOM720947 UEQ720947 TUU720947 TKY720947 TBC720947 SRG720947 SHK720947 RXO720947 RNS720947 RDW720947 QUA720947 QKE720947 QAI720947 PQM720947 PGQ720947 OWU720947 OMY720947 ODC720947 NTG720947 NJK720947 MZO720947 MPS720947 MFW720947 LWA720947 LME720947 LCI720947 KSM720947 KIQ720947 JYU720947 JOY720947 JFC720947 IVG720947 ILK720947 IBO720947 HRS720947 HHW720947 GYA720947 GOE720947 GEI720947 FUM720947 FKQ720947 FAU720947 EQY720947 EHC720947 DXG720947 DNK720947 DDO720947 CTS720947 CJW720947 CAA720947 BQE720947 BGI720947 AWM720947 AMQ720947 ACU720947 SY720947 JC720947 U720947 WVO655411 WLS655411 WBW655411 VSA655411 VIE655411 UYI655411 UOM655411 UEQ655411 TUU655411 TKY655411 TBC655411 SRG655411 SHK655411 RXO655411 RNS655411 RDW655411 QUA655411 QKE655411 QAI655411 PQM655411 PGQ655411 OWU655411 OMY655411 ODC655411 NTG655411 NJK655411 MZO655411 MPS655411 MFW655411 LWA655411 LME655411 LCI655411 KSM655411 KIQ655411 JYU655411 JOY655411 JFC655411 IVG655411 ILK655411 IBO655411 HRS655411 HHW655411 GYA655411 GOE655411 GEI655411 FUM655411 FKQ655411 FAU655411 EQY655411 EHC655411 DXG655411 DNK655411 DDO655411 CTS655411 CJW655411 CAA655411 BQE655411 BGI655411 AWM655411 AMQ655411 ACU655411 SY655411 JC655411 U655411 WVO589875 WLS589875 WBW589875 VSA589875 VIE589875 UYI589875 UOM589875 UEQ589875 TUU589875 TKY589875 TBC589875 SRG589875 SHK589875 RXO589875 RNS589875 RDW589875 QUA589875 QKE589875 QAI589875 PQM589875 PGQ589875 OWU589875 OMY589875 ODC589875 NTG589875 NJK589875 MZO589875 MPS589875 MFW589875 LWA589875 LME589875 LCI589875 KSM589875 KIQ589875 JYU589875 JOY589875 JFC589875 IVG589875 ILK589875 IBO589875 HRS589875 HHW589875 GYA589875 GOE589875 GEI589875 FUM589875 FKQ589875 FAU589875 EQY589875 EHC589875 DXG589875 DNK589875 DDO589875 CTS589875 CJW589875 CAA589875 BQE589875 BGI589875 AWM589875 AMQ589875 ACU589875 SY589875 JC589875 U589875 WVO524339 WLS524339 WBW524339 VSA524339 VIE524339 UYI524339 UOM524339 UEQ524339 TUU524339 TKY524339 TBC524339 SRG524339 SHK524339 RXO524339 RNS524339 RDW524339 QUA524339 QKE524339 QAI524339 PQM524339 PGQ524339 OWU524339 OMY524339 ODC524339 NTG524339 NJK524339 MZO524339 MPS524339 MFW524339 LWA524339 LME524339 LCI524339 KSM524339 KIQ524339 JYU524339 JOY524339 JFC524339 IVG524339 ILK524339 IBO524339 HRS524339 HHW524339 GYA524339 GOE524339 GEI524339 FUM524339 FKQ524339 FAU524339 EQY524339 EHC524339 DXG524339 DNK524339 DDO524339 CTS524339 CJW524339 CAA524339 BQE524339 BGI524339 AWM524339 AMQ524339 ACU524339 SY524339 JC524339 U524339 WVO458803 WLS458803 WBW458803 VSA458803 VIE458803 UYI458803 UOM458803 UEQ458803 TUU458803 TKY458803 TBC458803 SRG458803 SHK458803 RXO458803 RNS458803 RDW458803 QUA458803 QKE458803 QAI458803 PQM458803 PGQ458803 OWU458803 OMY458803 ODC458803 NTG458803 NJK458803 MZO458803 MPS458803 MFW458803 LWA458803 LME458803 LCI458803 KSM458803 KIQ458803 JYU458803 JOY458803 JFC458803 IVG458803 ILK458803 IBO458803 HRS458803 HHW458803 GYA458803 GOE458803 GEI458803 FUM458803 FKQ458803 FAU458803 EQY458803 EHC458803 DXG458803 DNK458803 DDO458803 CTS458803 CJW458803 CAA458803 BQE458803 BGI458803 AWM458803 AMQ458803 ACU458803 SY458803 JC458803 U458803 WVO393267 WLS393267 WBW393267 VSA393267 VIE393267 UYI393267 UOM393267 UEQ393267 TUU393267 TKY393267 TBC393267 SRG393267 SHK393267 RXO393267 RNS393267 RDW393267 QUA393267 QKE393267 QAI393267 PQM393267 PGQ393267 OWU393267 OMY393267 ODC393267 NTG393267 NJK393267 MZO393267 MPS393267 MFW393267 LWA393267 LME393267 LCI393267 KSM393267 KIQ393267 JYU393267 JOY393267 JFC393267 IVG393267 ILK393267 IBO393267 HRS393267 HHW393267 GYA393267 GOE393267 GEI393267 FUM393267 FKQ393267 FAU393267 EQY393267 EHC393267 DXG393267 DNK393267 DDO393267 CTS393267 CJW393267 CAA393267 BQE393267 BGI393267 AWM393267 AMQ393267 ACU393267 SY393267 JC393267 U393267 WVO327731 WLS327731 WBW327731 VSA327731 VIE327731 UYI327731 UOM327731 UEQ327731 TUU327731 TKY327731 TBC327731 SRG327731 SHK327731 RXO327731 RNS327731 RDW327731 QUA327731 QKE327731 QAI327731 PQM327731 PGQ327731 OWU327731 OMY327731 ODC327731 NTG327731 NJK327731 MZO327731 MPS327731 MFW327731 LWA327731 LME327731 LCI327731 KSM327731 KIQ327731 JYU327731 JOY327731 JFC327731 IVG327731 ILK327731 IBO327731 HRS327731 HHW327731 GYA327731 GOE327731 GEI327731 FUM327731 FKQ327731 FAU327731 EQY327731 EHC327731 DXG327731 DNK327731 DDO327731 CTS327731 CJW327731 CAA327731 BQE327731 BGI327731 AWM327731 AMQ327731 ACU327731 SY327731 JC327731 U327731 WVO262195 WLS262195 WBW262195 VSA262195 VIE262195 UYI262195 UOM262195 UEQ262195 TUU262195 TKY262195 TBC262195 SRG262195 SHK262195 RXO262195 RNS262195 RDW262195 QUA262195 QKE262195 QAI262195 PQM262195 PGQ262195 OWU262195 OMY262195 ODC262195 NTG262195 NJK262195 MZO262195 MPS262195 MFW262195 LWA262195 LME262195 LCI262195 KSM262195 KIQ262195 JYU262195 JOY262195 JFC262195 IVG262195 ILK262195 IBO262195 HRS262195 HHW262195 GYA262195 GOE262195 GEI262195 FUM262195 FKQ262195 FAU262195 EQY262195 EHC262195 DXG262195 DNK262195 DDO262195 CTS262195 CJW262195 CAA262195 BQE262195 BGI262195 AWM262195 AMQ262195 ACU262195 SY262195 JC262195 U262195 WVO196659 WLS196659 WBW196659 VSA196659 VIE196659 UYI196659 UOM196659 UEQ196659 TUU196659 TKY196659 TBC196659 SRG196659 SHK196659 RXO196659 RNS196659 RDW196659 QUA196659 QKE196659 QAI196659 PQM196659 PGQ196659 OWU196659 OMY196659 ODC196659 NTG196659 NJK196659 MZO196659 MPS196659 MFW196659 LWA196659 LME196659 LCI196659 KSM196659 KIQ196659 JYU196659 JOY196659 JFC196659 IVG196659 ILK196659 IBO196659 HRS196659 HHW196659 GYA196659 GOE196659 GEI196659 FUM196659 FKQ196659 FAU196659 EQY196659 EHC196659 DXG196659 DNK196659 DDO196659 CTS196659 CJW196659 CAA196659 BQE196659 BGI196659 AWM196659 AMQ196659 ACU196659 SY196659 JC196659 U196659 WVO131123 WLS131123 WBW131123 VSA131123 VIE131123 UYI131123 UOM131123 UEQ131123 TUU131123 TKY131123 TBC131123 SRG131123 SHK131123 RXO131123 RNS131123 RDW131123 QUA131123 QKE131123 QAI131123 PQM131123 PGQ131123 OWU131123 OMY131123 ODC131123 NTG131123 NJK131123 MZO131123 MPS131123 MFW131123 LWA131123 LME131123 LCI131123 KSM131123 KIQ131123 JYU131123 JOY131123 JFC131123 IVG131123 ILK131123 IBO131123 HRS131123 HHW131123 GYA131123 GOE131123 GEI131123 FUM131123 FKQ131123 FAU131123 EQY131123 EHC131123 DXG131123 DNK131123 DDO131123 CTS131123 CJW131123 CAA131123 BQE131123 BGI131123 AWM131123 AMQ131123 ACU131123 SY131123 JC131123 U131123 WVO65587 WLS65587 WBW65587 VSA65587 VIE65587 UYI65587 UOM65587 UEQ65587 TUU65587 TKY65587 TBC65587 SRG65587 SHK65587 RXO65587 RNS65587 RDW65587 QUA65587 QKE65587 QAI65587 PQM65587 PGQ65587 OWU65587 OMY65587 ODC65587 NTG65587 NJK65587 MZO65587 MPS65587 MFW65587 LWA65587 LME65587 LCI65587 KSM65587 KIQ65587 JYU65587 JOY65587 JFC65587 IVG65587 ILK65587 IBO65587 HRS65587 HHW65587 GYA65587 GOE65587 GEI65587 FUM65587 FKQ65587 FAU65587 EQY65587 EHC65587 DXG65587 DNK65587 DDO65587 CTS65587 CJW65587 CAA65587 BQE65587 BGI65587 AWM65587 AMQ65587 ACU65587 SY65587 JC65587 U65587 WVO50 WLS50 WBW50 VSA50 VIE50 UYI50 UOM50 UEQ50 TUU50 TKY50 TBC50 SRG50 SHK50 RXO50 RNS50 RDW50 QUA50 QKE50 QAI50 PQM50 PGQ50 OWU50 OMY50 ODC50 NTG50 NJK50 MZO50 MPS50 MFW50 LWA50 LME50 LCI50 KSM50 KIQ50 JYU50 JOY50 JFC50 IVG50 ILK50 IBO50 HRS50 HHW50 GYA50 GOE50 GEI50 FUM50 FKQ50 FAU50 EQY50 EHC50 DXG50 DNK50 DDO50 CTS50 CJW50 CAA50 BQE50 BGI50 AWM50 AMQ50 ACU50 SY50 JC50"/>
    <dataValidation allowBlank="1" showErrorMessage="1" prompt="Se brindó capacitación en el Ministerio de Transporte a 52 empresas de Transporte en temas relacionados con SIPLAFT" sqref="WVO983085 WLS983085 WBW983085 VSA983085 VIE983085 UYI983085 UOM983085 UEQ983085 TUU983085 TKY983085 TBC983085 SRG983085 SHK983085 RXO983085 RNS983085 RDW983085 QUA983085 QKE983085 QAI983085 PQM983085 PGQ983085 OWU983085 OMY983085 ODC983085 NTG983085 NJK983085 MZO983085 MPS983085 MFW983085 LWA983085 LME983085 LCI983085 KSM983085 KIQ983085 JYU983085 JOY983085 JFC983085 IVG983085 ILK983085 IBO983085 HRS983085 HHW983085 GYA983085 GOE983085 GEI983085 FUM983085 FKQ983085 FAU983085 EQY983085 EHC983085 DXG983085 DNK983085 DDO983085 CTS983085 CJW983085 CAA983085 BQE983085 BGI983085 AWM983085 AMQ983085 ACU983085 SY983085 JC983085 U983085 WVO917549 WLS917549 WBW917549 VSA917549 VIE917549 UYI917549 UOM917549 UEQ917549 TUU917549 TKY917549 TBC917549 SRG917549 SHK917549 RXO917549 RNS917549 RDW917549 QUA917549 QKE917549 QAI917549 PQM917549 PGQ917549 OWU917549 OMY917549 ODC917549 NTG917549 NJK917549 MZO917549 MPS917549 MFW917549 LWA917549 LME917549 LCI917549 KSM917549 KIQ917549 JYU917549 JOY917549 JFC917549 IVG917549 ILK917549 IBO917549 HRS917549 HHW917549 GYA917549 GOE917549 GEI917549 FUM917549 FKQ917549 FAU917549 EQY917549 EHC917549 DXG917549 DNK917549 DDO917549 CTS917549 CJW917549 CAA917549 BQE917549 BGI917549 AWM917549 AMQ917549 ACU917549 SY917549 JC917549 U917549 WVO852013 WLS852013 WBW852013 VSA852013 VIE852013 UYI852013 UOM852013 UEQ852013 TUU852013 TKY852013 TBC852013 SRG852013 SHK852013 RXO852013 RNS852013 RDW852013 QUA852013 QKE852013 QAI852013 PQM852013 PGQ852013 OWU852013 OMY852013 ODC852013 NTG852013 NJK852013 MZO852013 MPS852013 MFW852013 LWA852013 LME852013 LCI852013 KSM852013 KIQ852013 JYU852013 JOY852013 JFC852013 IVG852013 ILK852013 IBO852013 HRS852013 HHW852013 GYA852013 GOE852013 GEI852013 FUM852013 FKQ852013 FAU852013 EQY852013 EHC852013 DXG852013 DNK852013 DDO852013 CTS852013 CJW852013 CAA852013 BQE852013 BGI852013 AWM852013 AMQ852013 ACU852013 SY852013 JC852013 U852013 WVO786477 WLS786477 WBW786477 VSA786477 VIE786477 UYI786477 UOM786477 UEQ786477 TUU786477 TKY786477 TBC786477 SRG786477 SHK786477 RXO786477 RNS786477 RDW786477 QUA786477 QKE786477 QAI786477 PQM786477 PGQ786477 OWU786477 OMY786477 ODC786477 NTG786477 NJK786477 MZO786477 MPS786477 MFW786477 LWA786477 LME786477 LCI786477 KSM786477 KIQ786477 JYU786477 JOY786477 JFC786477 IVG786477 ILK786477 IBO786477 HRS786477 HHW786477 GYA786477 GOE786477 GEI786477 FUM786477 FKQ786477 FAU786477 EQY786477 EHC786477 DXG786477 DNK786477 DDO786477 CTS786477 CJW786477 CAA786477 BQE786477 BGI786477 AWM786477 AMQ786477 ACU786477 SY786477 JC786477 U786477 WVO720941 WLS720941 WBW720941 VSA720941 VIE720941 UYI720941 UOM720941 UEQ720941 TUU720941 TKY720941 TBC720941 SRG720941 SHK720941 RXO720941 RNS720941 RDW720941 QUA720941 QKE720941 QAI720941 PQM720941 PGQ720941 OWU720941 OMY720941 ODC720941 NTG720941 NJK720941 MZO720941 MPS720941 MFW720941 LWA720941 LME720941 LCI720941 KSM720941 KIQ720941 JYU720941 JOY720941 JFC720941 IVG720941 ILK720941 IBO720941 HRS720941 HHW720941 GYA720941 GOE720941 GEI720941 FUM720941 FKQ720941 FAU720941 EQY720941 EHC720941 DXG720941 DNK720941 DDO720941 CTS720941 CJW720941 CAA720941 BQE720941 BGI720941 AWM720941 AMQ720941 ACU720941 SY720941 JC720941 U720941 WVO655405 WLS655405 WBW655405 VSA655405 VIE655405 UYI655405 UOM655405 UEQ655405 TUU655405 TKY655405 TBC655405 SRG655405 SHK655405 RXO655405 RNS655405 RDW655405 QUA655405 QKE655405 QAI655405 PQM655405 PGQ655405 OWU655405 OMY655405 ODC655405 NTG655405 NJK655405 MZO655405 MPS655405 MFW655405 LWA655405 LME655405 LCI655405 KSM655405 KIQ655405 JYU655405 JOY655405 JFC655405 IVG655405 ILK655405 IBO655405 HRS655405 HHW655405 GYA655405 GOE655405 GEI655405 FUM655405 FKQ655405 FAU655405 EQY655405 EHC655405 DXG655405 DNK655405 DDO655405 CTS655405 CJW655405 CAA655405 BQE655405 BGI655405 AWM655405 AMQ655405 ACU655405 SY655405 JC655405 U655405 WVO589869 WLS589869 WBW589869 VSA589869 VIE589869 UYI589869 UOM589869 UEQ589869 TUU589869 TKY589869 TBC589869 SRG589869 SHK589869 RXO589869 RNS589869 RDW589869 QUA589869 QKE589869 QAI589869 PQM589869 PGQ589869 OWU589869 OMY589869 ODC589869 NTG589869 NJK589869 MZO589869 MPS589869 MFW589869 LWA589869 LME589869 LCI589869 KSM589869 KIQ589869 JYU589869 JOY589869 JFC589869 IVG589869 ILK589869 IBO589869 HRS589869 HHW589869 GYA589869 GOE589869 GEI589869 FUM589869 FKQ589869 FAU589869 EQY589869 EHC589869 DXG589869 DNK589869 DDO589869 CTS589869 CJW589869 CAA589869 BQE589869 BGI589869 AWM589869 AMQ589869 ACU589869 SY589869 JC589869 U589869 WVO524333 WLS524333 WBW524333 VSA524333 VIE524333 UYI524333 UOM524333 UEQ524333 TUU524333 TKY524333 TBC524333 SRG524333 SHK524333 RXO524333 RNS524333 RDW524333 QUA524333 QKE524333 QAI524333 PQM524333 PGQ524333 OWU524333 OMY524333 ODC524333 NTG524333 NJK524333 MZO524333 MPS524333 MFW524333 LWA524333 LME524333 LCI524333 KSM524333 KIQ524333 JYU524333 JOY524333 JFC524333 IVG524333 ILK524333 IBO524333 HRS524333 HHW524333 GYA524333 GOE524333 GEI524333 FUM524333 FKQ524333 FAU524333 EQY524333 EHC524333 DXG524333 DNK524333 DDO524333 CTS524333 CJW524333 CAA524333 BQE524333 BGI524333 AWM524333 AMQ524333 ACU524333 SY524333 JC524333 U524333 WVO458797 WLS458797 WBW458797 VSA458797 VIE458797 UYI458797 UOM458797 UEQ458797 TUU458797 TKY458797 TBC458797 SRG458797 SHK458797 RXO458797 RNS458797 RDW458797 QUA458797 QKE458797 QAI458797 PQM458797 PGQ458797 OWU458797 OMY458797 ODC458797 NTG458797 NJK458797 MZO458797 MPS458797 MFW458797 LWA458797 LME458797 LCI458797 KSM458797 KIQ458797 JYU458797 JOY458797 JFC458797 IVG458797 ILK458797 IBO458797 HRS458797 HHW458797 GYA458797 GOE458797 GEI458797 FUM458797 FKQ458797 FAU458797 EQY458797 EHC458797 DXG458797 DNK458797 DDO458797 CTS458797 CJW458797 CAA458797 BQE458797 BGI458797 AWM458797 AMQ458797 ACU458797 SY458797 JC458797 U458797 WVO393261 WLS393261 WBW393261 VSA393261 VIE393261 UYI393261 UOM393261 UEQ393261 TUU393261 TKY393261 TBC393261 SRG393261 SHK393261 RXO393261 RNS393261 RDW393261 QUA393261 QKE393261 QAI393261 PQM393261 PGQ393261 OWU393261 OMY393261 ODC393261 NTG393261 NJK393261 MZO393261 MPS393261 MFW393261 LWA393261 LME393261 LCI393261 KSM393261 KIQ393261 JYU393261 JOY393261 JFC393261 IVG393261 ILK393261 IBO393261 HRS393261 HHW393261 GYA393261 GOE393261 GEI393261 FUM393261 FKQ393261 FAU393261 EQY393261 EHC393261 DXG393261 DNK393261 DDO393261 CTS393261 CJW393261 CAA393261 BQE393261 BGI393261 AWM393261 AMQ393261 ACU393261 SY393261 JC393261 U393261 WVO327725 WLS327725 WBW327725 VSA327725 VIE327725 UYI327725 UOM327725 UEQ327725 TUU327725 TKY327725 TBC327725 SRG327725 SHK327725 RXO327725 RNS327725 RDW327725 QUA327725 QKE327725 QAI327725 PQM327725 PGQ327725 OWU327725 OMY327725 ODC327725 NTG327725 NJK327725 MZO327725 MPS327725 MFW327725 LWA327725 LME327725 LCI327725 KSM327725 KIQ327725 JYU327725 JOY327725 JFC327725 IVG327725 ILK327725 IBO327725 HRS327725 HHW327725 GYA327725 GOE327725 GEI327725 FUM327725 FKQ327725 FAU327725 EQY327725 EHC327725 DXG327725 DNK327725 DDO327725 CTS327725 CJW327725 CAA327725 BQE327725 BGI327725 AWM327725 AMQ327725 ACU327725 SY327725 JC327725 U327725 WVO262189 WLS262189 WBW262189 VSA262189 VIE262189 UYI262189 UOM262189 UEQ262189 TUU262189 TKY262189 TBC262189 SRG262189 SHK262189 RXO262189 RNS262189 RDW262189 QUA262189 QKE262189 QAI262189 PQM262189 PGQ262189 OWU262189 OMY262189 ODC262189 NTG262189 NJK262189 MZO262189 MPS262189 MFW262189 LWA262189 LME262189 LCI262189 KSM262189 KIQ262189 JYU262189 JOY262189 JFC262189 IVG262189 ILK262189 IBO262189 HRS262189 HHW262189 GYA262189 GOE262189 GEI262189 FUM262189 FKQ262189 FAU262189 EQY262189 EHC262189 DXG262189 DNK262189 DDO262189 CTS262189 CJW262189 CAA262189 BQE262189 BGI262189 AWM262189 AMQ262189 ACU262189 SY262189 JC262189 U262189 WVO196653 WLS196653 WBW196653 VSA196653 VIE196653 UYI196653 UOM196653 UEQ196653 TUU196653 TKY196653 TBC196653 SRG196653 SHK196653 RXO196653 RNS196653 RDW196653 QUA196653 QKE196653 QAI196653 PQM196653 PGQ196653 OWU196653 OMY196653 ODC196653 NTG196653 NJK196653 MZO196653 MPS196653 MFW196653 LWA196653 LME196653 LCI196653 KSM196653 KIQ196653 JYU196653 JOY196653 JFC196653 IVG196653 ILK196653 IBO196653 HRS196653 HHW196653 GYA196653 GOE196653 GEI196653 FUM196653 FKQ196653 FAU196653 EQY196653 EHC196653 DXG196653 DNK196653 DDO196653 CTS196653 CJW196653 CAA196653 BQE196653 BGI196653 AWM196653 AMQ196653 ACU196653 SY196653 JC196653 U196653 WVO131117 WLS131117 WBW131117 VSA131117 VIE131117 UYI131117 UOM131117 UEQ131117 TUU131117 TKY131117 TBC131117 SRG131117 SHK131117 RXO131117 RNS131117 RDW131117 QUA131117 QKE131117 QAI131117 PQM131117 PGQ131117 OWU131117 OMY131117 ODC131117 NTG131117 NJK131117 MZO131117 MPS131117 MFW131117 LWA131117 LME131117 LCI131117 KSM131117 KIQ131117 JYU131117 JOY131117 JFC131117 IVG131117 ILK131117 IBO131117 HRS131117 HHW131117 GYA131117 GOE131117 GEI131117 FUM131117 FKQ131117 FAU131117 EQY131117 EHC131117 DXG131117 DNK131117 DDO131117 CTS131117 CJW131117 CAA131117 BQE131117 BGI131117 AWM131117 AMQ131117 ACU131117 SY131117 JC131117 U131117 WVO65581 WLS65581 WBW65581 VSA65581 VIE65581 UYI65581 UOM65581 UEQ65581 TUU65581 TKY65581 TBC65581 SRG65581 SHK65581 RXO65581 RNS65581 RDW65581 QUA65581 QKE65581 QAI65581 PQM65581 PGQ65581 OWU65581 OMY65581 ODC65581 NTG65581 NJK65581 MZO65581 MPS65581 MFW65581 LWA65581 LME65581 LCI65581 KSM65581 KIQ65581 JYU65581 JOY65581 JFC65581 IVG65581 ILK65581 IBO65581 HRS65581 HHW65581 GYA65581 GOE65581 GEI65581 FUM65581 FKQ65581 FAU65581 EQY65581 EHC65581 DXG65581 DNK65581 DDO65581 CTS65581 CJW65581 CAA65581 BQE65581 BGI65581 AWM65581 AMQ65581 ACU65581 SY65581 JC65581 U65581 WVO44 WLS44 WBW44 VSA44 VIE44 UYI44 UOM44 UEQ44 TUU44 TKY44 TBC44 SRG44 SHK44 RXO44 RNS44 RDW44 QUA44 QKE44 QAI44 PQM44 PGQ44 OWU44 OMY44 ODC44 NTG44 NJK44 MZO44 MPS44 MFW44 LWA44 LME44 LCI44 KSM44 KIQ44 JYU44 JOY44 JFC44 IVG44 ILK44 IBO44 HRS44 HHW44 GYA44 GOE44 GEI44 FUM44 FKQ44 FAU44 EQY44 EHC44 DXG44 DNK44 DDO44 CTS44 CJW44 CAA44 BQE44 BGI44 AWM44 AMQ44 ACU44 SY44 JC44"/>
    <dataValidation allowBlank="1" showErrorMessage="1" prompt="Se brindó acompañamiento a CONALTER sobre normas NIIF para una retroalimentación de 41 terminales de transporte afiliados." sqref="U41 WVO983082 WLS983082 WBW983082 VSA983082 VIE983082 UYI983082 UOM983082 UEQ983082 TUU983082 TKY983082 TBC983082 SRG983082 SHK983082 RXO983082 RNS983082 RDW983082 QUA983082 QKE983082 QAI983082 PQM983082 PGQ983082 OWU983082 OMY983082 ODC983082 NTG983082 NJK983082 MZO983082 MPS983082 MFW983082 LWA983082 LME983082 LCI983082 KSM983082 KIQ983082 JYU983082 JOY983082 JFC983082 IVG983082 ILK983082 IBO983082 HRS983082 HHW983082 GYA983082 GOE983082 GEI983082 FUM983082 FKQ983082 FAU983082 EQY983082 EHC983082 DXG983082 DNK983082 DDO983082 CTS983082 CJW983082 CAA983082 BQE983082 BGI983082 AWM983082 AMQ983082 ACU983082 SY983082 JC983082 U983082 WVO917546 WLS917546 WBW917546 VSA917546 VIE917546 UYI917546 UOM917546 UEQ917546 TUU917546 TKY917546 TBC917546 SRG917546 SHK917546 RXO917546 RNS917546 RDW917546 QUA917546 QKE917546 QAI917546 PQM917546 PGQ917546 OWU917546 OMY917546 ODC917546 NTG917546 NJK917546 MZO917546 MPS917546 MFW917546 LWA917546 LME917546 LCI917546 KSM917546 KIQ917546 JYU917546 JOY917546 JFC917546 IVG917546 ILK917546 IBO917546 HRS917546 HHW917546 GYA917546 GOE917546 GEI917546 FUM917546 FKQ917546 FAU917546 EQY917546 EHC917546 DXG917546 DNK917546 DDO917546 CTS917546 CJW917546 CAA917546 BQE917546 BGI917546 AWM917546 AMQ917546 ACU917546 SY917546 JC917546 U917546 WVO852010 WLS852010 WBW852010 VSA852010 VIE852010 UYI852010 UOM852010 UEQ852010 TUU852010 TKY852010 TBC852010 SRG852010 SHK852010 RXO852010 RNS852010 RDW852010 QUA852010 QKE852010 QAI852010 PQM852010 PGQ852010 OWU852010 OMY852010 ODC852010 NTG852010 NJK852010 MZO852010 MPS852010 MFW852010 LWA852010 LME852010 LCI852010 KSM852010 KIQ852010 JYU852010 JOY852010 JFC852010 IVG852010 ILK852010 IBO852010 HRS852010 HHW852010 GYA852010 GOE852010 GEI852010 FUM852010 FKQ852010 FAU852010 EQY852010 EHC852010 DXG852010 DNK852010 DDO852010 CTS852010 CJW852010 CAA852010 BQE852010 BGI852010 AWM852010 AMQ852010 ACU852010 SY852010 JC852010 U852010 WVO786474 WLS786474 WBW786474 VSA786474 VIE786474 UYI786474 UOM786474 UEQ786474 TUU786474 TKY786474 TBC786474 SRG786474 SHK786474 RXO786474 RNS786474 RDW786474 QUA786474 QKE786474 QAI786474 PQM786474 PGQ786474 OWU786474 OMY786474 ODC786474 NTG786474 NJK786474 MZO786474 MPS786474 MFW786474 LWA786474 LME786474 LCI786474 KSM786474 KIQ786474 JYU786474 JOY786474 JFC786474 IVG786474 ILK786474 IBO786474 HRS786474 HHW786474 GYA786474 GOE786474 GEI786474 FUM786474 FKQ786474 FAU786474 EQY786474 EHC786474 DXG786474 DNK786474 DDO786474 CTS786474 CJW786474 CAA786474 BQE786474 BGI786474 AWM786474 AMQ786474 ACU786474 SY786474 JC786474 U786474 WVO720938 WLS720938 WBW720938 VSA720938 VIE720938 UYI720938 UOM720938 UEQ720938 TUU720938 TKY720938 TBC720938 SRG720938 SHK720938 RXO720938 RNS720938 RDW720938 QUA720938 QKE720938 QAI720938 PQM720938 PGQ720938 OWU720938 OMY720938 ODC720938 NTG720938 NJK720938 MZO720938 MPS720938 MFW720938 LWA720938 LME720938 LCI720938 KSM720938 KIQ720938 JYU720938 JOY720938 JFC720938 IVG720938 ILK720938 IBO720938 HRS720938 HHW720938 GYA720938 GOE720938 GEI720938 FUM720938 FKQ720938 FAU720938 EQY720938 EHC720938 DXG720938 DNK720938 DDO720938 CTS720938 CJW720938 CAA720938 BQE720938 BGI720938 AWM720938 AMQ720938 ACU720938 SY720938 JC720938 U720938 WVO655402 WLS655402 WBW655402 VSA655402 VIE655402 UYI655402 UOM655402 UEQ655402 TUU655402 TKY655402 TBC655402 SRG655402 SHK655402 RXO655402 RNS655402 RDW655402 QUA655402 QKE655402 QAI655402 PQM655402 PGQ655402 OWU655402 OMY655402 ODC655402 NTG655402 NJK655402 MZO655402 MPS655402 MFW655402 LWA655402 LME655402 LCI655402 KSM655402 KIQ655402 JYU655402 JOY655402 JFC655402 IVG655402 ILK655402 IBO655402 HRS655402 HHW655402 GYA655402 GOE655402 GEI655402 FUM655402 FKQ655402 FAU655402 EQY655402 EHC655402 DXG655402 DNK655402 DDO655402 CTS655402 CJW655402 CAA655402 BQE655402 BGI655402 AWM655402 AMQ655402 ACU655402 SY655402 JC655402 U655402 WVO589866 WLS589866 WBW589866 VSA589866 VIE589866 UYI589866 UOM589866 UEQ589866 TUU589866 TKY589866 TBC589866 SRG589866 SHK589866 RXO589866 RNS589866 RDW589866 QUA589866 QKE589866 QAI589866 PQM589866 PGQ589866 OWU589866 OMY589866 ODC589866 NTG589866 NJK589866 MZO589866 MPS589866 MFW589866 LWA589866 LME589866 LCI589866 KSM589866 KIQ589866 JYU589866 JOY589866 JFC589866 IVG589866 ILK589866 IBO589866 HRS589866 HHW589866 GYA589866 GOE589866 GEI589866 FUM589866 FKQ589866 FAU589866 EQY589866 EHC589866 DXG589866 DNK589866 DDO589866 CTS589866 CJW589866 CAA589866 BQE589866 BGI589866 AWM589866 AMQ589866 ACU589866 SY589866 JC589866 U589866 WVO524330 WLS524330 WBW524330 VSA524330 VIE524330 UYI524330 UOM524330 UEQ524330 TUU524330 TKY524330 TBC524330 SRG524330 SHK524330 RXO524330 RNS524330 RDW524330 QUA524330 QKE524330 QAI524330 PQM524330 PGQ524330 OWU524330 OMY524330 ODC524330 NTG524330 NJK524330 MZO524330 MPS524330 MFW524330 LWA524330 LME524330 LCI524330 KSM524330 KIQ524330 JYU524330 JOY524330 JFC524330 IVG524330 ILK524330 IBO524330 HRS524330 HHW524330 GYA524330 GOE524330 GEI524330 FUM524330 FKQ524330 FAU524330 EQY524330 EHC524330 DXG524330 DNK524330 DDO524330 CTS524330 CJW524330 CAA524330 BQE524330 BGI524330 AWM524330 AMQ524330 ACU524330 SY524330 JC524330 U524330 WVO458794 WLS458794 WBW458794 VSA458794 VIE458794 UYI458794 UOM458794 UEQ458794 TUU458794 TKY458794 TBC458794 SRG458794 SHK458794 RXO458794 RNS458794 RDW458794 QUA458794 QKE458794 QAI458794 PQM458794 PGQ458794 OWU458794 OMY458794 ODC458794 NTG458794 NJK458794 MZO458794 MPS458794 MFW458794 LWA458794 LME458794 LCI458794 KSM458794 KIQ458794 JYU458794 JOY458794 JFC458794 IVG458794 ILK458794 IBO458794 HRS458794 HHW458794 GYA458794 GOE458794 GEI458794 FUM458794 FKQ458794 FAU458794 EQY458794 EHC458794 DXG458794 DNK458794 DDO458794 CTS458794 CJW458794 CAA458794 BQE458794 BGI458794 AWM458794 AMQ458794 ACU458794 SY458794 JC458794 U458794 WVO393258 WLS393258 WBW393258 VSA393258 VIE393258 UYI393258 UOM393258 UEQ393258 TUU393258 TKY393258 TBC393258 SRG393258 SHK393258 RXO393258 RNS393258 RDW393258 QUA393258 QKE393258 QAI393258 PQM393258 PGQ393258 OWU393258 OMY393258 ODC393258 NTG393258 NJK393258 MZO393258 MPS393258 MFW393258 LWA393258 LME393258 LCI393258 KSM393258 KIQ393258 JYU393258 JOY393258 JFC393258 IVG393258 ILK393258 IBO393258 HRS393258 HHW393258 GYA393258 GOE393258 GEI393258 FUM393258 FKQ393258 FAU393258 EQY393258 EHC393258 DXG393258 DNK393258 DDO393258 CTS393258 CJW393258 CAA393258 BQE393258 BGI393258 AWM393258 AMQ393258 ACU393258 SY393258 JC393258 U393258 WVO327722 WLS327722 WBW327722 VSA327722 VIE327722 UYI327722 UOM327722 UEQ327722 TUU327722 TKY327722 TBC327722 SRG327722 SHK327722 RXO327722 RNS327722 RDW327722 QUA327722 QKE327722 QAI327722 PQM327722 PGQ327722 OWU327722 OMY327722 ODC327722 NTG327722 NJK327722 MZO327722 MPS327722 MFW327722 LWA327722 LME327722 LCI327722 KSM327722 KIQ327722 JYU327722 JOY327722 JFC327722 IVG327722 ILK327722 IBO327722 HRS327722 HHW327722 GYA327722 GOE327722 GEI327722 FUM327722 FKQ327722 FAU327722 EQY327722 EHC327722 DXG327722 DNK327722 DDO327722 CTS327722 CJW327722 CAA327722 BQE327722 BGI327722 AWM327722 AMQ327722 ACU327722 SY327722 JC327722 U327722 WVO262186 WLS262186 WBW262186 VSA262186 VIE262186 UYI262186 UOM262186 UEQ262186 TUU262186 TKY262186 TBC262186 SRG262186 SHK262186 RXO262186 RNS262186 RDW262186 QUA262186 QKE262186 QAI262186 PQM262186 PGQ262186 OWU262186 OMY262186 ODC262186 NTG262186 NJK262186 MZO262186 MPS262186 MFW262186 LWA262186 LME262186 LCI262186 KSM262186 KIQ262186 JYU262186 JOY262186 JFC262186 IVG262186 ILK262186 IBO262186 HRS262186 HHW262186 GYA262186 GOE262186 GEI262186 FUM262186 FKQ262186 FAU262186 EQY262186 EHC262186 DXG262186 DNK262186 DDO262186 CTS262186 CJW262186 CAA262186 BQE262186 BGI262186 AWM262186 AMQ262186 ACU262186 SY262186 JC262186 U262186 WVO196650 WLS196650 WBW196650 VSA196650 VIE196650 UYI196650 UOM196650 UEQ196650 TUU196650 TKY196650 TBC196650 SRG196650 SHK196650 RXO196650 RNS196650 RDW196650 QUA196650 QKE196650 QAI196650 PQM196650 PGQ196650 OWU196650 OMY196650 ODC196650 NTG196650 NJK196650 MZO196650 MPS196650 MFW196650 LWA196650 LME196650 LCI196650 KSM196650 KIQ196650 JYU196650 JOY196650 JFC196650 IVG196650 ILK196650 IBO196650 HRS196650 HHW196650 GYA196650 GOE196650 GEI196650 FUM196650 FKQ196650 FAU196650 EQY196650 EHC196650 DXG196650 DNK196650 DDO196650 CTS196650 CJW196650 CAA196650 BQE196650 BGI196650 AWM196650 AMQ196650 ACU196650 SY196650 JC196650 U196650 WVO131114 WLS131114 WBW131114 VSA131114 VIE131114 UYI131114 UOM131114 UEQ131114 TUU131114 TKY131114 TBC131114 SRG131114 SHK131114 RXO131114 RNS131114 RDW131114 QUA131114 QKE131114 QAI131114 PQM131114 PGQ131114 OWU131114 OMY131114 ODC131114 NTG131114 NJK131114 MZO131114 MPS131114 MFW131114 LWA131114 LME131114 LCI131114 KSM131114 KIQ131114 JYU131114 JOY131114 JFC131114 IVG131114 ILK131114 IBO131114 HRS131114 HHW131114 GYA131114 GOE131114 GEI131114 FUM131114 FKQ131114 FAU131114 EQY131114 EHC131114 DXG131114 DNK131114 DDO131114 CTS131114 CJW131114 CAA131114 BQE131114 BGI131114 AWM131114 AMQ131114 ACU131114 SY131114 JC131114 U131114 WVO65578 WLS65578 WBW65578 VSA65578 VIE65578 UYI65578 UOM65578 UEQ65578 TUU65578 TKY65578 TBC65578 SRG65578 SHK65578 RXO65578 RNS65578 RDW65578 QUA65578 QKE65578 QAI65578 PQM65578 PGQ65578 OWU65578 OMY65578 ODC65578 NTG65578 NJK65578 MZO65578 MPS65578 MFW65578 LWA65578 LME65578 LCI65578 KSM65578 KIQ65578 JYU65578 JOY65578 JFC65578 IVG65578 ILK65578 IBO65578 HRS65578 HHW65578 GYA65578 GOE65578 GEI65578 FUM65578 FKQ65578 FAU65578 EQY65578 EHC65578 DXG65578 DNK65578 DDO65578 CTS65578 CJW65578 CAA65578 BQE65578 BGI65578 AWM65578 AMQ65578 ACU65578 SY65578 JC65578 U65578 WVO41 WLS41 WBW41 VSA41 VIE41 UYI41 UOM41 UEQ41 TUU41 TKY41 TBC41 SRG41 SHK41 RXO41 RNS41 RDW41 QUA41 QKE41 QAI41 PQM41 PGQ41 OWU41 OMY41 ODC41 NTG41 NJK41 MZO41 MPS41 MFW41 LWA41 LME41 LCI41 KSM41 KIQ41 JYU41 JOY41 JFC41 IVG41 ILK41 IBO41 HRS41 HHW41 GYA41 GOE41 GEI41 FUM41 FKQ41 FAU41 EQY41 EHC41 DXG41 DNK41 DDO41 CTS41 CJW41 CAA41 BQE41 BGI41 AWM41 AMQ41 ACU41 SY41 JC41"/>
    <dataValidation allowBlank="1" showErrorMessage="1" prompt="Divulgación del proceso de recolección de información de las interventorías de las nuevas concesiones denominadas 4G." sqref="U14 WVO983063 WLS983063 WBW983063 VSA983063 VIE983063 UYI983063 UOM983063 UEQ983063 TUU983063 TKY983063 TBC983063 SRG983063 SHK983063 RXO983063 RNS983063 RDW983063 QUA983063 QKE983063 QAI983063 PQM983063 PGQ983063 OWU983063 OMY983063 ODC983063 NTG983063 NJK983063 MZO983063 MPS983063 MFW983063 LWA983063 LME983063 LCI983063 KSM983063 KIQ983063 JYU983063 JOY983063 JFC983063 IVG983063 ILK983063 IBO983063 HRS983063 HHW983063 GYA983063 GOE983063 GEI983063 FUM983063 FKQ983063 FAU983063 EQY983063 EHC983063 DXG983063 DNK983063 DDO983063 CTS983063 CJW983063 CAA983063 BQE983063 BGI983063 AWM983063 AMQ983063 ACU983063 SY983063 JC983063 U983063 WVO917527 WLS917527 WBW917527 VSA917527 VIE917527 UYI917527 UOM917527 UEQ917527 TUU917527 TKY917527 TBC917527 SRG917527 SHK917527 RXO917527 RNS917527 RDW917527 QUA917527 QKE917527 QAI917527 PQM917527 PGQ917527 OWU917527 OMY917527 ODC917527 NTG917527 NJK917527 MZO917527 MPS917527 MFW917527 LWA917527 LME917527 LCI917527 KSM917527 KIQ917527 JYU917527 JOY917527 JFC917527 IVG917527 ILK917527 IBO917527 HRS917527 HHW917527 GYA917527 GOE917527 GEI917527 FUM917527 FKQ917527 FAU917527 EQY917527 EHC917527 DXG917527 DNK917527 DDO917527 CTS917527 CJW917527 CAA917527 BQE917527 BGI917527 AWM917527 AMQ917527 ACU917527 SY917527 JC917527 U917527 WVO851991 WLS851991 WBW851991 VSA851991 VIE851991 UYI851991 UOM851991 UEQ851991 TUU851991 TKY851991 TBC851991 SRG851991 SHK851991 RXO851991 RNS851991 RDW851991 QUA851991 QKE851991 QAI851991 PQM851991 PGQ851991 OWU851991 OMY851991 ODC851991 NTG851991 NJK851991 MZO851991 MPS851991 MFW851991 LWA851991 LME851991 LCI851991 KSM851991 KIQ851991 JYU851991 JOY851991 JFC851991 IVG851991 ILK851991 IBO851991 HRS851991 HHW851991 GYA851991 GOE851991 GEI851991 FUM851991 FKQ851991 FAU851991 EQY851991 EHC851991 DXG851991 DNK851991 DDO851991 CTS851991 CJW851991 CAA851991 BQE851991 BGI851991 AWM851991 AMQ851991 ACU851991 SY851991 JC851991 U851991 WVO786455 WLS786455 WBW786455 VSA786455 VIE786455 UYI786455 UOM786455 UEQ786455 TUU786455 TKY786455 TBC786455 SRG786455 SHK786455 RXO786455 RNS786455 RDW786455 QUA786455 QKE786455 QAI786455 PQM786455 PGQ786455 OWU786455 OMY786455 ODC786455 NTG786455 NJK786455 MZO786455 MPS786455 MFW786455 LWA786455 LME786455 LCI786455 KSM786455 KIQ786455 JYU786455 JOY786455 JFC786455 IVG786455 ILK786455 IBO786455 HRS786455 HHW786455 GYA786455 GOE786455 GEI786455 FUM786455 FKQ786455 FAU786455 EQY786455 EHC786455 DXG786455 DNK786455 DDO786455 CTS786455 CJW786455 CAA786455 BQE786455 BGI786455 AWM786455 AMQ786455 ACU786455 SY786455 JC786455 U786455 WVO720919 WLS720919 WBW720919 VSA720919 VIE720919 UYI720919 UOM720919 UEQ720919 TUU720919 TKY720919 TBC720919 SRG720919 SHK720919 RXO720919 RNS720919 RDW720919 QUA720919 QKE720919 QAI720919 PQM720919 PGQ720919 OWU720919 OMY720919 ODC720919 NTG720919 NJK720919 MZO720919 MPS720919 MFW720919 LWA720919 LME720919 LCI720919 KSM720919 KIQ720919 JYU720919 JOY720919 JFC720919 IVG720919 ILK720919 IBO720919 HRS720919 HHW720919 GYA720919 GOE720919 GEI720919 FUM720919 FKQ720919 FAU720919 EQY720919 EHC720919 DXG720919 DNK720919 DDO720919 CTS720919 CJW720919 CAA720919 BQE720919 BGI720919 AWM720919 AMQ720919 ACU720919 SY720919 JC720919 U720919 WVO655383 WLS655383 WBW655383 VSA655383 VIE655383 UYI655383 UOM655383 UEQ655383 TUU655383 TKY655383 TBC655383 SRG655383 SHK655383 RXO655383 RNS655383 RDW655383 QUA655383 QKE655383 QAI655383 PQM655383 PGQ655383 OWU655383 OMY655383 ODC655383 NTG655383 NJK655383 MZO655383 MPS655383 MFW655383 LWA655383 LME655383 LCI655383 KSM655383 KIQ655383 JYU655383 JOY655383 JFC655383 IVG655383 ILK655383 IBO655383 HRS655383 HHW655383 GYA655383 GOE655383 GEI655383 FUM655383 FKQ655383 FAU655383 EQY655383 EHC655383 DXG655383 DNK655383 DDO655383 CTS655383 CJW655383 CAA655383 BQE655383 BGI655383 AWM655383 AMQ655383 ACU655383 SY655383 JC655383 U655383 WVO589847 WLS589847 WBW589847 VSA589847 VIE589847 UYI589847 UOM589847 UEQ589847 TUU589847 TKY589847 TBC589847 SRG589847 SHK589847 RXO589847 RNS589847 RDW589847 QUA589847 QKE589847 QAI589847 PQM589847 PGQ589847 OWU589847 OMY589847 ODC589847 NTG589847 NJK589847 MZO589847 MPS589847 MFW589847 LWA589847 LME589847 LCI589847 KSM589847 KIQ589847 JYU589847 JOY589847 JFC589847 IVG589847 ILK589847 IBO589847 HRS589847 HHW589847 GYA589847 GOE589847 GEI589847 FUM589847 FKQ589847 FAU589847 EQY589847 EHC589847 DXG589847 DNK589847 DDO589847 CTS589847 CJW589847 CAA589847 BQE589847 BGI589847 AWM589847 AMQ589847 ACU589847 SY589847 JC589847 U589847 WVO524311 WLS524311 WBW524311 VSA524311 VIE524311 UYI524311 UOM524311 UEQ524311 TUU524311 TKY524311 TBC524311 SRG524311 SHK524311 RXO524311 RNS524311 RDW524311 QUA524311 QKE524311 QAI524311 PQM524311 PGQ524311 OWU524311 OMY524311 ODC524311 NTG524311 NJK524311 MZO524311 MPS524311 MFW524311 LWA524311 LME524311 LCI524311 KSM524311 KIQ524311 JYU524311 JOY524311 JFC524311 IVG524311 ILK524311 IBO524311 HRS524311 HHW524311 GYA524311 GOE524311 GEI524311 FUM524311 FKQ524311 FAU524311 EQY524311 EHC524311 DXG524311 DNK524311 DDO524311 CTS524311 CJW524311 CAA524311 BQE524311 BGI524311 AWM524311 AMQ524311 ACU524311 SY524311 JC524311 U524311 WVO458775 WLS458775 WBW458775 VSA458775 VIE458775 UYI458775 UOM458775 UEQ458775 TUU458775 TKY458775 TBC458775 SRG458775 SHK458775 RXO458775 RNS458775 RDW458775 QUA458775 QKE458775 QAI458775 PQM458775 PGQ458775 OWU458775 OMY458775 ODC458775 NTG458775 NJK458775 MZO458775 MPS458775 MFW458775 LWA458775 LME458775 LCI458775 KSM458775 KIQ458775 JYU458775 JOY458775 JFC458775 IVG458775 ILK458775 IBO458775 HRS458775 HHW458775 GYA458775 GOE458775 GEI458775 FUM458775 FKQ458775 FAU458775 EQY458775 EHC458775 DXG458775 DNK458775 DDO458775 CTS458775 CJW458775 CAA458775 BQE458775 BGI458775 AWM458775 AMQ458775 ACU458775 SY458775 JC458775 U458775 WVO393239 WLS393239 WBW393239 VSA393239 VIE393239 UYI393239 UOM393239 UEQ393239 TUU393239 TKY393239 TBC393239 SRG393239 SHK393239 RXO393239 RNS393239 RDW393239 QUA393239 QKE393239 QAI393239 PQM393239 PGQ393239 OWU393239 OMY393239 ODC393239 NTG393239 NJK393239 MZO393239 MPS393239 MFW393239 LWA393239 LME393239 LCI393239 KSM393239 KIQ393239 JYU393239 JOY393239 JFC393239 IVG393239 ILK393239 IBO393239 HRS393239 HHW393239 GYA393239 GOE393239 GEI393239 FUM393239 FKQ393239 FAU393239 EQY393239 EHC393239 DXG393239 DNK393239 DDO393239 CTS393239 CJW393239 CAA393239 BQE393239 BGI393239 AWM393239 AMQ393239 ACU393239 SY393239 JC393239 U393239 WVO327703 WLS327703 WBW327703 VSA327703 VIE327703 UYI327703 UOM327703 UEQ327703 TUU327703 TKY327703 TBC327703 SRG327703 SHK327703 RXO327703 RNS327703 RDW327703 QUA327703 QKE327703 QAI327703 PQM327703 PGQ327703 OWU327703 OMY327703 ODC327703 NTG327703 NJK327703 MZO327703 MPS327703 MFW327703 LWA327703 LME327703 LCI327703 KSM327703 KIQ327703 JYU327703 JOY327703 JFC327703 IVG327703 ILK327703 IBO327703 HRS327703 HHW327703 GYA327703 GOE327703 GEI327703 FUM327703 FKQ327703 FAU327703 EQY327703 EHC327703 DXG327703 DNK327703 DDO327703 CTS327703 CJW327703 CAA327703 BQE327703 BGI327703 AWM327703 AMQ327703 ACU327703 SY327703 JC327703 U327703 WVO262167 WLS262167 WBW262167 VSA262167 VIE262167 UYI262167 UOM262167 UEQ262167 TUU262167 TKY262167 TBC262167 SRG262167 SHK262167 RXO262167 RNS262167 RDW262167 QUA262167 QKE262167 QAI262167 PQM262167 PGQ262167 OWU262167 OMY262167 ODC262167 NTG262167 NJK262167 MZO262167 MPS262167 MFW262167 LWA262167 LME262167 LCI262167 KSM262167 KIQ262167 JYU262167 JOY262167 JFC262167 IVG262167 ILK262167 IBO262167 HRS262167 HHW262167 GYA262167 GOE262167 GEI262167 FUM262167 FKQ262167 FAU262167 EQY262167 EHC262167 DXG262167 DNK262167 DDO262167 CTS262167 CJW262167 CAA262167 BQE262167 BGI262167 AWM262167 AMQ262167 ACU262167 SY262167 JC262167 U262167 WVO196631 WLS196631 WBW196631 VSA196631 VIE196631 UYI196631 UOM196631 UEQ196631 TUU196631 TKY196631 TBC196631 SRG196631 SHK196631 RXO196631 RNS196631 RDW196631 QUA196631 QKE196631 QAI196631 PQM196631 PGQ196631 OWU196631 OMY196631 ODC196631 NTG196631 NJK196631 MZO196631 MPS196631 MFW196631 LWA196631 LME196631 LCI196631 KSM196631 KIQ196631 JYU196631 JOY196631 JFC196631 IVG196631 ILK196631 IBO196631 HRS196631 HHW196631 GYA196631 GOE196631 GEI196631 FUM196631 FKQ196631 FAU196631 EQY196631 EHC196631 DXG196631 DNK196631 DDO196631 CTS196631 CJW196631 CAA196631 BQE196631 BGI196631 AWM196631 AMQ196631 ACU196631 SY196631 JC196631 U196631 WVO131095 WLS131095 WBW131095 VSA131095 VIE131095 UYI131095 UOM131095 UEQ131095 TUU131095 TKY131095 TBC131095 SRG131095 SHK131095 RXO131095 RNS131095 RDW131095 QUA131095 QKE131095 QAI131095 PQM131095 PGQ131095 OWU131095 OMY131095 ODC131095 NTG131095 NJK131095 MZO131095 MPS131095 MFW131095 LWA131095 LME131095 LCI131095 KSM131095 KIQ131095 JYU131095 JOY131095 JFC131095 IVG131095 ILK131095 IBO131095 HRS131095 HHW131095 GYA131095 GOE131095 GEI131095 FUM131095 FKQ131095 FAU131095 EQY131095 EHC131095 DXG131095 DNK131095 DDO131095 CTS131095 CJW131095 CAA131095 BQE131095 BGI131095 AWM131095 AMQ131095 ACU131095 SY131095 JC131095 U131095 WVO65559 WLS65559 WBW65559 VSA65559 VIE65559 UYI65559 UOM65559 UEQ65559 TUU65559 TKY65559 TBC65559 SRG65559 SHK65559 RXO65559 RNS65559 RDW65559 QUA65559 QKE65559 QAI65559 PQM65559 PGQ65559 OWU65559 OMY65559 ODC65559 NTG65559 NJK65559 MZO65559 MPS65559 MFW65559 LWA65559 LME65559 LCI65559 KSM65559 KIQ65559 JYU65559 JOY65559 JFC65559 IVG65559 ILK65559 IBO65559 HRS65559 HHW65559 GYA65559 GOE65559 GEI65559 FUM65559 FKQ65559 FAU65559 EQY65559 EHC65559 DXG65559 DNK65559 DDO65559 CTS65559 CJW65559 CAA65559 BQE65559 BGI65559 AWM65559 AMQ65559 ACU65559 SY65559 JC65559 U65559 WVO14 WLS14 WBW14 VSA14 VIE14 UYI14 UOM14 UEQ14 TUU14 TKY14 TBC14 SRG14 SHK14 RXO14 RNS14 RDW14 QUA14 QKE14 QAI14 PQM14 PGQ14 OWU14 OMY14 ODC14 NTG14 NJK14 MZO14 MPS14 MFW14 LWA14 LME14 LCI14 KSM14 KIQ14 JYU14 JOY14 JFC14 IVG14 ILK14 IBO14 HRS14 HHW14 GYA14 GOE14 GEI14 FUM14 FKQ14 FAU14 EQY14 EHC14 DXG14 DNK14 DDO14 CTS14 CJW14 CAA14 BQE14 BGI14 AWM14 AMQ14 ACU14 SY14 JC14 U32 WVO32 WLS32 WBW32 VSA32 VIE32 UYI32 UOM32 UEQ32 TUU32 TKY32 TBC32 SRG32 SHK32 RXO32 RNS32 RDW32 QUA32 QKE32 QAI32 PQM32 PGQ32 OWU32 OMY32 ODC32 NTG32 NJK32 MZO32 MPS32 MFW32 LWA32 LME32 LCI32 KSM32 KIQ32 JYU32 JOY32 JFC32 IVG32 ILK32 IBO32 HRS32 HHW32 GYA32 GOE32 GEI32 FUM32 FKQ32 FAU32 EQY32 EHC32 DXG32 DNK32 DDO32 CTS32 CJW32 CAA32 BQE32 BGI32 AWM32 AMQ32 ACU32 SY32 JC32"/>
    <dataValidation allowBlank="1" showErrorMessage="1" prompt="Se expidió la circular N° 21 con la cual se socializan normas referentes a los certificados de calibracion de basculas camioneras de los años 2012 en adelante, dirigida a las empresas de servicio público de transporte terrestre automotor de carga" sqref="WVN983066 WLR983066 WBV983066 VRZ983066 VID983066 UYH983066 UOL983066 UEP983066 TUT983066 TKX983066 TBB983066 SRF983066 SHJ983066 RXN983066 RNR983066 RDV983066 QTZ983066 QKD983066 QAH983066 PQL983066 PGP983066 OWT983066 OMX983066 ODB983066 NTF983066 NJJ983066 MZN983066 MPR983066 MFV983066 LVZ983066 LMD983066 LCH983066 KSL983066 KIP983066 JYT983066 JOX983066 JFB983066 IVF983066 ILJ983066 IBN983066 HRR983066 HHV983066 GXZ983066 GOD983066 GEH983066 FUL983066 FKP983066 FAT983066 EQX983066 EHB983066 DXF983066 DNJ983066 DDN983066 CTR983066 CJV983066 BZZ983066 BQD983066 BGH983066 AWL983066 AMP983066 ACT983066 SX983066 JB983066 T983066 WVN917530 WLR917530 WBV917530 VRZ917530 VID917530 UYH917530 UOL917530 UEP917530 TUT917530 TKX917530 TBB917530 SRF917530 SHJ917530 RXN917530 RNR917530 RDV917530 QTZ917530 QKD917530 QAH917530 PQL917530 PGP917530 OWT917530 OMX917530 ODB917530 NTF917530 NJJ917530 MZN917530 MPR917530 MFV917530 LVZ917530 LMD917530 LCH917530 KSL917530 KIP917530 JYT917530 JOX917530 JFB917530 IVF917530 ILJ917530 IBN917530 HRR917530 HHV917530 GXZ917530 GOD917530 GEH917530 FUL917530 FKP917530 FAT917530 EQX917530 EHB917530 DXF917530 DNJ917530 DDN917530 CTR917530 CJV917530 BZZ917530 BQD917530 BGH917530 AWL917530 AMP917530 ACT917530 SX917530 JB917530 T917530 WVN851994 WLR851994 WBV851994 VRZ851994 VID851994 UYH851994 UOL851994 UEP851994 TUT851994 TKX851994 TBB851994 SRF851994 SHJ851994 RXN851994 RNR851994 RDV851994 QTZ851994 QKD851994 QAH851994 PQL851994 PGP851994 OWT851994 OMX851994 ODB851994 NTF851994 NJJ851994 MZN851994 MPR851994 MFV851994 LVZ851994 LMD851994 LCH851994 KSL851994 KIP851994 JYT851994 JOX851994 JFB851994 IVF851994 ILJ851994 IBN851994 HRR851994 HHV851994 GXZ851994 GOD851994 GEH851994 FUL851994 FKP851994 FAT851994 EQX851994 EHB851994 DXF851994 DNJ851994 DDN851994 CTR851994 CJV851994 BZZ851994 BQD851994 BGH851994 AWL851994 AMP851994 ACT851994 SX851994 JB851994 T851994 WVN786458 WLR786458 WBV786458 VRZ786458 VID786458 UYH786458 UOL786458 UEP786458 TUT786458 TKX786458 TBB786458 SRF786458 SHJ786458 RXN786458 RNR786458 RDV786458 QTZ786458 QKD786458 QAH786458 PQL786458 PGP786458 OWT786458 OMX786458 ODB786458 NTF786458 NJJ786458 MZN786458 MPR786458 MFV786458 LVZ786458 LMD786458 LCH786458 KSL786458 KIP786458 JYT786458 JOX786458 JFB786458 IVF786458 ILJ786458 IBN786458 HRR786458 HHV786458 GXZ786458 GOD786458 GEH786458 FUL786458 FKP786458 FAT786458 EQX786458 EHB786458 DXF786458 DNJ786458 DDN786458 CTR786458 CJV786458 BZZ786458 BQD786458 BGH786458 AWL786458 AMP786458 ACT786458 SX786458 JB786458 T786458 WVN720922 WLR720922 WBV720922 VRZ720922 VID720922 UYH720922 UOL720922 UEP720922 TUT720922 TKX720922 TBB720922 SRF720922 SHJ720922 RXN720922 RNR720922 RDV720922 QTZ720922 QKD720922 QAH720922 PQL720922 PGP720922 OWT720922 OMX720922 ODB720922 NTF720922 NJJ720922 MZN720922 MPR720922 MFV720922 LVZ720922 LMD720922 LCH720922 KSL720922 KIP720922 JYT720922 JOX720922 JFB720922 IVF720922 ILJ720922 IBN720922 HRR720922 HHV720922 GXZ720922 GOD720922 GEH720922 FUL720922 FKP720922 FAT720922 EQX720922 EHB720922 DXF720922 DNJ720922 DDN720922 CTR720922 CJV720922 BZZ720922 BQD720922 BGH720922 AWL720922 AMP720922 ACT720922 SX720922 JB720922 T720922 WVN655386 WLR655386 WBV655386 VRZ655386 VID655386 UYH655386 UOL655386 UEP655386 TUT655386 TKX655386 TBB655386 SRF655386 SHJ655386 RXN655386 RNR655386 RDV655386 QTZ655386 QKD655386 QAH655386 PQL655386 PGP655386 OWT655386 OMX655386 ODB655386 NTF655386 NJJ655386 MZN655386 MPR655386 MFV655386 LVZ655386 LMD655386 LCH655386 KSL655386 KIP655386 JYT655386 JOX655386 JFB655386 IVF655386 ILJ655386 IBN655386 HRR655386 HHV655386 GXZ655386 GOD655386 GEH655386 FUL655386 FKP655386 FAT655386 EQX655386 EHB655386 DXF655386 DNJ655386 DDN655386 CTR655386 CJV655386 BZZ655386 BQD655386 BGH655386 AWL655386 AMP655386 ACT655386 SX655386 JB655386 T655386 WVN589850 WLR589850 WBV589850 VRZ589850 VID589850 UYH589850 UOL589850 UEP589850 TUT589850 TKX589850 TBB589850 SRF589850 SHJ589850 RXN589850 RNR589850 RDV589850 QTZ589850 QKD589850 QAH589850 PQL589850 PGP589850 OWT589850 OMX589850 ODB589850 NTF589850 NJJ589850 MZN589850 MPR589850 MFV589850 LVZ589850 LMD589850 LCH589850 KSL589850 KIP589850 JYT589850 JOX589850 JFB589850 IVF589850 ILJ589850 IBN589850 HRR589850 HHV589850 GXZ589850 GOD589850 GEH589850 FUL589850 FKP589850 FAT589850 EQX589850 EHB589850 DXF589850 DNJ589850 DDN589850 CTR589850 CJV589850 BZZ589850 BQD589850 BGH589850 AWL589850 AMP589850 ACT589850 SX589850 JB589850 T589850 WVN524314 WLR524314 WBV524314 VRZ524314 VID524314 UYH524314 UOL524314 UEP524314 TUT524314 TKX524314 TBB524314 SRF524314 SHJ524314 RXN524314 RNR524314 RDV524314 QTZ524314 QKD524314 QAH524314 PQL524314 PGP524314 OWT524314 OMX524314 ODB524314 NTF524314 NJJ524314 MZN524314 MPR524314 MFV524314 LVZ524314 LMD524314 LCH524314 KSL524314 KIP524314 JYT524314 JOX524314 JFB524314 IVF524314 ILJ524314 IBN524314 HRR524314 HHV524314 GXZ524314 GOD524314 GEH524314 FUL524314 FKP524314 FAT524314 EQX524314 EHB524314 DXF524314 DNJ524314 DDN524314 CTR524314 CJV524314 BZZ524314 BQD524314 BGH524314 AWL524314 AMP524314 ACT524314 SX524314 JB524314 T524314 WVN458778 WLR458778 WBV458778 VRZ458778 VID458778 UYH458778 UOL458778 UEP458778 TUT458778 TKX458778 TBB458778 SRF458778 SHJ458778 RXN458778 RNR458778 RDV458778 QTZ458778 QKD458778 QAH458778 PQL458778 PGP458778 OWT458778 OMX458778 ODB458778 NTF458778 NJJ458778 MZN458778 MPR458778 MFV458778 LVZ458778 LMD458778 LCH458778 KSL458778 KIP458778 JYT458778 JOX458778 JFB458778 IVF458778 ILJ458778 IBN458778 HRR458778 HHV458778 GXZ458778 GOD458778 GEH458778 FUL458778 FKP458778 FAT458778 EQX458778 EHB458778 DXF458778 DNJ458778 DDN458778 CTR458778 CJV458778 BZZ458778 BQD458778 BGH458778 AWL458778 AMP458778 ACT458778 SX458778 JB458778 T458778 WVN393242 WLR393242 WBV393242 VRZ393242 VID393242 UYH393242 UOL393242 UEP393242 TUT393242 TKX393242 TBB393242 SRF393242 SHJ393242 RXN393242 RNR393242 RDV393242 QTZ393242 QKD393242 QAH393242 PQL393242 PGP393242 OWT393242 OMX393242 ODB393242 NTF393242 NJJ393242 MZN393242 MPR393242 MFV393242 LVZ393242 LMD393242 LCH393242 KSL393242 KIP393242 JYT393242 JOX393242 JFB393242 IVF393242 ILJ393242 IBN393242 HRR393242 HHV393242 GXZ393242 GOD393242 GEH393242 FUL393242 FKP393242 FAT393242 EQX393242 EHB393242 DXF393242 DNJ393242 DDN393242 CTR393242 CJV393242 BZZ393242 BQD393242 BGH393242 AWL393242 AMP393242 ACT393242 SX393242 JB393242 T393242 WVN327706 WLR327706 WBV327706 VRZ327706 VID327706 UYH327706 UOL327706 UEP327706 TUT327706 TKX327706 TBB327706 SRF327706 SHJ327706 RXN327706 RNR327706 RDV327706 QTZ327706 QKD327706 QAH327706 PQL327706 PGP327706 OWT327706 OMX327706 ODB327706 NTF327706 NJJ327706 MZN327706 MPR327706 MFV327706 LVZ327706 LMD327706 LCH327706 KSL327706 KIP327706 JYT327706 JOX327706 JFB327706 IVF327706 ILJ327706 IBN327706 HRR327706 HHV327706 GXZ327706 GOD327706 GEH327706 FUL327706 FKP327706 FAT327706 EQX327706 EHB327706 DXF327706 DNJ327706 DDN327706 CTR327706 CJV327706 BZZ327706 BQD327706 BGH327706 AWL327706 AMP327706 ACT327706 SX327706 JB327706 T327706 WVN262170 WLR262170 WBV262170 VRZ262170 VID262170 UYH262170 UOL262170 UEP262170 TUT262170 TKX262170 TBB262170 SRF262170 SHJ262170 RXN262170 RNR262170 RDV262170 QTZ262170 QKD262170 QAH262170 PQL262170 PGP262170 OWT262170 OMX262170 ODB262170 NTF262170 NJJ262170 MZN262170 MPR262170 MFV262170 LVZ262170 LMD262170 LCH262170 KSL262170 KIP262170 JYT262170 JOX262170 JFB262170 IVF262170 ILJ262170 IBN262170 HRR262170 HHV262170 GXZ262170 GOD262170 GEH262170 FUL262170 FKP262170 FAT262170 EQX262170 EHB262170 DXF262170 DNJ262170 DDN262170 CTR262170 CJV262170 BZZ262170 BQD262170 BGH262170 AWL262170 AMP262170 ACT262170 SX262170 JB262170 T262170 WVN196634 WLR196634 WBV196634 VRZ196634 VID196634 UYH196634 UOL196634 UEP196634 TUT196634 TKX196634 TBB196634 SRF196634 SHJ196634 RXN196634 RNR196634 RDV196634 QTZ196634 QKD196634 QAH196634 PQL196634 PGP196634 OWT196634 OMX196634 ODB196634 NTF196634 NJJ196634 MZN196634 MPR196634 MFV196634 LVZ196634 LMD196634 LCH196634 KSL196634 KIP196634 JYT196634 JOX196634 JFB196634 IVF196634 ILJ196634 IBN196634 HRR196634 HHV196634 GXZ196634 GOD196634 GEH196634 FUL196634 FKP196634 FAT196634 EQX196634 EHB196634 DXF196634 DNJ196634 DDN196634 CTR196634 CJV196634 BZZ196634 BQD196634 BGH196634 AWL196634 AMP196634 ACT196634 SX196634 JB196634 T196634 WVN131098 WLR131098 WBV131098 VRZ131098 VID131098 UYH131098 UOL131098 UEP131098 TUT131098 TKX131098 TBB131098 SRF131098 SHJ131098 RXN131098 RNR131098 RDV131098 QTZ131098 QKD131098 QAH131098 PQL131098 PGP131098 OWT131098 OMX131098 ODB131098 NTF131098 NJJ131098 MZN131098 MPR131098 MFV131098 LVZ131098 LMD131098 LCH131098 KSL131098 KIP131098 JYT131098 JOX131098 JFB131098 IVF131098 ILJ131098 IBN131098 HRR131098 HHV131098 GXZ131098 GOD131098 GEH131098 FUL131098 FKP131098 FAT131098 EQX131098 EHB131098 DXF131098 DNJ131098 DDN131098 CTR131098 CJV131098 BZZ131098 BQD131098 BGH131098 AWL131098 AMP131098 ACT131098 SX131098 JB131098 T131098 WVN65562 WLR65562 WBV65562 VRZ65562 VID65562 UYH65562 UOL65562 UEP65562 TUT65562 TKX65562 TBB65562 SRF65562 SHJ65562 RXN65562 RNR65562 RDV65562 QTZ65562 QKD65562 QAH65562 PQL65562 PGP65562 OWT65562 OMX65562 ODB65562 NTF65562 NJJ65562 MZN65562 MPR65562 MFV65562 LVZ65562 LMD65562 LCH65562 KSL65562 KIP65562 JYT65562 JOX65562 JFB65562 IVF65562 ILJ65562 IBN65562 HRR65562 HHV65562 GXZ65562 GOD65562 GEH65562 FUL65562 FKP65562 FAT65562 EQX65562 EHB65562 DXF65562 DNJ65562 DDN65562 CTR65562 CJV65562 BZZ65562 BQD65562 BGH65562 AWL65562 AMP65562 ACT65562 SX65562 JB65562 T65562 WVN17 WLR17 WBV17 VRZ17 VID17 UYH17 UOL17 UEP17 TUT17 TKX17 TBB17 SRF17 SHJ17 RXN17 RNR17 RDV17 QTZ17 QKD17 QAH17 PQL17 PGP17 OWT17 OMX17 ODB17 NTF17 NJJ17 MZN17 MPR17 MFV17 LVZ17 LMD17 LCH17 KSL17 KIP17 JYT17 JOX17 JFB17 IVF17 ILJ17 IBN17 HRR17 HHV17 GXZ17 GOD17 GEH17 FUL17 FKP17 FAT17 EQX17 EHB17 DXF17 DNJ17 DDN17 CTR17 CJV17 BZZ17 BQD17 BGH17 AWL17 AMP17 ACT17 SX17 JB17 WVN35 WLR35 WBV35 VRZ35 VID35 UYH35 UOL35 UEP35 TUT35 TKX35 TBB35 SRF35 SHJ35 RXN35 RNR35 RDV35 QTZ35 QKD35 QAH35 PQL35 PGP35 OWT35 OMX35 ODB35 NTF35 NJJ35 MZN35 MPR35 MFV35 LVZ35 LMD35 LCH35 KSL35 KIP35 JYT35 JOX35 JFB35 IVF35 ILJ35 IBN35 HRR35 HHV35 GXZ35 GOD35 GEH35 FUL35 FKP35 FAT35 EQX35 EHB35 DXF35 DNJ35 DDN35 CTR35 CJV35 BZZ35 BQD35 BGH35 AWL35 AMP35 ACT35 SX35 JB35"/>
    <dataValidation allowBlank="1" showErrorMessage="1" prompt="Se expidió la circular 021 de 2016 sobre publicidad de los certificados de calibración de básculas, la cual  esta dirigida a los supervisados de las tres misionales, en particular para la Delegada de concesiones a los concesionarios carreteros." sqref="T14 T17 WVN983063 WLR983063 WBV983063 VRZ983063 VID983063 UYH983063 UOL983063 UEP983063 TUT983063 TKX983063 TBB983063 SRF983063 SHJ983063 RXN983063 RNR983063 RDV983063 QTZ983063 QKD983063 QAH983063 PQL983063 PGP983063 OWT983063 OMX983063 ODB983063 NTF983063 NJJ983063 MZN983063 MPR983063 MFV983063 LVZ983063 LMD983063 LCH983063 KSL983063 KIP983063 JYT983063 JOX983063 JFB983063 IVF983063 ILJ983063 IBN983063 HRR983063 HHV983063 GXZ983063 GOD983063 GEH983063 FUL983063 FKP983063 FAT983063 EQX983063 EHB983063 DXF983063 DNJ983063 DDN983063 CTR983063 CJV983063 BZZ983063 BQD983063 BGH983063 AWL983063 AMP983063 ACT983063 SX983063 JB983063 T983063 WVN917527 WLR917527 WBV917527 VRZ917527 VID917527 UYH917527 UOL917527 UEP917527 TUT917527 TKX917527 TBB917527 SRF917527 SHJ917527 RXN917527 RNR917527 RDV917527 QTZ917527 QKD917527 QAH917527 PQL917527 PGP917527 OWT917527 OMX917527 ODB917527 NTF917527 NJJ917527 MZN917527 MPR917527 MFV917527 LVZ917527 LMD917527 LCH917527 KSL917527 KIP917527 JYT917527 JOX917527 JFB917527 IVF917527 ILJ917527 IBN917527 HRR917527 HHV917527 GXZ917527 GOD917527 GEH917527 FUL917527 FKP917527 FAT917527 EQX917527 EHB917527 DXF917527 DNJ917527 DDN917527 CTR917527 CJV917527 BZZ917527 BQD917527 BGH917527 AWL917527 AMP917527 ACT917527 SX917527 JB917527 T917527 WVN851991 WLR851991 WBV851991 VRZ851991 VID851991 UYH851991 UOL851991 UEP851991 TUT851991 TKX851991 TBB851991 SRF851991 SHJ851991 RXN851991 RNR851991 RDV851991 QTZ851991 QKD851991 QAH851991 PQL851991 PGP851991 OWT851991 OMX851991 ODB851991 NTF851991 NJJ851991 MZN851991 MPR851991 MFV851991 LVZ851991 LMD851991 LCH851991 KSL851991 KIP851991 JYT851991 JOX851991 JFB851991 IVF851991 ILJ851991 IBN851991 HRR851991 HHV851991 GXZ851991 GOD851991 GEH851991 FUL851991 FKP851991 FAT851991 EQX851991 EHB851991 DXF851991 DNJ851991 DDN851991 CTR851991 CJV851991 BZZ851991 BQD851991 BGH851991 AWL851991 AMP851991 ACT851991 SX851991 JB851991 T851991 WVN786455 WLR786455 WBV786455 VRZ786455 VID786455 UYH786455 UOL786455 UEP786455 TUT786455 TKX786455 TBB786455 SRF786455 SHJ786455 RXN786455 RNR786455 RDV786455 QTZ786455 QKD786455 QAH786455 PQL786455 PGP786455 OWT786455 OMX786455 ODB786455 NTF786455 NJJ786455 MZN786455 MPR786455 MFV786455 LVZ786455 LMD786455 LCH786455 KSL786455 KIP786455 JYT786455 JOX786455 JFB786455 IVF786455 ILJ786455 IBN786455 HRR786455 HHV786455 GXZ786455 GOD786455 GEH786455 FUL786455 FKP786455 FAT786455 EQX786455 EHB786455 DXF786455 DNJ786455 DDN786455 CTR786455 CJV786455 BZZ786455 BQD786455 BGH786455 AWL786455 AMP786455 ACT786455 SX786455 JB786455 T786455 WVN720919 WLR720919 WBV720919 VRZ720919 VID720919 UYH720919 UOL720919 UEP720919 TUT720919 TKX720919 TBB720919 SRF720919 SHJ720919 RXN720919 RNR720919 RDV720919 QTZ720919 QKD720919 QAH720919 PQL720919 PGP720919 OWT720919 OMX720919 ODB720919 NTF720919 NJJ720919 MZN720919 MPR720919 MFV720919 LVZ720919 LMD720919 LCH720919 KSL720919 KIP720919 JYT720919 JOX720919 JFB720919 IVF720919 ILJ720919 IBN720919 HRR720919 HHV720919 GXZ720919 GOD720919 GEH720919 FUL720919 FKP720919 FAT720919 EQX720919 EHB720919 DXF720919 DNJ720919 DDN720919 CTR720919 CJV720919 BZZ720919 BQD720919 BGH720919 AWL720919 AMP720919 ACT720919 SX720919 JB720919 T720919 WVN655383 WLR655383 WBV655383 VRZ655383 VID655383 UYH655383 UOL655383 UEP655383 TUT655383 TKX655383 TBB655383 SRF655383 SHJ655383 RXN655383 RNR655383 RDV655383 QTZ655383 QKD655383 QAH655383 PQL655383 PGP655383 OWT655383 OMX655383 ODB655383 NTF655383 NJJ655383 MZN655383 MPR655383 MFV655383 LVZ655383 LMD655383 LCH655383 KSL655383 KIP655383 JYT655383 JOX655383 JFB655383 IVF655383 ILJ655383 IBN655383 HRR655383 HHV655383 GXZ655383 GOD655383 GEH655383 FUL655383 FKP655383 FAT655383 EQX655383 EHB655383 DXF655383 DNJ655383 DDN655383 CTR655383 CJV655383 BZZ655383 BQD655383 BGH655383 AWL655383 AMP655383 ACT655383 SX655383 JB655383 T655383 WVN589847 WLR589847 WBV589847 VRZ589847 VID589847 UYH589847 UOL589847 UEP589847 TUT589847 TKX589847 TBB589847 SRF589847 SHJ589847 RXN589847 RNR589847 RDV589847 QTZ589847 QKD589847 QAH589847 PQL589847 PGP589847 OWT589847 OMX589847 ODB589847 NTF589847 NJJ589847 MZN589847 MPR589847 MFV589847 LVZ589847 LMD589847 LCH589847 KSL589847 KIP589847 JYT589847 JOX589847 JFB589847 IVF589847 ILJ589847 IBN589847 HRR589847 HHV589847 GXZ589847 GOD589847 GEH589847 FUL589847 FKP589847 FAT589847 EQX589847 EHB589847 DXF589847 DNJ589847 DDN589847 CTR589847 CJV589847 BZZ589847 BQD589847 BGH589847 AWL589847 AMP589847 ACT589847 SX589847 JB589847 T589847 WVN524311 WLR524311 WBV524311 VRZ524311 VID524311 UYH524311 UOL524311 UEP524311 TUT524311 TKX524311 TBB524311 SRF524311 SHJ524311 RXN524311 RNR524311 RDV524311 QTZ524311 QKD524311 QAH524311 PQL524311 PGP524311 OWT524311 OMX524311 ODB524311 NTF524311 NJJ524311 MZN524311 MPR524311 MFV524311 LVZ524311 LMD524311 LCH524311 KSL524311 KIP524311 JYT524311 JOX524311 JFB524311 IVF524311 ILJ524311 IBN524311 HRR524311 HHV524311 GXZ524311 GOD524311 GEH524311 FUL524311 FKP524311 FAT524311 EQX524311 EHB524311 DXF524311 DNJ524311 DDN524311 CTR524311 CJV524311 BZZ524311 BQD524311 BGH524311 AWL524311 AMP524311 ACT524311 SX524311 JB524311 T524311 WVN458775 WLR458775 WBV458775 VRZ458775 VID458775 UYH458775 UOL458775 UEP458775 TUT458775 TKX458775 TBB458775 SRF458775 SHJ458775 RXN458775 RNR458775 RDV458775 QTZ458775 QKD458775 QAH458775 PQL458775 PGP458775 OWT458775 OMX458775 ODB458775 NTF458775 NJJ458775 MZN458775 MPR458775 MFV458775 LVZ458775 LMD458775 LCH458775 KSL458775 KIP458775 JYT458775 JOX458775 JFB458775 IVF458775 ILJ458775 IBN458775 HRR458775 HHV458775 GXZ458775 GOD458775 GEH458775 FUL458775 FKP458775 FAT458775 EQX458775 EHB458775 DXF458775 DNJ458775 DDN458775 CTR458775 CJV458775 BZZ458775 BQD458775 BGH458775 AWL458775 AMP458775 ACT458775 SX458775 JB458775 T458775 WVN393239 WLR393239 WBV393239 VRZ393239 VID393239 UYH393239 UOL393239 UEP393239 TUT393239 TKX393239 TBB393239 SRF393239 SHJ393239 RXN393239 RNR393239 RDV393239 QTZ393239 QKD393239 QAH393239 PQL393239 PGP393239 OWT393239 OMX393239 ODB393239 NTF393239 NJJ393239 MZN393239 MPR393239 MFV393239 LVZ393239 LMD393239 LCH393239 KSL393239 KIP393239 JYT393239 JOX393239 JFB393239 IVF393239 ILJ393239 IBN393239 HRR393239 HHV393239 GXZ393239 GOD393239 GEH393239 FUL393239 FKP393239 FAT393239 EQX393239 EHB393239 DXF393239 DNJ393239 DDN393239 CTR393239 CJV393239 BZZ393239 BQD393239 BGH393239 AWL393239 AMP393239 ACT393239 SX393239 JB393239 T393239 WVN327703 WLR327703 WBV327703 VRZ327703 VID327703 UYH327703 UOL327703 UEP327703 TUT327703 TKX327703 TBB327703 SRF327703 SHJ327703 RXN327703 RNR327703 RDV327703 QTZ327703 QKD327703 QAH327703 PQL327703 PGP327703 OWT327703 OMX327703 ODB327703 NTF327703 NJJ327703 MZN327703 MPR327703 MFV327703 LVZ327703 LMD327703 LCH327703 KSL327703 KIP327703 JYT327703 JOX327703 JFB327703 IVF327703 ILJ327703 IBN327703 HRR327703 HHV327703 GXZ327703 GOD327703 GEH327703 FUL327703 FKP327703 FAT327703 EQX327703 EHB327703 DXF327703 DNJ327703 DDN327703 CTR327703 CJV327703 BZZ327703 BQD327703 BGH327703 AWL327703 AMP327703 ACT327703 SX327703 JB327703 T327703 WVN262167 WLR262167 WBV262167 VRZ262167 VID262167 UYH262167 UOL262167 UEP262167 TUT262167 TKX262167 TBB262167 SRF262167 SHJ262167 RXN262167 RNR262167 RDV262167 QTZ262167 QKD262167 QAH262167 PQL262167 PGP262167 OWT262167 OMX262167 ODB262167 NTF262167 NJJ262167 MZN262167 MPR262167 MFV262167 LVZ262167 LMD262167 LCH262167 KSL262167 KIP262167 JYT262167 JOX262167 JFB262167 IVF262167 ILJ262167 IBN262167 HRR262167 HHV262167 GXZ262167 GOD262167 GEH262167 FUL262167 FKP262167 FAT262167 EQX262167 EHB262167 DXF262167 DNJ262167 DDN262167 CTR262167 CJV262167 BZZ262167 BQD262167 BGH262167 AWL262167 AMP262167 ACT262167 SX262167 JB262167 T262167 WVN196631 WLR196631 WBV196631 VRZ196631 VID196631 UYH196631 UOL196631 UEP196631 TUT196631 TKX196631 TBB196631 SRF196631 SHJ196631 RXN196631 RNR196631 RDV196631 QTZ196631 QKD196631 QAH196631 PQL196631 PGP196631 OWT196631 OMX196631 ODB196631 NTF196631 NJJ196631 MZN196631 MPR196631 MFV196631 LVZ196631 LMD196631 LCH196631 KSL196631 KIP196631 JYT196631 JOX196631 JFB196631 IVF196631 ILJ196631 IBN196631 HRR196631 HHV196631 GXZ196631 GOD196631 GEH196631 FUL196631 FKP196631 FAT196631 EQX196631 EHB196631 DXF196631 DNJ196631 DDN196631 CTR196631 CJV196631 BZZ196631 BQD196631 BGH196631 AWL196631 AMP196631 ACT196631 SX196631 JB196631 T196631 WVN131095 WLR131095 WBV131095 VRZ131095 VID131095 UYH131095 UOL131095 UEP131095 TUT131095 TKX131095 TBB131095 SRF131095 SHJ131095 RXN131095 RNR131095 RDV131095 QTZ131095 QKD131095 QAH131095 PQL131095 PGP131095 OWT131095 OMX131095 ODB131095 NTF131095 NJJ131095 MZN131095 MPR131095 MFV131095 LVZ131095 LMD131095 LCH131095 KSL131095 KIP131095 JYT131095 JOX131095 JFB131095 IVF131095 ILJ131095 IBN131095 HRR131095 HHV131095 GXZ131095 GOD131095 GEH131095 FUL131095 FKP131095 FAT131095 EQX131095 EHB131095 DXF131095 DNJ131095 DDN131095 CTR131095 CJV131095 BZZ131095 BQD131095 BGH131095 AWL131095 AMP131095 ACT131095 SX131095 JB131095 T131095 WVN65559 WLR65559 WBV65559 VRZ65559 VID65559 UYH65559 UOL65559 UEP65559 TUT65559 TKX65559 TBB65559 SRF65559 SHJ65559 RXN65559 RNR65559 RDV65559 QTZ65559 QKD65559 QAH65559 PQL65559 PGP65559 OWT65559 OMX65559 ODB65559 NTF65559 NJJ65559 MZN65559 MPR65559 MFV65559 LVZ65559 LMD65559 LCH65559 KSL65559 KIP65559 JYT65559 JOX65559 JFB65559 IVF65559 ILJ65559 IBN65559 HRR65559 HHV65559 GXZ65559 GOD65559 GEH65559 FUL65559 FKP65559 FAT65559 EQX65559 EHB65559 DXF65559 DNJ65559 DDN65559 CTR65559 CJV65559 BZZ65559 BQD65559 BGH65559 AWL65559 AMP65559 ACT65559 SX65559 JB65559 T65559 WVN14 WLR14 WBV14 VRZ14 VID14 UYH14 UOL14 UEP14 TUT14 TKX14 TBB14 SRF14 SHJ14 RXN14 RNR14 RDV14 QTZ14 QKD14 QAH14 PQL14 PGP14 OWT14 OMX14 ODB14 NTF14 NJJ14 MZN14 MPR14 MFV14 LVZ14 LMD14 LCH14 KSL14 KIP14 JYT14 JOX14 JFB14 IVF14 ILJ14 IBN14 HRR14 HHV14 GXZ14 GOD14 GEH14 FUL14 FKP14 FAT14 EQX14 EHB14 DXF14 DNJ14 DDN14 CTR14 CJV14 BZZ14 BQD14 BGH14 AWL14 AMP14 ACT14 SX14 JB14 T32 WVN32 WLR32 WBV32 VRZ32 VID32 UYH32 UOL32 UEP32 TUT32 TKX32 TBB32 SRF32 SHJ32 RXN32 RNR32 RDV32 QTZ32 QKD32 QAH32 PQL32 PGP32 OWT32 OMX32 ODB32 NTF32 NJJ32 MZN32 MPR32 MFV32 LVZ32 LMD32 LCH32 KSL32 KIP32 JYT32 JOX32 JFB32 IVF32 ILJ32 IBN32 HRR32 HHV32 GXZ32 GOD32 GEH32 FUL32 FKP32 FAT32 EQX32 EHB32 DXF32 DNJ32 DDN32 CTR32 CJV32 BZZ32 BQD32 BGH32 AWL32 AMP32 ACT32 SX32 JB32 T35"/>
    <dataValidation allowBlank="1" showErrorMessage="1" prompt="100 mesas en cada vigencia. Cada Delegada 33 mesas de trabajo" sqref="IM55:IM63 WUY983096:WUY983104 WLC983096:WLC983104 WBG983096:WBG983104 VRK983096:VRK983104 VHO983096:VHO983104 UXS983096:UXS983104 UNW983096:UNW983104 UEA983096:UEA983104 TUE983096:TUE983104 TKI983096:TKI983104 TAM983096:TAM983104 SQQ983096:SQQ983104 SGU983096:SGU983104 RWY983096:RWY983104 RNC983096:RNC983104 RDG983096:RDG983104 QTK983096:QTK983104 QJO983096:QJO983104 PZS983096:PZS983104 PPW983096:PPW983104 PGA983096:PGA983104 OWE983096:OWE983104 OMI983096:OMI983104 OCM983096:OCM983104 NSQ983096:NSQ983104 NIU983096:NIU983104 MYY983096:MYY983104 MPC983096:MPC983104 MFG983096:MFG983104 LVK983096:LVK983104 LLO983096:LLO983104 LBS983096:LBS983104 KRW983096:KRW983104 KIA983096:KIA983104 JYE983096:JYE983104 JOI983096:JOI983104 JEM983096:JEM983104 IUQ983096:IUQ983104 IKU983096:IKU983104 IAY983096:IAY983104 HRC983096:HRC983104 HHG983096:HHG983104 GXK983096:GXK983104 GNO983096:GNO983104 GDS983096:GDS983104 FTW983096:FTW983104 FKA983096:FKA983104 FAE983096:FAE983104 EQI983096:EQI983104 EGM983096:EGM983104 DWQ983096:DWQ983104 DMU983096:DMU983104 DCY983096:DCY983104 CTC983096:CTC983104 CJG983096:CJG983104 BZK983096:BZK983104 BPO983096:BPO983104 BFS983096:BFS983104 AVW983096:AVW983104 AMA983096:AMA983104 ACE983096:ACE983104 SI983096:SI983104 IM983096:IM983104 G983096:G983104 WUY917560:WUY917568 WLC917560:WLC917568 WBG917560:WBG917568 VRK917560:VRK917568 VHO917560:VHO917568 UXS917560:UXS917568 UNW917560:UNW917568 UEA917560:UEA917568 TUE917560:TUE917568 TKI917560:TKI917568 TAM917560:TAM917568 SQQ917560:SQQ917568 SGU917560:SGU917568 RWY917560:RWY917568 RNC917560:RNC917568 RDG917560:RDG917568 QTK917560:QTK917568 QJO917560:QJO917568 PZS917560:PZS917568 PPW917560:PPW917568 PGA917560:PGA917568 OWE917560:OWE917568 OMI917560:OMI917568 OCM917560:OCM917568 NSQ917560:NSQ917568 NIU917560:NIU917568 MYY917560:MYY917568 MPC917560:MPC917568 MFG917560:MFG917568 LVK917560:LVK917568 LLO917560:LLO917568 LBS917560:LBS917568 KRW917560:KRW917568 KIA917560:KIA917568 JYE917560:JYE917568 JOI917560:JOI917568 JEM917560:JEM917568 IUQ917560:IUQ917568 IKU917560:IKU917568 IAY917560:IAY917568 HRC917560:HRC917568 HHG917560:HHG917568 GXK917560:GXK917568 GNO917560:GNO917568 GDS917560:GDS917568 FTW917560:FTW917568 FKA917560:FKA917568 FAE917560:FAE917568 EQI917560:EQI917568 EGM917560:EGM917568 DWQ917560:DWQ917568 DMU917560:DMU917568 DCY917560:DCY917568 CTC917560:CTC917568 CJG917560:CJG917568 BZK917560:BZK917568 BPO917560:BPO917568 BFS917560:BFS917568 AVW917560:AVW917568 AMA917560:AMA917568 ACE917560:ACE917568 SI917560:SI917568 IM917560:IM917568 G917560:G917568 WUY852024:WUY852032 WLC852024:WLC852032 WBG852024:WBG852032 VRK852024:VRK852032 VHO852024:VHO852032 UXS852024:UXS852032 UNW852024:UNW852032 UEA852024:UEA852032 TUE852024:TUE852032 TKI852024:TKI852032 TAM852024:TAM852032 SQQ852024:SQQ852032 SGU852024:SGU852032 RWY852024:RWY852032 RNC852024:RNC852032 RDG852024:RDG852032 QTK852024:QTK852032 QJO852024:QJO852032 PZS852024:PZS852032 PPW852024:PPW852032 PGA852024:PGA852032 OWE852024:OWE852032 OMI852024:OMI852032 OCM852024:OCM852032 NSQ852024:NSQ852032 NIU852024:NIU852032 MYY852024:MYY852032 MPC852024:MPC852032 MFG852024:MFG852032 LVK852024:LVK852032 LLO852024:LLO852032 LBS852024:LBS852032 KRW852024:KRW852032 KIA852024:KIA852032 JYE852024:JYE852032 JOI852024:JOI852032 JEM852024:JEM852032 IUQ852024:IUQ852032 IKU852024:IKU852032 IAY852024:IAY852032 HRC852024:HRC852032 HHG852024:HHG852032 GXK852024:GXK852032 GNO852024:GNO852032 GDS852024:GDS852032 FTW852024:FTW852032 FKA852024:FKA852032 FAE852024:FAE852032 EQI852024:EQI852032 EGM852024:EGM852032 DWQ852024:DWQ852032 DMU852024:DMU852032 DCY852024:DCY852032 CTC852024:CTC852032 CJG852024:CJG852032 BZK852024:BZK852032 BPO852024:BPO852032 BFS852024:BFS852032 AVW852024:AVW852032 AMA852024:AMA852032 ACE852024:ACE852032 SI852024:SI852032 IM852024:IM852032 G852024:G852032 WUY786488:WUY786496 WLC786488:WLC786496 WBG786488:WBG786496 VRK786488:VRK786496 VHO786488:VHO786496 UXS786488:UXS786496 UNW786488:UNW786496 UEA786488:UEA786496 TUE786488:TUE786496 TKI786488:TKI786496 TAM786488:TAM786496 SQQ786488:SQQ786496 SGU786488:SGU786496 RWY786488:RWY786496 RNC786488:RNC786496 RDG786488:RDG786496 QTK786488:QTK786496 QJO786488:QJO786496 PZS786488:PZS786496 PPW786488:PPW786496 PGA786488:PGA786496 OWE786488:OWE786496 OMI786488:OMI786496 OCM786488:OCM786496 NSQ786488:NSQ786496 NIU786488:NIU786496 MYY786488:MYY786496 MPC786488:MPC786496 MFG786488:MFG786496 LVK786488:LVK786496 LLO786488:LLO786496 LBS786488:LBS786496 KRW786488:KRW786496 KIA786488:KIA786496 JYE786488:JYE786496 JOI786488:JOI786496 JEM786488:JEM786496 IUQ786488:IUQ786496 IKU786488:IKU786496 IAY786488:IAY786496 HRC786488:HRC786496 HHG786488:HHG786496 GXK786488:GXK786496 GNO786488:GNO786496 GDS786488:GDS786496 FTW786488:FTW786496 FKA786488:FKA786496 FAE786488:FAE786496 EQI786488:EQI786496 EGM786488:EGM786496 DWQ786488:DWQ786496 DMU786488:DMU786496 DCY786488:DCY786496 CTC786488:CTC786496 CJG786488:CJG786496 BZK786488:BZK786496 BPO786488:BPO786496 BFS786488:BFS786496 AVW786488:AVW786496 AMA786488:AMA786496 ACE786488:ACE786496 SI786488:SI786496 IM786488:IM786496 G786488:G786496 WUY720952:WUY720960 WLC720952:WLC720960 WBG720952:WBG720960 VRK720952:VRK720960 VHO720952:VHO720960 UXS720952:UXS720960 UNW720952:UNW720960 UEA720952:UEA720960 TUE720952:TUE720960 TKI720952:TKI720960 TAM720952:TAM720960 SQQ720952:SQQ720960 SGU720952:SGU720960 RWY720952:RWY720960 RNC720952:RNC720960 RDG720952:RDG720960 QTK720952:QTK720960 QJO720952:QJO720960 PZS720952:PZS720960 PPW720952:PPW720960 PGA720952:PGA720960 OWE720952:OWE720960 OMI720952:OMI720960 OCM720952:OCM720960 NSQ720952:NSQ720960 NIU720952:NIU720960 MYY720952:MYY720960 MPC720952:MPC720960 MFG720952:MFG720960 LVK720952:LVK720960 LLO720952:LLO720960 LBS720952:LBS720960 KRW720952:KRW720960 KIA720952:KIA720960 JYE720952:JYE720960 JOI720952:JOI720960 JEM720952:JEM720960 IUQ720952:IUQ720960 IKU720952:IKU720960 IAY720952:IAY720960 HRC720952:HRC720960 HHG720952:HHG720960 GXK720952:GXK720960 GNO720952:GNO720960 GDS720952:GDS720960 FTW720952:FTW720960 FKA720952:FKA720960 FAE720952:FAE720960 EQI720952:EQI720960 EGM720952:EGM720960 DWQ720952:DWQ720960 DMU720952:DMU720960 DCY720952:DCY720960 CTC720952:CTC720960 CJG720952:CJG720960 BZK720952:BZK720960 BPO720952:BPO720960 BFS720952:BFS720960 AVW720952:AVW720960 AMA720952:AMA720960 ACE720952:ACE720960 SI720952:SI720960 IM720952:IM720960 G720952:G720960 WUY655416:WUY655424 WLC655416:WLC655424 WBG655416:WBG655424 VRK655416:VRK655424 VHO655416:VHO655424 UXS655416:UXS655424 UNW655416:UNW655424 UEA655416:UEA655424 TUE655416:TUE655424 TKI655416:TKI655424 TAM655416:TAM655424 SQQ655416:SQQ655424 SGU655416:SGU655424 RWY655416:RWY655424 RNC655416:RNC655424 RDG655416:RDG655424 QTK655416:QTK655424 QJO655416:QJO655424 PZS655416:PZS655424 PPW655416:PPW655424 PGA655416:PGA655424 OWE655416:OWE655424 OMI655416:OMI655424 OCM655416:OCM655424 NSQ655416:NSQ655424 NIU655416:NIU655424 MYY655416:MYY655424 MPC655416:MPC655424 MFG655416:MFG655424 LVK655416:LVK655424 LLO655416:LLO655424 LBS655416:LBS655424 KRW655416:KRW655424 KIA655416:KIA655424 JYE655416:JYE655424 JOI655416:JOI655424 JEM655416:JEM655424 IUQ655416:IUQ655424 IKU655416:IKU655424 IAY655416:IAY655424 HRC655416:HRC655424 HHG655416:HHG655424 GXK655416:GXK655424 GNO655416:GNO655424 GDS655416:GDS655424 FTW655416:FTW655424 FKA655416:FKA655424 FAE655416:FAE655424 EQI655416:EQI655424 EGM655416:EGM655424 DWQ655416:DWQ655424 DMU655416:DMU655424 DCY655416:DCY655424 CTC655416:CTC655424 CJG655416:CJG655424 BZK655416:BZK655424 BPO655416:BPO655424 BFS655416:BFS655424 AVW655416:AVW655424 AMA655416:AMA655424 ACE655416:ACE655424 SI655416:SI655424 IM655416:IM655424 G655416:G655424 WUY589880:WUY589888 WLC589880:WLC589888 WBG589880:WBG589888 VRK589880:VRK589888 VHO589880:VHO589888 UXS589880:UXS589888 UNW589880:UNW589888 UEA589880:UEA589888 TUE589880:TUE589888 TKI589880:TKI589888 TAM589880:TAM589888 SQQ589880:SQQ589888 SGU589880:SGU589888 RWY589880:RWY589888 RNC589880:RNC589888 RDG589880:RDG589888 QTK589880:QTK589888 QJO589880:QJO589888 PZS589880:PZS589888 PPW589880:PPW589888 PGA589880:PGA589888 OWE589880:OWE589888 OMI589880:OMI589888 OCM589880:OCM589888 NSQ589880:NSQ589888 NIU589880:NIU589888 MYY589880:MYY589888 MPC589880:MPC589888 MFG589880:MFG589888 LVK589880:LVK589888 LLO589880:LLO589888 LBS589880:LBS589888 KRW589880:KRW589888 KIA589880:KIA589888 JYE589880:JYE589888 JOI589880:JOI589888 JEM589880:JEM589888 IUQ589880:IUQ589888 IKU589880:IKU589888 IAY589880:IAY589888 HRC589880:HRC589888 HHG589880:HHG589888 GXK589880:GXK589888 GNO589880:GNO589888 GDS589880:GDS589888 FTW589880:FTW589888 FKA589880:FKA589888 FAE589880:FAE589888 EQI589880:EQI589888 EGM589880:EGM589888 DWQ589880:DWQ589888 DMU589880:DMU589888 DCY589880:DCY589888 CTC589880:CTC589888 CJG589880:CJG589888 BZK589880:BZK589888 BPO589880:BPO589888 BFS589880:BFS589888 AVW589880:AVW589888 AMA589880:AMA589888 ACE589880:ACE589888 SI589880:SI589888 IM589880:IM589888 G589880:G589888 WUY524344:WUY524352 WLC524344:WLC524352 WBG524344:WBG524352 VRK524344:VRK524352 VHO524344:VHO524352 UXS524344:UXS524352 UNW524344:UNW524352 UEA524344:UEA524352 TUE524344:TUE524352 TKI524344:TKI524352 TAM524344:TAM524352 SQQ524344:SQQ524352 SGU524344:SGU524352 RWY524344:RWY524352 RNC524344:RNC524352 RDG524344:RDG524352 QTK524344:QTK524352 QJO524344:QJO524352 PZS524344:PZS524352 PPW524344:PPW524352 PGA524344:PGA524352 OWE524344:OWE524352 OMI524344:OMI524352 OCM524344:OCM524352 NSQ524344:NSQ524352 NIU524344:NIU524352 MYY524344:MYY524352 MPC524344:MPC524352 MFG524344:MFG524352 LVK524344:LVK524352 LLO524344:LLO524352 LBS524344:LBS524352 KRW524344:KRW524352 KIA524344:KIA524352 JYE524344:JYE524352 JOI524344:JOI524352 JEM524344:JEM524352 IUQ524344:IUQ524352 IKU524344:IKU524352 IAY524344:IAY524352 HRC524344:HRC524352 HHG524344:HHG524352 GXK524344:GXK524352 GNO524344:GNO524352 GDS524344:GDS524352 FTW524344:FTW524352 FKA524344:FKA524352 FAE524344:FAE524352 EQI524344:EQI524352 EGM524344:EGM524352 DWQ524344:DWQ524352 DMU524344:DMU524352 DCY524344:DCY524352 CTC524344:CTC524352 CJG524344:CJG524352 BZK524344:BZK524352 BPO524344:BPO524352 BFS524344:BFS524352 AVW524344:AVW524352 AMA524344:AMA524352 ACE524344:ACE524352 SI524344:SI524352 IM524344:IM524352 G524344:G524352 WUY458808:WUY458816 WLC458808:WLC458816 WBG458808:WBG458816 VRK458808:VRK458816 VHO458808:VHO458816 UXS458808:UXS458816 UNW458808:UNW458816 UEA458808:UEA458816 TUE458808:TUE458816 TKI458808:TKI458816 TAM458808:TAM458816 SQQ458808:SQQ458816 SGU458808:SGU458816 RWY458808:RWY458816 RNC458808:RNC458816 RDG458808:RDG458816 QTK458808:QTK458816 QJO458808:QJO458816 PZS458808:PZS458816 PPW458808:PPW458816 PGA458808:PGA458816 OWE458808:OWE458816 OMI458808:OMI458816 OCM458808:OCM458816 NSQ458808:NSQ458816 NIU458808:NIU458816 MYY458808:MYY458816 MPC458808:MPC458816 MFG458808:MFG458816 LVK458808:LVK458816 LLO458808:LLO458816 LBS458808:LBS458816 KRW458808:KRW458816 KIA458808:KIA458816 JYE458808:JYE458816 JOI458808:JOI458816 JEM458808:JEM458816 IUQ458808:IUQ458816 IKU458808:IKU458816 IAY458808:IAY458816 HRC458808:HRC458816 HHG458808:HHG458816 GXK458808:GXK458816 GNO458808:GNO458816 GDS458808:GDS458816 FTW458808:FTW458816 FKA458808:FKA458816 FAE458808:FAE458816 EQI458808:EQI458816 EGM458808:EGM458816 DWQ458808:DWQ458816 DMU458808:DMU458816 DCY458808:DCY458816 CTC458808:CTC458816 CJG458808:CJG458816 BZK458808:BZK458816 BPO458808:BPO458816 BFS458808:BFS458816 AVW458808:AVW458816 AMA458808:AMA458816 ACE458808:ACE458816 SI458808:SI458816 IM458808:IM458816 G458808:G458816 WUY393272:WUY393280 WLC393272:WLC393280 WBG393272:WBG393280 VRK393272:VRK393280 VHO393272:VHO393280 UXS393272:UXS393280 UNW393272:UNW393280 UEA393272:UEA393280 TUE393272:TUE393280 TKI393272:TKI393280 TAM393272:TAM393280 SQQ393272:SQQ393280 SGU393272:SGU393280 RWY393272:RWY393280 RNC393272:RNC393280 RDG393272:RDG393280 QTK393272:QTK393280 QJO393272:QJO393280 PZS393272:PZS393280 PPW393272:PPW393280 PGA393272:PGA393280 OWE393272:OWE393280 OMI393272:OMI393280 OCM393272:OCM393280 NSQ393272:NSQ393280 NIU393272:NIU393280 MYY393272:MYY393280 MPC393272:MPC393280 MFG393272:MFG393280 LVK393272:LVK393280 LLO393272:LLO393280 LBS393272:LBS393280 KRW393272:KRW393280 KIA393272:KIA393280 JYE393272:JYE393280 JOI393272:JOI393280 JEM393272:JEM393280 IUQ393272:IUQ393280 IKU393272:IKU393280 IAY393272:IAY393280 HRC393272:HRC393280 HHG393272:HHG393280 GXK393272:GXK393280 GNO393272:GNO393280 GDS393272:GDS393280 FTW393272:FTW393280 FKA393272:FKA393280 FAE393272:FAE393280 EQI393272:EQI393280 EGM393272:EGM393280 DWQ393272:DWQ393280 DMU393272:DMU393280 DCY393272:DCY393280 CTC393272:CTC393280 CJG393272:CJG393280 BZK393272:BZK393280 BPO393272:BPO393280 BFS393272:BFS393280 AVW393272:AVW393280 AMA393272:AMA393280 ACE393272:ACE393280 SI393272:SI393280 IM393272:IM393280 G393272:G393280 WUY327736:WUY327744 WLC327736:WLC327744 WBG327736:WBG327744 VRK327736:VRK327744 VHO327736:VHO327744 UXS327736:UXS327744 UNW327736:UNW327744 UEA327736:UEA327744 TUE327736:TUE327744 TKI327736:TKI327744 TAM327736:TAM327744 SQQ327736:SQQ327744 SGU327736:SGU327744 RWY327736:RWY327744 RNC327736:RNC327744 RDG327736:RDG327744 QTK327736:QTK327744 QJO327736:QJO327744 PZS327736:PZS327744 PPW327736:PPW327744 PGA327736:PGA327744 OWE327736:OWE327744 OMI327736:OMI327744 OCM327736:OCM327744 NSQ327736:NSQ327744 NIU327736:NIU327744 MYY327736:MYY327744 MPC327736:MPC327744 MFG327736:MFG327744 LVK327736:LVK327744 LLO327736:LLO327744 LBS327736:LBS327744 KRW327736:KRW327744 KIA327736:KIA327744 JYE327736:JYE327744 JOI327736:JOI327744 JEM327736:JEM327744 IUQ327736:IUQ327744 IKU327736:IKU327744 IAY327736:IAY327744 HRC327736:HRC327744 HHG327736:HHG327744 GXK327736:GXK327744 GNO327736:GNO327744 GDS327736:GDS327744 FTW327736:FTW327744 FKA327736:FKA327744 FAE327736:FAE327744 EQI327736:EQI327744 EGM327736:EGM327744 DWQ327736:DWQ327744 DMU327736:DMU327744 DCY327736:DCY327744 CTC327736:CTC327744 CJG327736:CJG327744 BZK327736:BZK327744 BPO327736:BPO327744 BFS327736:BFS327744 AVW327736:AVW327744 AMA327736:AMA327744 ACE327736:ACE327744 SI327736:SI327744 IM327736:IM327744 G327736:G327744 WUY262200:WUY262208 WLC262200:WLC262208 WBG262200:WBG262208 VRK262200:VRK262208 VHO262200:VHO262208 UXS262200:UXS262208 UNW262200:UNW262208 UEA262200:UEA262208 TUE262200:TUE262208 TKI262200:TKI262208 TAM262200:TAM262208 SQQ262200:SQQ262208 SGU262200:SGU262208 RWY262200:RWY262208 RNC262200:RNC262208 RDG262200:RDG262208 QTK262200:QTK262208 QJO262200:QJO262208 PZS262200:PZS262208 PPW262200:PPW262208 PGA262200:PGA262208 OWE262200:OWE262208 OMI262200:OMI262208 OCM262200:OCM262208 NSQ262200:NSQ262208 NIU262200:NIU262208 MYY262200:MYY262208 MPC262200:MPC262208 MFG262200:MFG262208 LVK262200:LVK262208 LLO262200:LLO262208 LBS262200:LBS262208 KRW262200:KRW262208 KIA262200:KIA262208 JYE262200:JYE262208 JOI262200:JOI262208 JEM262200:JEM262208 IUQ262200:IUQ262208 IKU262200:IKU262208 IAY262200:IAY262208 HRC262200:HRC262208 HHG262200:HHG262208 GXK262200:GXK262208 GNO262200:GNO262208 GDS262200:GDS262208 FTW262200:FTW262208 FKA262200:FKA262208 FAE262200:FAE262208 EQI262200:EQI262208 EGM262200:EGM262208 DWQ262200:DWQ262208 DMU262200:DMU262208 DCY262200:DCY262208 CTC262200:CTC262208 CJG262200:CJG262208 BZK262200:BZK262208 BPO262200:BPO262208 BFS262200:BFS262208 AVW262200:AVW262208 AMA262200:AMA262208 ACE262200:ACE262208 SI262200:SI262208 IM262200:IM262208 G262200:G262208 WUY196664:WUY196672 WLC196664:WLC196672 WBG196664:WBG196672 VRK196664:VRK196672 VHO196664:VHO196672 UXS196664:UXS196672 UNW196664:UNW196672 UEA196664:UEA196672 TUE196664:TUE196672 TKI196664:TKI196672 TAM196664:TAM196672 SQQ196664:SQQ196672 SGU196664:SGU196672 RWY196664:RWY196672 RNC196664:RNC196672 RDG196664:RDG196672 QTK196664:QTK196672 QJO196664:QJO196672 PZS196664:PZS196672 PPW196664:PPW196672 PGA196664:PGA196672 OWE196664:OWE196672 OMI196664:OMI196672 OCM196664:OCM196672 NSQ196664:NSQ196672 NIU196664:NIU196672 MYY196664:MYY196672 MPC196664:MPC196672 MFG196664:MFG196672 LVK196664:LVK196672 LLO196664:LLO196672 LBS196664:LBS196672 KRW196664:KRW196672 KIA196664:KIA196672 JYE196664:JYE196672 JOI196664:JOI196672 JEM196664:JEM196672 IUQ196664:IUQ196672 IKU196664:IKU196672 IAY196664:IAY196672 HRC196664:HRC196672 HHG196664:HHG196672 GXK196664:GXK196672 GNO196664:GNO196672 GDS196664:GDS196672 FTW196664:FTW196672 FKA196664:FKA196672 FAE196664:FAE196672 EQI196664:EQI196672 EGM196664:EGM196672 DWQ196664:DWQ196672 DMU196664:DMU196672 DCY196664:DCY196672 CTC196664:CTC196672 CJG196664:CJG196672 BZK196664:BZK196672 BPO196664:BPO196672 BFS196664:BFS196672 AVW196664:AVW196672 AMA196664:AMA196672 ACE196664:ACE196672 SI196664:SI196672 IM196664:IM196672 G196664:G196672 WUY131128:WUY131136 WLC131128:WLC131136 WBG131128:WBG131136 VRK131128:VRK131136 VHO131128:VHO131136 UXS131128:UXS131136 UNW131128:UNW131136 UEA131128:UEA131136 TUE131128:TUE131136 TKI131128:TKI131136 TAM131128:TAM131136 SQQ131128:SQQ131136 SGU131128:SGU131136 RWY131128:RWY131136 RNC131128:RNC131136 RDG131128:RDG131136 QTK131128:QTK131136 QJO131128:QJO131136 PZS131128:PZS131136 PPW131128:PPW131136 PGA131128:PGA131136 OWE131128:OWE131136 OMI131128:OMI131136 OCM131128:OCM131136 NSQ131128:NSQ131136 NIU131128:NIU131136 MYY131128:MYY131136 MPC131128:MPC131136 MFG131128:MFG131136 LVK131128:LVK131136 LLO131128:LLO131136 LBS131128:LBS131136 KRW131128:KRW131136 KIA131128:KIA131136 JYE131128:JYE131136 JOI131128:JOI131136 JEM131128:JEM131136 IUQ131128:IUQ131136 IKU131128:IKU131136 IAY131128:IAY131136 HRC131128:HRC131136 HHG131128:HHG131136 GXK131128:GXK131136 GNO131128:GNO131136 GDS131128:GDS131136 FTW131128:FTW131136 FKA131128:FKA131136 FAE131128:FAE131136 EQI131128:EQI131136 EGM131128:EGM131136 DWQ131128:DWQ131136 DMU131128:DMU131136 DCY131128:DCY131136 CTC131128:CTC131136 CJG131128:CJG131136 BZK131128:BZK131136 BPO131128:BPO131136 BFS131128:BFS131136 AVW131128:AVW131136 AMA131128:AMA131136 ACE131128:ACE131136 SI131128:SI131136 IM131128:IM131136 G131128:G131136 WUY65592:WUY65600 WLC65592:WLC65600 WBG65592:WBG65600 VRK65592:VRK65600 VHO65592:VHO65600 UXS65592:UXS65600 UNW65592:UNW65600 UEA65592:UEA65600 TUE65592:TUE65600 TKI65592:TKI65600 TAM65592:TAM65600 SQQ65592:SQQ65600 SGU65592:SGU65600 RWY65592:RWY65600 RNC65592:RNC65600 RDG65592:RDG65600 QTK65592:QTK65600 QJO65592:QJO65600 PZS65592:PZS65600 PPW65592:PPW65600 PGA65592:PGA65600 OWE65592:OWE65600 OMI65592:OMI65600 OCM65592:OCM65600 NSQ65592:NSQ65600 NIU65592:NIU65600 MYY65592:MYY65600 MPC65592:MPC65600 MFG65592:MFG65600 LVK65592:LVK65600 LLO65592:LLO65600 LBS65592:LBS65600 KRW65592:KRW65600 KIA65592:KIA65600 JYE65592:JYE65600 JOI65592:JOI65600 JEM65592:JEM65600 IUQ65592:IUQ65600 IKU65592:IKU65600 IAY65592:IAY65600 HRC65592:HRC65600 HHG65592:HHG65600 GXK65592:GXK65600 GNO65592:GNO65600 GDS65592:GDS65600 FTW65592:FTW65600 FKA65592:FKA65600 FAE65592:FAE65600 EQI65592:EQI65600 EGM65592:EGM65600 DWQ65592:DWQ65600 DMU65592:DMU65600 DCY65592:DCY65600 CTC65592:CTC65600 CJG65592:CJG65600 BZK65592:BZK65600 BPO65592:BPO65600 BFS65592:BFS65600 AVW65592:AVW65600 AMA65592:AMA65600 ACE65592:ACE65600 SI65592:SI65600 IM65592:IM65600 G65592:G65600 WUY55:WUY63 WLC55:WLC63 WBG55:WBG63 VRK55:VRK63 VHO55:VHO63 UXS55:UXS63 UNW55:UNW63 UEA55:UEA63 TUE55:TUE63 TKI55:TKI63 TAM55:TAM63 SQQ55:SQQ63 SGU55:SGU63 RWY55:RWY63 RNC55:RNC63 RDG55:RDG63 QTK55:QTK63 QJO55:QJO63 PZS55:PZS63 PPW55:PPW63 PGA55:PGA63 OWE55:OWE63 OMI55:OMI63 OCM55:OCM63 NSQ55:NSQ63 NIU55:NIU63 MYY55:MYY63 MPC55:MPC63 MFG55:MFG63 LVK55:LVK63 LLO55:LLO63 LBS55:LBS63 KRW55:KRW63 KIA55:KIA63 JYE55:JYE63 JOI55:JOI63 JEM55:JEM63 IUQ55:IUQ63 IKU55:IKU63 IAY55:IAY63 HRC55:HRC63 HHG55:HHG63 GXK55:GXK63 GNO55:GNO63 GDS55:GDS63 FTW55:FTW63 FKA55:FKA63 FAE55:FAE63 EQI55:EQI63 EGM55:EGM63 DWQ55:DWQ63 DMU55:DMU63 DCY55:DCY63 CTC55:CTC63 CJG55:CJG63 BZK55:BZK63 BPO55:BPO63 BFS55:BFS63 AVW55:AVW63 AMA55:AMA63 ACE55:ACE63 SI55:SI63 G55:G63"/>
    <dataValidation allowBlank="1" showErrorMessage="1" prompt="Se actualiza con base en Fichas de indicadores realizadas durante gestión de Nancy Rivera" sqref="WLH983142:WLK983142 WBL983142:WBO983142 VRP983142:VRS983142 VHT983142:VHW983142 UXX983142:UYA983142 UOB983142:UOE983142 UEF983142:UEI983142 TUJ983142:TUM983142 TKN983142:TKQ983142 TAR983142:TAU983142 SQV983142:SQY983142 SGZ983142:SHC983142 RXD983142:RXG983142 RNH983142:RNK983142 RDL983142:RDO983142 QTP983142:QTS983142 QJT983142:QJW983142 PZX983142:QAA983142 PQB983142:PQE983142 PGF983142:PGI983142 OWJ983142:OWM983142 OMN983142:OMQ983142 OCR983142:OCU983142 NSV983142:NSY983142 NIZ983142:NJC983142 MZD983142:MZG983142 MPH983142:MPK983142 MFL983142:MFO983142 LVP983142:LVS983142 LLT983142:LLW983142 LBX983142:LCA983142 KSB983142:KSE983142 KIF983142:KII983142 JYJ983142:JYM983142 JON983142:JOQ983142 JER983142:JEU983142 IUV983142:IUY983142 IKZ983142:ILC983142 IBD983142:IBG983142 HRH983142:HRK983142 HHL983142:HHO983142 GXP983142:GXS983142 GNT983142:GNW983142 GDX983142:GEA983142 FUB983142:FUE983142 FKF983142:FKI983142 FAJ983142:FAM983142 EQN983142:EQQ983142 EGR983142:EGU983142 DWV983142:DWY983142 DMZ983142:DNC983142 DDD983142:DDG983142 CTH983142:CTK983142 CJL983142:CJO983142 BZP983142:BZS983142 BPT983142:BPW983142 BFX983142:BGA983142 AWB983142:AWE983142 AMF983142:AMI983142 ACJ983142:ACM983142 SN983142:SQ983142 IR983142:IU983142 L983142:O983142 WVD917606:WVG917606 WLH917606:WLK917606 WBL917606:WBO917606 VRP917606:VRS917606 VHT917606:VHW917606 UXX917606:UYA917606 UOB917606:UOE917606 UEF917606:UEI917606 TUJ917606:TUM917606 TKN917606:TKQ917606 TAR917606:TAU917606 SQV917606:SQY917606 SGZ917606:SHC917606 RXD917606:RXG917606 RNH917606:RNK917606 RDL917606:RDO917606 QTP917606:QTS917606 QJT917606:QJW917606 PZX917606:QAA917606 PQB917606:PQE917606 PGF917606:PGI917606 OWJ917606:OWM917606 OMN917606:OMQ917606 OCR917606:OCU917606 NSV917606:NSY917606 NIZ917606:NJC917606 MZD917606:MZG917606 MPH917606:MPK917606 MFL917606:MFO917606 LVP917606:LVS917606 LLT917606:LLW917606 LBX917606:LCA917606 KSB917606:KSE917606 KIF917606:KII917606 JYJ917606:JYM917606 JON917606:JOQ917606 JER917606:JEU917606 IUV917606:IUY917606 IKZ917606:ILC917606 IBD917606:IBG917606 HRH917606:HRK917606 HHL917606:HHO917606 GXP917606:GXS917606 GNT917606:GNW917606 GDX917606:GEA917606 FUB917606:FUE917606 FKF917606:FKI917606 FAJ917606:FAM917606 EQN917606:EQQ917606 EGR917606:EGU917606 DWV917606:DWY917606 DMZ917606:DNC917606 DDD917606:DDG917606 CTH917606:CTK917606 CJL917606:CJO917606 BZP917606:BZS917606 BPT917606:BPW917606 BFX917606:BGA917606 AWB917606:AWE917606 AMF917606:AMI917606 ACJ917606:ACM917606 SN917606:SQ917606 IR917606:IU917606 L917606:O917606 WVD852070:WVG852070 WLH852070:WLK852070 WBL852070:WBO852070 VRP852070:VRS852070 VHT852070:VHW852070 UXX852070:UYA852070 UOB852070:UOE852070 UEF852070:UEI852070 TUJ852070:TUM852070 TKN852070:TKQ852070 TAR852070:TAU852070 SQV852070:SQY852070 SGZ852070:SHC852070 RXD852070:RXG852070 RNH852070:RNK852070 RDL852070:RDO852070 QTP852070:QTS852070 QJT852070:QJW852070 PZX852070:QAA852070 PQB852070:PQE852070 PGF852070:PGI852070 OWJ852070:OWM852070 OMN852070:OMQ852070 OCR852070:OCU852070 NSV852070:NSY852070 NIZ852070:NJC852070 MZD852070:MZG852070 MPH852070:MPK852070 MFL852070:MFO852070 LVP852070:LVS852070 LLT852070:LLW852070 LBX852070:LCA852070 KSB852070:KSE852070 KIF852070:KII852070 JYJ852070:JYM852070 JON852070:JOQ852070 JER852070:JEU852070 IUV852070:IUY852070 IKZ852070:ILC852070 IBD852070:IBG852070 HRH852070:HRK852070 HHL852070:HHO852070 GXP852070:GXS852070 GNT852070:GNW852070 GDX852070:GEA852070 FUB852070:FUE852070 FKF852070:FKI852070 FAJ852070:FAM852070 EQN852070:EQQ852070 EGR852070:EGU852070 DWV852070:DWY852070 DMZ852070:DNC852070 DDD852070:DDG852070 CTH852070:CTK852070 CJL852070:CJO852070 BZP852070:BZS852070 BPT852070:BPW852070 BFX852070:BGA852070 AWB852070:AWE852070 AMF852070:AMI852070 ACJ852070:ACM852070 SN852070:SQ852070 IR852070:IU852070 L852070:O852070 WVD786534:WVG786534 WLH786534:WLK786534 WBL786534:WBO786534 VRP786534:VRS786534 VHT786534:VHW786534 UXX786534:UYA786534 UOB786534:UOE786534 UEF786534:UEI786534 TUJ786534:TUM786534 TKN786534:TKQ786534 TAR786534:TAU786534 SQV786534:SQY786534 SGZ786534:SHC786534 RXD786534:RXG786534 RNH786534:RNK786534 RDL786534:RDO786534 QTP786534:QTS786534 QJT786534:QJW786534 PZX786534:QAA786534 PQB786534:PQE786534 PGF786534:PGI786534 OWJ786534:OWM786534 OMN786534:OMQ786534 OCR786534:OCU786534 NSV786534:NSY786534 NIZ786534:NJC786534 MZD786534:MZG786534 MPH786534:MPK786534 MFL786534:MFO786534 LVP786534:LVS786534 LLT786534:LLW786534 LBX786534:LCA786534 KSB786534:KSE786534 KIF786534:KII786534 JYJ786534:JYM786534 JON786534:JOQ786534 JER786534:JEU786534 IUV786534:IUY786534 IKZ786534:ILC786534 IBD786534:IBG786534 HRH786534:HRK786534 HHL786534:HHO786534 GXP786534:GXS786534 GNT786534:GNW786534 GDX786534:GEA786534 FUB786534:FUE786534 FKF786534:FKI786534 FAJ786534:FAM786534 EQN786534:EQQ786534 EGR786534:EGU786534 DWV786534:DWY786534 DMZ786534:DNC786534 DDD786534:DDG786534 CTH786534:CTK786534 CJL786534:CJO786534 BZP786534:BZS786534 BPT786534:BPW786534 BFX786534:BGA786534 AWB786534:AWE786534 AMF786534:AMI786534 ACJ786534:ACM786534 SN786534:SQ786534 IR786534:IU786534 L786534:O786534 WVD720998:WVG720998 WLH720998:WLK720998 WBL720998:WBO720998 VRP720998:VRS720998 VHT720998:VHW720998 UXX720998:UYA720998 UOB720998:UOE720998 UEF720998:UEI720998 TUJ720998:TUM720998 TKN720998:TKQ720998 TAR720998:TAU720998 SQV720998:SQY720998 SGZ720998:SHC720998 RXD720998:RXG720998 RNH720998:RNK720998 RDL720998:RDO720998 QTP720998:QTS720998 QJT720998:QJW720998 PZX720998:QAA720998 PQB720998:PQE720998 PGF720998:PGI720998 OWJ720998:OWM720998 OMN720998:OMQ720998 OCR720998:OCU720998 NSV720998:NSY720998 NIZ720998:NJC720998 MZD720998:MZG720998 MPH720998:MPK720998 MFL720998:MFO720998 LVP720998:LVS720998 LLT720998:LLW720998 LBX720998:LCA720998 KSB720998:KSE720998 KIF720998:KII720998 JYJ720998:JYM720998 JON720998:JOQ720998 JER720998:JEU720998 IUV720998:IUY720998 IKZ720998:ILC720998 IBD720998:IBG720998 HRH720998:HRK720998 HHL720998:HHO720998 GXP720998:GXS720998 GNT720998:GNW720998 GDX720998:GEA720998 FUB720998:FUE720998 FKF720998:FKI720998 FAJ720998:FAM720998 EQN720998:EQQ720998 EGR720998:EGU720998 DWV720998:DWY720998 DMZ720998:DNC720998 DDD720998:DDG720998 CTH720998:CTK720998 CJL720998:CJO720998 BZP720998:BZS720998 BPT720998:BPW720998 BFX720998:BGA720998 AWB720998:AWE720998 AMF720998:AMI720998 ACJ720998:ACM720998 SN720998:SQ720998 IR720998:IU720998 L720998:O720998 WVD655462:WVG655462 WLH655462:WLK655462 WBL655462:WBO655462 VRP655462:VRS655462 VHT655462:VHW655462 UXX655462:UYA655462 UOB655462:UOE655462 UEF655462:UEI655462 TUJ655462:TUM655462 TKN655462:TKQ655462 TAR655462:TAU655462 SQV655462:SQY655462 SGZ655462:SHC655462 RXD655462:RXG655462 RNH655462:RNK655462 RDL655462:RDO655462 QTP655462:QTS655462 QJT655462:QJW655462 PZX655462:QAA655462 PQB655462:PQE655462 PGF655462:PGI655462 OWJ655462:OWM655462 OMN655462:OMQ655462 OCR655462:OCU655462 NSV655462:NSY655462 NIZ655462:NJC655462 MZD655462:MZG655462 MPH655462:MPK655462 MFL655462:MFO655462 LVP655462:LVS655462 LLT655462:LLW655462 LBX655462:LCA655462 KSB655462:KSE655462 KIF655462:KII655462 JYJ655462:JYM655462 JON655462:JOQ655462 JER655462:JEU655462 IUV655462:IUY655462 IKZ655462:ILC655462 IBD655462:IBG655462 HRH655462:HRK655462 HHL655462:HHO655462 GXP655462:GXS655462 GNT655462:GNW655462 GDX655462:GEA655462 FUB655462:FUE655462 FKF655462:FKI655462 FAJ655462:FAM655462 EQN655462:EQQ655462 EGR655462:EGU655462 DWV655462:DWY655462 DMZ655462:DNC655462 DDD655462:DDG655462 CTH655462:CTK655462 CJL655462:CJO655462 BZP655462:BZS655462 BPT655462:BPW655462 BFX655462:BGA655462 AWB655462:AWE655462 AMF655462:AMI655462 ACJ655462:ACM655462 SN655462:SQ655462 IR655462:IU655462 L655462:O655462 WVD589926:WVG589926 WLH589926:WLK589926 WBL589926:WBO589926 VRP589926:VRS589926 VHT589926:VHW589926 UXX589926:UYA589926 UOB589926:UOE589926 UEF589926:UEI589926 TUJ589926:TUM589926 TKN589926:TKQ589926 TAR589926:TAU589926 SQV589926:SQY589926 SGZ589926:SHC589926 RXD589926:RXG589926 RNH589926:RNK589926 RDL589926:RDO589926 QTP589926:QTS589926 QJT589926:QJW589926 PZX589926:QAA589926 PQB589926:PQE589926 PGF589926:PGI589926 OWJ589926:OWM589926 OMN589926:OMQ589926 OCR589926:OCU589926 NSV589926:NSY589926 NIZ589926:NJC589926 MZD589926:MZG589926 MPH589926:MPK589926 MFL589926:MFO589926 LVP589926:LVS589926 LLT589926:LLW589926 LBX589926:LCA589926 KSB589926:KSE589926 KIF589926:KII589926 JYJ589926:JYM589926 JON589926:JOQ589926 JER589926:JEU589926 IUV589926:IUY589926 IKZ589926:ILC589926 IBD589926:IBG589926 HRH589926:HRK589926 HHL589926:HHO589926 GXP589926:GXS589926 GNT589926:GNW589926 GDX589926:GEA589926 FUB589926:FUE589926 FKF589926:FKI589926 FAJ589926:FAM589926 EQN589926:EQQ589926 EGR589926:EGU589926 DWV589926:DWY589926 DMZ589926:DNC589926 DDD589926:DDG589926 CTH589926:CTK589926 CJL589926:CJO589926 BZP589926:BZS589926 BPT589926:BPW589926 BFX589926:BGA589926 AWB589926:AWE589926 AMF589926:AMI589926 ACJ589926:ACM589926 SN589926:SQ589926 IR589926:IU589926 L589926:O589926 WVD524390:WVG524390 WLH524390:WLK524390 WBL524390:WBO524390 VRP524390:VRS524390 VHT524390:VHW524390 UXX524390:UYA524390 UOB524390:UOE524390 UEF524390:UEI524390 TUJ524390:TUM524390 TKN524390:TKQ524390 TAR524390:TAU524390 SQV524390:SQY524390 SGZ524390:SHC524390 RXD524390:RXG524390 RNH524390:RNK524390 RDL524390:RDO524390 QTP524390:QTS524390 QJT524390:QJW524390 PZX524390:QAA524390 PQB524390:PQE524390 PGF524390:PGI524390 OWJ524390:OWM524390 OMN524390:OMQ524390 OCR524390:OCU524390 NSV524390:NSY524390 NIZ524390:NJC524390 MZD524390:MZG524390 MPH524390:MPK524390 MFL524390:MFO524390 LVP524390:LVS524390 LLT524390:LLW524390 LBX524390:LCA524390 KSB524390:KSE524390 KIF524390:KII524390 JYJ524390:JYM524390 JON524390:JOQ524390 JER524390:JEU524390 IUV524390:IUY524390 IKZ524390:ILC524390 IBD524390:IBG524390 HRH524390:HRK524390 HHL524390:HHO524390 GXP524390:GXS524390 GNT524390:GNW524390 GDX524390:GEA524390 FUB524390:FUE524390 FKF524390:FKI524390 FAJ524390:FAM524390 EQN524390:EQQ524390 EGR524390:EGU524390 DWV524390:DWY524390 DMZ524390:DNC524390 DDD524390:DDG524390 CTH524390:CTK524390 CJL524390:CJO524390 BZP524390:BZS524390 BPT524390:BPW524390 BFX524390:BGA524390 AWB524390:AWE524390 AMF524390:AMI524390 ACJ524390:ACM524390 SN524390:SQ524390 IR524390:IU524390 L524390:O524390 WVD458854:WVG458854 WLH458854:WLK458854 WBL458854:WBO458854 VRP458854:VRS458854 VHT458854:VHW458854 UXX458854:UYA458854 UOB458854:UOE458854 UEF458854:UEI458854 TUJ458854:TUM458854 TKN458854:TKQ458854 TAR458854:TAU458854 SQV458854:SQY458854 SGZ458854:SHC458854 RXD458854:RXG458854 RNH458854:RNK458854 RDL458854:RDO458854 QTP458854:QTS458854 QJT458854:QJW458854 PZX458854:QAA458854 PQB458854:PQE458854 PGF458854:PGI458854 OWJ458854:OWM458854 OMN458854:OMQ458854 OCR458854:OCU458854 NSV458854:NSY458854 NIZ458854:NJC458854 MZD458854:MZG458854 MPH458854:MPK458854 MFL458854:MFO458854 LVP458854:LVS458854 LLT458854:LLW458854 LBX458854:LCA458854 KSB458854:KSE458854 KIF458854:KII458854 JYJ458854:JYM458854 JON458854:JOQ458854 JER458854:JEU458854 IUV458854:IUY458854 IKZ458854:ILC458854 IBD458854:IBG458854 HRH458854:HRK458854 HHL458854:HHO458854 GXP458854:GXS458854 GNT458854:GNW458854 GDX458854:GEA458854 FUB458854:FUE458854 FKF458854:FKI458854 FAJ458854:FAM458854 EQN458854:EQQ458854 EGR458854:EGU458854 DWV458854:DWY458854 DMZ458854:DNC458854 DDD458854:DDG458854 CTH458854:CTK458854 CJL458854:CJO458854 BZP458854:BZS458854 BPT458854:BPW458854 BFX458854:BGA458854 AWB458854:AWE458854 AMF458854:AMI458854 ACJ458854:ACM458854 SN458854:SQ458854 IR458854:IU458854 L458854:O458854 WVD393318:WVG393318 WLH393318:WLK393318 WBL393318:WBO393318 VRP393318:VRS393318 VHT393318:VHW393318 UXX393318:UYA393318 UOB393318:UOE393318 UEF393318:UEI393318 TUJ393318:TUM393318 TKN393318:TKQ393318 TAR393318:TAU393318 SQV393318:SQY393318 SGZ393318:SHC393318 RXD393318:RXG393318 RNH393318:RNK393318 RDL393318:RDO393318 QTP393318:QTS393318 QJT393318:QJW393318 PZX393318:QAA393318 PQB393318:PQE393318 PGF393318:PGI393318 OWJ393318:OWM393318 OMN393318:OMQ393318 OCR393318:OCU393318 NSV393318:NSY393318 NIZ393318:NJC393318 MZD393318:MZG393318 MPH393318:MPK393318 MFL393318:MFO393318 LVP393318:LVS393318 LLT393318:LLW393318 LBX393318:LCA393318 KSB393318:KSE393318 KIF393318:KII393318 JYJ393318:JYM393318 JON393318:JOQ393318 JER393318:JEU393318 IUV393318:IUY393318 IKZ393318:ILC393318 IBD393318:IBG393318 HRH393318:HRK393318 HHL393318:HHO393318 GXP393318:GXS393318 GNT393318:GNW393318 GDX393318:GEA393318 FUB393318:FUE393318 FKF393318:FKI393318 FAJ393318:FAM393318 EQN393318:EQQ393318 EGR393318:EGU393318 DWV393318:DWY393318 DMZ393318:DNC393318 DDD393318:DDG393318 CTH393318:CTK393318 CJL393318:CJO393318 BZP393318:BZS393318 BPT393318:BPW393318 BFX393318:BGA393318 AWB393318:AWE393318 AMF393318:AMI393318 ACJ393318:ACM393318 SN393318:SQ393318 IR393318:IU393318 L393318:O393318 WVD327782:WVG327782 WLH327782:WLK327782 WBL327782:WBO327782 VRP327782:VRS327782 VHT327782:VHW327782 UXX327782:UYA327782 UOB327782:UOE327782 UEF327782:UEI327782 TUJ327782:TUM327782 TKN327782:TKQ327782 TAR327782:TAU327782 SQV327782:SQY327782 SGZ327782:SHC327782 RXD327782:RXG327782 RNH327782:RNK327782 RDL327782:RDO327782 QTP327782:QTS327782 QJT327782:QJW327782 PZX327782:QAA327782 PQB327782:PQE327782 PGF327782:PGI327782 OWJ327782:OWM327782 OMN327782:OMQ327782 OCR327782:OCU327782 NSV327782:NSY327782 NIZ327782:NJC327782 MZD327782:MZG327782 MPH327782:MPK327782 MFL327782:MFO327782 LVP327782:LVS327782 LLT327782:LLW327782 LBX327782:LCA327782 KSB327782:KSE327782 KIF327782:KII327782 JYJ327782:JYM327782 JON327782:JOQ327782 JER327782:JEU327782 IUV327782:IUY327782 IKZ327782:ILC327782 IBD327782:IBG327782 HRH327782:HRK327782 HHL327782:HHO327782 GXP327782:GXS327782 GNT327782:GNW327782 GDX327782:GEA327782 FUB327782:FUE327782 FKF327782:FKI327782 FAJ327782:FAM327782 EQN327782:EQQ327782 EGR327782:EGU327782 DWV327782:DWY327782 DMZ327782:DNC327782 DDD327782:DDG327782 CTH327782:CTK327782 CJL327782:CJO327782 BZP327782:BZS327782 BPT327782:BPW327782 BFX327782:BGA327782 AWB327782:AWE327782 AMF327782:AMI327782 ACJ327782:ACM327782 SN327782:SQ327782 IR327782:IU327782 L327782:O327782 WVD262246:WVG262246 WLH262246:WLK262246 WBL262246:WBO262246 VRP262246:VRS262246 VHT262246:VHW262246 UXX262246:UYA262246 UOB262246:UOE262246 UEF262246:UEI262246 TUJ262246:TUM262246 TKN262246:TKQ262246 TAR262246:TAU262246 SQV262246:SQY262246 SGZ262246:SHC262246 RXD262246:RXG262246 RNH262246:RNK262246 RDL262246:RDO262246 QTP262246:QTS262246 QJT262246:QJW262246 PZX262246:QAA262246 PQB262246:PQE262246 PGF262246:PGI262246 OWJ262246:OWM262246 OMN262246:OMQ262246 OCR262246:OCU262246 NSV262246:NSY262246 NIZ262246:NJC262246 MZD262246:MZG262246 MPH262246:MPK262246 MFL262246:MFO262246 LVP262246:LVS262246 LLT262246:LLW262246 LBX262246:LCA262246 KSB262246:KSE262246 KIF262246:KII262246 JYJ262246:JYM262246 JON262246:JOQ262246 JER262246:JEU262246 IUV262246:IUY262246 IKZ262246:ILC262246 IBD262246:IBG262246 HRH262246:HRK262246 HHL262246:HHO262246 GXP262246:GXS262246 GNT262246:GNW262246 GDX262246:GEA262246 FUB262246:FUE262246 FKF262246:FKI262246 FAJ262246:FAM262246 EQN262246:EQQ262246 EGR262246:EGU262246 DWV262246:DWY262246 DMZ262246:DNC262246 DDD262246:DDG262246 CTH262246:CTK262246 CJL262246:CJO262246 BZP262246:BZS262246 BPT262246:BPW262246 BFX262246:BGA262246 AWB262246:AWE262246 AMF262246:AMI262246 ACJ262246:ACM262246 SN262246:SQ262246 IR262246:IU262246 L262246:O262246 WVD196710:WVG196710 WLH196710:WLK196710 WBL196710:WBO196710 VRP196710:VRS196710 VHT196710:VHW196710 UXX196710:UYA196710 UOB196710:UOE196710 UEF196710:UEI196710 TUJ196710:TUM196710 TKN196710:TKQ196710 TAR196710:TAU196710 SQV196710:SQY196710 SGZ196710:SHC196710 RXD196710:RXG196710 RNH196710:RNK196710 RDL196710:RDO196710 QTP196710:QTS196710 QJT196710:QJW196710 PZX196710:QAA196710 PQB196710:PQE196710 PGF196710:PGI196710 OWJ196710:OWM196710 OMN196710:OMQ196710 OCR196710:OCU196710 NSV196710:NSY196710 NIZ196710:NJC196710 MZD196710:MZG196710 MPH196710:MPK196710 MFL196710:MFO196710 LVP196710:LVS196710 LLT196710:LLW196710 LBX196710:LCA196710 KSB196710:KSE196710 KIF196710:KII196710 JYJ196710:JYM196710 JON196710:JOQ196710 JER196710:JEU196710 IUV196710:IUY196710 IKZ196710:ILC196710 IBD196710:IBG196710 HRH196710:HRK196710 HHL196710:HHO196710 GXP196710:GXS196710 GNT196710:GNW196710 GDX196710:GEA196710 FUB196710:FUE196710 FKF196710:FKI196710 FAJ196710:FAM196710 EQN196710:EQQ196710 EGR196710:EGU196710 DWV196710:DWY196710 DMZ196710:DNC196710 DDD196710:DDG196710 CTH196710:CTK196710 CJL196710:CJO196710 BZP196710:BZS196710 BPT196710:BPW196710 BFX196710:BGA196710 AWB196710:AWE196710 AMF196710:AMI196710 ACJ196710:ACM196710 SN196710:SQ196710 IR196710:IU196710 L196710:O196710 WVD131174:WVG131174 WLH131174:WLK131174 WBL131174:WBO131174 VRP131174:VRS131174 VHT131174:VHW131174 UXX131174:UYA131174 UOB131174:UOE131174 UEF131174:UEI131174 TUJ131174:TUM131174 TKN131174:TKQ131174 TAR131174:TAU131174 SQV131174:SQY131174 SGZ131174:SHC131174 RXD131174:RXG131174 RNH131174:RNK131174 RDL131174:RDO131174 QTP131174:QTS131174 QJT131174:QJW131174 PZX131174:QAA131174 PQB131174:PQE131174 PGF131174:PGI131174 OWJ131174:OWM131174 OMN131174:OMQ131174 OCR131174:OCU131174 NSV131174:NSY131174 NIZ131174:NJC131174 MZD131174:MZG131174 MPH131174:MPK131174 MFL131174:MFO131174 LVP131174:LVS131174 LLT131174:LLW131174 LBX131174:LCA131174 KSB131174:KSE131174 KIF131174:KII131174 JYJ131174:JYM131174 JON131174:JOQ131174 JER131174:JEU131174 IUV131174:IUY131174 IKZ131174:ILC131174 IBD131174:IBG131174 HRH131174:HRK131174 HHL131174:HHO131174 GXP131174:GXS131174 GNT131174:GNW131174 GDX131174:GEA131174 FUB131174:FUE131174 FKF131174:FKI131174 FAJ131174:FAM131174 EQN131174:EQQ131174 EGR131174:EGU131174 DWV131174:DWY131174 DMZ131174:DNC131174 DDD131174:DDG131174 CTH131174:CTK131174 CJL131174:CJO131174 BZP131174:BZS131174 BPT131174:BPW131174 BFX131174:BGA131174 AWB131174:AWE131174 AMF131174:AMI131174 ACJ131174:ACM131174 SN131174:SQ131174 IR131174:IU131174 L131174:O131174 WVD65638:WVG65638 WLH65638:WLK65638 WBL65638:WBO65638 VRP65638:VRS65638 VHT65638:VHW65638 UXX65638:UYA65638 UOB65638:UOE65638 UEF65638:UEI65638 TUJ65638:TUM65638 TKN65638:TKQ65638 TAR65638:TAU65638 SQV65638:SQY65638 SGZ65638:SHC65638 RXD65638:RXG65638 RNH65638:RNK65638 RDL65638:RDO65638 QTP65638:QTS65638 QJT65638:QJW65638 PZX65638:QAA65638 PQB65638:PQE65638 PGF65638:PGI65638 OWJ65638:OWM65638 OMN65638:OMQ65638 OCR65638:OCU65638 NSV65638:NSY65638 NIZ65638:NJC65638 MZD65638:MZG65638 MPH65638:MPK65638 MFL65638:MFO65638 LVP65638:LVS65638 LLT65638:LLW65638 LBX65638:LCA65638 KSB65638:KSE65638 KIF65638:KII65638 JYJ65638:JYM65638 JON65638:JOQ65638 JER65638:JEU65638 IUV65638:IUY65638 IKZ65638:ILC65638 IBD65638:IBG65638 HRH65638:HRK65638 HHL65638:HHO65638 GXP65638:GXS65638 GNT65638:GNW65638 GDX65638:GEA65638 FUB65638:FUE65638 FKF65638:FKI65638 FAJ65638:FAM65638 EQN65638:EQQ65638 EGR65638:EGU65638 DWV65638:DWY65638 DMZ65638:DNC65638 DDD65638:DDG65638 CTH65638:CTK65638 CJL65638:CJO65638 BZP65638:BZS65638 BPT65638:BPW65638 BFX65638:BGA65638 AWB65638:AWE65638 AMF65638:AMI65638 ACJ65638:ACM65638 SN65638:SQ65638 IR65638:IU65638 L65638:O65638 WVD111:WVG111 WLH111:WLK111 WBL111:WBO111 VRP111:VRS111 VHT111:VHW111 UXX111:UYA111 UOB111:UOE111 UEF111:UEI111 TUJ111:TUM111 TKN111:TKQ111 TAR111:TAU111 SQV111:SQY111 SGZ111:SHC111 RXD111:RXG111 RNH111:RNK111 RDL111:RDO111 QTP111:QTS111 QJT111:QJW111 PZX111:QAA111 PQB111:PQE111 PGF111:PGI111 OWJ111:OWM111 OMN111:OMQ111 OCR111:OCU111 NSV111:NSY111 NIZ111:NJC111 MZD111:MZG111 MPH111:MPK111 MFL111:MFO111 LVP111:LVS111 LLT111:LLW111 LBX111:LCA111 KSB111:KSE111 KIF111:KII111 JYJ111:JYM111 JON111:JOQ111 JER111:JEU111 IUV111:IUY111 IKZ111:ILC111 IBD111:IBG111 HRH111:HRK111 HHL111:HHO111 GXP111:GXS111 GNT111:GNW111 GDX111:GEA111 FUB111:FUE111 FKF111:FKI111 FAJ111:FAM111 EQN111:EQQ111 EGR111:EGU111 DWV111:DWY111 DMZ111:DNC111 DDD111:DDG111 CTH111:CTK111 CJL111:CJO111 BZP111:BZS111 BPT111:BPW111 BFX111:BGA111 AWB111:AWE111 AMF111:AMI111 ACJ111:ACM111 SN111:SQ111 IR111:IU111 L111:O111 WVE983124:WVG983126 WLI983124:WLK983126 WBM983124:WBO983126 VRQ983124:VRS983126 VHU983124:VHW983126 UXY983124:UYA983126 UOC983124:UOE983126 UEG983124:UEI983126 TUK983124:TUM983126 TKO983124:TKQ983126 TAS983124:TAU983126 SQW983124:SQY983126 SHA983124:SHC983126 RXE983124:RXG983126 RNI983124:RNK983126 RDM983124:RDO983126 QTQ983124:QTS983126 QJU983124:QJW983126 PZY983124:QAA983126 PQC983124:PQE983126 PGG983124:PGI983126 OWK983124:OWM983126 OMO983124:OMQ983126 OCS983124:OCU983126 NSW983124:NSY983126 NJA983124:NJC983126 MZE983124:MZG983126 MPI983124:MPK983126 MFM983124:MFO983126 LVQ983124:LVS983126 LLU983124:LLW983126 LBY983124:LCA983126 KSC983124:KSE983126 KIG983124:KII983126 JYK983124:JYM983126 JOO983124:JOQ983126 JES983124:JEU983126 IUW983124:IUY983126 ILA983124:ILC983126 IBE983124:IBG983126 HRI983124:HRK983126 HHM983124:HHO983126 GXQ983124:GXS983126 GNU983124:GNW983126 GDY983124:GEA983126 FUC983124:FUE983126 FKG983124:FKI983126 FAK983124:FAM983126 EQO983124:EQQ983126 EGS983124:EGU983126 DWW983124:DWY983126 DNA983124:DNC983126 DDE983124:DDG983126 CTI983124:CTK983126 CJM983124:CJO983126 BZQ983124:BZS983126 BPU983124:BPW983126 BFY983124:BGA983126 AWC983124:AWE983126 AMG983124:AMI983126 ACK983124:ACM983126 SO983124:SQ983126 IS983124:IU983126 M983124:O983126 WVE917588:WVG917590 WLI917588:WLK917590 WBM917588:WBO917590 VRQ917588:VRS917590 VHU917588:VHW917590 UXY917588:UYA917590 UOC917588:UOE917590 UEG917588:UEI917590 TUK917588:TUM917590 TKO917588:TKQ917590 TAS917588:TAU917590 SQW917588:SQY917590 SHA917588:SHC917590 RXE917588:RXG917590 RNI917588:RNK917590 RDM917588:RDO917590 QTQ917588:QTS917590 QJU917588:QJW917590 PZY917588:QAA917590 PQC917588:PQE917590 PGG917588:PGI917590 OWK917588:OWM917590 OMO917588:OMQ917590 OCS917588:OCU917590 NSW917588:NSY917590 NJA917588:NJC917590 MZE917588:MZG917590 MPI917588:MPK917590 MFM917588:MFO917590 LVQ917588:LVS917590 LLU917588:LLW917590 LBY917588:LCA917590 KSC917588:KSE917590 KIG917588:KII917590 JYK917588:JYM917590 JOO917588:JOQ917590 JES917588:JEU917590 IUW917588:IUY917590 ILA917588:ILC917590 IBE917588:IBG917590 HRI917588:HRK917590 HHM917588:HHO917590 GXQ917588:GXS917590 GNU917588:GNW917590 GDY917588:GEA917590 FUC917588:FUE917590 FKG917588:FKI917590 FAK917588:FAM917590 EQO917588:EQQ917590 EGS917588:EGU917590 DWW917588:DWY917590 DNA917588:DNC917590 DDE917588:DDG917590 CTI917588:CTK917590 CJM917588:CJO917590 BZQ917588:BZS917590 BPU917588:BPW917590 BFY917588:BGA917590 AWC917588:AWE917590 AMG917588:AMI917590 ACK917588:ACM917590 SO917588:SQ917590 IS917588:IU917590 M917588:O917590 WVE852052:WVG852054 WLI852052:WLK852054 WBM852052:WBO852054 VRQ852052:VRS852054 VHU852052:VHW852054 UXY852052:UYA852054 UOC852052:UOE852054 UEG852052:UEI852054 TUK852052:TUM852054 TKO852052:TKQ852054 TAS852052:TAU852054 SQW852052:SQY852054 SHA852052:SHC852054 RXE852052:RXG852054 RNI852052:RNK852054 RDM852052:RDO852054 QTQ852052:QTS852054 QJU852052:QJW852054 PZY852052:QAA852054 PQC852052:PQE852054 PGG852052:PGI852054 OWK852052:OWM852054 OMO852052:OMQ852054 OCS852052:OCU852054 NSW852052:NSY852054 NJA852052:NJC852054 MZE852052:MZG852054 MPI852052:MPK852054 MFM852052:MFO852054 LVQ852052:LVS852054 LLU852052:LLW852054 LBY852052:LCA852054 KSC852052:KSE852054 KIG852052:KII852054 JYK852052:JYM852054 JOO852052:JOQ852054 JES852052:JEU852054 IUW852052:IUY852054 ILA852052:ILC852054 IBE852052:IBG852054 HRI852052:HRK852054 HHM852052:HHO852054 GXQ852052:GXS852054 GNU852052:GNW852054 GDY852052:GEA852054 FUC852052:FUE852054 FKG852052:FKI852054 FAK852052:FAM852054 EQO852052:EQQ852054 EGS852052:EGU852054 DWW852052:DWY852054 DNA852052:DNC852054 DDE852052:DDG852054 CTI852052:CTK852054 CJM852052:CJO852054 BZQ852052:BZS852054 BPU852052:BPW852054 BFY852052:BGA852054 AWC852052:AWE852054 AMG852052:AMI852054 ACK852052:ACM852054 SO852052:SQ852054 IS852052:IU852054 M852052:O852054 WVE786516:WVG786518 WLI786516:WLK786518 WBM786516:WBO786518 VRQ786516:VRS786518 VHU786516:VHW786518 UXY786516:UYA786518 UOC786516:UOE786518 UEG786516:UEI786518 TUK786516:TUM786518 TKO786516:TKQ786518 TAS786516:TAU786518 SQW786516:SQY786518 SHA786516:SHC786518 RXE786516:RXG786518 RNI786516:RNK786518 RDM786516:RDO786518 QTQ786516:QTS786518 QJU786516:QJW786518 PZY786516:QAA786518 PQC786516:PQE786518 PGG786516:PGI786518 OWK786516:OWM786518 OMO786516:OMQ786518 OCS786516:OCU786518 NSW786516:NSY786518 NJA786516:NJC786518 MZE786516:MZG786518 MPI786516:MPK786518 MFM786516:MFO786518 LVQ786516:LVS786518 LLU786516:LLW786518 LBY786516:LCA786518 KSC786516:KSE786518 KIG786516:KII786518 JYK786516:JYM786518 JOO786516:JOQ786518 JES786516:JEU786518 IUW786516:IUY786518 ILA786516:ILC786518 IBE786516:IBG786518 HRI786516:HRK786518 HHM786516:HHO786518 GXQ786516:GXS786518 GNU786516:GNW786518 GDY786516:GEA786518 FUC786516:FUE786518 FKG786516:FKI786518 FAK786516:FAM786518 EQO786516:EQQ786518 EGS786516:EGU786518 DWW786516:DWY786518 DNA786516:DNC786518 DDE786516:DDG786518 CTI786516:CTK786518 CJM786516:CJO786518 BZQ786516:BZS786518 BPU786516:BPW786518 BFY786516:BGA786518 AWC786516:AWE786518 AMG786516:AMI786518 ACK786516:ACM786518 SO786516:SQ786518 IS786516:IU786518 M786516:O786518 WVE720980:WVG720982 WLI720980:WLK720982 WBM720980:WBO720982 VRQ720980:VRS720982 VHU720980:VHW720982 UXY720980:UYA720982 UOC720980:UOE720982 UEG720980:UEI720982 TUK720980:TUM720982 TKO720980:TKQ720982 TAS720980:TAU720982 SQW720980:SQY720982 SHA720980:SHC720982 RXE720980:RXG720982 RNI720980:RNK720982 RDM720980:RDO720982 QTQ720980:QTS720982 QJU720980:QJW720982 PZY720980:QAA720982 PQC720980:PQE720982 PGG720980:PGI720982 OWK720980:OWM720982 OMO720980:OMQ720982 OCS720980:OCU720982 NSW720980:NSY720982 NJA720980:NJC720982 MZE720980:MZG720982 MPI720980:MPK720982 MFM720980:MFO720982 LVQ720980:LVS720982 LLU720980:LLW720982 LBY720980:LCA720982 KSC720980:KSE720982 KIG720980:KII720982 JYK720980:JYM720982 JOO720980:JOQ720982 JES720980:JEU720982 IUW720980:IUY720982 ILA720980:ILC720982 IBE720980:IBG720982 HRI720980:HRK720982 HHM720980:HHO720982 GXQ720980:GXS720982 GNU720980:GNW720982 GDY720980:GEA720982 FUC720980:FUE720982 FKG720980:FKI720982 FAK720980:FAM720982 EQO720980:EQQ720982 EGS720980:EGU720982 DWW720980:DWY720982 DNA720980:DNC720982 DDE720980:DDG720982 CTI720980:CTK720982 CJM720980:CJO720982 BZQ720980:BZS720982 BPU720980:BPW720982 BFY720980:BGA720982 AWC720980:AWE720982 AMG720980:AMI720982 ACK720980:ACM720982 SO720980:SQ720982 IS720980:IU720982 M720980:O720982 WVE655444:WVG655446 WLI655444:WLK655446 WBM655444:WBO655446 VRQ655444:VRS655446 VHU655444:VHW655446 UXY655444:UYA655446 UOC655444:UOE655446 UEG655444:UEI655446 TUK655444:TUM655446 TKO655444:TKQ655446 TAS655444:TAU655446 SQW655444:SQY655446 SHA655444:SHC655446 RXE655444:RXG655446 RNI655444:RNK655446 RDM655444:RDO655446 QTQ655444:QTS655446 QJU655444:QJW655446 PZY655444:QAA655446 PQC655444:PQE655446 PGG655444:PGI655446 OWK655444:OWM655446 OMO655444:OMQ655446 OCS655444:OCU655446 NSW655444:NSY655446 NJA655444:NJC655446 MZE655444:MZG655446 MPI655444:MPK655446 MFM655444:MFO655446 LVQ655444:LVS655446 LLU655444:LLW655446 LBY655444:LCA655446 KSC655444:KSE655446 KIG655444:KII655446 JYK655444:JYM655446 JOO655444:JOQ655446 JES655444:JEU655446 IUW655444:IUY655446 ILA655444:ILC655446 IBE655444:IBG655446 HRI655444:HRK655446 HHM655444:HHO655446 GXQ655444:GXS655446 GNU655444:GNW655446 GDY655444:GEA655446 FUC655444:FUE655446 FKG655444:FKI655446 FAK655444:FAM655446 EQO655444:EQQ655446 EGS655444:EGU655446 DWW655444:DWY655446 DNA655444:DNC655446 DDE655444:DDG655446 CTI655444:CTK655446 CJM655444:CJO655446 BZQ655444:BZS655446 BPU655444:BPW655446 BFY655444:BGA655446 AWC655444:AWE655446 AMG655444:AMI655446 ACK655444:ACM655446 SO655444:SQ655446 IS655444:IU655446 M655444:O655446 WVE589908:WVG589910 WLI589908:WLK589910 WBM589908:WBO589910 VRQ589908:VRS589910 VHU589908:VHW589910 UXY589908:UYA589910 UOC589908:UOE589910 UEG589908:UEI589910 TUK589908:TUM589910 TKO589908:TKQ589910 TAS589908:TAU589910 SQW589908:SQY589910 SHA589908:SHC589910 RXE589908:RXG589910 RNI589908:RNK589910 RDM589908:RDO589910 QTQ589908:QTS589910 QJU589908:QJW589910 PZY589908:QAA589910 PQC589908:PQE589910 PGG589908:PGI589910 OWK589908:OWM589910 OMO589908:OMQ589910 OCS589908:OCU589910 NSW589908:NSY589910 NJA589908:NJC589910 MZE589908:MZG589910 MPI589908:MPK589910 MFM589908:MFO589910 LVQ589908:LVS589910 LLU589908:LLW589910 LBY589908:LCA589910 KSC589908:KSE589910 KIG589908:KII589910 JYK589908:JYM589910 JOO589908:JOQ589910 JES589908:JEU589910 IUW589908:IUY589910 ILA589908:ILC589910 IBE589908:IBG589910 HRI589908:HRK589910 HHM589908:HHO589910 GXQ589908:GXS589910 GNU589908:GNW589910 GDY589908:GEA589910 FUC589908:FUE589910 FKG589908:FKI589910 FAK589908:FAM589910 EQO589908:EQQ589910 EGS589908:EGU589910 DWW589908:DWY589910 DNA589908:DNC589910 DDE589908:DDG589910 CTI589908:CTK589910 CJM589908:CJO589910 BZQ589908:BZS589910 BPU589908:BPW589910 BFY589908:BGA589910 AWC589908:AWE589910 AMG589908:AMI589910 ACK589908:ACM589910 SO589908:SQ589910 IS589908:IU589910 M589908:O589910 WVE524372:WVG524374 WLI524372:WLK524374 WBM524372:WBO524374 VRQ524372:VRS524374 VHU524372:VHW524374 UXY524372:UYA524374 UOC524372:UOE524374 UEG524372:UEI524374 TUK524372:TUM524374 TKO524372:TKQ524374 TAS524372:TAU524374 SQW524372:SQY524374 SHA524372:SHC524374 RXE524372:RXG524374 RNI524372:RNK524374 RDM524372:RDO524374 QTQ524372:QTS524374 QJU524372:QJW524374 PZY524372:QAA524374 PQC524372:PQE524374 PGG524372:PGI524374 OWK524372:OWM524374 OMO524372:OMQ524374 OCS524372:OCU524374 NSW524372:NSY524374 NJA524372:NJC524374 MZE524372:MZG524374 MPI524372:MPK524374 MFM524372:MFO524374 LVQ524372:LVS524374 LLU524372:LLW524374 LBY524372:LCA524374 KSC524372:KSE524374 KIG524372:KII524374 JYK524372:JYM524374 JOO524372:JOQ524374 JES524372:JEU524374 IUW524372:IUY524374 ILA524372:ILC524374 IBE524372:IBG524374 HRI524372:HRK524374 HHM524372:HHO524374 GXQ524372:GXS524374 GNU524372:GNW524374 GDY524372:GEA524374 FUC524372:FUE524374 FKG524372:FKI524374 FAK524372:FAM524374 EQO524372:EQQ524374 EGS524372:EGU524374 DWW524372:DWY524374 DNA524372:DNC524374 DDE524372:DDG524374 CTI524372:CTK524374 CJM524372:CJO524374 BZQ524372:BZS524374 BPU524372:BPW524374 BFY524372:BGA524374 AWC524372:AWE524374 AMG524372:AMI524374 ACK524372:ACM524374 SO524372:SQ524374 IS524372:IU524374 M524372:O524374 WVE458836:WVG458838 WLI458836:WLK458838 WBM458836:WBO458838 VRQ458836:VRS458838 VHU458836:VHW458838 UXY458836:UYA458838 UOC458836:UOE458838 UEG458836:UEI458838 TUK458836:TUM458838 TKO458836:TKQ458838 TAS458836:TAU458838 SQW458836:SQY458838 SHA458836:SHC458838 RXE458836:RXG458838 RNI458836:RNK458838 RDM458836:RDO458838 QTQ458836:QTS458838 QJU458836:QJW458838 PZY458836:QAA458838 PQC458836:PQE458838 PGG458836:PGI458838 OWK458836:OWM458838 OMO458836:OMQ458838 OCS458836:OCU458838 NSW458836:NSY458838 NJA458836:NJC458838 MZE458836:MZG458838 MPI458836:MPK458838 MFM458836:MFO458838 LVQ458836:LVS458838 LLU458836:LLW458838 LBY458836:LCA458838 KSC458836:KSE458838 KIG458836:KII458838 JYK458836:JYM458838 JOO458836:JOQ458838 JES458836:JEU458838 IUW458836:IUY458838 ILA458836:ILC458838 IBE458836:IBG458838 HRI458836:HRK458838 HHM458836:HHO458838 GXQ458836:GXS458838 GNU458836:GNW458838 GDY458836:GEA458838 FUC458836:FUE458838 FKG458836:FKI458838 FAK458836:FAM458838 EQO458836:EQQ458838 EGS458836:EGU458838 DWW458836:DWY458838 DNA458836:DNC458838 DDE458836:DDG458838 CTI458836:CTK458838 CJM458836:CJO458838 BZQ458836:BZS458838 BPU458836:BPW458838 BFY458836:BGA458838 AWC458836:AWE458838 AMG458836:AMI458838 ACK458836:ACM458838 SO458836:SQ458838 IS458836:IU458838 M458836:O458838 WVE393300:WVG393302 WLI393300:WLK393302 WBM393300:WBO393302 VRQ393300:VRS393302 VHU393300:VHW393302 UXY393300:UYA393302 UOC393300:UOE393302 UEG393300:UEI393302 TUK393300:TUM393302 TKO393300:TKQ393302 TAS393300:TAU393302 SQW393300:SQY393302 SHA393300:SHC393302 RXE393300:RXG393302 RNI393300:RNK393302 RDM393300:RDO393302 QTQ393300:QTS393302 QJU393300:QJW393302 PZY393300:QAA393302 PQC393300:PQE393302 PGG393300:PGI393302 OWK393300:OWM393302 OMO393300:OMQ393302 OCS393300:OCU393302 NSW393300:NSY393302 NJA393300:NJC393302 MZE393300:MZG393302 MPI393300:MPK393302 MFM393300:MFO393302 LVQ393300:LVS393302 LLU393300:LLW393302 LBY393300:LCA393302 KSC393300:KSE393302 KIG393300:KII393302 JYK393300:JYM393302 JOO393300:JOQ393302 JES393300:JEU393302 IUW393300:IUY393302 ILA393300:ILC393302 IBE393300:IBG393302 HRI393300:HRK393302 HHM393300:HHO393302 GXQ393300:GXS393302 GNU393300:GNW393302 GDY393300:GEA393302 FUC393300:FUE393302 FKG393300:FKI393302 FAK393300:FAM393302 EQO393300:EQQ393302 EGS393300:EGU393302 DWW393300:DWY393302 DNA393300:DNC393302 DDE393300:DDG393302 CTI393300:CTK393302 CJM393300:CJO393302 BZQ393300:BZS393302 BPU393300:BPW393302 BFY393300:BGA393302 AWC393300:AWE393302 AMG393300:AMI393302 ACK393300:ACM393302 SO393300:SQ393302 IS393300:IU393302 M393300:O393302 WVE327764:WVG327766 WLI327764:WLK327766 WBM327764:WBO327766 VRQ327764:VRS327766 VHU327764:VHW327766 UXY327764:UYA327766 UOC327764:UOE327766 UEG327764:UEI327766 TUK327764:TUM327766 TKO327764:TKQ327766 TAS327764:TAU327766 SQW327764:SQY327766 SHA327764:SHC327766 RXE327764:RXG327766 RNI327764:RNK327766 RDM327764:RDO327766 QTQ327764:QTS327766 QJU327764:QJW327766 PZY327764:QAA327766 PQC327764:PQE327766 PGG327764:PGI327766 OWK327764:OWM327766 OMO327764:OMQ327766 OCS327764:OCU327766 NSW327764:NSY327766 NJA327764:NJC327766 MZE327764:MZG327766 MPI327764:MPK327766 MFM327764:MFO327766 LVQ327764:LVS327766 LLU327764:LLW327766 LBY327764:LCA327766 KSC327764:KSE327766 KIG327764:KII327766 JYK327764:JYM327766 JOO327764:JOQ327766 JES327764:JEU327766 IUW327764:IUY327766 ILA327764:ILC327766 IBE327764:IBG327766 HRI327764:HRK327766 HHM327764:HHO327766 GXQ327764:GXS327766 GNU327764:GNW327766 GDY327764:GEA327766 FUC327764:FUE327766 FKG327764:FKI327766 FAK327764:FAM327766 EQO327764:EQQ327766 EGS327764:EGU327766 DWW327764:DWY327766 DNA327764:DNC327766 DDE327764:DDG327766 CTI327764:CTK327766 CJM327764:CJO327766 BZQ327764:BZS327766 BPU327764:BPW327766 BFY327764:BGA327766 AWC327764:AWE327766 AMG327764:AMI327766 ACK327764:ACM327766 SO327764:SQ327766 IS327764:IU327766 M327764:O327766 WVE262228:WVG262230 WLI262228:WLK262230 WBM262228:WBO262230 VRQ262228:VRS262230 VHU262228:VHW262230 UXY262228:UYA262230 UOC262228:UOE262230 UEG262228:UEI262230 TUK262228:TUM262230 TKO262228:TKQ262230 TAS262228:TAU262230 SQW262228:SQY262230 SHA262228:SHC262230 RXE262228:RXG262230 RNI262228:RNK262230 RDM262228:RDO262230 QTQ262228:QTS262230 QJU262228:QJW262230 PZY262228:QAA262230 PQC262228:PQE262230 PGG262228:PGI262230 OWK262228:OWM262230 OMO262228:OMQ262230 OCS262228:OCU262230 NSW262228:NSY262230 NJA262228:NJC262230 MZE262228:MZG262230 MPI262228:MPK262230 MFM262228:MFO262230 LVQ262228:LVS262230 LLU262228:LLW262230 LBY262228:LCA262230 KSC262228:KSE262230 KIG262228:KII262230 JYK262228:JYM262230 JOO262228:JOQ262230 JES262228:JEU262230 IUW262228:IUY262230 ILA262228:ILC262230 IBE262228:IBG262230 HRI262228:HRK262230 HHM262228:HHO262230 GXQ262228:GXS262230 GNU262228:GNW262230 GDY262228:GEA262230 FUC262228:FUE262230 FKG262228:FKI262230 FAK262228:FAM262230 EQO262228:EQQ262230 EGS262228:EGU262230 DWW262228:DWY262230 DNA262228:DNC262230 DDE262228:DDG262230 CTI262228:CTK262230 CJM262228:CJO262230 BZQ262228:BZS262230 BPU262228:BPW262230 BFY262228:BGA262230 AWC262228:AWE262230 AMG262228:AMI262230 ACK262228:ACM262230 SO262228:SQ262230 IS262228:IU262230 M262228:O262230 WVE196692:WVG196694 WLI196692:WLK196694 WBM196692:WBO196694 VRQ196692:VRS196694 VHU196692:VHW196694 UXY196692:UYA196694 UOC196692:UOE196694 UEG196692:UEI196694 TUK196692:TUM196694 TKO196692:TKQ196694 TAS196692:TAU196694 SQW196692:SQY196694 SHA196692:SHC196694 RXE196692:RXG196694 RNI196692:RNK196694 RDM196692:RDO196694 QTQ196692:QTS196694 QJU196692:QJW196694 PZY196692:QAA196694 PQC196692:PQE196694 PGG196692:PGI196694 OWK196692:OWM196694 OMO196692:OMQ196694 OCS196692:OCU196694 NSW196692:NSY196694 NJA196692:NJC196694 MZE196692:MZG196694 MPI196692:MPK196694 MFM196692:MFO196694 LVQ196692:LVS196694 LLU196692:LLW196694 LBY196692:LCA196694 KSC196692:KSE196694 KIG196692:KII196694 JYK196692:JYM196694 JOO196692:JOQ196694 JES196692:JEU196694 IUW196692:IUY196694 ILA196692:ILC196694 IBE196692:IBG196694 HRI196692:HRK196694 HHM196692:HHO196694 GXQ196692:GXS196694 GNU196692:GNW196694 GDY196692:GEA196694 FUC196692:FUE196694 FKG196692:FKI196694 FAK196692:FAM196694 EQO196692:EQQ196694 EGS196692:EGU196694 DWW196692:DWY196694 DNA196692:DNC196694 DDE196692:DDG196694 CTI196692:CTK196694 CJM196692:CJO196694 BZQ196692:BZS196694 BPU196692:BPW196694 BFY196692:BGA196694 AWC196692:AWE196694 AMG196692:AMI196694 ACK196692:ACM196694 SO196692:SQ196694 IS196692:IU196694 M196692:O196694 WVE131156:WVG131158 WLI131156:WLK131158 WBM131156:WBO131158 VRQ131156:VRS131158 VHU131156:VHW131158 UXY131156:UYA131158 UOC131156:UOE131158 UEG131156:UEI131158 TUK131156:TUM131158 TKO131156:TKQ131158 TAS131156:TAU131158 SQW131156:SQY131158 SHA131156:SHC131158 RXE131156:RXG131158 RNI131156:RNK131158 RDM131156:RDO131158 QTQ131156:QTS131158 QJU131156:QJW131158 PZY131156:QAA131158 PQC131156:PQE131158 PGG131156:PGI131158 OWK131156:OWM131158 OMO131156:OMQ131158 OCS131156:OCU131158 NSW131156:NSY131158 NJA131156:NJC131158 MZE131156:MZG131158 MPI131156:MPK131158 MFM131156:MFO131158 LVQ131156:LVS131158 LLU131156:LLW131158 LBY131156:LCA131158 KSC131156:KSE131158 KIG131156:KII131158 JYK131156:JYM131158 JOO131156:JOQ131158 JES131156:JEU131158 IUW131156:IUY131158 ILA131156:ILC131158 IBE131156:IBG131158 HRI131156:HRK131158 HHM131156:HHO131158 GXQ131156:GXS131158 GNU131156:GNW131158 GDY131156:GEA131158 FUC131156:FUE131158 FKG131156:FKI131158 FAK131156:FAM131158 EQO131156:EQQ131158 EGS131156:EGU131158 DWW131156:DWY131158 DNA131156:DNC131158 DDE131156:DDG131158 CTI131156:CTK131158 CJM131156:CJO131158 BZQ131156:BZS131158 BPU131156:BPW131158 BFY131156:BGA131158 AWC131156:AWE131158 AMG131156:AMI131158 ACK131156:ACM131158 SO131156:SQ131158 IS131156:IU131158 M131156:O131158 WVE65620:WVG65622 WLI65620:WLK65622 WBM65620:WBO65622 VRQ65620:VRS65622 VHU65620:VHW65622 UXY65620:UYA65622 UOC65620:UOE65622 UEG65620:UEI65622 TUK65620:TUM65622 TKO65620:TKQ65622 TAS65620:TAU65622 SQW65620:SQY65622 SHA65620:SHC65622 RXE65620:RXG65622 RNI65620:RNK65622 RDM65620:RDO65622 QTQ65620:QTS65622 QJU65620:QJW65622 PZY65620:QAA65622 PQC65620:PQE65622 PGG65620:PGI65622 OWK65620:OWM65622 OMO65620:OMQ65622 OCS65620:OCU65622 NSW65620:NSY65622 NJA65620:NJC65622 MZE65620:MZG65622 MPI65620:MPK65622 MFM65620:MFO65622 LVQ65620:LVS65622 LLU65620:LLW65622 LBY65620:LCA65622 KSC65620:KSE65622 KIG65620:KII65622 JYK65620:JYM65622 JOO65620:JOQ65622 JES65620:JEU65622 IUW65620:IUY65622 ILA65620:ILC65622 IBE65620:IBG65622 HRI65620:HRK65622 HHM65620:HHO65622 GXQ65620:GXS65622 GNU65620:GNW65622 GDY65620:GEA65622 FUC65620:FUE65622 FKG65620:FKI65622 FAK65620:FAM65622 EQO65620:EQQ65622 EGS65620:EGU65622 DWW65620:DWY65622 DNA65620:DNC65622 DDE65620:DDG65622 CTI65620:CTK65622 CJM65620:CJO65622 BZQ65620:BZS65622 BPU65620:BPW65622 BFY65620:BGA65622 AWC65620:AWE65622 AMG65620:AMI65622 ACK65620:ACM65622 SO65620:SQ65622 IS65620:IU65622 M65620:O65622 WVE94:WVG102 WLI94:WLK102 WBM94:WBO102 VRQ94:VRS102 VHU94:VHW102 UXY94:UYA102 UOC94:UOE102 UEG94:UEI102 TUK94:TUM102 TKO94:TKQ102 TAS94:TAU102 SQW94:SQY102 SHA94:SHC102 RXE94:RXG102 RNI94:RNK102 RDM94:RDO102 QTQ94:QTS102 QJU94:QJW102 PZY94:QAA102 PQC94:PQE102 PGG94:PGI102 OWK94:OWM102 OMO94:OMQ102 OCS94:OCU102 NSW94:NSY102 NJA94:NJC102 MZE94:MZG102 MPI94:MPK102 MFM94:MFO102 LVQ94:LVS102 LLU94:LLW102 LBY94:LCA102 KSC94:KSE102 KIG94:KII102 JYK94:JYM102 JOO94:JOQ102 JES94:JEU102 IUW94:IUY102 ILA94:ILC102 IBE94:IBG102 HRI94:HRK102 HHM94:HHO102 GXQ94:GXS102 GNU94:GNW102 GDY94:GEA102 FUC94:FUE102 FKG94:FKI102 FAK94:FAM102 EQO94:EQQ102 EGS94:EGU102 DWW94:DWY102 DNA94:DNC102 DDE94:DDG102 CTI94:CTK102 CJM94:CJO102 BZQ94:BZS102 BPU94:BPW102 BFY94:BGA102 AWC94:AWE102 AMG94:AMI102 ACK94:ACM102 SO94:SQ102 IS94:IU102 WVD983142:WVG983142 WVD983154:WVG983154 WLH983154:WLK983154 WBL983154:WBO983154 VRP983154:VRS983154 VHT983154:VHW983154 UXX983154:UYA983154 UOB983154:UOE983154 UEF983154:UEI983154 TUJ983154:TUM983154 TKN983154:TKQ983154 TAR983154:TAU983154 SQV983154:SQY983154 SGZ983154:SHC983154 RXD983154:RXG983154 RNH983154:RNK983154 RDL983154:RDO983154 QTP983154:QTS983154 QJT983154:QJW983154 PZX983154:QAA983154 PQB983154:PQE983154 PGF983154:PGI983154 OWJ983154:OWM983154 OMN983154:OMQ983154 OCR983154:OCU983154 NSV983154:NSY983154 NIZ983154:NJC983154 MZD983154:MZG983154 MPH983154:MPK983154 MFL983154:MFO983154 LVP983154:LVS983154 LLT983154:LLW983154 LBX983154:LCA983154 KSB983154:KSE983154 KIF983154:KII983154 JYJ983154:JYM983154 JON983154:JOQ983154 JER983154:JEU983154 IUV983154:IUY983154 IKZ983154:ILC983154 IBD983154:IBG983154 HRH983154:HRK983154 HHL983154:HHO983154 GXP983154:GXS983154 GNT983154:GNW983154 GDX983154:GEA983154 FUB983154:FUE983154 FKF983154:FKI983154 FAJ983154:FAM983154 EQN983154:EQQ983154 EGR983154:EGU983154 DWV983154:DWY983154 DMZ983154:DNC983154 DDD983154:DDG983154 CTH983154:CTK983154 CJL983154:CJO983154 BZP983154:BZS983154 BPT983154:BPW983154 BFX983154:BGA983154 AWB983154:AWE983154 AMF983154:AMI983154 ACJ983154:ACM983154 SN983154:SQ983154 IR983154:IU983154 L983154:O983154 WVD917618:WVG917618 WLH917618:WLK917618 WBL917618:WBO917618 VRP917618:VRS917618 VHT917618:VHW917618 UXX917618:UYA917618 UOB917618:UOE917618 UEF917618:UEI917618 TUJ917618:TUM917618 TKN917618:TKQ917618 TAR917618:TAU917618 SQV917618:SQY917618 SGZ917618:SHC917618 RXD917618:RXG917618 RNH917618:RNK917618 RDL917618:RDO917618 QTP917618:QTS917618 QJT917618:QJW917618 PZX917618:QAA917618 PQB917618:PQE917618 PGF917618:PGI917618 OWJ917618:OWM917618 OMN917618:OMQ917618 OCR917618:OCU917618 NSV917618:NSY917618 NIZ917618:NJC917618 MZD917618:MZG917618 MPH917618:MPK917618 MFL917618:MFO917618 LVP917618:LVS917618 LLT917618:LLW917618 LBX917618:LCA917618 KSB917618:KSE917618 KIF917618:KII917618 JYJ917618:JYM917618 JON917618:JOQ917618 JER917618:JEU917618 IUV917618:IUY917618 IKZ917618:ILC917618 IBD917618:IBG917618 HRH917618:HRK917618 HHL917618:HHO917618 GXP917618:GXS917618 GNT917618:GNW917618 GDX917618:GEA917618 FUB917618:FUE917618 FKF917618:FKI917618 FAJ917618:FAM917618 EQN917618:EQQ917618 EGR917618:EGU917618 DWV917618:DWY917618 DMZ917618:DNC917618 DDD917618:DDG917618 CTH917618:CTK917618 CJL917618:CJO917618 BZP917618:BZS917618 BPT917618:BPW917618 BFX917618:BGA917618 AWB917618:AWE917618 AMF917618:AMI917618 ACJ917618:ACM917618 SN917618:SQ917618 IR917618:IU917618 L917618:O917618 WVD852082:WVG852082 WLH852082:WLK852082 WBL852082:WBO852082 VRP852082:VRS852082 VHT852082:VHW852082 UXX852082:UYA852082 UOB852082:UOE852082 UEF852082:UEI852082 TUJ852082:TUM852082 TKN852082:TKQ852082 TAR852082:TAU852082 SQV852082:SQY852082 SGZ852082:SHC852082 RXD852082:RXG852082 RNH852082:RNK852082 RDL852082:RDO852082 QTP852082:QTS852082 QJT852082:QJW852082 PZX852082:QAA852082 PQB852082:PQE852082 PGF852082:PGI852082 OWJ852082:OWM852082 OMN852082:OMQ852082 OCR852082:OCU852082 NSV852082:NSY852082 NIZ852082:NJC852082 MZD852082:MZG852082 MPH852082:MPK852082 MFL852082:MFO852082 LVP852082:LVS852082 LLT852082:LLW852082 LBX852082:LCA852082 KSB852082:KSE852082 KIF852082:KII852082 JYJ852082:JYM852082 JON852082:JOQ852082 JER852082:JEU852082 IUV852082:IUY852082 IKZ852082:ILC852082 IBD852082:IBG852082 HRH852082:HRK852082 HHL852082:HHO852082 GXP852082:GXS852082 GNT852082:GNW852082 GDX852082:GEA852082 FUB852082:FUE852082 FKF852082:FKI852082 FAJ852082:FAM852082 EQN852082:EQQ852082 EGR852082:EGU852082 DWV852082:DWY852082 DMZ852082:DNC852082 DDD852082:DDG852082 CTH852082:CTK852082 CJL852082:CJO852082 BZP852082:BZS852082 BPT852082:BPW852082 BFX852082:BGA852082 AWB852082:AWE852082 AMF852082:AMI852082 ACJ852082:ACM852082 SN852082:SQ852082 IR852082:IU852082 L852082:O852082 WVD786546:WVG786546 WLH786546:WLK786546 WBL786546:WBO786546 VRP786546:VRS786546 VHT786546:VHW786546 UXX786546:UYA786546 UOB786546:UOE786546 UEF786546:UEI786546 TUJ786546:TUM786546 TKN786546:TKQ786546 TAR786546:TAU786546 SQV786546:SQY786546 SGZ786546:SHC786546 RXD786546:RXG786546 RNH786546:RNK786546 RDL786546:RDO786546 QTP786546:QTS786546 QJT786546:QJW786546 PZX786546:QAA786546 PQB786546:PQE786546 PGF786546:PGI786546 OWJ786546:OWM786546 OMN786546:OMQ786546 OCR786546:OCU786546 NSV786546:NSY786546 NIZ786546:NJC786546 MZD786546:MZG786546 MPH786546:MPK786546 MFL786546:MFO786546 LVP786546:LVS786546 LLT786546:LLW786546 LBX786546:LCA786546 KSB786546:KSE786546 KIF786546:KII786546 JYJ786546:JYM786546 JON786546:JOQ786546 JER786546:JEU786546 IUV786546:IUY786546 IKZ786546:ILC786546 IBD786546:IBG786546 HRH786546:HRK786546 HHL786546:HHO786546 GXP786546:GXS786546 GNT786546:GNW786546 GDX786546:GEA786546 FUB786546:FUE786546 FKF786546:FKI786546 FAJ786546:FAM786546 EQN786546:EQQ786546 EGR786546:EGU786546 DWV786546:DWY786546 DMZ786546:DNC786546 DDD786546:DDG786546 CTH786546:CTK786546 CJL786546:CJO786546 BZP786546:BZS786546 BPT786546:BPW786546 BFX786546:BGA786546 AWB786546:AWE786546 AMF786546:AMI786546 ACJ786546:ACM786546 SN786546:SQ786546 IR786546:IU786546 L786546:O786546 WVD721010:WVG721010 WLH721010:WLK721010 WBL721010:WBO721010 VRP721010:VRS721010 VHT721010:VHW721010 UXX721010:UYA721010 UOB721010:UOE721010 UEF721010:UEI721010 TUJ721010:TUM721010 TKN721010:TKQ721010 TAR721010:TAU721010 SQV721010:SQY721010 SGZ721010:SHC721010 RXD721010:RXG721010 RNH721010:RNK721010 RDL721010:RDO721010 QTP721010:QTS721010 QJT721010:QJW721010 PZX721010:QAA721010 PQB721010:PQE721010 PGF721010:PGI721010 OWJ721010:OWM721010 OMN721010:OMQ721010 OCR721010:OCU721010 NSV721010:NSY721010 NIZ721010:NJC721010 MZD721010:MZG721010 MPH721010:MPK721010 MFL721010:MFO721010 LVP721010:LVS721010 LLT721010:LLW721010 LBX721010:LCA721010 KSB721010:KSE721010 KIF721010:KII721010 JYJ721010:JYM721010 JON721010:JOQ721010 JER721010:JEU721010 IUV721010:IUY721010 IKZ721010:ILC721010 IBD721010:IBG721010 HRH721010:HRK721010 HHL721010:HHO721010 GXP721010:GXS721010 GNT721010:GNW721010 GDX721010:GEA721010 FUB721010:FUE721010 FKF721010:FKI721010 FAJ721010:FAM721010 EQN721010:EQQ721010 EGR721010:EGU721010 DWV721010:DWY721010 DMZ721010:DNC721010 DDD721010:DDG721010 CTH721010:CTK721010 CJL721010:CJO721010 BZP721010:BZS721010 BPT721010:BPW721010 BFX721010:BGA721010 AWB721010:AWE721010 AMF721010:AMI721010 ACJ721010:ACM721010 SN721010:SQ721010 IR721010:IU721010 L721010:O721010 WVD655474:WVG655474 WLH655474:WLK655474 WBL655474:WBO655474 VRP655474:VRS655474 VHT655474:VHW655474 UXX655474:UYA655474 UOB655474:UOE655474 UEF655474:UEI655474 TUJ655474:TUM655474 TKN655474:TKQ655474 TAR655474:TAU655474 SQV655474:SQY655474 SGZ655474:SHC655474 RXD655474:RXG655474 RNH655474:RNK655474 RDL655474:RDO655474 QTP655474:QTS655474 QJT655474:QJW655474 PZX655474:QAA655474 PQB655474:PQE655474 PGF655474:PGI655474 OWJ655474:OWM655474 OMN655474:OMQ655474 OCR655474:OCU655474 NSV655474:NSY655474 NIZ655474:NJC655474 MZD655474:MZG655474 MPH655474:MPK655474 MFL655474:MFO655474 LVP655474:LVS655474 LLT655474:LLW655474 LBX655474:LCA655474 KSB655474:KSE655474 KIF655474:KII655474 JYJ655474:JYM655474 JON655474:JOQ655474 JER655474:JEU655474 IUV655474:IUY655474 IKZ655474:ILC655474 IBD655474:IBG655474 HRH655474:HRK655474 HHL655474:HHO655474 GXP655474:GXS655474 GNT655474:GNW655474 GDX655474:GEA655474 FUB655474:FUE655474 FKF655474:FKI655474 FAJ655474:FAM655474 EQN655474:EQQ655474 EGR655474:EGU655474 DWV655474:DWY655474 DMZ655474:DNC655474 DDD655474:DDG655474 CTH655474:CTK655474 CJL655474:CJO655474 BZP655474:BZS655474 BPT655474:BPW655474 BFX655474:BGA655474 AWB655474:AWE655474 AMF655474:AMI655474 ACJ655474:ACM655474 SN655474:SQ655474 IR655474:IU655474 L655474:O655474 WVD589938:WVG589938 WLH589938:WLK589938 WBL589938:WBO589938 VRP589938:VRS589938 VHT589938:VHW589938 UXX589938:UYA589938 UOB589938:UOE589938 UEF589938:UEI589938 TUJ589938:TUM589938 TKN589938:TKQ589938 TAR589938:TAU589938 SQV589938:SQY589938 SGZ589938:SHC589938 RXD589938:RXG589938 RNH589938:RNK589938 RDL589938:RDO589938 QTP589938:QTS589938 QJT589938:QJW589938 PZX589938:QAA589938 PQB589938:PQE589938 PGF589938:PGI589938 OWJ589938:OWM589938 OMN589938:OMQ589938 OCR589938:OCU589938 NSV589938:NSY589938 NIZ589938:NJC589938 MZD589938:MZG589938 MPH589938:MPK589938 MFL589938:MFO589938 LVP589938:LVS589938 LLT589938:LLW589938 LBX589938:LCA589938 KSB589938:KSE589938 KIF589938:KII589938 JYJ589938:JYM589938 JON589938:JOQ589938 JER589938:JEU589938 IUV589938:IUY589938 IKZ589938:ILC589938 IBD589938:IBG589938 HRH589938:HRK589938 HHL589938:HHO589938 GXP589938:GXS589938 GNT589938:GNW589938 GDX589938:GEA589938 FUB589938:FUE589938 FKF589938:FKI589938 FAJ589938:FAM589938 EQN589938:EQQ589938 EGR589938:EGU589938 DWV589938:DWY589938 DMZ589938:DNC589938 DDD589938:DDG589938 CTH589938:CTK589938 CJL589938:CJO589938 BZP589938:BZS589938 BPT589938:BPW589938 BFX589938:BGA589938 AWB589938:AWE589938 AMF589938:AMI589938 ACJ589938:ACM589938 SN589938:SQ589938 IR589938:IU589938 L589938:O589938 WVD524402:WVG524402 WLH524402:WLK524402 WBL524402:WBO524402 VRP524402:VRS524402 VHT524402:VHW524402 UXX524402:UYA524402 UOB524402:UOE524402 UEF524402:UEI524402 TUJ524402:TUM524402 TKN524402:TKQ524402 TAR524402:TAU524402 SQV524402:SQY524402 SGZ524402:SHC524402 RXD524402:RXG524402 RNH524402:RNK524402 RDL524402:RDO524402 QTP524402:QTS524402 QJT524402:QJW524402 PZX524402:QAA524402 PQB524402:PQE524402 PGF524402:PGI524402 OWJ524402:OWM524402 OMN524402:OMQ524402 OCR524402:OCU524402 NSV524402:NSY524402 NIZ524402:NJC524402 MZD524402:MZG524402 MPH524402:MPK524402 MFL524402:MFO524402 LVP524402:LVS524402 LLT524402:LLW524402 LBX524402:LCA524402 KSB524402:KSE524402 KIF524402:KII524402 JYJ524402:JYM524402 JON524402:JOQ524402 JER524402:JEU524402 IUV524402:IUY524402 IKZ524402:ILC524402 IBD524402:IBG524402 HRH524402:HRK524402 HHL524402:HHO524402 GXP524402:GXS524402 GNT524402:GNW524402 GDX524402:GEA524402 FUB524402:FUE524402 FKF524402:FKI524402 FAJ524402:FAM524402 EQN524402:EQQ524402 EGR524402:EGU524402 DWV524402:DWY524402 DMZ524402:DNC524402 DDD524402:DDG524402 CTH524402:CTK524402 CJL524402:CJO524402 BZP524402:BZS524402 BPT524402:BPW524402 BFX524402:BGA524402 AWB524402:AWE524402 AMF524402:AMI524402 ACJ524402:ACM524402 SN524402:SQ524402 IR524402:IU524402 L524402:O524402 WVD458866:WVG458866 WLH458866:WLK458866 WBL458866:WBO458866 VRP458866:VRS458866 VHT458866:VHW458866 UXX458866:UYA458866 UOB458866:UOE458866 UEF458866:UEI458866 TUJ458866:TUM458866 TKN458866:TKQ458866 TAR458866:TAU458866 SQV458866:SQY458866 SGZ458866:SHC458866 RXD458866:RXG458866 RNH458866:RNK458866 RDL458866:RDO458866 QTP458866:QTS458866 QJT458866:QJW458866 PZX458866:QAA458866 PQB458866:PQE458866 PGF458866:PGI458866 OWJ458866:OWM458866 OMN458866:OMQ458866 OCR458866:OCU458866 NSV458866:NSY458866 NIZ458866:NJC458866 MZD458866:MZG458866 MPH458866:MPK458866 MFL458866:MFO458866 LVP458866:LVS458866 LLT458866:LLW458866 LBX458866:LCA458866 KSB458866:KSE458866 KIF458866:KII458866 JYJ458866:JYM458866 JON458866:JOQ458866 JER458866:JEU458866 IUV458866:IUY458866 IKZ458866:ILC458866 IBD458866:IBG458866 HRH458866:HRK458866 HHL458866:HHO458866 GXP458866:GXS458866 GNT458866:GNW458866 GDX458866:GEA458866 FUB458866:FUE458866 FKF458866:FKI458866 FAJ458866:FAM458866 EQN458866:EQQ458866 EGR458866:EGU458866 DWV458866:DWY458866 DMZ458866:DNC458866 DDD458866:DDG458866 CTH458866:CTK458866 CJL458866:CJO458866 BZP458866:BZS458866 BPT458866:BPW458866 BFX458866:BGA458866 AWB458866:AWE458866 AMF458866:AMI458866 ACJ458866:ACM458866 SN458866:SQ458866 IR458866:IU458866 L458866:O458866 WVD393330:WVG393330 WLH393330:WLK393330 WBL393330:WBO393330 VRP393330:VRS393330 VHT393330:VHW393330 UXX393330:UYA393330 UOB393330:UOE393330 UEF393330:UEI393330 TUJ393330:TUM393330 TKN393330:TKQ393330 TAR393330:TAU393330 SQV393330:SQY393330 SGZ393330:SHC393330 RXD393330:RXG393330 RNH393330:RNK393330 RDL393330:RDO393330 QTP393330:QTS393330 QJT393330:QJW393330 PZX393330:QAA393330 PQB393330:PQE393330 PGF393330:PGI393330 OWJ393330:OWM393330 OMN393330:OMQ393330 OCR393330:OCU393330 NSV393330:NSY393330 NIZ393330:NJC393330 MZD393330:MZG393330 MPH393330:MPK393330 MFL393330:MFO393330 LVP393330:LVS393330 LLT393330:LLW393330 LBX393330:LCA393330 KSB393330:KSE393330 KIF393330:KII393330 JYJ393330:JYM393330 JON393330:JOQ393330 JER393330:JEU393330 IUV393330:IUY393330 IKZ393330:ILC393330 IBD393330:IBG393330 HRH393330:HRK393330 HHL393330:HHO393330 GXP393330:GXS393330 GNT393330:GNW393330 GDX393330:GEA393330 FUB393330:FUE393330 FKF393330:FKI393330 FAJ393330:FAM393330 EQN393330:EQQ393330 EGR393330:EGU393330 DWV393330:DWY393330 DMZ393330:DNC393330 DDD393330:DDG393330 CTH393330:CTK393330 CJL393330:CJO393330 BZP393330:BZS393330 BPT393330:BPW393330 BFX393330:BGA393330 AWB393330:AWE393330 AMF393330:AMI393330 ACJ393330:ACM393330 SN393330:SQ393330 IR393330:IU393330 L393330:O393330 WVD327794:WVG327794 WLH327794:WLK327794 WBL327794:WBO327794 VRP327794:VRS327794 VHT327794:VHW327794 UXX327794:UYA327794 UOB327794:UOE327794 UEF327794:UEI327794 TUJ327794:TUM327794 TKN327794:TKQ327794 TAR327794:TAU327794 SQV327794:SQY327794 SGZ327794:SHC327794 RXD327794:RXG327794 RNH327794:RNK327794 RDL327794:RDO327794 QTP327794:QTS327794 QJT327794:QJW327794 PZX327794:QAA327794 PQB327794:PQE327794 PGF327794:PGI327794 OWJ327794:OWM327794 OMN327794:OMQ327794 OCR327794:OCU327794 NSV327794:NSY327794 NIZ327794:NJC327794 MZD327794:MZG327794 MPH327794:MPK327794 MFL327794:MFO327794 LVP327794:LVS327794 LLT327794:LLW327794 LBX327794:LCA327794 KSB327794:KSE327794 KIF327794:KII327794 JYJ327794:JYM327794 JON327794:JOQ327794 JER327794:JEU327794 IUV327794:IUY327794 IKZ327794:ILC327794 IBD327794:IBG327794 HRH327794:HRK327794 HHL327794:HHO327794 GXP327794:GXS327794 GNT327794:GNW327794 GDX327794:GEA327794 FUB327794:FUE327794 FKF327794:FKI327794 FAJ327794:FAM327794 EQN327794:EQQ327794 EGR327794:EGU327794 DWV327794:DWY327794 DMZ327794:DNC327794 DDD327794:DDG327794 CTH327794:CTK327794 CJL327794:CJO327794 BZP327794:BZS327794 BPT327794:BPW327794 BFX327794:BGA327794 AWB327794:AWE327794 AMF327794:AMI327794 ACJ327794:ACM327794 SN327794:SQ327794 IR327794:IU327794 L327794:O327794 WVD262258:WVG262258 WLH262258:WLK262258 WBL262258:WBO262258 VRP262258:VRS262258 VHT262258:VHW262258 UXX262258:UYA262258 UOB262258:UOE262258 UEF262258:UEI262258 TUJ262258:TUM262258 TKN262258:TKQ262258 TAR262258:TAU262258 SQV262258:SQY262258 SGZ262258:SHC262258 RXD262258:RXG262258 RNH262258:RNK262258 RDL262258:RDO262258 QTP262258:QTS262258 QJT262258:QJW262258 PZX262258:QAA262258 PQB262258:PQE262258 PGF262258:PGI262258 OWJ262258:OWM262258 OMN262258:OMQ262258 OCR262258:OCU262258 NSV262258:NSY262258 NIZ262258:NJC262258 MZD262258:MZG262258 MPH262258:MPK262258 MFL262258:MFO262258 LVP262258:LVS262258 LLT262258:LLW262258 LBX262258:LCA262258 KSB262258:KSE262258 KIF262258:KII262258 JYJ262258:JYM262258 JON262258:JOQ262258 JER262258:JEU262258 IUV262258:IUY262258 IKZ262258:ILC262258 IBD262258:IBG262258 HRH262258:HRK262258 HHL262258:HHO262258 GXP262258:GXS262258 GNT262258:GNW262258 GDX262258:GEA262258 FUB262258:FUE262258 FKF262258:FKI262258 FAJ262258:FAM262258 EQN262258:EQQ262258 EGR262258:EGU262258 DWV262258:DWY262258 DMZ262258:DNC262258 DDD262258:DDG262258 CTH262258:CTK262258 CJL262258:CJO262258 BZP262258:BZS262258 BPT262258:BPW262258 BFX262258:BGA262258 AWB262258:AWE262258 AMF262258:AMI262258 ACJ262258:ACM262258 SN262258:SQ262258 IR262258:IU262258 L262258:O262258 WVD196722:WVG196722 WLH196722:WLK196722 WBL196722:WBO196722 VRP196722:VRS196722 VHT196722:VHW196722 UXX196722:UYA196722 UOB196722:UOE196722 UEF196722:UEI196722 TUJ196722:TUM196722 TKN196722:TKQ196722 TAR196722:TAU196722 SQV196722:SQY196722 SGZ196722:SHC196722 RXD196722:RXG196722 RNH196722:RNK196722 RDL196722:RDO196722 QTP196722:QTS196722 QJT196722:QJW196722 PZX196722:QAA196722 PQB196722:PQE196722 PGF196722:PGI196722 OWJ196722:OWM196722 OMN196722:OMQ196722 OCR196722:OCU196722 NSV196722:NSY196722 NIZ196722:NJC196722 MZD196722:MZG196722 MPH196722:MPK196722 MFL196722:MFO196722 LVP196722:LVS196722 LLT196722:LLW196722 LBX196722:LCA196722 KSB196722:KSE196722 KIF196722:KII196722 JYJ196722:JYM196722 JON196722:JOQ196722 JER196722:JEU196722 IUV196722:IUY196722 IKZ196722:ILC196722 IBD196722:IBG196722 HRH196722:HRK196722 HHL196722:HHO196722 GXP196722:GXS196722 GNT196722:GNW196722 GDX196722:GEA196722 FUB196722:FUE196722 FKF196722:FKI196722 FAJ196722:FAM196722 EQN196722:EQQ196722 EGR196722:EGU196722 DWV196722:DWY196722 DMZ196722:DNC196722 DDD196722:DDG196722 CTH196722:CTK196722 CJL196722:CJO196722 BZP196722:BZS196722 BPT196722:BPW196722 BFX196722:BGA196722 AWB196722:AWE196722 AMF196722:AMI196722 ACJ196722:ACM196722 SN196722:SQ196722 IR196722:IU196722 L196722:O196722 WVD131186:WVG131186 WLH131186:WLK131186 WBL131186:WBO131186 VRP131186:VRS131186 VHT131186:VHW131186 UXX131186:UYA131186 UOB131186:UOE131186 UEF131186:UEI131186 TUJ131186:TUM131186 TKN131186:TKQ131186 TAR131186:TAU131186 SQV131186:SQY131186 SGZ131186:SHC131186 RXD131186:RXG131186 RNH131186:RNK131186 RDL131186:RDO131186 QTP131186:QTS131186 QJT131186:QJW131186 PZX131186:QAA131186 PQB131186:PQE131186 PGF131186:PGI131186 OWJ131186:OWM131186 OMN131186:OMQ131186 OCR131186:OCU131186 NSV131186:NSY131186 NIZ131186:NJC131186 MZD131186:MZG131186 MPH131186:MPK131186 MFL131186:MFO131186 LVP131186:LVS131186 LLT131186:LLW131186 LBX131186:LCA131186 KSB131186:KSE131186 KIF131186:KII131186 JYJ131186:JYM131186 JON131186:JOQ131186 JER131186:JEU131186 IUV131186:IUY131186 IKZ131186:ILC131186 IBD131186:IBG131186 HRH131186:HRK131186 HHL131186:HHO131186 GXP131186:GXS131186 GNT131186:GNW131186 GDX131186:GEA131186 FUB131186:FUE131186 FKF131186:FKI131186 FAJ131186:FAM131186 EQN131186:EQQ131186 EGR131186:EGU131186 DWV131186:DWY131186 DMZ131186:DNC131186 DDD131186:DDG131186 CTH131186:CTK131186 CJL131186:CJO131186 BZP131186:BZS131186 BPT131186:BPW131186 BFX131186:BGA131186 AWB131186:AWE131186 AMF131186:AMI131186 ACJ131186:ACM131186 SN131186:SQ131186 IR131186:IU131186 L131186:O131186 WVD65650:WVG65650 WLH65650:WLK65650 WBL65650:WBO65650 VRP65650:VRS65650 VHT65650:VHW65650 UXX65650:UYA65650 UOB65650:UOE65650 UEF65650:UEI65650 TUJ65650:TUM65650 TKN65650:TKQ65650 TAR65650:TAU65650 SQV65650:SQY65650 SGZ65650:SHC65650 RXD65650:RXG65650 RNH65650:RNK65650 RDL65650:RDO65650 QTP65650:QTS65650 QJT65650:QJW65650 PZX65650:QAA65650 PQB65650:PQE65650 PGF65650:PGI65650 OWJ65650:OWM65650 OMN65650:OMQ65650 OCR65650:OCU65650 NSV65650:NSY65650 NIZ65650:NJC65650 MZD65650:MZG65650 MPH65650:MPK65650 MFL65650:MFO65650 LVP65650:LVS65650 LLT65650:LLW65650 LBX65650:LCA65650 KSB65650:KSE65650 KIF65650:KII65650 JYJ65650:JYM65650 JON65650:JOQ65650 JER65650:JEU65650 IUV65650:IUY65650 IKZ65650:ILC65650 IBD65650:IBG65650 HRH65650:HRK65650 HHL65650:HHO65650 GXP65650:GXS65650 GNT65650:GNW65650 GDX65650:GEA65650 FUB65650:FUE65650 FKF65650:FKI65650 FAJ65650:FAM65650 EQN65650:EQQ65650 EGR65650:EGU65650 DWV65650:DWY65650 DMZ65650:DNC65650 DDD65650:DDG65650 CTH65650:CTK65650 CJL65650:CJO65650 BZP65650:BZS65650 BPT65650:BPW65650 BFX65650:BGA65650 AWB65650:AWE65650 AMF65650:AMI65650 ACJ65650:ACM65650 SN65650:SQ65650 IR65650:IU65650 L65650:O65650 WVD983152:WVG983152 WLH983152:WLK983152 WBL983152:WBO983152 VRP983152:VRS983152 VHT983152:VHW983152 UXX983152:UYA983152 UOB983152:UOE983152 UEF983152:UEI983152 TUJ983152:TUM983152 TKN983152:TKQ983152 TAR983152:TAU983152 SQV983152:SQY983152 SGZ983152:SHC983152 RXD983152:RXG983152 RNH983152:RNK983152 RDL983152:RDO983152 QTP983152:QTS983152 QJT983152:QJW983152 PZX983152:QAA983152 PQB983152:PQE983152 PGF983152:PGI983152 OWJ983152:OWM983152 OMN983152:OMQ983152 OCR983152:OCU983152 NSV983152:NSY983152 NIZ983152:NJC983152 MZD983152:MZG983152 MPH983152:MPK983152 MFL983152:MFO983152 LVP983152:LVS983152 LLT983152:LLW983152 LBX983152:LCA983152 KSB983152:KSE983152 KIF983152:KII983152 JYJ983152:JYM983152 JON983152:JOQ983152 JER983152:JEU983152 IUV983152:IUY983152 IKZ983152:ILC983152 IBD983152:IBG983152 HRH983152:HRK983152 HHL983152:HHO983152 GXP983152:GXS983152 GNT983152:GNW983152 GDX983152:GEA983152 FUB983152:FUE983152 FKF983152:FKI983152 FAJ983152:FAM983152 EQN983152:EQQ983152 EGR983152:EGU983152 DWV983152:DWY983152 DMZ983152:DNC983152 DDD983152:DDG983152 CTH983152:CTK983152 CJL983152:CJO983152 BZP983152:BZS983152 BPT983152:BPW983152 BFX983152:BGA983152 AWB983152:AWE983152 AMF983152:AMI983152 ACJ983152:ACM983152 SN983152:SQ983152 IR983152:IU983152 L983152:O983152 WVD917616:WVG917616 WLH917616:WLK917616 WBL917616:WBO917616 VRP917616:VRS917616 VHT917616:VHW917616 UXX917616:UYA917616 UOB917616:UOE917616 UEF917616:UEI917616 TUJ917616:TUM917616 TKN917616:TKQ917616 TAR917616:TAU917616 SQV917616:SQY917616 SGZ917616:SHC917616 RXD917616:RXG917616 RNH917616:RNK917616 RDL917616:RDO917616 QTP917616:QTS917616 QJT917616:QJW917616 PZX917616:QAA917616 PQB917616:PQE917616 PGF917616:PGI917616 OWJ917616:OWM917616 OMN917616:OMQ917616 OCR917616:OCU917616 NSV917616:NSY917616 NIZ917616:NJC917616 MZD917616:MZG917616 MPH917616:MPK917616 MFL917616:MFO917616 LVP917616:LVS917616 LLT917616:LLW917616 LBX917616:LCA917616 KSB917616:KSE917616 KIF917616:KII917616 JYJ917616:JYM917616 JON917616:JOQ917616 JER917616:JEU917616 IUV917616:IUY917616 IKZ917616:ILC917616 IBD917616:IBG917616 HRH917616:HRK917616 HHL917616:HHO917616 GXP917616:GXS917616 GNT917616:GNW917616 GDX917616:GEA917616 FUB917616:FUE917616 FKF917616:FKI917616 FAJ917616:FAM917616 EQN917616:EQQ917616 EGR917616:EGU917616 DWV917616:DWY917616 DMZ917616:DNC917616 DDD917616:DDG917616 CTH917616:CTK917616 CJL917616:CJO917616 BZP917616:BZS917616 BPT917616:BPW917616 BFX917616:BGA917616 AWB917616:AWE917616 AMF917616:AMI917616 ACJ917616:ACM917616 SN917616:SQ917616 IR917616:IU917616 L917616:O917616 WVD852080:WVG852080 WLH852080:WLK852080 WBL852080:WBO852080 VRP852080:VRS852080 VHT852080:VHW852080 UXX852080:UYA852080 UOB852080:UOE852080 UEF852080:UEI852080 TUJ852080:TUM852080 TKN852080:TKQ852080 TAR852080:TAU852080 SQV852080:SQY852080 SGZ852080:SHC852080 RXD852080:RXG852080 RNH852080:RNK852080 RDL852080:RDO852080 QTP852080:QTS852080 QJT852080:QJW852080 PZX852080:QAA852080 PQB852080:PQE852080 PGF852080:PGI852080 OWJ852080:OWM852080 OMN852080:OMQ852080 OCR852080:OCU852080 NSV852080:NSY852080 NIZ852080:NJC852080 MZD852080:MZG852080 MPH852080:MPK852080 MFL852080:MFO852080 LVP852080:LVS852080 LLT852080:LLW852080 LBX852080:LCA852080 KSB852080:KSE852080 KIF852080:KII852080 JYJ852080:JYM852080 JON852080:JOQ852080 JER852080:JEU852080 IUV852080:IUY852080 IKZ852080:ILC852080 IBD852080:IBG852080 HRH852080:HRK852080 HHL852080:HHO852080 GXP852080:GXS852080 GNT852080:GNW852080 GDX852080:GEA852080 FUB852080:FUE852080 FKF852080:FKI852080 FAJ852080:FAM852080 EQN852080:EQQ852080 EGR852080:EGU852080 DWV852080:DWY852080 DMZ852080:DNC852080 DDD852080:DDG852080 CTH852080:CTK852080 CJL852080:CJO852080 BZP852080:BZS852080 BPT852080:BPW852080 BFX852080:BGA852080 AWB852080:AWE852080 AMF852080:AMI852080 ACJ852080:ACM852080 SN852080:SQ852080 IR852080:IU852080 L852080:O852080 WVD786544:WVG786544 WLH786544:WLK786544 WBL786544:WBO786544 VRP786544:VRS786544 VHT786544:VHW786544 UXX786544:UYA786544 UOB786544:UOE786544 UEF786544:UEI786544 TUJ786544:TUM786544 TKN786544:TKQ786544 TAR786544:TAU786544 SQV786544:SQY786544 SGZ786544:SHC786544 RXD786544:RXG786544 RNH786544:RNK786544 RDL786544:RDO786544 QTP786544:QTS786544 QJT786544:QJW786544 PZX786544:QAA786544 PQB786544:PQE786544 PGF786544:PGI786544 OWJ786544:OWM786544 OMN786544:OMQ786544 OCR786544:OCU786544 NSV786544:NSY786544 NIZ786544:NJC786544 MZD786544:MZG786544 MPH786544:MPK786544 MFL786544:MFO786544 LVP786544:LVS786544 LLT786544:LLW786544 LBX786544:LCA786544 KSB786544:KSE786544 KIF786544:KII786544 JYJ786544:JYM786544 JON786544:JOQ786544 JER786544:JEU786544 IUV786544:IUY786544 IKZ786544:ILC786544 IBD786544:IBG786544 HRH786544:HRK786544 HHL786544:HHO786544 GXP786544:GXS786544 GNT786544:GNW786544 GDX786544:GEA786544 FUB786544:FUE786544 FKF786544:FKI786544 FAJ786544:FAM786544 EQN786544:EQQ786544 EGR786544:EGU786544 DWV786544:DWY786544 DMZ786544:DNC786544 DDD786544:DDG786544 CTH786544:CTK786544 CJL786544:CJO786544 BZP786544:BZS786544 BPT786544:BPW786544 BFX786544:BGA786544 AWB786544:AWE786544 AMF786544:AMI786544 ACJ786544:ACM786544 SN786544:SQ786544 IR786544:IU786544 L786544:O786544 WVD721008:WVG721008 WLH721008:WLK721008 WBL721008:WBO721008 VRP721008:VRS721008 VHT721008:VHW721008 UXX721008:UYA721008 UOB721008:UOE721008 UEF721008:UEI721008 TUJ721008:TUM721008 TKN721008:TKQ721008 TAR721008:TAU721008 SQV721008:SQY721008 SGZ721008:SHC721008 RXD721008:RXG721008 RNH721008:RNK721008 RDL721008:RDO721008 QTP721008:QTS721008 QJT721008:QJW721008 PZX721008:QAA721008 PQB721008:PQE721008 PGF721008:PGI721008 OWJ721008:OWM721008 OMN721008:OMQ721008 OCR721008:OCU721008 NSV721008:NSY721008 NIZ721008:NJC721008 MZD721008:MZG721008 MPH721008:MPK721008 MFL721008:MFO721008 LVP721008:LVS721008 LLT721008:LLW721008 LBX721008:LCA721008 KSB721008:KSE721008 KIF721008:KII721008 JYJ721008:JYM721008 JON721008:JOQ721008 JER721008:JEU721008 IUV721008:IUY721008 IKZ721008:ILC721008 IBD721008:IBG721008 HRH721008:HRK721008 HHL721008:HHO721008 GXP721008:GXS721008 GNT721008:GNW721008 GDX721008:GEA721008 FUB721008:FUE721008 FKF721008:FKI721008 FAJ721008:FAM721008 EQN721008:EQQ721008 EGR721008:EGU721008 DWV721008:DWY721008 DMZ721008:DNC721008 DDD721008:DDG721008 CTH721008:CTK721008 CJL721008:CJO721008 BZP721008:BZS721008 BPT721008:BPW721008 BFX721008:BGA721008 AWB721008:AWE721008 AMF721008:AMI721008 ACJ721008:ACM721008 SN721008:SQ721008 IR721008:IU721008 L721008:O721008 WVD655472:WVG655472 WLH655472:WLK655472 WBL655472:WBO655472 VRP655472:VRS655472 VHT655472:VHW655472 UXX655472:UYA655472 UOB655472:UOE655472 UEF655472:UEI655472 TUJ655472:TUM655472 TKN655472:TKQ655472 TAR655472:TAU655472 SQV655472:SQY655472 SGZ655472:SHC655472 RXD655472:RXG655472 RNH655472:RNK655472 RDL655472:RDO655472 QTP655472:QTS655472 QJT655472:QJW655472 PZX655472:QAA655472 PQB655472:PQE655472 PGF655472:PGI655472 OWJ655472:OWM655472 OMN655472:OMQ655472 OCR655472:OCU655472 NSV655472:NSY655472 NIZ655472:NJC655472 MZD655472:MZG655472 MPH655472:MPK655472 MFL655472:MFO655472 LVP655472:LVS655472 LLT655472:LLW655472 LBX655472:LCA655472 KSB655472:KSE655472 KIF655472:KII655472 JYJ655472:JYM655472 JON655472:JOQ655472 JER655472:JEU655472 IUV655472:IUY655472 IKZ655472:ILC655472 IBD655472:IBG655472 HRH655472:HRK655472 HHL655472:HHO655472 GXP655472:GXS655472 GNT655472:GNW655472 GDX655472:GEA655472 FUB655472:FUE655472 FKF655472:FKI655472 FAJ655472:FAM655472 EQN655472:EQQ655472 EGR655472:EGU655472 DWV655472:DWY655472 DMZ655472:DNC655472 DDD655472:DDG655472 CTH655472:CTK655472 CJL655472:CJO655472 BZP655472:BZS655472 BPT655472:BPW655472 BFX655472:BGA655472 AWB655472:AWE655472 AMF655472:AMI655472 ACJ655472:ACM655472 SN655472:SQ655472 IR655472:IU655472 L655472:O655472 WVD589936:WVG589936 WLH589936:WLK589936 WBL589936:WBO589936 VRP589936:VRS589936 VHT589936:VHW589936 UXX589936:UYA589936 UOB589936:UOE589936 UEF589936:UEI589936 TUJ589936:TUM589936 TKN589936:TKQ589936 TAR589936:TAU589936 SQV589936:SQY589936 SGZ589936:SHC589936 RXD589936:RXG589936 RNH589936:RNK589936 RDL589936:RDO589936 QTP589936:QTS589936 QJT589936:QJW589936 PZX589936:QAA589936 PQB589936:PQE589936 PGF589936:PGI589936 OWJ589936:OWM589936 OMN589936:OMQ589936 OCR589936:OCU589936 NSV589936:NSY589936 NIZ589936:NJC589936 MZD589936:MZG589936 MPH589936:MPK589936 MFL589936:MFO589936 LVP589936:LVS589936 LLT589936:LLW589936 LBX589936:LCA589936 KSB589936:KSE589936 KIF589936:KII589936 JYJ589936:JYM589936 JON589936:JOQ589936 JER589936:JEU589936 IUV589936:IUY589936 IKZ589936:ILC589936 IBD589936:IBG589936 HRH589936:HRK589936 HHL589936:HHO589936 GXP589936:GXS589936 GNT589936:GNW589936 GDX589936:GEA589936 FUB589936:FUE589936 FKF589936:FKI589936 FAJ589936:FAM589936 EQN589936:EQQ589936 EGR589936:EGU589936 DWV589936:DWY589936 DMZ589936:DNC589936 DDD589936:DDG589936 CTH589936:CTK589936 CJL589936:CJO589936 BZP589936:BZS589936 BPT589936:BPW589936 BFX589936:BGA589936 AWB589936:AWE589936 AMF589936:AMI589936 ACJ589936:ACM589936 SN589936:SQ589936 IR589936:IU589936 L589936:O589936 WVD524400:WVG524400 WLH524400:WLK524400 WBL524400:WBO524400 VRP524400:VRS524400 VHT524400:VHW524400 UXX524400:UYA524400 UOB524400:UOE524400 UEF524400:UEI524400 TUJ524400:TUM524400 TKN524400:TKQ524400 TAR524400:TAU524400 SQV524400:SQY524400 SGZ524400:SHC524400 RXD524400:RXG524400 RNH524400:RNK524400 RDL524400:RDO524400 QTP524400:QTS524400 QJT524400:QJW524400 PZX524400:QAA524400 PQB524400:PQE524400 PGF524400:PGI524400 OWJ524400:OWM524400 OMN524400:OMQ524400 OCR524400:OCU524400 NSV524400:NSY524400 NIZ524400:NJC524400 MZD524400:MZG524400 MPH524400:MPK524400 MFL524400:MFO524400 LVP524400:LVS524400 LLT524400:LLW524400 LBX524400:LCA524400 KSB524400:KSE524400 KIF524400:KII524400 JYJ524400:JYM524400 JON524400:JOQ524400 JER524400:JEU524400 IUV524400:IUY524400 IKZ524400:ILC524400 IBD524400:IBG524400 HRH524400:HRK524400 HHL524400:HHO524400 GXP524400:GXS524400 GNT524400:GNW524400 GDX524400:GEA524400 FUB524400:FUE524400 FKF524400:FKI524400 FAJ524400:FAM524400 EQN524400:EQQ524400 EGR524400:EGU524400 DWV524400:DWY524400 DMZ524400:DNC524400 DDD524400:DDG524400 CTH524400:CTK524400 CJL524400:CJO524400 BZP524400:BZS524400 BPT524400:BPW524400 BFX524400:BGA524400 AWB524400:AWE524400 AMF524400:AMI524400 ACJ524400:ACM524400 SN524400:SQ524400 IR524400:IU524400 L524400:O524400 WVD458864:WVG458864 WLH458864:WLK458864 WBL458864:WBO458864 VRP458864:VRS458864 VHT458864:VHW458864 UXX458864:UYA458864 UOB458864:UOE458864 UEF458864:UEI458864 TUJ458864:TUM458864 TKN458864:TKQ458864 TAR458864:TAU458864 SQV458864:SQY458864 SGZ458864:SHC458864 RXD458864:RXG458864 RNH458864:RNK458864 RDL458864:RDO458864 QTP458864:QTS458864 QJT458864:QJW458864 PZX458864:QAA458864 PQB458864:PQE458864 PGF458864:PGI458864 OWJ458864:OWM458864 OMN458864:OMQ458864 OCR458864:OCU458864 NSV458864:NSY458864 NIZ458864:NJC458864 MZD458864:MZG458864 MPH458864:MPK458864 MFL458864:MFO458864 LVP458864:LVS458864 LLT458864:LLW458864 LBX458864:LCA458864 KSB458864:KSE458864 KIF458864:KII458864 JYJ458864:JYM458864 JON458864:JOQ458864 JER458864:JEU458864 IUV458864:IUY458864 IKZ458864:ILC458864 IBD458864:IBG458864 HRH458864:HRK458864 HHL458864:HHO458864 GXP458864:GXS458864 GNT458864:GNW458864 GDX458864:GEA458864 FUB458864:FUE458864 FKF458864:FKI458864 FAJ458864:FAM458864 EQN458864:EQQ458864 EGR458864:EGU458864 DWV458864:DWY458864 DMZ458864:DNC458864 DDD458864:DDG458864 CTH458864:CTK458864 CJL458864:CJO458864 BZP458864:BZS458864 BPT458864:BPW458864 BFX458864:BGA458864 AWB458864:AWE458864 AMF458864:AMI458864 ACJ458864:ACM458864 SN458864:SQ458864 IR458864:IU458864 L458864:O458864 WVD393328:WVG393328 WLH393328:WLK393328 WBL393328:WBO393328 VRP393328:VRS393328 VHT393328:VHW393328 UXX393328:UYA393328 UOB393328:UOE393328 UEF393328:UEI393328 TUJ393328:TUM393328 TKN393328:TKQ393328 TAR393328:TAU393328 SQV393328:SQY393328 SGZ393328:SHC393328 RXD393328:RXG393328 RNH393328:RNK393328 RDL393328:RDO393328 QTP393328:QTS393328 QJT393328:QJW393328 PZX393328:QAA393328 PQB393328:PQE393328 PGF393328:PGI393328 OWJ393328:OWM393328 OMN393328:OMQ393328 OCR393328:OCU393328 NSV393328:NSY393328 NIZ393328:NJC393328 MZD393328:MZG393328 MPH393328:MPK393328 MFL393328:MFO393328 LVP393328:LVS393328 LLT393328:LLW393328 LBX393328:LCA393328 KSB393328:KSE393328 KIF393328:KII393328 JYJ393328:JYM393328 JON393328:JOQ393328 JER393328:JEU393328 IUV393328:IUY393328 IKZ393328:ILC393328 IBD393328:IBG393328 HRH393328:HRK393328 HHL393328:HHO393328 GXP393328:GXS393328 GNT393328:GNW393328 GDX393328:GEA393328 FUB393328:FUE393328 FKF393328:FKI393328 FAJ393328:FAM393328 EQN393328:EQQ393328 EGR393328:EGU393328 DWV393328:DWY393328 DMZ393328:DNC393328 DDD393328:DDG393328 CTH393328:CTK393328 CJL393328:CJO393328 BZP393328:BZS393328 BPT393328:BPW393328 BFX393328:BGA393328 AWB393328:AWE393328 AMF393328:AMI393328 ACJ393328:ACM393328 SN393328:SQ393328 IR393328:IU393328 L393328:O393328 WVD327792:WVG327792 WLH327792:WLK327792 WBL327792:WBO327792 VRP327792:VRS327792 VHT327792:VHW327792 UXX327792:UYA327792 UOB327792:UOE327792 UEF327792:UEI327792 TUJ327792:TUM327792 TKN327792:TKQ327792 TAR327792:TAU327792 SQV327792:SQY327792 SGZ327792:SHC327792 RXD327792:RXG327792 RNH327792:RNK327792 RDL327792:RDO327792 QTP327792:QTS327792 QJT327792:QJW327792 PZX327792:QAA327792 PQB327792:PQE327792 PGF327792:PGI327792 OWJ327792:OWM327792 OMN327792:OMQ327792 OCR327792:OCU327792 NSV327792:NSY327792 NIZ327792:NJC327792 MZD327792:MZG327792 MPH327792:MPK327792 MFL327792:MFO327792 LVP327792:LVS327792 LLT327792:LLW327792 LBX327792:LCA327792 KSB327792:KSE327792 KIF327792:KII327792 JYJ327792:JYM327792 JON327792:JOQ327792 JER327792:JEU327792 IUV327792:IUY327792 IKZ327792:ILC327792 IBD327792:IBG327792 HRH327792:HRK327792 HHL327792:HHO327792 GXP327792:GXS327792 GNT327792:GNW327792 GDX327792:GEA327792 FUB327792:FUE327792 FKF327792:FKI327792 FAJ327792:FAM327792 EQN327792:EQQ327792 EGR327792:EGU327792 DWV327792:DWY327792 DMZ327792:DNC327792 DDD327792:DDG327792 CTH327792:CTK327792 CJL327792:CJO327792 BZP327792:BZS327792 BPT327792:BPW327792 BFX327792:BGA327792 AWB327792:AWE327792 AMF327792:AMI327792 ACJ327792:ACM327792 SN327792:SQ327792 IR327792:IU327792 L327792:O327792 WVD262256:WVG262256 WLH262256:WLK262256 WBL262256:WBO262256 VRP262256:VRS262256 VHT262256:VHW262256 UXX262256:UYA262256 UOB262256:UOE262256 UEF262256:UEI262256 TUJ262256:TUM262256 TKN262256:TKQ262256 TAR262256:TAU262256 SQV262256:SQY262256 SGZ262256:SHC262256 RXD262256:RXG262256 RNH262256:RNK262256 RDL262256:RDO262256 QTP262256:QTS262256 QJT262256:QJW262256 PZX262256:QAA262256 PQB262256:PQE262256 PGF262256:PGI262256 OWJ262256:OWM262256 OMN262256:OMQ262256 OCR262256:OCU262256 NSV262256:NSY262256 NIZ262256:NJC262256 MZD262256:MZG262256 MPH262256:MPK262256 MFL262256:MFO262256 LVP262256:LVS262256 LLT262256:LLW262256 LBX262256:LCA262256 KSB262256:KSE262256 KIF262256:KII262256 JYJ262256:JYM262256 JON262256:JOQ262256 JER262256:JEU262256 IUV262256:IUY262256 IKZ262256:ILC262256 IBD262256:IBG262256 HRH262256:HRK262256 HHL262256:HHO262256 GXP262256:GXS262256 GNT262256:GNW262256 GDX262256:GEA262256 FUB262256:FUE262256 FKF262256:FKI262256 FAJ262256:FAM262256 EQN262256:EQQ262256 EGR262256:EGU262256 DWV262256:DWY262256 DMZ262256:DNC262256 DDD262256:DDG262256 CTH262256:CTK262256 CJL262256:CJO262256 BZP262256:BZS262256 BPT262256:BPW262256 BFX262256:BGA262256 AWB262256:AWE262256 AMF262256:AMI262256 ACJ262256:ACM262256 SN262256:SQ262256 IR262256:IU262256 L262256:O262256 WVD196720:WVG196720 WLH196720:WLK196720 WBL196720:WBO196720 VRP196720:VRS196720 VHT196720:VHW196720 UXX196720:UYA196720 UOB196720:UOE196720 UEF196720:UEI196720 TUJ196720:TUM196720 TKN196720:TKQ196720 TAR196720:TAU196720 SQV196720:SQY196720 SGZ196720:SHC196720 RXD196720:RXG196720 RNH196720:RNK196720 RDL196720:RDO196720 QTP196720:QTS196720 QJT196720:QJW196720 PZX196720:QAA196720 PQB196720:PQE196720 PGF196720:PGI196720 OWJ196720:OWM196720 OMN196720:OMQ196720 OCR196720:OCU196720 NSV196720:NSY196720 NIZ196720:NJC196720 MZD196720:MZG196720 MPH196720:MPK196720 MFL196720:MFO196720 LVP196720:LVS196720 LLT196720:LLW196720 LBX196720:LCA196720 KSB196720:KSE196720 KIF196720:KII196720 JYJ196720:JYM196720 JON196720:JOQ196720 JER196720:JEU196720 IUV196720:IUY196720 IKZ196720:ILC196720 IBD196720:IBG196720 HRH196720:HRK196720 HHL196720:HHO196720 GXP196720:GXS196720 GNT196720:GNW196720 GDX196720:GEA196720 FUB196720:FUE196720 FKF196720:FKI196720 FAJ196720:FAM196720 EQN196720:EQQ196720 EGR196720:EGU196720 DWV196720:DWY196720 DMZ196720:DNC196720 DDD196720:DDG196720 CTH196720:CTK196720 CJL196720:CJO196720 BZP196720:BZS196720 BPT196720:BPW196720 BFX196720:BGA196720 AWB196720:AWE196720 AMF196720:AMI196720 ACJ196720:ACM196720 SN196720:SQ196720 IR196720:IU196720 L196720:O196720 WVD131184:WVG131184 WLH131184:WLK131184 WBL131184:WBO131184 VRP131184:VRS131184 VHT131184:VHW131184 UXX131184:UYA131184 UOB131184:UOE131184 UEF131184:UEI131184 TUJ131184:TUM131184 TKN131184:TKQ131184 TAR131184:TAU131184 SQV131184:SQY131184 SGZ131184:SHC131184 RXD131184:RXG131184 RNH131184:RNK131184 RDL131184:RDO131184 QTP131184:QTS131184 QJT131184:QJW131184 PZX131184:QAA131184 PQB131184:PQE131184 PGF131184:PGI131184 OWJ131184:OWM131184 OMN131184:OMQ131184 OCR131184:OCU131184 NSV131184:NSY131184 NIZ131184:NJC131184 MZD131184:MZG131184 MPH131184:MPK131184 MFL131184:MFO131184 LVP131184:LVS131184 LLT131184:LLW131184 LBX131184:LCA131184 KSB131184:KSE131184 KIF131184:KII131184 JYJ131184:JYM131184 JON131184:JOQ131184 JER131184:JEU131184 IUV131184:IUY131184 IKZ131184:ILC131184 IBD131184:IBG131184 HRH131184:HRK131184 HHL131184:HHO131184 GXP131184:GXS131184 GNT131184:GNW131184 GDX131184:GEA131184 FUB131184:FUE131184 FKF131184:FKI131184 FAJ131184:FAM131184 EQN131184:EQQ131184 EGR131184:EGU131184 DWV131184:DWY131184 DMZ131184:DNC131184 DDD131184:DDG131184 CTH131184:CTK131184 CJL131184:CJO131184 BZP131184:BZS131184 BPT131184:BPW131184 BFX131184:BGA131184 AWB131184:AWE131184 AMF131184:AMI131184 ACJ131184:ACM131184 SN131184:SQ131184 IR131184:IU131184 L131184:O131184 WVD65648:WVG65648 WLH65648:WLK65648 WBL65648:WBO65648 VRP65648:VRS65648 VHT65648:VHW65648 UXX65648:UYA65648 UOB65648:UOE65648 UEF65648:UEI65648 TUJ65648:TUM65648 TKN65648:TKQ65648 TAR65648:TAU65648 SQV65648:SQY65648 SGZ65648:SHC65648 RXD65648:RXG65648 RNH65648:RNK65648 RDL65648:RDO65648 QTP65648:QTS65648 QJT65648:QJW65648 PZX65648:QAA65648 PQB65648:PQE65648 PGF65648:PGI65648 OWJ65648:OWM65648 OMN65648:OMQ65648 OCR65648:OCU65648 NSV65648:NSY65648 NIZ65648:NJC65648 MZD65648:MZG65648 MPH65648:MPK65648 MFL65648:MFO65648 LVP65648:LVS65648 LLT65648:LLW65648 LBX65648:LCA65648 KSB65648:KSE65648 KIF65648:KII65648 JYJ65648:JYM65648 JON65648:JOQ65648 JER65648:JEU65648 IUV65648:IUY65648 IKZ65648:ILC65648 IBD65648:IBG65648 HRH65648:HRK65648 HHL65648:HHO65648 GXP65648:GXS65648 GNT65648:GNW65648 GDX65648:GEA65648 FUB65648:FUE65648 FKF65648:FKI65648 FAJ65648:FAM65648 EQN65648:EQQ65648 EGR65648:EGU65648 DWV65648:DWY65648 DMZ65648:DNC65648 DDD65648:DDG65648 CTH65648:CTK65648 CJL65648:CJO65648 BZP65648:BZS65648 BPT65648:BPW65648 BFX65648:BGA65648 AWB65648:AWE65648 AMF65648:AMI65648 ACJ65648:ACM65648 SN65648:SQ65648 IR65648:IU65648 L65648:O65648 L115:O117 WVD983150:WVG983150 WLH983150:WLK983150 WBL983150:WBO983150 VRP983150:VRS983150 VHT983150:VHW983150 UXX983150:UYA983150 UOB983150:UOE983150 UEF983150:UEI983150 TUJ983150:TUM983150 TKN983150:TKQ983150 TAR983150:TAU983150 SQV983150:SQY983150 SGZ983150:SHC983150 RXD983150:RXG983150 RNH983150:RNK983150 RDL983150:RDO983150 QTP983150:QTS983150 QJT983150:QJW983150 PZX983150:QAA983150 PQB983150:PQE983150 PGF983150:PGI983150 OWJ983150:OWM983150 OMN983150:OMQ983150 OCR983150:OCU983150 NSV983150:NSY983150 NIZ983150:NJC983150 MZD983150:MZG983150 MPH983150:MPK983150 MFL983150:MFO983150 LVP983150:LVS983150 LLT983150:LLW983150 LBX983150:LCA983150 KSB983150:KSE983150 KIF983150:KII983150 JYJ983150:JYM983150 JON983150:JOQ983150 JER983150:JEU983150 IUV983150:IUY983150 IKZ983150:ILC983150 IBD983150:IBG983150 HRH983150:HRK983150 HHL983150:HHO983150 GXP983150:GXS983150 GNT983150:GNW983150 GDX983150:GEA983150 FUB983150:FUE983150 FKF983150:FKI983150 FAJ983150:FAM983150 EQN983150:EQQ983150 EGR983150:EGU983150 DWV983150:DWY983150 DMZ983150:DNC983150 DDD983150:DDG983150 CTH983150:CTK983150 CJL983150:CJO983150 BZP983150:BZS983150 BPT983150:BPW983150 BFX983150:BGA983150 AWB983150:AWE983150 AMF983150:AMI983150 ACJ983150:ACM983150 SN983150:SQ983150 IR983150:IU983150 L983150:O983150 WVD917614:WVG917614 WLH917614:WLK917614 WBL917614:WBO917614 VRP917614:VRS917614 VHT917614:VHW917614 UXX917614:UYA917614 UOB917614:UOE917614 UEF917614:UEI917614 TUJ917614:TUM917614 TKN917614:TKQ917614 TAR917614:TAU917614 SQV917614:SQY917614 SGZ917614:SHC917614 RXD917614:RXG917614 RNH917614:RNK917614 RDL917614:RDO917614 QTP917614:QTS917614 QJT917614:QJW917614 PZX917614:QAA917614 PQB917614:PQE917614 PGF917614:PGI917614 OWJ917614:OWM917614 OMN917614:OMQ917614 OCR917614:OCU917614 NSV917614:NSY917614 NIZ917614:NJC917614 MZD917614:MZG917614 MPH917614:MPK917614 MFL917614:MFO917614 LVP917614:LVS917614 LLT917614:LLW917614 LBX917614:LCA917614 KSB917614:KSE917614 KIF917614:KII917614 JYJ917614:JYM917614 JON917614:JOQ917614 JER917614:JEU917614 IUV917614:IUY917614 IKZ917614:ILC917614 IBD917614:IBG917614 HRH917614:HRK917614 HHL917614:HHO917614 GXP917614:GXS917614 GNT917614:GNW917614 GDX917614:GEA917614 FUB917614:FUE917614 FKF917614:FKI917614 FAJ917614:FAM917614 EQN917614:EQQ917614 EGR917614:EGU917614 DWV917614:DWY917614 DMZ917614:DNC917614 DDD917614:DDG917614 CTH917614:CTK917614 CJL917614:CJO917614 BZP917614:BZS917614 BPT917614:BPW917614 BFX917614:BGA917614 AWB917614:AWE917614 AMF917614:AMI917614 ACJ917614:ACM917614 SN917614:SQ917614 IR917614:IU917614 L917614:O917614 WVD852078:WVG852078 WLH852078:WLK852078 WBL852078:WBO852078 VRP852078:VRS852078 VHT852078:VHW852078 UXX852078:UYA852078 UOB852078:UOE852078 UEF852078:UEI852078 TUJ852078:TUM852078 TKN852078:TKQ852078 TAR852078:TAU852078 SQV852078:SQY852078 SGZ852078:SHC852078 RXD852078:RXG852078 RNH852078:RNK852078 RDL852078:RDO852078 QTP852078:QTS852078 QJT852078:QJW852078 PZX852078:QAA852078 PQB852078:PQE852078 PGF852078:PGI852078 OWJ852078:OWM852078 OMN852078:OMQ852078 OCR852078:OCU852078 NSV852078:NSY852078 NIZ852078:NJC852078 MZD852078:MZG852078 MPH852078:MPK852078 MFL852078:MFO852078 LVP852078:LVS852078 LLT852078:LLW852078 LBX852078:LCA852078 KSB852078:KSE852078 KIF852078:KII852078 JYJ852078:JYM852078 JON852078:JOQ852078 JER852078:JEU852078 IUV852078:IUY852078 IKZ852078:ILC852078 IBD852078:IBG852078 HRH852078:HRK852078 HHL852078:HHO852078 GXP852078:GXS852078 GNT852078:GNW852078 GDX852078:GEA852078 FUB852078:FUE852078 FKF852078:FKI852078 FAJ852078:FAM852078 EQN852078:EQQ852078 EGR852078:EGU852078 DWV852078:DWY852078 DMZ852078:DNC852078 DDD852078:DDG852078 CTH852078:CTK852078 CJL852078:CJO852078 BZP852078:BZS852078 BPT852078:BPW852078 BFX852078:BGA852078 AWB852078:AWE852078 AMF852078:AMI852078 ACJ852078:ACM852078 SN852078:SQ852078 IR852078:IU852078 L852078:O852078 WVD786542:WVG786542 WLH786542:WLK786542 WBL786542:WBO786542 VRP786542:VRS786542 VHT786542:VHW786542 UXX786542:UYA786542 UOB786542:UOE786542 UEF786542:UEI786542 TUJ786542:TUM786542 TKN786542:TKQ786542 TAR786542:TAU786542 SQV786542:SQY786542 SGZ786542:SHC786542 RXD786542:RXG786542 RNH786542:RNK786542 RDL786542:RDO786542 QTP786542:QTS786542 QJT786542:QJW786542 PZX786542:QAA786542 PQB786542:PQE786542 PGF786542:PGI786542 OWJ786542:OWM786542 OMN786542:OMQ786542 OCR786542:OCU786542 NSV786542:NSY786542 NIZ786542:NJC786542 MZD786542:MZG786542 MPH786542:MPK786542 MFL786542:MFO786542 LVP786542:LVS786542 LLT786542:LLW786542 LBX786542:LCA786542 KSB786542:KSE786542 KIF786542:KII786542 JYJ786542:JYM786542 JON786542:JOQ786542 JER786542:JEU786542 IUV786542:IUY786542 IKZ786542:ILC786542 IBD786542:IBG786542 HRH786542:HRK786542 HHL786542:HHO786542 GXP786542:GXS786542 GNT786542:GNW786542 GDX786542:GEA786542 FUB786542:FUE786542 FKF786542:FKI786542 FAJ786542:FAM786542 EQN786542:EQQ786542 EGR786542:EGU786542 DWV786542:DWY786542 DMZ786542:DNC786542 DDD786542:DDG786542 CTH786542:CTK786542 CJL786542:CJO786542 BZP786542:BZS786542 BPT786542:BPW786542 BFX786542:BGA786542 AWB786542:AWE786542 AMF786542:AMI786542 ACJ786542:ACM786542 SN786542:SQ786542 IR786542:IU786542 L786542:O786542 WVD721006:WVG721006 WLH721006:WLK721006 WBL721006:WBO721006 VRP721006:VRS721006 VHT721006:VHW721006 UXX721006:UYA721006 UOB721006:UOE721006 UEF721006:UEI721006 TUJ721006:TUM721006 TKN721006:TKQ721006 TAR721006:TAU721006 SQV721006:SQY721006 SGZ721006:SHC721006 RXD721006:RXG721006 RNH721006:RNK721006 RDL721006:RDO721006 QTP721006:QTS721006 QJT721006:QJW721006 PZX721006:QAA721006 PQB721006:PQE721006 PGF721006:PGI721006 OWJ721006:OWM721006 OMN721006:OMQ721006 OCR721006:OCU721006 NSV721006:NSY721006 NIZ721006:NJC721006 MZD721006:MZG721006 MPH721006:MPK721006 MFL721006:MFO721006 LVP721006:LVS721006 LLT721006:LLW721006 LBX721006:LCA721006 KSB721006:KSE721006 KIF721006:KII721006 JYJ721006:JYM721006 JON721006:JOQ721006 JER721006:JEU721006 IUV721006:IUY721006 IKZ721006:ILC721006 IBD721006:IBG721006 HRH721006:HRK721006 HHL721006:HHO721006 GXP721006:GXS721006 GNT721006:GNW721006 GDX721006:GEA721006 FUB721006:FUE721006 FKF721006:FKI721006 FAJ721006:FAM721006 EQN721006:EQQ721006 EGR721006:EGU721006 DWV721006:DWY721006 DMZ721006:DNC721006 DDD721006:DDG721006 CTH721006:CTK721006 CJL721006:CJO721006 BZP721006:BZS721006 BPT721006:BPW721006 BFX721006:BGA721006 AWB721006:AWE721006 AMF721006:AMI721006 ACJ721006:ACM721006 SN721006:SQ721006 IR721006:IU721006 L721006:O721006 WVD655470:WVG655470 WLH655470:WLK655470 WBL655470:WBO655470 VRP655470:VRS655470 VHT655470:VHW655470 UXX655470:UYA655470 UOB655470:UOE655470 UEF655470:UEI655470 TUJ655470:TUM655470 TKN655470:TKQ655470 TAR655470:TAU655470 SQV655470:SQY655470 SGZ655470:SHC655470 RXD655470:RXG655470 RNH655470:RNK655470 RDL655470:RDO655470 QTP655470:QTS655470 QJT655470:QJW655470 PZX655470:QAA655470 PQB655470:PQE655470 PGF655470:PGI655470 OWJ655470:OWM655470 OMN655470:OMQ655470 OCR655470:OCU655470 NSV655470:NSY655470 NIZ655470:NJC655470 MZD655470:MZG655470 MPH655470:MPK655470 MFL655470:MFO655470 LVP655470:LVS655470 LLT655470:LLW655470 LBX655470:LCA655470 KSB655470:KSE655470 KIF655470:KII655470 JYJ655470:JYM655470 JON655470:JOQ655470 JER655470:JEU655470 IUV655470:IUY655470 IKZ655470:ILC655470 IBD655470:IBG655470 HRH655470:HRK655470 HHL655470:HHO655470 GXP655470:GXS655470 GNT655470:GNW655470 GDX655470:GEA655470 FUB655470:FUE655470 FKF655470:FKI655470 FAJ655470:FAM655470 EQN655470:EQQ655470 EGR655470:EGU655470 DWV655470:DWY655470 DMZ655470:DNC655470 DDD655470:DDG655470 CTH655470:CTK655470 CJL655470:CJO655470 BZP655470:BZS655470 BPT655470:BPW655470 BFX655470:BGA655470 AWB655470:AWE655470 AMF655470:AMI655470 ACJ655470:ACM655470 SN655470:SQ655470 IR655470:IU655470 L655470:O655470 WVD589934:WVG589934 WLH589934:WLK589934 WBL589934:WBO589934 VRP589934:VRS589934 VHT589934:VHW589934 UXX589934:UYA589934 UOB589934:UOE589934 UEF589934:UEI589934 TUJ589934:TUM589934 TKN589934:TKQ589934 TAR589934:TAU589934 SQV589934:SQY589934 SGZ589934:SHC589934 RXD589934:RXG589934 RNH589934:RNK589934 RDL589934:RDO589934 QTP589934:QTS589934 QJT589934:QJW589934 PZX589934:QAA589934 PQB589934:PQE589934 PGF589934:PGI589934 OWJ589934:OWM589934 OMN589934:OMQ589934 OCR589934:OCU589934 NSV589934:NSY589934 NIZ589934:NJC589934 MZD589934:MZG589934 MPH589934:MPK589934 MFL589934:MFO589934 LVP589934:LVS589934 LLT589934:LLW589934 LBX589934:LCA589934 KSB589934:KSE589934 KIF589934:KII589934 JYJ589934:JYM589934 JON589934:JOQ589934 JER589934:JEU589934 IUV589934:IUY589934 IKZ589934:ILC589934 IBD589934:IBG589934 HRH589934:HRK589934 HHL589934:HHO589934 GXP589934:GXS589934 GNT589934:GNW589934 GDX589934:GEA589934 FUB589934:FUE589934 FKF589934:FKI589934 FAJ589934:FAM589934 EQN589934:EQQ589934 EGR589934:EGU589934 DWV589934:DWY589934 DMZ589934:DNC589934 DDD589934:DDG589934 CTH589934:CTK589934 CJL589934:CJO589934 BZP589934:BZS589934 BPT589934:BPW589934 BFX589934:BGA589934 AWB589934:AWE589934 AMF589934:AMI589934 ACJ589934:ACM589934 SN589934:SQ589934 IR589934:IU589934 L589934:O589934 WVD524398:WVG524398 WLH524398:WLK524398 WBL524398:WBO524398 VRP524398:VRS524398 VHT524398:VHW524398 UXX524398:UYA524398 UOB524398:UOE524398 UEF524398:UEI524398 TUJ524398:TUM524398 TKN524398:TKQ524398 TAR524398:TAU524398 SQV524398:SQY524398 SGZ524398:SHC524398 RXD524398:RXG524398 RNH524398:RNK524398 RDL524398:RDO524398 QTP524398:QTS524398 QJT524398:QJW524398 PZX524398:QAA524398 PQB524398:PQE524398 PGF524398:PGI524398 OWJ524398:OWM524398 OMN524398:OMQ524398 OCR524398:OCU524398 NSV524398:NSY524398 NIZ524398:NJC524398 MZD524398:MZG524398 MPH524398:MPK524398 MFL524398:MFO524398 LVP524398:LVS524398 LLT524398:LLW524398 LBX524398:LCA524398 KSB524398:KSE524398 KIF524398:KII524398 JYJ524398:JYM524398 JON524398:JOQ524398 JER524398:JEU524398 IUV524398:IUY524398 IKZ524398:ILC524398 IBD524398:IBG524398 HRH524398:HRK524398 HHL524398:HHO524398 GXP524398:GXS524398 GNT524398:GNW524398 GDX524398:GEA524398 FUB524398:FUE524398 FKF524398:FKI524398 FAJ524398:FAM524398 EQN524398:EQQ524398 EGR524398:EGU524398 DWV524398:DWY524398 DMZ524398:DNC524398 DDD524398:DDG524398 CTH524398:CTK524398 CJL524398:CJO524398 BZP524398:BZS524398 BPT524398:BPW524398 BFX524398:BGA524398 AWB524398:AWE524398 AMF524398:AMI524398 ACJ524398:ACM524398 SN524398:SQ524398 IR524398:IU524398 L524398:O524398 WVD458862:WVG458862 WLH458862:WLK458862 WBL458862:WBO458862 VRP458862:VRS458862 VHT458862:VHW458862 UXX458862:UYA458862 UOB458862:UOE458862 UEF458862:UEI458862 TUJ458862:TUM458862 TKN458862:TKQ458862 TAR458862:TAU458862 SQV458862:SQY458862 SGZ458862:SHC458862 RXD458862:RXG458862 RNH458862:RNK458862 RDL458862:RDO458862 QTP458862:QTS458862 QJT458862:QJW458862 PZX458862:QAA458862 PQB458862:PQE458862 PGF458862:PGI458862 OWJ458862:OWM458862 OMN458862:OMQ458862 OCR458862:OCU458862 NSV458862:NSY458862 NIZ458862:NJC458862 MZD458862:MZG458862 MPH458862:MPK458862 MFL458862:MFO458862 LVP458862:LVS458862 LLT458862:LLW458862 LBX458862:LCA458862 KSB458862:KSE458862 KIF458862:KII458862 JYJ458862:JYM458862 JON458862:JOQ458862 JER458862:JEU458862 IUV458862:IUY458862 IKZ458862:ILC458862 IBD458862:IBG458862 HRH458862:HRK458862 HHL458862:HHO458862 GXP458862:GXS458862 GNT458862:GNW458862 GDX458862:GEA458862 FUB458862:FUE458862 FKF458862:FKI458862 FAJ458862:FAM458862 EQN458862:EQQ458862 EGR458862:EGU458862 DWV458862:DWY458862 DMZ458862:DNC458862 DDD458862:DDG458862 CTH458862:CTK458862 CJL458862:CJO458862 BZP458862:BZS458862 BPT458862:BPW458862 BFX458862:BGA458862 AWB458862:AWE458862 AMF458862:AMI458862 ACJ458862:ACM458862 SN458862:SQ458862 IR458862:IU458862 L458862:O458862 WVD393326:WVG393326 WLH393326:WLK393326 WBL393326:WBO393326 VRP393326:VRS393326 VHT393326:VHW393326 UXX393326:UYA393326 UOB393326:UOE393326 UEF393326:UEI393326 TUJ393326:TUM393326 TKN393326:TKQ393326 TAR393326:TAU393326 SQV393326:SQY393326 SGZ393326:SHC393326 RXD393326:RXG393326 RNH393326:RNK393326 RDL393326:RDO393326 QTP393326:QTS393326 QJT393326:QJW393326 PZX393326:QAA393326 PQB393326:PQE393326 PGF393326:PGI393326 OWJ393326:OWM393326 OMN393326:OMQ393326 OCR393326:OCU393326 NSV393326:NSY393326 NIZ393326:NJC393326 MZD393326:MZG393326 MPH393326:MPK393326 MFL393326:MFO393326 LVP393326:LVS393326 LLT393326:LLW393326 LBX393326:LCA393326 KSB393326:KSE393326 KIF393326:KII393326 JYJ393326:JYM393326 JON393326:JOQ393326 JER393326:JEU393326 IUV393326:IUY393326 IKZ393326:ILC393326 IBD393326:IBG393326 HRH393326:HRK393326 HHL393326:HHO393326 GXP393326:GXS393326 GNT393326:GNW393326 GDX393326:GEA393326 FUB393326:FUE393326 FKF393326:FKI393326 FAJ393326:FAM393326 EQN393326:EQQ393326 EGR393326:EGU393326 DWV393326:DWY393326 DMZ393326:DNC393326 DDD393326:DDG393326 CTH393326:CTK393326 CJL393326:CJO393326 BZP393326:BZS393326 BPT393326:BPW393326 BFX393326:BGA393326 AWB393326:AWE393326 AMF393326:AMI393326 ACJ393326:ACM393326 SN393326:SQ393326 IR393326:IU393326 L393326:O393326 WVD327790:WVG327790 WLH327790:WLK327790 WBL327790:WBO327790 VRP327790:VRS327790 VHT327790:VHW327790 UXX327790:UYA327790 UOB327790:UOE327790 UEF327790:UEI327790 TUJ327790:TUM327790 TKN327790:TKQ327790 TAR327790:TAU327790 SQV327790:SQY327790 SGZ327790:SHC327790 RXD327790:RXG327790 RNH327790:RNK327790 RDL327790:RDO327790 QTP327790:QTS327790 QJT327790:QJW327790 PZX327790:QAA327790 PQB327790:PQE327790 PGF327790:PGI327790 OWJ327790:OWM327790 OMN327790:OMQ327790 OCR327790:OCU327790 NSV327790:NSY327790 NIZ327790:NJC327790 MZD327790:MZG327790 MPH327790:MPK327790 MFL327790:MFO327790 LVP327790:LVS327790 LLT327790:LLW327790 LBX327790:LCA327790 KSB327790:KSE327790 KIF327790:KII327790 JYJ327790:JYM327790 JON327790:JOQ327790 JER327790:JEU327790 IUV327790:IUY327790 IKZ327790:ILC327790 IBD327790:IBG327790 HRH327790:HRK327790 HHL327790:HHO327790 GXP327790:GXS327790 GNT327790:GNW327790 GDX327790:GEA327790 FUB327790:FUE327790 FKF327790:FKI327790 FAJ327790:FAM327790 EQN327790:EQQ327790 EGR327790:EGU327790 DWV327790:DWY327790 DMZ327790:DNC327790 DDD327790:DDG327790 CTH327790:CTK327790 CJL327790:CJO327790 BZP327790:BZS327790 BPT327790:BPW327790 BFX327790:BGA327790 AWB327790:AWE327790 AMF327790:AMI327790 ACJ327790:ACM327790 SN327790:SQ327790 IR327790:IU327790 L327790:O327790 WVD262254:WVG262254 WLH262254:WLK262254 WBL262254:WBO262254 VRP262254:VRS262254 VHT262254:VHW262254 UXX262254:UYA262254 UOB262254:UOE262254 UEF262254:UEI262254 TUJ262254:TUM262254 TKN262254:TKQ262254 TAR262254:TAU262254 SQV262254:SQY262254 SGZ262254:SHC262254 RXD262254:RXG262254 RNH262254:RNK262254 RDL262254:RDO262254 QTP262254:QTS262254 QJT262254:QJW262254 PZX262254:QAA262254 PQB262254:PQE262254 PGF262254:PGI262254 OWJ262254:OWM262254 OMN262254:OMQ262254 OCR262254:OCU262254 NSV262254:NSY262254 NIZ262254:NJC262254 MZD262254:MZG262254 MPH262254:MPK262254 MFL262254:MFO262254 LVP262254:LVS262254 LLT262254:LLW262254 LBX262254:LCA262254 KSB262254:KSE262254 KIF262254:KII262254 JYJ262254:JYM262254 JON262254:JOQ262254 JER262254:JEU262254 IUV262254:IUY262254 IKZ262254:ILC262254 IBD262254:IBG262254 HRH262254:HRK262254 HHL262254:HHO262254 GXP262254:GXS262254 GNT262254:GNW262254 GDX262254:GEA262254 FUB262254:FUE262254 FKF262254:FKI262254 FAJ262254:FAM262254 EQN262254:EQQ262254 EGR262254:EGU262254 DWV262254:DWY262254 DMZ262254:DNC262254 DDD262254:DDG262254 CTH262254:CTK262254 CJL262254:CJO262254 BZP262254:BZS262254 BPT262254:BPW262254 BFX262254:BGA262254 AWB262254:AWE262254 AMF262254:AMI262254 ACJ262254:ACM262254 SN262254:SQ262254 IR262254:IU262254 L262254:O262254 WVD196718:WVG196718 WLH196718:WLK196718 WBL196718:WBO196718 VRP196718:VRS196718 VHT196718:VHW196718 UXX196718:UYA196718 UOB196718:UOE196718 UEF196718:UEI196718 TUJ196718:TUM196718 TKN196718:TKQ196718 TAR196718:TAU196718 SQV196718:SQY196718 SGZ196718:SHC196718 RXD196718:RXG196718 RNH196718:RNK196718 RDL196718:RDO196718 QTP196718:QTS196718 QJT196718:QJW196718 PZX196718:QAA196718 PQB196718:PQE196718 PGF196718:PGI196718 OWJ196718:OWM196718 OMN196718:OMQ196718 OCR196718:OCU196718 NSV196718:NSY196718 NIZ196718:NJC196718 MZD196718:MZG196718 MPH196718:MPK196718 MFL196718:MFO196718 LVP196718:LVS196718 LLT196718:LLW196718 LBX196718:LCA196718 KSB196718:KSE196718 KIF196718:KII196718 JYJ196718:JYM196718 JON196718:JOQ196718 JER196718:JEU196718 IUV196718:IUY196718 IKZ196718:ILC196718 IBD196718:IBG196718 HRH196718:HRK196718 HHL196718:HHO196718 GXP196718:GXS196718 GNT196718:GNW196718 GDX196718:GEA196718 FUB196718:FUE196718 FKF196718:FKI196718 FAJ196718:FAM196718 EQN196718:EQQ196718 EGR196718:EGU196718 DWV196718:DWY196718 DMZ196718:DNC196718 DDD196718:DDG196718 CTH196718:CTK196718 CJL196718:CJO196718 BZP196718:BZS196718 BPT196718:BPW196718 BFX196718:BGA196718 AWB196718:AWE196718 AMF196718:AMI196718 ACJ196718:ACM196718 SN196718:SQ196718 IR196718:IU196718 L196718:O196718 WVD131182:WVG131182 WLH131182:WLK131182 WBL131182:WBO131182 VRP131182:VRS131182 VHT131182:VHW131182 UXX131182:UYA131182 UOB131182:UOE131182 UEF131182:UEI131182 TUJ131182:TUM131182 TKN131182:TKQ131182 TAR131182:TAU131182 SQV131182:SQY131182 SGZ131182:SHC131182 RXD131182:RXG131182 RNH131182:RNK131182 RDL131182:RDO131182 QTP131182:QTS131182 QJT131182:QJW131182 PZX131182:QAA131182 PQB131182:PQE131182 PGF131182:PGI131182 OWJ131182:OWM131182 OMN131182:OMQ131182 OCR131182:OCU131182 NSV131182:NSY131182 NIZ131182:NJC131182 MZD131182:MZG131182 MPH131182:MPK131182 MFL131182:MFO131182 LVP131182:LVS131182 LLT131182:LLW131182 LBX131182:LCA131182 KSB131182:KSE131182 KIF131182:KII131182 JYJ131182:JYM131182 JON131182:JOQ131182 JER131182:JEU131182 IUV131182:IUY131182 IKZ131182:ILC131182 IBD131182:IBG131182 HRH131182:HRK131182 HHL131182:HHO131182 GXP131182:GXS131182 GNT131182:GNW131182 GDX131182:GEA131182 FUB131182:FUE131182 FKF131182:FKI131182 FAJ131182:FAM131182 EQN131182:EQQ131182 EGR131182:EGU131182 DWV131182:DWY131182 DMZ131182:DNC131182 DDD131182:DDG131182 CTH131182:CTK131182 CJL131182:CJO131182 BZP131182:BZS131182 BPT131182:BPW131182 BFX131182:BGA131182 AWB131182:AWE131182 AMF131182:AMI131182 ACJ131182:ACM131182 SN131182:SQ131182 IR131182:IU131182 L131182:O131182 WVD65646:WVG65646 WLH65646:WLK65646 WBL65646:WBO65646 VRP65646:VRS65646 VHT65646:VHW65646 UXX65646:UYA65646 UOB65646:UOE65646 UEF65646:UEI65646 TUJ65646:TUM65646 TKN65646:TKQ65646 TAR65646:TAU65646 SQV65646:SQY65646 SGZ65646:SHC65646 RXD65646:RXG65646 RNH65646:RNK65646 RDL65646:RDO65646 QTP65646:QTS65646 QJT65646:QJW65646 PZX65646:QAA65646 PQB65646:PQE65646 PGF65646:PGI65646 OWJ65646:OWM65646 OMN65646:OMQ65646 OCR65646:OCU65646 NSV65646:NSY65646 NIZ65646:NJC65646 MZD65646:MZG65646 MPH65646:MPK65646 MFL65646:MFO65646 LVP65646:LVS65646 LLT65646:LLW65646 LBX65646:LCA65646 KSB65646:KSE65646 KIF65646:KII65646 JYJ65646:JYM65646 JON65646:JOQ65646 JER65646:JEU65646 IUV65646:IUY65646 IKZ65646:ILC65646 IBD65646:IBG65646 HRH65646:HRK65646 HHL65646:HHO65646 GXP65646:GXS65646 GNT65646:GNW65646 GDX65646:GEA65646 FUB65646:FUE65646 FKF65646:FKI65646 FAJ65646:FAM65646 EQN65646:EQQ65646 EGR65646:EGU65646 DWV65646:DWY65646 DMZ65646:DNC65646 DDD65646:DDG65646 CTH65646:CTK65646 CJL65646:CJO65646 BZP65646:BZS65646 BPT65646:BPW65646 BFX65646:BGA65646 AWB65646:AWE65646 AMF65646:AMI65646 ACJ65646:ACM65646 SN65646:SQ65646 IR65646:IU65646 L65646:O65646 WVD115:WVG117 WLH115:WLK117 WBL115:WBO117 VRP115:VRS117 VHT115:VHW117 UXX115:UYA117 UOB115:UOE117 UEF115:UEI117 TUJ115:TUM117 TKN115:TKQ117 TAR115:TAU117 SQV115:SQY117 SGZ115:SHC117 RXD115:RXG117 RNH115:RNK117 RDL115:RDO117 QTP115:QTS117 QJT115:QJW117 PZX115:QAA117 PQB115:PQE117 PGF115:PGI117 OWJ115:OWM117 OMN115:OMQ117 OCR115:OCU117 NSV115:NSY117 NIZ115:NJC117 MZD115:MZG117 MPH115:MPK117 MFL115:MFO117 LVP115:LVS117 LLT115:LLW117 LBX115:LCA117 KSB115:KSE117 KIF115:KII117 JYJ115:JYM117 JON115:JOQ117 JER115:JEU117 IUV115:IUY117 IKZ115:ILC117 IBD115:IBG117 HRH115:HRK117 HHL115:HHO117 GXP115:GXS117 GNT115:GNW117 GDX115:GEA117 FUB115:FUE117 FKF115:FKI117 FAJ115:FAM117 EQN115:EQQ117 EGR115:EGU117 DWV115:DWY117 DMZ115:DNC117 DDD115:DDG117 CTH115:CTK117 CJL115:CJO117 BZP115:BZS117 BPT115:BPW117 BFX115:BGA117 AWB115:AWE117 AMF115:AMI117 ACJ115:ACM117 SN115:SQ117 IR115:IU117 M94:O102"/>
    <dataValidation allowBlank="1" showErrorMessage="1" prompt="El 16 de Febrero se realizó reunión con algunos funcionarios de la Delegada y se dió a aconocer el Plan Estretégico y el Plan Operativo. Posteriormente se socializó a todos los funcionarios" sqref="JC47 WVO983088 WLS983088 WBW983088 VSA983088 VIE983088 UYI983088 UOM983088 UEQ983088 TUU983088 TKY983088 TBC983088 SRG983088 SHK983088 RXO983088 RNS983088 RDW983088 QUA983088 QKE983088 QAI983088 PQM983088 PGQ983088 OWU983088 OMY983088 ODC983088 NTG983088 NJK983088 MZO983088 MPS983088 MFW983088 LWA983088 LME983088 LCI983088 KSM983088 KIQ983088 JYU983088 JOY983088 JFC983088 IVG983088 ILK983088 IBO983088 HRS983088 HHW983088 GYA983088 GOE983088 GEI983088 FUM983088 FKQ983088 FAU983088 EQY983088 EHC983088 DXG983088 DNK983088 DDO983088 CTS983088 CJW983088 CAA983088 BQE983088 BGI983088 AWM983088 AMQ983088 ACU983088 SY983088 JC983088 U983088 WVO917552 WLS917552 WBW917552 VSA917552 VIE917552 UYI917552 UOM917552 UEQ917552 TUU917552 TKY917552 TBC917552 SRG917552 SHK917552 RXO917552 RNS917552 RDW917552 QUA917552 QKE917552 QAI917552 PQM917552 PGQ917552 OWU917552 OMY917552 ODC917552 NTG917552 NJK917552 MZO917552 MPS917552 MFW917552 LWA917552 LME917552 LCI917552 KSM917552 KIQ917552 JYU917552 JOY917552 JFC917552 IVG917552 ILK917552 IBO917552 HRS917552 HHW917552 GYA917552 GOE917552 GEI917552 FUM917552 FKQ917552 FAU917552 EQY917552 EHC917552 DXG917552 DNK917552 DDO917552 CTS917552 CJW917552 CAA917552 BQE917552 BGI917552 AWM917552 AMQ917552 ACU917552 SY917552 JC917552 U917552 WVO852016 WLS852016 WBW852016 VSA852016 VIE852016 UYI852016 UOM852016 UEQ852016 TUU852016 TKY852016 TBC852016 SRG852016 SHK852016 RXO852016 RNS852016 RDW852016 QUA852016 QKE852016 QAI852016 PQM852016 PGQ852016 OWU852016 OMY852016 ODC852016 NTG852016 NJK852016 MZO852016 MPS852016 MFW852016 LWA852016 LME852016 LCI852016 KSM852016 KIQ852016 JYU852016 JOY852016 JFC852016 IVG852016 ILK852016 IBO852016 HRS852016 HHW852016 GYA852016 GOE852016 GEI852016 FUM852016 FKQ852016 FAU852016 EQY852016 EHC852016 DXG852016 DNK852016 DDO852016 CTS852016 CJW852016 CAA852016 BQE852016 BGI852016 AWM852016 AMQ852016 ACU852016 SY852016 JC852016 U852016 WVO786480 WLS786480 WBW786480 VSA786480 VIE786480 UYI786480 UOM786480 UEQ786480 TUU786480 TKY786480 TBC786480 SRG786480 SHK786480 RXO786480 RNS786480 RDW786480 QUA786480 QKE786480 QAI786480 PQM786480 PGQ786480 OWU786480 OMY786480 ODC786480 NTG786480 NJK786480 MZO786480 MPS786480 MFW786480 LWA786480 LME786480 LCI786480 KSM786480 KIQ786480 JYU786480 JOY786480 JFC786480 IVG786480 ILK786480 IBO786480 HRS786480 HHW786480 GYA786480 GOE786480 GEI786480 FUM786480 FKQ786480 FAU786480 EQY786480 EHC786480 DXG786480 DNK786480 DDO786480 CTS786480 CJW786480 CAA786480 BQE786480 BGI786480 AWM786480 AMQ786480 ACU786480 SY786480 JC786480 U786480 WVO720944 WLS720944 WBW720944 VSA720944 VIE720944 UYI720944 UOM720944 UEQ720944 TUU720944 TKY720944 TBC720944 SRG720944 SHK720944 RXO720944 RNS720944 RDW720944 QUA720944 QKE720944 QAI720944 PQM720944 PGQ720944 OWU720944 OMY720944 ODC720944 NTG720944 NJK720944 MZO720944 MPS720944 MFW720944 LWA720944 LME720944 LCI720944 KSM720944 KIQ720944 JYU720944 JOY720944 JFC720944 IVG720944 ILK720944 IBO720944 HRS720944 HHW720944 GYA720944 GOE720944 GEI720944 FUM720944 FKQ720944 FAU720944 EQY720944 EHC720944 DXG720944 DNK720944 DDO720944 CTS720944 CJW720944 CAA720944 BQE720944 BGI720944 AWM720944 AMQ720944 ACU720944 SY720944 JC720944 U720944 WVO655408 WLS655408 WBW655408 VSA655408 VIE655408 UYI655408 UOM655408 UEQ655408 TUU655408 TKY655408 TBC655408 SRG655408 SHK655408 RXO655408 RNS655408 RDW655408 QUA655408 QKE655408 QAI655408 PQM655408 PGQ655408 OWU655408 OMY655408 ODC655408 NTG655408 NJK655408 MZO655408 MPS655408 MFW655408 LWA655408 LME655408 LCI655408 KSM655408 KIQ655408 JYU655408 JOY655408 JFC655408 IVG655408 ILK655408 IBO655408 HRS655408 HHW655408 GYA655408 GOE655408 GEI655408 FUM655408 FKQ655408 FAU655408 EQY655408 EHC655408 DXG655408 DNK655408 DDO655408 CTS655408 CJW655408 CAA655408 BQE655408 BGI655408 AWM655408 AMQ655408 ACU655408 SY655408 JC655408 U655408 WVO589872 WLS589872 WBW589872 VSA589872 VIE589872 UYI589872 UOM589872 UEQ589872 TUU589872 TKY589872 TBC589872 SRG589872 SHK589872 RXO589872 RNS589872 RDW589872 QUA589872 QKE589872 QAI589872 PQM589872 PGQ589872 OWU589872 OMY589872 ODC589872 NTG589872 NJK589872 MZO589872 MPS589872 MFW589872 LWA589872 LME589872 LCI589872 KSM589872 KIQ589872 JYU589872 JOY589872 JFC589872 IVG589872 ILK589872 IBO589872 HRS589872 HHW589872 GYA589872 GOE589872 GEI589872 FUM589872 FKQ589872 FAU589872 EQY589872 EHC589872 DXG589872 DNK589872 DDO589872 CTS589872 CJW589872 CAA589872 BQE589872 BGI589872 AWM589872 AMQ589872 ACU589872 SY589872 JC589872 U589872 WVO524336 WLS524336 WBW524336 VSA524336 VIE524336 UYI524336 UOM524336 UEQ524336 TUU524336 TKY524336 TBC524336 SRG524336 SHK524336 RXO524336 RNS524336 RDW524336 QUA524336 QKE524336 QAI524336 PQM524336 PGQ524336 OWU524336 OMY524336 ODC524336 NTG524336 NJK524336 MZO524336 MPS524336 MFW524336 LWA524336 LME524336 LCI524336 KSM524336 KIQ524336 JYU524336 JOY524336 JFC524336 IVG524336 ILK524336 IBO524336 HRS524336 HHW524336 GYA524336 GOE524336 GEI524336 FUM524336 FKQ524336 FAU524336 EQY524336 EHC524336 DXG524336 DNK524336 DDO524336 CTS524336 CJW524336 CAA524336 BQE524336 BGI524336 AWM524336 AMQ524336 ACU524336 SY524336 JC524336 U524336 WVO458800 WLS458800 WBW458800 VSA458800 VIE458800 UYI458800 UOM458800 UEQ458800 TUU458800 TKY458800 TBC458800 SRG458800 SHK458800 RXO458800 RNS458800 RDW458800 QUA458800 QKE458800 QAI458800 PQM458800 PGQ458800 OWU458800 OMY458800 ODC458800 NTG458800 NJK458800 MZO458800 MPS458800 MFW458800 LWA458800 LME458800 LCI458800 KSM458800 KIQ458800 JYU458800 JOY458800 JFC458800 IVG458800 ILK458800 IBO458800 HRS458800 HHW458800 GYA458800 GOE458800 GEI458800 FUM458800 FKQ458800 FAU458800 EQY458800 EHC458800 DXG458800 DNK458800 DDO458800 CTS458800 CJW458800 CAA458800 BQE458800 BGI458800 AWM458800 AMQ458800 ACU458800 SY458800 JC458800 U458800 WVO393264 WLS393264 WBW393264 VSA393264 VIE393264 UYI393264 UOM393264 UEQ393264 TUU393264 TKY393264 TBC393264 SRG393264 SHK393264 RXO393264 RNS393264 RDW393264 QUA393264 QKE393264 QAI393264 PQM393264 PGQ393264 OWU393264 OMY393264 ODC393264 NTG393264 NJK393264 MZO393264 MPS393264 MFW393264 LWA393264 LME393264 LCI393264 KSM393264 KIQ393264 JYU393264 JOY393264 JFC393264 IVG393264 ILK393264 IBO393264 HRS393264 HHW393264 GYA393264 GOE393264 GEI393264 FUM393264 FKQ393264 FAU393264 EQY393264 EHC393264 DXG393264 DNK393264 DDO393264 CTS393264 CJW393264 CAA393264 BQE393264 BGI393264 AWM393264 AMQ393264 ACU393264 SY393264 JC393264 U393264 WVO327728 WLS327728 WBW327728 VSA327728 VIE327728 UYI327728 UOM327728 UEQ327728 TUU327728 TKY327728 TBC327728 SRG327728 SHK327728 RXO327728 RNS327728 RDW327728 QUA327728 QKE327728 QAI327728 PQM327728 PGQ327728 OWU327728 OMY327728 ODC327728 NTG327728 NJK327728 MZO327728 MPS327728 MFW327728 LWA327728 LME327728 LCI327728 KSM327728 KIQ327728 JYU327728 JOY327728 JFC327728 IVG327728 ILK327728 IBO327728 HRS327728 HHW327728 GYA327728 GOE327728 GEI327728 FUM327728 FKQ327728 FAU327728 EQY327728 EHC327728 DXG327728 DNK327728 DDO327728 CTS327728 CJW327728 CAA327728 BQE327728 BGI327728 AWM327728 AMQ327728 ACU327728 SY327728 JC327728 U327728 WVO262192 WLS262192 WBW262192 VSA262192 VIE262192 UYI262192 UOM262192 UEQ262192 TUU262192 TKY262192 TBC262192 SRG262192 SHK262192 RXO262192 RNS262192 RDW262192 QUA262192 QKE262192 QAI262192 PQM262192 PGQ262192 OWU262192 OMY262192 ODC262192 NTG262192 NJK262192 MZO262192 MPS262192 MFW262192 LWA262192 LME262192 LCI262192 KSM262192 KIQ262192 JYU262192 JOY262192 JFC262192 IVG262192 ILK262192 IBO262192 HRS262192 HHW262192 GYA262192 GOE262192 GEI262192 FUM262192 FKQ262192 FAU262192 EQY262192 EHC262192 DXG262192 DNK262192 DDO262192 CTS262192 CJW262192 CAA262192 BQE262192 BGI262192 AWM262192 AMQ262192 ACU262192 SY262192 JC262192 U262192 WVO196656 WLS196656 WBW196656 VSA196656 VIE196656 UYI196656 UOM196656 UEQ196656 TUU196656 TKY196656 TBC196656 SRG196656 SHK196656 RXO196656 RNS196656 RDW196656 QUA196656 QKE196656 QAI196656 PQM196656 PGQ196656 OWU196656 OMY196656 ODC196656 NTG196656 NJK196656 MZO196656 MPS196656 MFW196656 LWA196656 LME196656 LCI196656 KSM196656 KIQ196656 JYU196656 JOY196656 JFC196656 IVG196656 ILK196656 IBO196656 HRS196656 HHW196656 GYA196656 GOE196656 GEI196656 FUM196656 FKQ196656 FAU196656 EQY196656 EHC196656 DXG196656 DNK196656 DDO196656 CTS196656 CJW196656 CAA196656 BQE196656 BGI196656 AWM196656 AMQ196656 ACU196656 SY196656 JC196656 U196656 WVO131120 WLS131120 WBW131120 VSA131120 VIE131120 UYI131120 UOM131120 UEQ131120 TUU131120 TKY131120 TBC131120 SRG131120 SHK131120 RXO131120 RNS131120 RDW131120 QUA131120 QKE131120 QAI131120 PQM131120 PGQ131120 OWU131120 OMY131120 ODC131120 NTG131120 NJK131120 MZO131120 MPS131120 MFW131120 LWA131120 LME131120 LCI131120 KSM131120 KIQ131120 JYU131120 JOY131120 JFC131120 IVG131120 ILK131120 IBO131120 HRS131120 HHW131120 GYA131120 GOE131120 GEI131120 FUM131120 FKQ131120 FAU131120 EQY131120 EHC131120 DXG131120 DNK131120 DDO131120 CTS131120 CJW131120 CAA131120 BQE131120 BGI131120 AWM131120 AMQ131120 ACU131120 SY131120 JC131120 U131120 WVO65584 WLS65584 WBW65584 VSA65584 VIE65584 UYI65584 UOM65584 UEQ65584 TUU65584 TKY65584 TBC65584 SRG65584 SHK65584 RXO65584 RNS65584 RDW65584 QUA65584 QKE65584 QAI65584 PQM65584 PGQ65584 OWU65584 OMY65584 ODC65584 NTG65584 NJK65584 MZO65584 MPS65584 MFW65584 LWA65584 LME65584 LCI65584 KSM65584 KIQ65584 JYU65584 JOY65584 JFC65584 IVG65584 ILK65584 IBO65584 HRS65584 HHW65584 GYA65584 GOE65584 GEI65584 FUM65584 FKQ65584 FAU65584 EQY65584 EHC65584 DXG65584 DNK65584 DDO65584 CTS65584 CJW65584 CAA65584 BQE65584 BGI65584 AWM65584 AMQ65584 ACU65584 SY65584 JC65584 U65584 WVO47 WLS47 WBW47 VSA47 VIE47 UYI47 UOM47 UEQ47 TUU47 TKY47 TBC47 SRG47 SHK47 RXO47 RNS47 RDW47 QUA47 QKE47 QAI47 PQM47 PGQ47 OWU47 OMY47 ODC47 NTG47 NJK47 MZO47 MPS47 MFW47 LWA47 LME47 LCI47 KSM47 KIQ47 JYU47 JOY47 JFC47 IVG47 ILK47 IBO47 HRS47 HHW47 GYA47 GOE47 GEI47 FUM47 FKQ47 FAU47 EQY47 EHC47 DXG47 DNK47 DDO47 CTS47 CJW47 CAA47 BQE47 BGI47 AWM47 AMQ47 ACU47 SY47 U47"/>
    <dataValidation allowBlank="1" showErrorMessage="1" prompt="Dado que la Delegada de Tránsito no tuvo reportó información para la vigencia 2015, se asume tiempo promedio más alto entre las Delegadas de Puertos y Concesiones para poder medir la reducción del tiempo promedio de atención de PQRs en esta vigencia" sqref="WVC109:WVC110 WVC983140 WLG983140 WBK983140 VRO983140 VHS983140 UXW983140 UOA983140 UEE983140 TUI983140 TKM983140 TAQ983140 SQU983140 SGY983140 RXC983140 RNG983140 RDK983140 QTO983140 QJS983140 PZW983140 PQA983140 PGE983140 OWI983140 OMM983140 OCQ983140 NSU983140 NIY983140 MZC983140 MPG983140 MFK983140 LVO983140 LLS983140 LBW983140 KSA983140 KIE983140 JYI983140 JOM983140 JEQ983140 IUU983140 IKY983140 IBC983140 HRG983140 HHK983140 GXO983140 GNS983140 GDW983140 FUA983140 FKE983140 FAI983140 EQM983140 EGQ983140 DWU983140 DMY983140 DDC983140 CTG983140 CJK983140 BZO983140 BPS983140 BFW983140 AWA983140 AME983140 ACI983140 SM983140 IQ983140 K983140 WVC917604 WLG917604 WBK917604 VRO917604 VHS917604 UXW917604 UOA917604 UEE917604 TUI917604 TKM917604 TAQ917604 SQU917604 SGY917604 RXC917604 RNG917604 RDK917604 QTO917604 QJS917604 PZW917604 PQA917604 PGE917604 OWI917604 OMM917604 OCQ917604 NSU917604 NIY917604 MZC917604 MPG917604 MFK917604 LVO917604 LLS917604 LBW917604 KSA917604 KIE917604 JYI917604 JOM917604 JEQ917604 IUU917604 IKY917604 IBC917604 HRG917604 HHK917604 GXO917604 GNS917604 GDW917604 FUA917604 FKE917604 FAI917604 EQM917604 EGQ917604 DWU917604 DMY917604 DDC917604 CTG917604 CJK917604 BZO917604 BPS917604 BFW917604 AWA917604 AME917604 ACI917604 SM917604 IQ917604 K917604 WVC852068 WLG852068 WBK852068 VRO852068 VHS852068 UXW852068 UOA852068 UEE852068 TUI852068 TKM852068 TAQ852068 SQU852068 SGY852068 RXC852068 RNG852068 RDK852068 QTO852068 QJS852068 PZW852068 PQA852068 PGE852068 OWI852068 OMM852068 OCQ852068 NSU852068 NIY852068 MZC852068 MPG852068 MFK852068 LVO852068 LLS852068 LBW852068 KSA852068 KIE852068 JYI852068 JOM852068 JEQ852068 IUU852068 IKY852068 IBC852068 HRG852068 HHK852068 GXO852068 GNS852068 GDW852068 FUA852068 FKE852068 FAI852068 EQM852068 EGQ852068 DWU852068 DMY852068 DDC852068 CTG852068 CJK852068 BZO852068 BPS852068 BFW852068 AWA852068 AME852068 ACI852068 SM852068 IQ852068 K852068 WVC786532 WLG786532 WBK786532 VRO786532 VHS786532 UXW786532 UOA786532 UEE786532 TUI786532 TKM786532 TAQ786532 SQU786532 SGY786532 RXC786532 RNG786532 RDK786532 QTO786532 QJS786532 PZW786532 PQA786532 PGE786532 OWI786532 OMM786532 OCQ786532 NSU786532 NIY786532 MZC786532 MPG786532 MFK786532 LVO786532 LLS786532 LBW786532 KSA786532 KIE786532 JYI786532 JOM786532 JEQ786532 IUU786532 IKY786532 IBC786532 HRG786532 HHK786532 GXO786532 GNS786532 GDW786532 FUA786532 FKE786532 FAI786532 EQM786532 EGQ786532 DWU786532 DMY786532 DDC786532 CTG786532 CJK786532 BZO786532 BPS786532 BFW786532 AWA786532 AME786532 ACI786532 SM786532 IQ786532 K786532 WVC720996 WLG720996 WBK720996 VRO720996 VHS720996 UXW720996 UOA720996 UEE720996 TUI720996 TKM720996 TAQ720996 SQU720996 SGY720996 RXC720996 RNG720996 RDK720996 QTO720996 QJS720996 PZW720996 PQA720996 PGE720996 OWI720996 OMM720996 OCQ720996 NSU720996 NIY720996 MZC720996 MPG720996 MFK720996 LVO720996 LLS720996 LBW720996 KSA720996 KIE720996 JYI720996 JOM720996 JEQ720996 IUU720996 IKY720996 IBC720996 HRG720996 HHK720996 GXO720996 GNS720996 GDW720996 FUA720996 FKE720996 FAI720996 EQM720996 EGQ720996 DWU720996 DMY720996 DDC720996 CTG720996 CJK720996 BZO720996 BPS720996 BFW720996 AWA720996 AME720996 ACI720996 SM720996 IQ720996 K720996 WVC655460 WLG655460 WBK655460 VRO655460 VHS655460 UXW655460 UOA655460 UEE655460 TUI655460 TKM655460 TAQ655460 SQU655460 SGY655460 RXC655460 RNG655460 RDK655460 QTO655460 QJS655460 PZW655460 PQA655460 PGE655460 OWI655460 OMM655460 OCQ655460 NSU655460 NIY655460 MZC655460 MPG655460 MFK655460 LVO655460 LLS655460 LBW655460 KSA655460 KIE655460 JYI655460 JOM655460 JEQ655460 IUU655460 IKY655460 IBC655460 HRG655460 HHK655460 GXO655460 GNS655460 GDW655460 FUA655460 FKE655460 FAI655460 EQM655460 EGQ655460 DWU655460 DMY655460 DDC655460 CTG655460 CJK655460 BZO655460 BPS655460 BFW655460 AWA655460 AME655460 ACI655460 SM655460 IQ655460 K655460 WVC589924 WLG589924 WBK589924 VRO589924 VHS589924 UXW589924 UOA589924 UEE589924 TUI589924 TKM589924 TAQ589924 SQU589924 SGY589924 RXC589924 RNG589924 RDK589924 QTO589924 QJS589924 PZW589924 PQA589924 PGE589924 OWI589924 OMM589924 OCQ589924 NSU589924 NIY589924 MZC589924 MPG589924 MFK589924 LVO589924 LLS589924 LBW589924 KSA589924 KIE589924 JYI589924 JOM589924 JEQ589924 IUU589924 IKY589924 IBC589924 HRG589924 HHK589924 GXO589924 GNS589924 GDW589924 FUA589924 FKE589924 FAI589924 EQM589924 EGQ589924 DWU589924 DMY589924 DDC589924 CTG589924 CJK589924 BZO589924 BPS589924 BFW589924 AWA589924 AME589924 ACI589924 SM589924 IQ589924 K589924 WVC524388 WLG524388 WBK524388 VRO524388 VHS524388 UXW524388 UOA524388 UEE524388 TUI524388 TKM524388 TAQ524388 SQU524388 SGY524388 RXC524388 RNG524388 RDK524388 QTO524388 QJS524388 PZW524388 PQA524388 PGE524388 OWI524388 OMM524388 OCQ524388 NSU524388 NIY524388 MZC524388 MPG524388 MFK524388 LVO524388 LLS524388 LBW524388 KSA524388 KIE524388 JYI524388 JOM524388 JEQ524388 IUU524388 IKY524388 IBC524388 HRG524388 HHK524388 GXO524388 GNS524388 GDW524388 FUA524388 FKE524388 FAI524388 EQM524388 EGQ524388 DWU524388 DMY524388 DDC524388 CTG524388 CJK524388 BZO524388 BPS524388 BFW524388 AWA524388 AME524388 ACI524388 SM524388 IQ524388 K524388 WVC458852 WLG458852 WBK458852 VRO458852 VHS458852 UXW458852 UOA458852 UEE458852 TUI458852 TKM458852 TAQ458852 SQU458852 SGY458852 RXC458852 RNG458852 RDK458852 QTO458852 QJS458852 PZW458852 PQA458852 PGE458852 OWI458852 OMM458852 OCQ458852 NSU458852 NIY458852 MZC458852 MPG458852 MFK458852 LVO458852 LLS458852 LBW458852 KSA458852 KIE458852 JYI458852 JOM458852 JEQ458852 IUU458852 IKY458852 IBC458852 HRG458852 HHK458852 GXO458852 GNS458852 GDW458852 FUA458852 FKE458852 FAI458852 EQM458852 EGQ458852 DWU458852 DMY458852 DDC458852 CTG458852 CJK458852 BZO458852 BPS458852 BFW458852 AWA458852 AME458852 ACI458852 SM458852 IQ458852 K458852 WVC393316 WLG393316 WBK393316 VRO393316 VHS393316 UXW393316 UOA393316 UEE393316 TUI393316 TKM393316 TAQ393316 SQU393316 SGY393316 RXC393316 RNG393316 RDK393316 QTO393316 QJS393316 PZW393316 PQA393316 PGE393316 OWI393316 OMM393316 OCQ393316 NSU393316 NIY393316 MZC393316 MPG393316 MFK393316 LVO393316 LLS393316 LBW393316 KSA393316 KIE393316 JYI393316 JOM393316 JEQ393316 IUU393316 IKY393316 IBC393316 HRG393316 HHK393316 GXO393316 GNS393316 GDW393316 FUA393316 FKE393316 FAI393316 EQM393316 EGQ393316 DWU393316 DMY393316 DDC393316 CTG393316 CJK393316 BZO393316 BPS393316 BFW393316 AWA393316 AME393316 ACI393316 SM393316 IQ393316 K393316 WVC327780 WLG327780 WBK327780 VRO327780 VHS327780 UXW327780 UOA327780 UEE327780 TUI327780 TKM327780 TAQ327780 SQU327780 SGY327780 RXC327780 RNG327780 RDK327780 QTO327780 QJS327780 PZW327780 PQA327780 PGE327780 OWI327780 OMM327780 OCQ327780 NSU327780 NIY327780 MZC327780 MPG327780 MFK327780 LVO327780 LLS327780 LBW327780 KSA327780 KIE327780 JYI327780 JOM327780 JEQ327780 IUU327780 IKY327780 IBC327780 HRG327780 HHK327780 GXO327780 GNS327780 GDW327780 FUA327780 FKE327780 FAI327780 EQM327780 EGQ327780 DWU327780 DMY327780 DDC327780 CTG327780 CJK327780 BZO327780 BPS327780 BFW327780 AWA327780 AME327780 ACI327780 SM327780 IQ327780 K327780 WVC262244 WLG262244 WBK262244 VRO262244 VHS262244 UXW262244 UOA262244 UEE262244 TUI262244 TKM262244 TAQ262244 SQU262244 SGY262244 RXC262244 RNG262244 RDK262244 QTO262244 QJS262244 PZW262244 PQA262244 PGE262244 OWI262244 OMM262244 OCQ262244 NSU262244 NIY262244 MZC262244 MPG262244 MFK262244 LVO262244 LLS262244 LBW262244 KSA262244 KIE262244 JYI262244 JOM262244 JEQ262244 IUU262244 IKY262244 IBC262244 HRG262244 HHK262244 GXO262244 GNS262244 GDW262244 FUA262244 FKE262244 FAI262244 EQM262244 EGQ262244 DWU262244 DMY262244 DDC262244 CTG262244 CJK262244 BZO262244 BPS262244 BFW262244 AWA262244 AME262244 ACI262244 SM262244 IQ262244 K262244 WVC196708 WLG196708 WBK196708 VRO196708 VHS196708 UXW196708 UOA196708 UEE196708 TUI196708 TKM196708 TAQ196708 SQU196708 SGY196708 RXC196708 RNG196708 RDK196708 QTO196708 QJS196708 PZW196708 PQA196708 PGE196708 OWI196708 OMM196708 OCQ196708 NSU196708 NIY196708 MZC196708 MPG196708 MFK196708 LVO196708 LLS196708 LBW196708 KSA196708 KIE196708 JYI196708 JOM196708 JEQ196708 IUU196708 IKY196708 IBC196708 HRG196708 HHK196708 GXO196708 GNS196708 GDW196708 FUA196708 FKE196708 FAI196708 EQM196708 EGQ196708 DWU196708 DMY196708 DDC196708 CTG196708 CJK196708 BZO196708 BPS196708 BFW196708 AWA196708 AME196708 ACI196708 SM196708 IQ196708 K196708 WVC131172 WLG131172 WBK131172 VRO131172 VHS131172 UXW131172 UOA131172 UEE131172 TUI131172 TKM131172 TAQ131172 SQU131172 SGY131172 RXC131172 RNG131172 RDK131172 QTO131172 QJS131172 PZW131172 PQA131172 PGE131172 OWI131172 OMM131172 OCQ131172 NSU131172 NIY131172 MZC131172 MPG131172 MFK131172 LVO131172 LLS131172 LBW131172 KSA131172 KIE131172 JYI131172 JOM131172 JEQ131172 IUU131172 IKY131172 IBC131172 HRG131172 HHK131172 GXO131172 GNS131172 GDW131172 FUA131172 FKE131172 FAI131172 EQM131172 EGQ131172 DWU131172 DMY131172 DDC131172 CTG131172 CJK131172 BZO131172 BPS131172 BFW131172 AWA131172 AME131172 ACI131172 SM131172 IQ131172 K131172 WVC65636 WLG65636 WBK65636 VRO65636 VHS65636 UXW65636 UOA65636 UEE65636 TUI65636 TKM65636 TAQ65636 SQU65636 SGY65636 RXC65636 RNG65636 RDK65636 QTO65636 QJS65636 PZW65636 PQA65636 PGE65636 OWI65636 OMM65636 OCQ65636 NSU65636 NIY65636 MZC65636 MPG65636 MFK65636 LVO65636 LLS65636 LBW65636 KSA65636 KIE65636 JYI65636 JOM65636 JEQ65636 IUU65636 IKY65636 IBC65636 HRG65636 HHK65636 GXO65636 GNS65636 GDW65636 FUA65636 FKE65636 FAI65636 EQM65636 EGQ65636 DWU65636 DMY65636 DDC65636 CTG65636 CJK65636 BZO65636 BPS65636 BFW65636 AWA65636 AME65636 ACI65636 SM65636 IQ65636 K65636 WLG109:WLG110 WBK109:WBK110 VRO109:VRO110 VHS109:VHS110 UXW109:UXW110 UOA109:UOA110 UEE109:UEE110 TUI109:TUI110 TKM109:TKM110 TAQ109:TAQ110 SQU109:SQU110 SGY109:SGY110 RXC109:RXC110 RNG109:RNG110 RDK109:RDK110 QTO109:QTO110 QJS109:QJS110 PZW109:PZW110 PQA109:PQA110 PGE109:PGE110 OWI109:OWI110 OMM109:OMM110 OCQ109:OCQ110 NSU109:NSU110 NIY109:NIY110 MZC109:MZC110 MPG109:MPG110 MFK109:MFK110 LVO109:LVO110 LLS109:LLS110 LBW109:LBW110 KSA109:KSA110 KIE109:KIE110 JYI109:JYI110 JOM109:JOM110 JEQ109:JEQ110 IUU109:IUU110 IKY109:IKY110 IBC109:IBC110 HRG109:HRG110 HHK109:HHK110 GXO109:GXO110 GNS109:GNS110 GDW109:GDW110 FUA109:FUA110 FKE109:FKE110 FAI109:FAI110 EQM109:EQM110 EGQ109:EGQ110 DWU109:DWU110 DMY109:DMY110 DDC109:DDC110 CTG109:CTG110 CJK109:CJK110 BZO109:BZO110 BPS109:BPS110 BFW109:BFW110 AWA109:AWA110 AME109:AME110 ACI109:ACI110 SM109:SM110 IQ109:IQ110 K109"/>
    <dataValidation allowBlank="1" showErrorMessage="1" prompt="La meta se define mensualmente de acuerdo con las solicitudes recibidas" sqref="WWA983128 WME983128 WCI983128 VSM983128 VIQ983128 UYU983128 UOY983128 UFC983128 TVG983128 TLK983128 TBO983128 SRS983128 SHW983128 RYA983128 ROE983128 REI983128 QUM983128 QKQ983128 QAU983128 PQY983128 PHC983128 OXG983128 ONK983128 ODO983128 NTS983128 NJW983128 NAA983128 MQE983128 MGI983128 LWM983128 LMQ983128 LCU983128 KSY983128 KJC983128 JZG983128 JPK983128 JFO983128 IVS983128 ILW983128 ICA983128 HSE983128 HII983128 GYM983128 GOQ983128 GEU983128 FUY983128 FLC983128 FBG983128 ERK983128 EHO983128 DXS983128 DNW983128 DEA983128 CUE983128 CKI983128 CAM983128 BQQ983128 BGU983128 AWY983128 ANC983128 ADG983128 TK983128 JO983128 WWA917592 WME917592 WCI917592 VSM917592 VIQ917592 UYU917592 UOY917592 UFC917592 TVG917592 TLK917592 TBO917592 SRS917592 SHW917592 RYA917592 ROE917592 REI917592 QUM917592 QKQ917592 QAU917592 PQY917592 PHC917592 OXG917592 ONK917592 ODO917592 NTS917592 NJW917592 NAA917592 MQE917592 MGI917592 LWM917592 LMQ917592 LCU917592 KSY917592 KJC917592 JZG917592 JPK917592 JFO917592 IVS917592 ILW917592 ICA917592 HSE917592 HII917592 GYM917592 GOQ917592 GEU917592 FUY917592 FLC917592 FBG917592 ERK917592 EHO917592 DXS917592 DNW917592 DEA917592 CUE917592 CKI917592 CAM917592 BQQ917592 BGU917592 AWY917592 ANC917592 ADG917592 TK917592 JO917592 WWA852056 WME852056 WCI852056 VSM852056 VIQ852056 UYU852056 UOY852056 UFC852056 TVG852056 TLK852056 TBO852056 SRS852056 SHW852056 RYA852056 ROE852056 REI852056 QUM852056 QKQ852056 QAU852056 PQY852056 PHC852056 OXG852056 ONK852056 ODO852056 NTS852056 NJW852056 NAA852056 MQE852056 MGI852056 LWM852056 LMQ852056 LCU852056 KSY852056 KJC852056 JZG852056 JPK852056 JFO852056 IVS852056 ILW852056 ICA852056 HSE852056 HII852056 GYM852056 GOQ852056 GEU852056 FUY852056 FLC852056 FBG852056 ERK852056 EHO852056 DXS852056 DNW852056 DEA852056 CUE852056 CKI852056 CAM852056 BQQ852056 BGU852056 AWY852056 ANC852056 ADG852056 TK852056 JO852056 WWA786520 WME786520 WCI786520 VSM786520 VIQ786520 UYU786520 UOY786520 UFC786520 TVG786520 TLK786520 TBO786520 SRS786520 SHW786520 RYA786520 ROE786520 REI786520 QUM786520 QKQ786520 QAU786520 PQY786520 PHC786520 OXG786520 ONK786520 ODO786520 NTS786520 NJW786520 NAA786520 MQE786520 MGI786520 LWM786520 LMQ786520 LCU786520 KSY786520 KJC786520 JZG786520 JPK786520 JFO786520 IVS786520 ILW786520 ICA786520 HSE786520 HII786520 GYM786520 GOQ786520 GEU786520 FUY786520 FLC786520 FBG786520 ERK786520 EHO786520 DXS786520 DNW786520 DEA786520 CUE786520 CKI786520 CAM786520 BQQ786520 BGU786520 AWY786520 ANC786520 ADG786520 TK786520 JO786520 WWA720984 WME720984 WCI720984 VSM720984 VIQ720984 UYU720984 UOY720984 UFC720984 TVG720984 TLK720984 TBO720984 SRS720984 SHW720984 RYA720984 ROE720984 REI720984 QUM720984 QKQ720984 QAU720984 PQY720984 PHC720984 OXG720984 ONK720984 ODO720984 NTS720984 NJW720984 NAA720984 MQE720984 MGI720984 LWM720984 LMQ720984 LCU720984 KSY720984 KJC720984 JZG720984 JPK720984 JFO720984 IVS720984 ILW720984 ICA720984 HSE720984 HII720984 GYM720984 GOQ720984 GEU720984 FUY720984 FLC720984 FBG720984 ERK720984 EHO720984 DXS720984 DNW720984 DEA720984 CUE720984 CKI720984 CAM720984 BQQ720984 BGU720984 AWY720984 ANC720984 ADG720984 TK720984 JO720984 WWA655448 WME655448 WCI655448 VSM655448 VIQ655448 UYU655448 UOY655448 UFC655448 TVG655448 TLK655448 TBO655448 SRS655448 SHW655448 RYA655448 ROE655448 REI655448 QUM655448 QKQ655448 QAU655448 PQY655448 PHC655448 OXG655448 ONK655448 ODO655448 NTS655448 NJW655448 NAA655448 MQE655448 MGI655448 LWM655448 LMQ655448 LCU655448 KSY655448 KJC655448 JZG655448 JPK655448 JFO655448 IVS655448 ILW655448 ICA655448 HSE655448 HII655448 GYM655448 GOQ655448 GEU655448 FUY655448 FLC655448 FBG655448 ERK655448 EHO655448 DXS655448 DNW655448 DEA655448 CUE655448 CKI655448 CAM655448 BQQ655448 BGU655448 AWY655448 ANC655448 ADG655448 TK655448 JO655448 WWA589912 WME589912 WCI589912 VSM589912 VIQ589912 UYU589912 UOY589912 UFC589912 TVG589912 TLK589912 TBO589912 SRS589912 SHW589912 RYA589912 ROE589912 REI589912 QUM589912 QKQ589912 QAU589912 PQY589912 PHC589912 OXG589912 ONK589912 ODO589912 NTS589912 NJW589912 NAA589912 MQE589912 MGI589912 LWM589912 LMQ589912 LCU589912 KSY589912 KJC589912 JZG589912 JPK589912 JFO589912 IVS589912 ILW589912 ICA589912 HSE589912 HII589912 GYM589912 GOQ589912 GEU589912 FUY589912 FLC589912 FBG589912 ERK589912 EHO589912 DXS589912 DNW589912 DEA589912 CUE589912 CKI589912 CAM589912 BQQ589912 BGU589912 AWY589912 ANC589912 ADG589912 TK589912 JO589912 WWA524376 WME524376 WCI524376 VSM524376 VIQ524376 UYU524376 UOY524376 UFC524376 TVG524376 TLK524376 TBO524376 SRS524376 SHW524376 RYA524376 ROE524376 REI524376 QUM524376 QKQ524376 QAU524376 PQY524376 PHC524376 OXG524376 ONK524376 ODO524376 NTS524376 NJW524376 NAA524376 MQE524376 MGI524376 LWM524376 LMQ524376 LCU524376 KSY524376 KJC524376 JZG524376 JPK524376 JFO524376 IVS524376 ILW524376 ICA524376 HSE524376 HII524376 GYM524376 GOQ524376 GEU524376 FUY524376 FLC524376 FBG524376 ERK524376 EHO524376 DXS524376 DNW524376 DEA524376 CUE524376 CKI524376 CAM524376 BQQ524376 BGU524376 AWY524376 ANC524376 ADG524376 TK524376 JO524376 WWA458840 WME458840 WCI458840 VSM458840 VIQ458840 UYU458840 UOY458840 UFC458840 TVG458840 TLK458840 TBO458840 SRS458840 SHW458840 RYA458840 ROE458840 REI458840 QUM458840 QKQ458840 QAU458840 PQY458840 PHC458840 OXG458840 ONK458840 ODO458840 NTS458840 NJW458840 NAA458840 MQE458840 MGI458840 LWM458840 LMQ458840 LCU458840 KSY458840 KJC458840 JZG458840 JPK458840 JFO458840 IVS458840 ILW458840 ICA458840 HSE458840 HII458840 GYM458840 GOQ458840 GEU458840 FUY458840 FLC458840 FBG458840 ERK458840 EHO458840 DXS458840 DNW458840 DEA458840 CUE458840 CKI458840 CAM458840 BQQ458840 BGU458840 AWY458840 ANC458840 ADG458840 TK458840 JO458840 WWA393304 WME393304 WCI393304 VSM393304 VIQ393304 UYU393304 UOY393304 UFC393304 TVG393304 TLK393304 TBO393304 SRS393304 SHW393304 RYA393304 ROE393304 REI393304 QUM393304 QKQ393304 QAU393304 PQY393304 PHC393304 OXG393304 ONK393304 ODO393304 NTS393304 NJW393304 NAA393304 MQE393304 MGI393304 LWM393304 LMQ393304 LCU393304 KSY393304 KJC393304 JZG393304 JPK393304 JFO393304 IVS393304 ILW393304 ICA393304 HSE393304 HII393304 GYM393304 GOQ393304 GEU393304 FUY393304 FLC393304 FBG393304 ERK393304 EHO393304 DXS393304 DNW393304 DEA393304 CUE393304 CKI393304 CAM393304 BQQ393304 BGU393304 AWY393304 ANC393304 ADG393304 TK393304 JO393304 WWA327768 WME327768 WCI327768 VSM327768 VIQ327768 UYU327768 UOY327768 UFC327768 TVG327768 TLK327768 TBO327768 SRS327768 SHW327768 RYA327768 ROE327768 REI327768 QUM327768 QKQ327768 QAU327768 PQY327768 PHC327768 OXG327768 ONK327768 ODO327768 NTS327768 NJW327768 NAA327768 MQE327768 MGI327768 LWM327768 LMQ327768 LCU327768 KSY327768 KJC327768 JZG327768 JPK327768 JFO327768 IVS327768 ILW327768 ICA327768 HSE327768 HII327768 GYM327768 GOQ327768 GEU327768 FUY327768 FLC327768 FBG327768 ERK327768 EHO327768 DXS327768 DNW327768 DEA327768 CUE327768 CKI327768 CAM327768 BQQ327768 BGU327768 AWY327768 ANC327768 ADG327768 TK327768 JO327768 WWA262232 WME262232 WCI262232 VSM262232 VIQ262232 UYU262232 UOY262232 UFC262232 TVG262232 TLK262232 TBO262232 SRS262232 SHW262232 RYA262232 ROE262232 REI262232 QUM262232 QKQ262232 QAU262232 PQY262232 PHC262232 OXG262232 ONK262232 ODO262232 NTS262232 NJW262232 NAA262232 MQE262232 MGI262232 LWM262232 LMQ262232 LCU262232 KSY262232 KJC262232 JZG262232 JPK262232 JFO262232 IVS262232 ILW262232 ICA262232 HSE262232 HII262232 GYM262232 GOQ262232 GEU262232 FUY262232 FLC262232 FBG262232 ERK262232 EHO262232 DXS262232 DNW262232 DEA262232 CUE262232 CKI262232 CAM262232 BQQ262232 BGU262232 AWY262232 ANC262232 ADG262232 TK262232 JO262232 WWA196696 WME196696 WCI196696 VSM196696 VIQ196696 UYU196696 UOY196696 UFC196696 TVG196696 TLK196696 TBO196696 SRS196696 SHW196696 RYA196696 ROE196696 REI196696 QUM196696 QKQ196696 QAU196696 PQY196696 PHC196696 OXG196696 ONK196696 ODO196696 NTS196696 NJW196696 NAA196696 MQE196696 MGI196696 LWM196696 LMQ196696 LCU196696 KSY196696 KJC196696 JZG196696 JPK196696 JFO196696 IVS196696 ILW196696 ICA196696 HSE196696 HII196696 GYM196696 GOQ196696 GEU196696 FUY196696 FLC196696 FBG196696 ERK196696 EHO196696 DXS196696 DNW196696 DEA196696 CUE196696 CKI196696 CAM196696 BQQ196696 BGU196696 AWY196696 ANC196696 ADG196696 TK196696 JO196696 WWA131160 WME131160 WCI131160 VSM131160 VIQ131160 UYU131160 UOY131160 UFC131160 TVG131160 TLK131160 TBO131160 SRS131160 SHW131160 RYA131160 ROE131160 REI131160 QUM131160 QKQ131160 QAU131160 PQY131160 PHC131160 OXG131160 ONK131160 ODO131160 NTS131160 NJW131160 NAA131160 MQE131160 MGI131160 LWM131160 LMQ131160 LCU131160 KSY131160 KJC131160 JZG131160 JPK131160 JFO131160 IVS131160 ILW131160 ICA131160 HSE131160 HII131160 GYM131160 GOQ131160 GEU131160 FUY131160 FLC131160 FBG131160 ERK131160 EHO131160 DXS131160 DNW131160 DEA131160 CUE131160 CKI131160 CAM131160 BQQ131160 BGU131160 AWY131160 ANC131160 ADG131160 TK131160 JO131160 WWA65624 WME65624 WCI65624 VSM65624 VIQ65624 UYU65624 UOY65624 UFC65624 TVG65624 TLK65624 TBO65624 SRS65624 SHW65624 RYA65624 ROE65624 REI65624 QUM65624 QKQ65624 QAU65624 PQY65624 PHC65624 OXG65624 ONK65624 ODO65624 NTS65624 NJW65624 NAA65624 MQE65624 MGI65624 LWM65624 LMQ65624 LCU65624 KSY65624 KJC65624 JZG65624 JPK65624 JFO65624 IVS65624 ILW65624 ICA65624 HSE65624 HII65624 GYM65624 GOQ65624 GEU65624 FUY65624 FLC65624 FBG65624 ERK65624 EHO65624 DXS65624 DNW65624 DEA65624 CUE65624 CKI65624 CAM65624 BQQ65624 BGU65624 AWY65624 ANC65624 ADG65624 TK65624 JO65624 WME103 WCI103 VSM103 VIQ103 UYU103 UOY103 UFC103 TVG103 TLK103 TBO103 SRS103 SHW103 RYA103 ROE103 REI103 QUM103 QKQ103 QAU103 PQY103 PHC103 OXG103 ONK103 ODO103 NTS103 NJW103 NAA103 MQE103 MGI103 LWM103 LMQ103 LCU103 KSY103 KJC103 JZG103 JPK103 JFO103 IVS103 ILW103 ICA103 HSE103 HII103 GYM103 GOQ103 GEU103 FUY103 FLC103 FBG103 ERK103 EHO103 DXS103 DNW103 DEA103 CUE103 CKI103 CAM103 BQQ103 BGU103 AWY103 ANC103 ADG103 TK103 JO103 AF65624:AR65624 AF983128:AR983128 AF917592:AR917592 AF852056:AR852056 AF786520:AR786520 AF720984:AR720984 AF655448:AR655448 AF589912:AR589912 AF524376:AR524376 AF458840:AR458840 AF393304:AR393304 AF327768:AR327768 AF262232:AR262232 AF196696:AR196696 AF131160:AR131160 AG113:AR119 WWA103 AF103:AT103"/>
    <dataValidation allowBlank="1" showErrorMessage="1" prompt="Información con corte a Diciembre 31/2015:_x000a_Puertos: 30 funcionarios (13 planta, 17 contratistas)_x000a_Concesiones: 37 funcionarios (16 planta, 21 contratistas)_x000a_Tránsito: 110 funcionarios (21 planta, 68 contratistas)" sqref="IQ46:IQ54 WVC983087:WVC983095 WLG983087:WLG983095 WBK983087:WBK983095 VRO983087:VRO983095 VHS983087:VHS983095 UXW983087:UXW983095 UOA983087:UOA983095 UEE983087:UEE983095 TUI983087:TUI983095 TKM983087:TKM983095 TAQ983087:TAQ983095 SQU983087:SQU983095 SGY983087:SGY983095 RXC983087:RXC983095 RNG983087:RNG983095 RDK983087:RDK983095 QTO983087:QTO983095 QJS983087:QJS983095 PZW983087:PZW983095 PQA983087:PQA983095 PGE983087:PGE983095 OWI983087:OWI983095 OMM983087:OMM983095 OCQ983087:OCQ983095 NSU983087:NSU983095 NIY983087:NIY983095 MZC983087:MZC983095 MPG983087:MPG983095 MFK983087:MFK983095 LVO983087:LVO983095 LLS983087:LLS983095 LBW983087:LBW983095 KSA983087:KSA983095 KIE983087:KIE983095 JYI983087:JYI983095 JOM983087:JOM983095 JEQ983087:JEQ983095 IUU983087:IUU983095 IKY983087:IKY983095 IBC983087:IBC983095 HRG983087:HRG983095 HHK983087:HHK983095 GXO983087:GXO983095 GNS983087:GNS983095 GDW983087:GDW983095 FUA983087:FUA983095 FKE983087:FKE983095 FAI983087:FAI983095 EQM983087:EQM983095 EGQ983087:EGQ983095 DWU983087:DWU983095 DMY983087:DMY983095 DDC983087:DDC983095 CTG983087:CTG983095 CJK983087:CJK983095 BZO983087:BZO983095 BPS983087:BPS983095 BFW983087:BFW983095 AWA983087:AWA983095 AME983087:AME983095 ACI983087:ACI983095 SM983087:SM983095 IQ983087:IQ983095 K983087:K983095 WVC917551:WVC917559 WLG917551:WLG917559 WBK917551:WBK917559 VRO917551:VRO917559 VHS917551:VHS917559 UXW917551:UXW917559 UOA917551:UOA917559 UEE917551:UEE917559 TUI917551:TUI917559 TKM917551:TKM917559 TAQ917551:TAQ917559 SQU917551:SQU917559 SGY917551:SGY917559 RXC917551:RXC917559 RNG917551:RNG917559 RDK917551:RDK917559 QTO917551:QTO917559 QJS917551:QJS917559 PZW917551:PZW917559 PQA917551:PQA917559 PGE917551:PGE917559 OWI917551:OWI917559 OMM917551:OMM917559 OCQ917551:OCQ917559 NSU917551:NSU917559 NIY917551:NIY917559 MZC917551:MZC917559 MPG917551:MPG917559 MFK917551:MFK917559 LVO917551:LVO917559 LLS917551:LLS917559 LBW917551:LBW917559 KSA917551:KSA917559 KIE917551:KIE917559 JYI917551:JYI917559 JOM917551:JOM917559 JEQ917551:JEQ917559 IUU917551:IUU917559 IKY917551:IKY917559 IBC917551:IBC917559 HRG917551:HRG917559 HHK917551:HHK917559 GXO917551:GXO917559 GNS917551:GNS917559 GDW917551:GDW917559 FUA917551:FUA917559 FKE917551:FKE917559 FAI917551:FAI917559 EQM917551:EQM917559 EGQ917551:EGQ917559 DWU917551:DWU917559 DMY917551:DMY917559 DDC917551:DDC917559 CTG917551:CTG917559 CJK917551:CJK917559 BZO917551:BZO917559 BPS917551:BPS917559 BFW917551:BFW917559 AWA917551:AWA917559 AME917551:AME917559 ACI917551:ACI917559 SM917551:SM917559 IQ917551:IQ917559 K917551:K917559 WVC852015:WVC852023 WLG852015:WLG852023 WBK852015:WBK852023 VRO852015:VRO852023 VHS852015:VHS852023 UXW852015:UXW852023 UOA852015:UOA852023 UEE852015:UEE852023 TUI852015:TUI852023 TKM852015:TKM852023 TAQ852015:TAQ852023 SQU852015:SQU852023 SGY852015:SGY852023 RXC852015:RXC852023 RNG852015:RNG852023 RDK852015:RDK852023 QTO852015:QTO852023 QJS852015:QJS852023 PZW852015:PZW852023 PQA852015:PQA852023 PGE852015:PGE852023 OWI852015:OWI852023 OMM852015:OMM852023 OCQ852015:OCQ852023 NSU852015:NSU852023 NIY852015:NIY852023 MZC852015:MZC852023 MPG852015:MPG852023 MFK852015:MFK852023 LVO852015:LVO852023 LLS852015:LLS852023 LBW852015:LBW852023 KSA852015:KSA852023 KIE852015:KIE852023 JYI852015:JYI852023 JOM852015:JOM852023 JEQ852015:JEQ852023 IUU852015:IUU852023 IKY852015:IKY852023 IBC852015:IBC852023 HRG852015:HRG852023 HHK852015:HHK852023 GXO852015:GXO852023 GNS852015:GNS852023 GDW852015:GDW852023 FUA852015:FUA852023 FKE852015:FKE852023 FAI852015:FAI852023 EQM852015:EQM852023 EGQ852015:EGQ852023 DWU852015:DWU852023 DMY852015:DMY852023 DDC852015:DDC852023 CTG852015:CTG852023 CJK852015:CJK852023 BZO852015:BZO852023 BPS852015:BPS852023 BFW852015:BFW852023 AWA852015:AWA852023 AME852015:AME852023 ACI852015:ACI852023 SM852015:SM852023 IQ852015:IQ852023 K852015:K852023 WVC786479:WVC786487 WLG786479:WLG786487 WBK786479:WBK786487 VRO786479:VRO786487 VHS786479:VHS786487 UXW786479:UXW786487 UOA786479:UOA786487 UEE786479:UEE786487 TUI786479:TUI786487 TKM786479:TKM786487 TAQ786479:TAQ786487 SQU786479:SQU786487 SGY786479:SGY786487 RXC786479:RXC786487 RNG786479:RNG786487 RDK786479:RDK786487 QTO786479:QTO786487 QJS786479:QJS786487 PZW786479:PZW786487 PQA786479:PQA786487 PGE786479:PGE786487 OWI786479:OWI786487 OMM786479:OMM786487 OCQ786479:OCQ786487 NSU786479:NSU786487 NIY786479:NIY786487 MZC786479:MZC786487 MPG786479:MPG786487 MFK786479:MFK786487 LVO786479:LVO786487 LLS786479:LLS786487 LBW786479:LBW786487 KSA786479:KSA786487 KIE786479:KIE786487 JYI786479:JYI786487 JOM786479:JOM786487 JEQ786479:JEQ786487 IUU786479:IUU786487 IKY786479:IKY786487 IBC786479:IBC786487 HRG786479:HRG786487 HHK786479:HHK786487 GXO786479:GXO786487 GNS786479:GNS786487 GDW786479:GDW786487 FUA786479:FUA786487 FKE786479:FKE786487 FAI786479:FAI786487 EQM786479:EQM786487 EGQ786479:EGQ786487 DWU786479:DWU786487 DMY786479:DMY786487 DDC786479:DDC786487 CTG786479:CTG786487 CJK786479:CJK786487 BZO786479:BZO786487 BPS786479:BPS786487 BFW786479:BFW786487 AWA786479:AWA786487 AME786479:AME786487 ACI786479:ACI786487 SM786479:SM786487 IQ786479:IQ786487 K786479:K786487 WVC720943:WVC720951 WLG720943:WLG720951 WBK720943:WBK720951 VRO720943:VRO720951 VHS720943:VHS720951 UXW720943:UXW720951 UOA720943:UOA720951 UEE720943:UEE720951 TUI720943:TUI720951 TKM720943:TKM720951 TAQ720943:TAQ720951 SQU720943:SQU720951 SGY720943:SGY720951 RXC720943:RXC720951 RNG720943:RNG720951 RDK720943:RDK720951 QTO720943:QTO720951 QJS720943:QJS720951 PZW720943:PZW720951 PQA720943:PQA720951 PGE720943:PGE720951 OWI720943:OWI720951 OMM720943:OMM720951 OCQ720943:OCQ720951 NSU720943:NSU720951 NIY720943:NIY720951 MZC720943:MZC720951 MPG720943:MPG720951 MFK720943:MFK720951 LVO720943:LVO720951 LLS720943:LLS720951 LBW720943:LBW720951 KSA720943:KSA720951 KIE720943:KIE720951 JYI720943:JYI720951 JOM720943:JOM720951 JEQ720943:JEQ720951 IUU720943:IUU720951 IKY720943:IKY720951 IBC720943:IBC720951 HRG720943:HRG720951 HHK720943:HHK720951 GXO720943:GXO720951 GNS720943:GNS720951 GDW720943:GDW720951 FUA720943:FUA720951 FKE720943:FKE720951 FAI720943:FAI720951 EQM720943:EQM720951 EGQ720943:EGQ720951 DWU720943:DWU720951 DMY720943:DMY720951 DDC720943:DDC720951 CTG720943:CTG720951 CJK720943:CJK720951 BZO720943:BZO720951 BPS720943:BPS720951 BFW720943:BFW720951 AWA720943:AWA720951 AME720943:AME720951 ACI720943:ACI720951 SM720943:SM720951 IQ720943:IQ720951 K720943:K720951 WVC655407:WVC655415 WLG655407:WLG655415 WBK655407:WBK655415 VRO655407:VRO655415 VHS655407:VHS655415 UXW655407:UXW655415 UOA655407:UOA655415 UEE655407:UEE655415 TUI655407:TUI655415 TKM655407:TKM655415 TAQ655407:TAQ655415 SQU655407:SQU655415 SGY655407:SGY655415 RXC655407:RXC655415 RNG655407:RNG655415 RDK655407:RDK655415 QTO655407:QTO655415 QJS655407:QJS655415 PZW655407:PZW655415 PQA655407:PQA655415 PGE655407:PGE655415 OWI655407:OWI655415 OMM655407:OMM655415 OCQ655407:OCQ655415 NSU655407:NSU655415 NIY655407:NIY655415 MZC655407:MZC655415 MPG655407:MPG655415 MFK655407:MFK655415 LVO655407:LVO655415 LLS655407:LLS655415 LBW655407:LBW655415 KSA655407:KSA655415 KIE655407:KIE655415 JYI655407:JYI655415 JOM655407:JOM655415 JEQ655407:JEQ655415 IUU655407:IUU655415 IKY655407:IKY655415 IBC655407:IBC655415 HRG655407:HRG655415 HHK655407:HHK655415 GXO655407:GXO655415 GNS655407:GNS655415 GDW655407:GDW655415 FUA655407:FUA655415 FKE655407:FKE655415 FAI655407:FAI655415 EQM655407:EQM655415 EGQ655407:EGQ655415 DWU655407:DWU655415 DMY655407:DMY655415 DDC655407:DDC655415 CTG655407:CTG655415 CJK655407:CJK655415 BZO655407:BZO655415 BPS655407:BPS655415 BFW655407:BFW655415 AWA655407:AWA655415 AME655407:AME655415 ACI655407:ACI655415 SM655407:SM655415 IQ655407:IQ655415 K655407:K655415 WVC589871:WVC589879 WLG589871:WLG589879 WBK589871:WBK589879 VRO589871:VRO589879 VHS589871:VHS589879 UXW589871:UXW589879 UOA589871:UOA589879 UEE589871:UEE589879 TUI589871:TUI589879 TKM589871:TKM589879 TAQ589871:TAQ589879 SQU589871:SQU589879 SGY589871:SGY589879 RXC589871:RXC589879 RNG589871:RNG589879 RDK589871:RDK589879 QTO589871:QTO589879 QJS589871:QJS589879 PZW589871:PZW589879 PQA589871:PQA589879 PGE589871:PGE589879 OWI589871:OWI589879 OMM589871:OMM589879 OCQ589871:OCQ589879 NSU589871:NSU589879 NIY589871:NIY589879 MZC589871:MZC589879 MPG589871:MPG589879 MFK589871:MFK589879 LVO589871:LVO589879 LLS589871:LLS589879 LBW589871:LBW589879 KSA589871:KSA589879 KIE589871:KIE589879 JYI589871:JYI589879 JOM589871:JOM589879 JEQ589871:JEQ589879 IUU589871:IUU589879 IKY589871:IKY589879 IBC589871:IBC589879 HRG589871:HRG589879 HHK589871:HHK589879 GXO589871:GXO589879 GNS589871:GNS589879 GDW589871:GDW589879 FUA589871:FUA589879 FKE589871:FKE589879 FAI589871:FAI589879 EQM589871:EQM589879 EGQ589871:EGQ589879 DWU589871:DWU589879 DMY589871:DMY589879 DDC589871:DDC589879 CTG589871:CTG589879 CJK589871:CJK589879 BZO589871:BZO589879 BPS589871:BPS589879 BFW589871:BFW589879 AWA589871:AWA589879 AME589871:AME589879 ACI589871:ACI589879 SM589871:SM589879 IQ589871:IQ589879 K589871:K589879 WVC524335:WVC524343 WLG524335:WLG524343 WBK524335:WBK524343 VRO524335:VRO524343 VHS524335:VHS524343 UXW524335:UXW524343 UOA524335:UOA524343 UEE524335:UEE524343 TUI524335:TUI524343 TKM524335:TKM524343 TAQ524335:TAQ524343 SQU524335:SQU524343 SGY524335:SGY524343 RXC524335:RXC524343 RNG524335:RNG524343 RDK524335:RDK524343 QTO524335:QTO524343 QJS524335:QJS524343 PZW524335:PZW524343 PQA524335:PQA524343 PGE524335:PGE524343 OWI524335:OWI524343 OMM524335:OMM524343 OCQ524335:OCQ524343 NSU524335:NSU524343 NIY524335:NIY524343 MZC524335:MZC524343 MPG524335:MPG524343 MFK524335:MFK524343 LVO524335:LVO524343 LLS524335:LLS524343 LBW524335:LBW524343 KSA524335:KSA524343 KIE524335:KIE524343 JYI524335:JYI524343 JOM524335:JOM524343 JEQ524335:JEQ524343 IUU524335:IUU524343 IKY524335:IKY524343 IBC524335:IBC524343 HRG524335:HRG524343 HHK524335:HHK524343 GXO524335:GXO524343 GNS524335:GNS524343 GDW524335:GDW524343 FUA524335:FUA524343 FKE524335:FKE524343 FAI524335:FAI524343 EQM524335:EQM524343 EGQ524335:EGQ524343 DWU524335:DWU524343 DMY524335:DMY524343 DDC524335:DDC524343 CTG524335:CTG524343 CJK524335:CJK524343 BZO524335:BZO524343 BPS524335:BPS524343 BFW524335:BFW524343 AWA524335:AWA524343 AME524335:AME524343 ACI524335:ACI524343 SM524335:SM524343 IQ524335:IQ524343 K524335:K524343 WVC458799:WVC458807 WLG458799:WLG458807 WBK458799:WBK458807 VRO458799:VRO458807 VHS458799:VHS458807 UXW458799:UXW458807 UOA458799:UOA458807 UEE458799:UEE458807 TUI458799:TUI458807 TKM458799:TKM458807 TAQ458799:TAQ458807 SQU458799:SQU458807 SGY458799:SGY458807 RXC458799:RXC458807 RNG458799:RNG458807 RDK458799:RDK458807 QTO458799:QTO458807 QJS458799:QJS458807 PZW458799:PZW458807 PQA458799:PQA458807 PGE458799:PGE458807 OWI458799:OWI458807 OMM458799:OMM458807 OCQ458799:OCQ458807 NSU458799:NSU458807 NIY458799:NIY458807 MZC458799:MZC458807 MPG458799:MPG458807 MFK458799:MFK458807 LVO458799:LVO458807 LLS458799:LLS458807 LBW458799:LBW458807 KSA458799:KSA458807 KIE458799:KIE458807 JYI458799:JYI458807 JOM458799:JOM458807 JEQ458799:JEQ458807 IUU458799:IUU458807 IKY458799:IKY458807 IBC458799:IBC458807 HRG458799:HRG458807 HHK458799:HHK458807 GXO458799:GXO458807 GNS458799:GNS458807 GDW458799:GDW458807 FUA458799:FUA458807 FKE458799:FKE458807 FAI458799:FAI458807 EQM458799:EQM458807 EGQ458799:EGQ458807 DWU458799:DWU458807 DMY458799:DMY458807 DDC458799:DDC458807 CTG458799:CTG458807 CJK458799:CJK458807 BZO458799:BZO458807 BPS458799:BPS458807 BFW458799:BFW458807 AWA458799:AWA458807 AME458799:AME458807 ACI458799:ACI458807 SM458799:SM458807 IQ458799:IQ458807 K458799:K458807 WVC393263:WVC393271 WLG393263:WLG393271 WBK393263:WBK393271 VRO393263:VRO393271 VHS393263:VHS393271 UXW393263:UXW393271 UOA393263:UOA393271 UEE393263:UEE393271 TUI393263:TUI393271 TKM393263:TKM393271 TAQ393263:TAQ393271 SQU393263:SQU393271 SGY393263:SGY393271 RXC393263:RXC393271 RNG393263:RNG393271 RDK393263:RDK393271 QTO393263:QTO393271 QJS393263:QJS393271 PZW393263:PZW393271 PQA393263:PQA393271 PGE393263:PGE393271 OWI393263:OWI393271 OMM393263:OMM393271 OCQ393263:OCQ393271 NSU393263:NSU393271 NIY393263:NIY393271 MZC393263:MZC393271 MPG393263:MPG393271 MFK393263:MFK393271 LVO393263:LVO393271 LLS393263:LLS393271 LBW393263:LBW393271 KSA393263:KSA393271 KIE393263:KIE393271 JYI393263:JYI393271 JOM393263:JOM393271 JEQ393263:JEQ393271 IUU393263:IUU393271 IKY393263:IKY393271 IBC393263:IBC393271 HRG393263:HRG393271 HHK393263:HHK393271 GXO393263:GXO393271 GNS393263:GNS393271 GDW393263:GDW393271 FUA393263:FUA393271 FKE393263:FKE393271 FAI393263:FAI393271 EQM393263:EQM393271 EGQ393263:EGQ393271 DWU393263:DWU393271 DMY393263:DMY393271 DDC393263:DDC393271 CTG393263:CTG393271 CJK393263:CJK393271 BZO393263:BZO393271 BPS393263:BPS393271 BFW393263:BFW393271 AWA393263:AWA393271 AME393263:AME393271 ACI393263:ACI393271 SM393263:SM393271 IQ393263:IQ393271 K393263:K393271 WVC327727:WVC327735 WLG327727:WLG327735 WBK327727:WBK327735 VRO327727:VRO327735 VHS327727:VHS327735 UXW327727:UXW327735 UOA327727:UOA327735 UEE327727:UEE327735 TUI327727:TUI327735 TKM327727:TKM327735 TAQ327727:TAQ327735 SQU327727:SQU327735 SGY327727:SGY327735 RXC327727:RXC327735 RNG327727:RNG327735 RDK327727:RDK327735 QTO327727:QTO327735 QJS327727:QJS327735 PZW327727:PZW327735 PQA327727:PQA327735 PGE327727:PGE327735 OWI327727:OWI327735 OMM327727:OMM327735 OCQ327727:OCQ327735 NSU327727:NSU327735 NIY327727:NIY327735 MZC327727:MZC327735 MPG327727:MPG327735 MFK327727:MFK327735 LVO327727:LVO327735 LLS327727:LLS327735 LBW327727:LBW327735 KSA327727:KSA327735 KIE327727:KIE327735 JYI327727:JYI327735 JOM327727:JOM327735 JEQ327727:JEQ327735 IUU327727:IUU327735 IKY327727:IKY327735 IBC327727:IBC327735 HRG327727:HRG327735 HHK327727:HHK327735 GXO327727:GXO327735 GNS327727:GNS327735 GDW327727:GDW327735 FUA327727:FUA327735 FKE327727:FKE327735 FAI327727:FAI327735 EQM327727:EQM327735 EGQ327727:EGQ327735 DWU327727:DWU327735 DMY327727:DMY327735 DDC327727:DDC327735 CTG327727:CTG327735 CJK327727:CJK327735 BZO327727:BZO327735 BPS327727:BPS327735 BFW327727:BFW327735 AWA327727:AWA327735 AME327727:AME327735 ACI327727:ACI327735 SM327727:SM327735 IQ327727:IQ327735 K327727:K327735 WVC262191:WVC262199 WLG262191:WLG262199 WBK262191:WBK262199 VRO262191:VRO262199 VHS262191:VHS262199 UXW262191:UXW262199 UOA262191:UOA262199 UEE262191:UEE262199 TUI262191:TUI262199 TKM262191:TKM262199 TAQ262191:TAQ262199 SQU262191:SQU262199 SGY262191:SGY262199 RXC262191:RXC262199 RNG262191:RNG262199 RDK262191:RDK262199 QTO262191:QTO262199 QJS262191:QJS262199 PZW262191:PZW262199 PQA262191:PQA262199 PGE262191:PGE262199 OWI262191:OWI262199 OMM262191:OMM262199 OCQ262191:OCQ262199 NSU262191:NSU262199 NIY262191:NIY262199 MZC262191:MZC262199 MPG262191:MPG262199 MFK262191:MFK262199 LVO262191:LVO262199 LLS262191:LLS262199 LBW262191:LBW262199 KSA262191:KSA262199 KIE262191:KIE262199 JYI262191:JYI262199 JOM262191:JOM262199 JEQ262191:JEQ262199 IUU262191:IUU262199 IKY262191:IKY262199 IBC262191:IBC262199 HRG262191:HRG262199 HHK262191:HHK262199 GXO262191:GXO262199 GNS262191:GNS262199 GDW262191:GDW262199 FUA262191:FUA262199 FKE262191:FKE262199 FAI262191:FAI262199 EQM262191:EQM262199 EGQ262191:EGQ262199 DWU262191:DWU262199 DMY262191:DMY262199 DDC262191:DDC262199 CTG262191:CTG262199 CJK262191:CJK262199 BZO262191:BZO262199 BPS262191:BPS262199 BFW262191:BFW262199 AWA262191:AWA262199 AME262191:AME262199 ACI262191:ACI262199 SM262191:SM262199 IQ262191:IQ262199 K262191:K262199 WVC196655:WVC196663 WLG196655:WLG196663 WBK196655:WBK196663 VRO196655:VRO196663 VHS196655:VHS196663 UXW196655:UXW196663 UOA196655:UOA196663 UEE196655:UEE196663 TUI196655:TUI196663 TKM196655:TKM196663 TAQ196655:TAQ196663 SQU196655:SQU196663 SGY196655:SGY196663 RXC196655:RXC196663 RNG196655:RNG196663 RDK196655:RDK196663 QTO196655:QTO196663 QJS196655:QJS196663 PZW196655:PZW196663 PQA196655:PQA196663 PGE196655:PGE196663 OWI196655:OWI196663 OMM196655:OMM196663 OCQ196655:OCQ196663 NSU196655:NSU196663 NIY196655:NIY196663 MZC196655:MZC196663 MPG196655:MPG196663 MFK196655:MFK196663 LVO196655:LVO196663 LLS196655:LLS196663 LBW196655:LBW196663 KSA196655:KSA196663 KIE196655:KIE196663 JYI196655:JYI196663 JOM196655:JOM196663 JEQ196655:JEQ196663 IUU196655:IUU196663 IKY196655:IKY196663 IBC196655:IBC196663 HRG196655:HRG196663 HHK196655:HHK196663 GXO196655:GXO196663 GNS196655:GNS196663 GDW196655:GDW196663 FUA196655:FUA196663 FKE196655:FKE196663 FAI196655:FAI196663 EQM196655:EQM196663 EGQ196655:EGQ196663 DWU196655:DWU196663 DMY196655:DMY196663 DDC196655:DDC196663 CTG196655:CTG196663 CJK196655:CJK196663 BZO196655:BZO196663 BPS196655:BPS196663 BFW196655:BFW196663 AWA196655:AWA196663 AME196655:AME196663 ACI196655:ACI196663 SM196655:SM196663 IQ196655:IQ196663 K196655:K196663 WVC131119:WVC131127 WLG131119:WLG131127 WBK131119:WBK131127 VRO131119:VRO131127 VHS131119:VHS131127 UXW131119:UXW131127 UOA131119:UOA131127 UEE131119:UEE131127 TUI131119:TUI131127 TKM131119:TKM131127 TAQ131119:TAQ131127 SQU131119:SQU131127 SGY131119:SGY131127 RXC131119:RXC131127 RNG131119:RNG131127 RDK131119:RDK131127 QTO131119:QTO131127 QJS131119:QJS131127 PZW131119:PZW131127 PQA131119:PQA131127 PGE131119:PGE131127 OWI131119:OWI131127 OMM131119:OMM131127 OCQ131119:OCQ131127 NSU131119:NSU131127 NIY131119:NIY131127 MZC131119:MZC131127 MPG131119:MPG131127 MFK131119:MFK131127 LVO131119:LVO131127 LLS131119:LLS131127 LBW131119:LBW131127 KSA131119:KSA131127 KIE131119:KIE131127 JYI131119:JYI131127 JOM131119:JOM131127 JEQ131119:JEQ131127 IUU131119:IUU131127 IKY131119:IKY131127 IBC131119:IBC131127 HRG131119:HRG131127 HHK131119:HHK131127 GXO131119:GXO131127 GNS131119:GNS131127 GDW131119:GDW131127 FUA131119:FUA131127 FKE131119:FKE131127 FAI131119:FAI131127 EQM131119:EQM131127 EGQ131119:EGQ131127 DWU131119:DWU131127 DMY131119:DMY131127 DDC131119:DDC131127 CTG131119:CTG131127 CJK131119:CJK131127 BZO131119:BZO131127 BPS131119:BPS131127 BFW131119:BFW131127 AWA131119:AWA131127 AME131119:AME131127 ACI131119:ACI131127 SM131119:SM131127 IQ131119:IQ131127 K131119:K131127 WVC65583:WVC65591 WLG65583:WLG65591 WBK65583:WBK65591 VRO65583:VRO65591 VHS65583:VHS65591 UXW65583:UXW65591 UOA65583:UOA65591 UEE65583:UEE65591 TUI65583:TUI65591 TKM65583:TKM65591 TAQ65583:TAQ65591 SQU65583:SQU65591 SGY65583:SGY65591 RXC65583:RXC65591 RNG65583:RNG65591 RDK65583:RDK65591 QTO65583:QTO65591 QJS65583:QJS65591 PZW65583:PZW65591 PQA65583:PQA65591 PGE65583:PGE65591 OWI65583:OWI65591 OMM65583:OMM65591 OCQ65583:OCQ65591 NSU65583:NSU65591 NIY65583:NIY65591 MZC65583:MZC65591 MPG65583:MPG65591 MFK65583:MFK65591 LVO65583:LVO65591 LLS65583:LLS65591 LBW65583:LBW65591 KSA65583:KSA65591 KIE65583:KIE65591 JYI65583:JYI65591 JOM65583:JOM65591 JEQ65583:JEQ65591 IUU65583:IUU65591 IKY65583:IKY65591 IBC65583:IBC65591 HRG65583:HRG65591 HHK65583:HHK65591 GXO65583:GXO65591 GNS65583:GNS65591 GDW65583:GDW65591 FUA65583:FUA65591 FKE65583:FKE65591 FAI65583:FAI65591 EQM65583:EQM65591 EGQ65583:EGQ65591 DWU65583:DWU65591 DMY65583:DMY65591 DDC65583:DDC65591 CTG65583:CTG65591 CJK65583:CJK65591 BZO65583:BZO65591 BPS65583:BPS65591 BFW65583:BFW65591 AWA65583:AWA65591 AME65583:AME65591 ACI65583:ACI65591 SM65583:SM65591 IQ65583:IQ65591 K65583:K65591 WVC46:WVC54 WLG46:WLG54 WBK46:WBK54 VRO46:VRO54 VHS46:VHS54 UXW46:UXW54 UOA46:UOA54 UEE46:UEE54 TUI46:TUI54 TKM46:TKM54 TAQ46:TAQ54 SQU46:SQU54 SGY46:SGY54 RXC46:RXC54 RNG46:RNG54 RDK46:RDK54 QTO46:QTO54 QJS46:QJS54 PZW46:PZW54 PQA46:PQA54 PGE46:PGE54 OWI46:OWI54 OMM46:OMM54 OCQ46:OCQ54 NSU46:NSU54 NIY46:NIY54 MZC46:MZC54 MPG46:MPG54 MFK46:MFK54 LVO46:LVO54 LLS46:LLS54 LBW46:LBW54 KSA46:KSA54 KIE46:KIE54 JYI46:JYI54 JOM46:JOM54 JEQ46:JEQ54 IUU46:IUU54 IKY46:IKY54 IBC46:IBC54 HRG46:HRG54 HHK46:HHK54 GXO46:GXO54 GNS46:GNS54 GDW46:GDW54 FUA46:FUA54 FKE46:FKE54 FAI46:FAI54 EQM46:EQM54 EGQ46:EGQ54 DWU46:DWU54 DMY46:DMY54 DDC46:DDC54 CTG46:CTG54 CJK46:CJK54 BZO46:BZO54 BPS46:BPS54 BFW46:BFW54 AWA46:AWA54 AME46:AME54 ACI46:ACI54 SM46:SM54 K46:K54"/>
    <dataValidation allowBlank="1" showErrorMessage="1" prompt="Cantidad de Operadores Portuarios reportada en el Informe de Gestión 2015" sqref="WVC103 WVC983128 WLG983128 WBK983128 VRO983128 VHS983128 UXW983128 UOA983128 UEE983128 TUI983128 TKM983128 TAQ983128 SQU983128 SGY983128 RXC983128 RNG983128 RDK983128 QTO983128 QJS983128 PZW983128 PQA983128 PGE983128 OWI983128 OMM983128 OCQ983128 NSU983128 NIY983128 MZC983128 MPG983128 MFK983128 LVO983128 LLS983128 LBW983128 KSA983128 KIE983128 JYI983128 JOM983128 JEQ983128 IUU983128 IKY983128 IBC983128 HRG983128 HHK983128 GXO983128 GNS983128 GDW983128 FUA983128 FKE983128 FAI983128 EQM983128 EGQ983128 DWU983128 DMY983128 DDC983128 CTG983128 CJK983128 BZO983128 BPS983128 BFW983128 AWA983128 AME983128 ACI983128 SM983128 IQ983128 K983128 WVC917592 WLG917592 WBK917592 VRO917592 VHS917592 UXW917592 UOA917592 UEE917592 TUI917592 TKM917592 TAQ917592 SQU917592 SGY917592 RXC917592 RNG917592 RDK917592 QTO917592 QJS917592 PZW917592 PQA917592 PGE917592 OWI917592 OMM917592 OCQ917592 NSU917592 NIY917592 MZC917592 MPG917592 MFK917592 LVO917592 LLS917592 LBW917592 KSA917592 KIE917592 JYI917592 JOM917592 JEQ917592 IUU917592 IKY917592 IBC917592 HRG917592 HHK917592 GXO917592 GNS917592 GDW917592 FUA917592 FKE917592 FAI917592 EQM917592 EGQ917592 DWU917592 DMY917592 DDC917592 CTG917592 CJK917592 BZO917592 BPS917592 BFW917592 AWA917592 AME917592 ACI917592 SM917592 IQ917592 K917592 WVC852056 WLG852056 WBK852056 VRO852056 VHS852056 UXW852056 UOA852056 UEE852056 TUI852056 TKM852056 TAQ852056 SQU852056 SGY852056 RXC852056 RNG852056 RDK852056 QTO852056 QJS852056 PZW852056 PQA852056 PGE852056 OWI852056 OMM852056 OCQ852056 NSU852056 NIY852056 MZC852056 MPG852056 MFK852056 LVO852056 LLS852056 LBW852056 KSA852056 KIE852056 JYI852056 JOM852056 JEQ852056 IUU852056 IKY852056 IBC852056 HRG852056 HHK852056 GXO852056 GNS852056 GDW852056 FUA852056 FKE852056 FAI852056 EQM852056 EGQ852056 DWU852056 DMY852056 DDC852056 CTG852056 CJK852056 BZO852056 BPS852056 BFW852056 AWA852056 AME852056 ACI852056 SM852056 IQ852056 K852056 WVC786520 WLG786520 WBK786520 VRO786520 VHS786520 UXW786520 UOA786520 UEE786520 TUI786520 TKM786520 TAQ786520 SQU786520 SGY786520 RXC786520 RNG786520 RDK786520 QTO786520 QJS786520 PZW786520 PQA786520 PGE786520 OWI786520 OMM786520 OCQ786520 NSU786520 NIY786520 MZC786520 MPG786520 MFK786520 LVO786520 LLS786520 LBW786520 KSA786520 KIE786520 JYI786520 JOM786520 JEQ786520 IUU786520 IKY786520 IBC786520 HRG786520 HHK786520 GXO786520 GNS786520 GDW786520 FUA786520 FKE786520 FAI786520 EQM786520 EGQ786520 DWU786520 DMY786520 DDC786520 CTG786520 CJK786520 BZO786520 BPS786520 BFW786520 AWA786520 AME786520 ACI786520 SM786520 IQ786520 K786520 WVC720984 WLG720984 WBK720984 VRO720984 VHS720984 UXW720984 UOA720984 UEE720984 TUI720984 TKM720984 TAQ720984 SQU720984 SGY720984 RXC720984 RNG720984 RDK720984 QTO720984 QJS720984 PZW720984 PQA720984 PGE720984 OWI720984 OMM720984 OCQ720984 NSU720984 NIY720984 MZC720984 MPG720984 MFK720984 LVO720984 LLS720984 LBW720984 KSA720984 KIE720984 JYI720984 JOM720984 JEQ720984 IUU720984 IKY720984 IBC720984 HRG720984 HHK720984 GXO720984 GNS720984 GDW720984 FUA720984 FKE720984 FAI720984 EQM720984 EGQ720984 DWU720984 DMY720984 DDC720984 CTG720984 CJK720984 BZO720984 BPS720984 BFW720984 AWA720984 AME720984 ACI720984 SM720984 IQ720984 K720984 WVC655448 WLG655448 WBK655448 VRO655448 VHS655448 UXW655448 UOA655448 UEE655448 TUI655448 TKM655448 TAQ655448 SQU655448 SGY655448 RXC655448 RNG655448 RDK655448 QTO655448 QJS655448 PZW655448 PQA655448 PGE655448 OWI655448 OMM655448 OCQ655448 NSU655448 NIY655448 MZC655448 MPG655448 MFK655448 LVO655448 LLS655448 LBW655448 KSA655448 KIE655448 JYI655448 JOM655448 JEQ655448 IUU655448 IKY655448 IBC655448 HRG655448 HHK655448 GXO655448 GNS655448 GDW655448 FUA655448 FKE655448 FAI655448 EQM655448 EGQ655448 DWU655448 DMY655448 DDC655448 CTG655448 CJK655448 BZO655448 BPS655448 BFW655448 AWA655448 AME655448 ACI655448 SM655448 IQ655448 K655448 WVC589912 WLG589912 WBK589912 VRO589912 VHS589912 UXW589912 UOA589912 UEE589912 TUI589912 TKM589912 TAQ589912 SQU589912 SGY589912 RXC589912 RNG589912 RDK589912 QTO589912 QJS589912 PZW589912 PQA589912 PGE589912 OWI589912 OMM589912 OCQ589912 NSU589912 NIY589912 MZC589912 MPG589912 MFK589912 LVO589912 LLS589912 LBW589912 KSA589912 KIE589912 JYI589912 JOM589912 JEQ589912 IUU589912 IKY589912 IBC589912 HRG589912 HHK589912 GXO589912 GNS589912 GDW589912 FUA589912 FKE589912 FAI589912 EQM589912 EGQ589912 DWU589912 DMY589912 DDC589912 CTG589912 CJK589912 BZO589912 BPS589912 BFW589912 AWA589912 AME589912 ACI589912 SM589912 IQ589912 K589912 WVC524376 WLG524376 WBK524376 VRO524376 VHS524376 UXW524376 UOA524376 UEE524376 TUI524376 TKM524376 TAQ524376 SQU524376 SGY524376 RXC524376 RNG524376 RDK524376 QTO524376 QJS524376 PZW524376 PQA524376 PGE524376 OWI524376 OMM524376 OCQ524376 NSU524376 NIY524376 MZC524376 MPG524376 MFK524376 LVO524376 LLS524376 LBW524376 KSA524376 KIE524376 JYI524376 JOM524376 JEQ524376 IUU524376 IKY524376 IBC524376 HRG524376 HHK524376 GXO524376 GNS524376 GDW524376 FUA524376 FKE524376 FAI524376 EQM524376 EGQ524376 DWU524376 DMY524376 DDC524376 CTG524376 CJK524376 BZO524376 BPS524376 BFW524376 AWA524376 AME524376 ACI524376 SM524376 IQ524376 K524376 WVC458840 WLG458840 WBK458840 VRO458840 VHS458840 UXW458840 UOA458840 UEE458840 TUI458840 TKM458840 TAQ458840 SQU458840 SGY458840 RXC458840 RNG458840 RDK458840 QTO458840 QJS458840 PZW458840 PQA458840 PGE458840 OWI458840 OMM458840 OCQ458840 NSU458840 NIY458840 MZC458840 MPG458840 MFK458840 LVO458840 LLS458840 LBW458840 KSA458840 KIE458840 JYI458840 JOM458840 JEQ458840 IUU458840 IKY458840 IBC458840 HRG458840 HHK458840 GXO458840 GNS458840 GDW458840 FUA458840 FKE458840 FAI458840 EQM458840 EGQ458840 DWU458840 DMY458840 DDC458840 CTG458840 CJK458840 BZO458840 BPS458840 BFW458840 AWA458840 AME458840 ACI458840 SM458840 IQ458840 K458840 WVC393304 WLG393304 WBK393304 VRO393304 VHS393304 UXW393304 UOA393304 UEE393304 TUI393304 TKM393304 TAQ393304 SQU393304 SGY393304 RXC393304 RNG393304 RDK393304 QTO393304 QJS393304 PZW393304 PQA393304 PGE393304 OWI393304 OMM393304 OCQ393304 NSU393304 NIY393304 MZC393304 MPG393304 MFK393304 LVO393304 LLS393304 LBW393304 KSA393304 KIE393304 JYI393304 JOM393304 JEQ393304 IUU393304 IKY393304 IBC393304 HRG393304 HHK393304 GXO393304 GNS393304 GDW393304 FUA393304 FKE393304 FAI393304 EQM393304 EGQ393304 DWU393304 DMY393304 DDC393304 CTG393304 CJK393304 BZO393304 BPS393304 BFW393304 AWA393304 AME393304 ACI393304 SM393304 IQ393304 K393304 WVC327768 WLG327768 WBK327768 VRO327768 VHS327768 UXW327768 UOA327768 UEE327768 TUI327768 TKM327768 TAQ327768 SQU327768 SGY327768 RXC327768 RNG327768 RDK327768 QTO327768 QJS327768 PZW327768 PQA327768 PGE327768 OWI327768 OMM327768 OCQ327768 NSU327768 NIY327768 MZC327768 MPG327768 MFK327768 LVO327768 LLS327768 LBW327768 KSA327768 KIE327768 JYI327768 JOM327768 JEQ327768 IUU327768 IKY327768 IBC327768 HRG327768 HHK327768 GXO327768 GNS327768 GDW327768 FUA327768 FKE327768 FAI327768 EQM327768 EGQ327768 DWU327768 DMY327768 DDC327768 CTG327768 CJK327768 BZO327768 BPS327768 BFW327768 AWA327768 AME327768 ACI327768 SM327768 IQ327768 K327768 WVC262232 WLG262232 WBK262232 VRO262232 VHS262232 UXW262232 UOA262232 UEE262232 TUI262232 TKM262232 TAQ262232 SQU262232 SGY262232 RXC262232 RNG262232 RDK262232 QTO262232 QJS262232 PZW262232 PQA262232 PGE262232 OWI262232 OMM262232 OCQ262232 NSU262232 NIY262232 MZC262232 MPG262232 MFK262232 LVO262232 LLS262232 LBW262232 KSA262232 KIE262232 JYI262232 JOM262232 JEQ262232 IUU262232 IKY262232 IBC262232 HRG262232 HHK262232 GXO262232 GNS262232 GDW262232 FUA262232 FKE262232 FAI262232 EQM262232 EGQ262232 DWU262232 DMY262232 DDC262232 CTG262232 CJK262232 BZO262232 BPS262232 BFW262232 AWA262232 AME262232 ACI262232 SM262232 IQ262232 K262232 WVC196696 WLG196696 WBK196696 VRO196696 VHS196696 UXW196696 UOA196696 UEE196696 TUI196696 TKM196696 TAQ196696 SQU196696 SGY196696 RXC196696 RNG196696 RDK196696 QTO196696 QJS196696 PZW196696 PQA196696 PGE196696 OWI196696 OMM196696 OCQ196696 NSU196696 NIY196696 MZC196696 MPG196696 MFK196696 LVO196696 LLS196696 LBW196696 KSA196696 KIE196696 JYI196696 JOM196696 JEQ196696 IUU196696 IKY196696 IBC196696 HRG196696 HHK196696 GXO196696 GNS196696 GDW196696 FUA196696 FKE196696 FAI196696 EQM196696 EGQ196696 DWU196696 DMY196696 DDC196696 CTG196696 CJK196696 BZO196696 BPS196696 BFW196696 AWA196696 AME196696 ACI196696 SM196696 IQ196696 K196696 WVC131160 WLG131160 WBK131160 VRO131160 VHS131160 UXW131160 UOA131160 UEE131160 TUI131160 TKM131160 TAQ131160 SQU131160 SGY131160 RXC131160 RNG131160 RDK131160 QTO131160 QJS131160 PZW131160 PQA131160 PGE131160 OWI131160 OMM131160 OCQ131160 NSU131160 NIY131160 MZC131160 MPG131160 MFK131160 LVO131160 LLS131160 LBW131160 KSA131160 KIE131160 JYI131160 JOM131160 JEQ131160 IUU131160 IKY131160 IBC131160 HRG131160 HHK131160 GXO131160 GNS131160 GDW131160 FUA131160 FKE131160 FAI131160 EQM131160 EGQ131160 DWU131160 DMY131160 DDC131160 CTG131160 CJK131160 BZO131160 BPS131160 BFW131160 AWA131160 AME131160 ACI131160 SM131160 IQ131160 K131160 WVC65624 WLG65624 WBK65624 VRO65624 VHS65624 UXW65624 UOA65624 UEE65624 TUI65624 TKM65624 TAQ65624 SQU65624 SGY65624 RXC65624 RNG65624 RDK65624 QTO65624 QJS65624 PZW65624 PQA65624 PGE65624 OWI65624 OMM65624 OCQ65624 NSU65624 NIY65624 MZC65624 MPG65624 MFK65624 LVO65624 LLS65624 LBW65624 KSA65624 KIE65624 JYI65624 JOM65624 JEQ65624 IUU65624 IKY65624 IBC65624 HRG65624 HHK65624 GXO65624 GNS65624 GDW65624 FUA65624 FKE65624 FAI65624 EQM65624 EGQ65624 DWU65624 DMY65624 DDC65624 CTG65624 CJK65624 BZO65624 BPS65624 BFW65624 AWA65624 AME65624 ACI65624 SM65624 IQ65624 K65624 WLG103 WBK103 VRO103 VHS103 UXW103 UOA103 UEE103 TUI103 TKM103 TAQ103 SQU103 SGY103 RXC103 RNG103 RDK103 QTO103 QJS103 PZW103 PQA103 PGE103 OWI103 OMM103 OCQ103 NSU103 NIY103 MZC103 MPG103 MFK103 LVO103 LLS103 LBW103 KSA103 KIE103 JYI103 JOM103 JEQ103 IUU103 IKY103 IBC103 HRG103 HHK103 GXO103 GNS103 GDW103 FUA103 FKE103 FAI103 EQM103 EGQ103 DWU103 DMY103 DDC103 CTG103 CJK103 BZO103 BPS103 BFW103 AWA103 AME103 ACI103 SM103 IQ103 K103"/>
    <dataValidation allowBlank="1" showErrorMessage="1" prompt="En esta vigencia lo más seguro es que solo se alcance a emitir el acto administrativo que generara las directrices para el trámite de registro de los operadores portuarios.Actualmente la SPT se encuentra adelantando el trámite ante Función Pública." sqref="WVD103 WVD983128 WLH983128 WBL983128 VRP983128 VHT983128 UXX983128 UOB983128 UEF983128 TUJ983128 TKN983128 TAR983128 SQV983128 SGZ983128 RXD983128 RNH983128 RDL983128 QTP983128 QJT983128 PZX983128 PQB983128 PGF983128 OWJ983128 OMN983128 OCR983128 NSV983128 NIZ983128 MZD983128 MPH983128 MFL983128 LVP983128 LLT983128 LBX983128 KSB983128 KIF983128 JYJ983128 JON983128 JER983128 IUV983128 IKZ983128 IBD983128 HRH983128 HHL983128 GXP983128 GNT983128 GDX983128 FUB983128 FKF983128 FAJ983128 EQN983128 EGR983128 DWV983128 DMZ983128 DDD983128 CTH983128 CJL983128 BZP983128 BPT983128 BFX983128 AWB983128 AMF983128 ACJ983128 SN983128 IR983128 L983128 WVD917592 WLH917592 WBL917592 VRP917592 VHT917592 UXX917592 UOB917592 UEF917592 TUJ917592 TKN917592 TAR917592 SQV917592 SGZ917592 RXD917592 RNH917592 RDL917592 QTP917592 QJT917592 PZX917592 PQB917592 PGF917592 OWJ917592 OMN917592 OCR917592 NSV917592 NIZ917592 MZD917592 MPH917592 MFL917592 LVP917592 LLT917592 LBX917592 KSB917592 KIF917592 JYJ917592 JON917592 JER917592 IUV917592 IKZ917592 IBD917592 HRH917592 HHL917592 GXP917592 GNT917592 GDX917592 FUB917592 FKF917592 FAJ917592 EQN917592 EGR917592 DWV917592 DMZ917592 DDD917592 CTH917592 CJL917592 BZP917592 BPT917592 BFX917592 AWB917592 AMF917592 ACJ917592 SN917592 IR917592 L917592 WVD852056 WLH852056 WBL852056 VRP852056 VHT852056 UXX852056 UOB852056 UEF852056 TUJ852056 TKN852056 TAR852056 SQV852056 SGZ852056 RXD852056 RNH852056 RDL852056 QTP852056 QJT852056 PZX852056 PQB852056 PGF852056 OWJ852056 OMN852056 OCR852056 NSV852056 NIZ852056 MZD852056 MPH852056 MFL852056 LVP852056 LLT852056 LBX852056 KSB852056 KIF852056 JYJ852056 JON852056 JER852056 IUV852056 IKZ852056 IBD852056 HRH852056 HHL852056 GXP852056 GNT852056 GDX852056 FUB852056 FKF852056 FAJ852056 EQN852056 EGR852056 DWV852056 DMZ852056 DDD852056 CTH852056 CJL852056 BZP852056 BPT852056 BFX852056 AWB852056 AMF852056 ACJ852056 SN852056 IR852056 L852056 WVD786520 WLH786520 WBL786520 VRP786520 VHT786520 UXX786520 UOB786520 UEF786520 TUJ786520 TKN786520 TAR786520 SQV786520 SGZ786520 RXD786520 RNH786520 RDL786520 QTP786520 QJT786520 PZX786520 PQB786520 PGF786520 OWJ786520 OMN786520 OCR786520 NSV786520 NIZ786520 MZD786520 MPH786520 MFL786520 LVP786520 LLT786520 LBX786520 KSB786520 KIF786520 JYJ786520 JON786520 JER786520 IUV786520 IKZ786520 IBD786520 HRH786520 HHL786520 GXP786520 GNT786520 GDX786520 FUB786520 FKF786520 FAJ786520 EQN786520 EGR786520 DWV786520 DMZ786520 DDD786520 CTH786520 CJL786520 BZP786520 BPT786520 BFX786520 AWB786520 AMF786520 ACJ786520 SN786520 IR786520 L786520 WVD720984 WLH720984 WBL720984 VRP720984 VHT720984 UXX720984 UOB720984 UEF720984 TUJ720984 TKN720984 TAR720984 SQV720984 SGZ720984 RXD720984 RNH720984 RDL720984 QTP720984 QJT720984 PZX720984 PQB720984 PGF720984 OWJ720984 OMN720984 OCR720984 NSV720984 NIZ720984 MZD720984 MPH720984 MFL720984 LVP720984 LLT720984 LBX720984 KSB720984 KIF720984 JYJ720984 JON720984 JER720984 IUV720984 IKZ720984 IBD720984 HRH720984 HHL720984 GXP720984 GNT720984 GDX720984 FUB720984 FKF720984 FAJ720984 EQN720984 EGR720984 DWV720984 DMZ720984 DDD720984 CTH720984 CJL720984 BZP720984 BPT720984 BFX720984 AWB720984 AMF720984 ACJ720984 SN720984 IR720984 L720984 WVD655448 WLH655448 WBL655448 VRP655448 VHT655448 UXX655448 UOB655448 UEF655448 TUJ655448 TKN655448 TAR655448 SQV655448 SGZ655448 RXD655448 RNH655448 RDL655448 QTP655448 QJT655448 PZX655448 PQB655448 PGF655448 OWJ655448 OMN655448 OCR655448 NSV655448 NIZ655448 MZD655448 MPH655448 MFL655448 LVP655448 LLT655448 LBX655448 KSB655448 KIF655448 JYJ655448 JON655448 JER655448 IUV655448 IKZ655448 IBD655448 HRH655448 HHL655448 GXP655448 GNT655448 GDX655448 FUB655448 FKF655448 FAJ655448 EQN655448 EGR655448 DWV655448 DMZ655448 DDD655448 CTH655448 CJL655448 BZP655448 BPT655448 BFX655448 AWB655448 AMF655448 ACJ655448 SN655448 IR655448 L655448 WVD589912 WLH589912 WBL589912 VRP589912 VHT589912 UXX589912 UOB589912 UEF589912 TUJ589912 TKN589912 TAR589912 SQV589912 SGZ589912 RXD589912 RNH589912 RDL589912 QTP589912 QJT589912 PZX589912 PQB589912 PGF589912 OWJ589912 OMN589912 OCR589912 NSV589912 NIZ589912 MZD589912 MPH589912 MFL589912 LVP589912 LLT589912 LBX589912 KSB589912 KIF589912 JYJ589912 JON589912 JER589912 IUV589912 IKZ589912 IBD589912 HRH589912 HHL589912 GXP589912 GNT589912 GDX589912 FUB589912 FKF589912 FAJ589912 EQN589912 EGR589912 DWV589912 DMZ589912 DDD589912 CTH589912 CJL589912 BZP589912 BPT589912 BFX589912 AWB589912 AMF589912 ACJ589912 SN589912 IR589912 L589912 WVD524376 WLH524376 WBL524376 VRP524376 VHT524376 UXX524376 UOB524376 UEF524376 TUJ524376 TKN524376 TAR524376 SQV524376 SGZ524376 RXD524376 RNH524376 RDL524376 QTP524376 QJT524376 PZX524376 PQB524376 PGF524376 OWJ524376 OMN524376 OCR524376 NSV524376 NIZ524376 MZD524376 MPH524376 MFL524376 LVP524376 LLT524376 LBX524376 KSB524376 KIF524376 JYJ524376 JON524376 JER524376 IUV524376 IKZ524376 IBD524376 HRH524376 HHL524376 GXP524376 GNT524376 GDX524376 FUB524376 FKF524376 FAJ524376 EQN524376 EGR524376 DWV524376 DMZ524376 DDD524376 CTH524376 CJL524376 BZP524376 BPT524376 BFX524376 AWB524376 AMF524376 ACJ524376 SN524376 IR524376 L524376 WVD458840 WLH458840 WBL458840 VRP458840 VHT458840 UXX458840 UOB458840 UEF458840 TUJ458840 TKN458840 TAR458840 SQV458840 SGZ458840 RXD458840 RNH458840 RDL458840 QTP458840 QJT458840 PZX458840 PQB458840 PGF458840 OWJ458840 OMN458840 OCR458840 NSV458840 NIZ458840 MZD458840 MPH458840 MFL458840 LVP458840 LLT458840 LBX458840 KSB458840 KIF458840 JYJ458840 JON458840 JER458840 IUV458840 IKZ458840 IBD458840 HRH458840 HHL458840 GXP458840 GNT458840 GDX458840 FUB458840 FKF458840 FAJ458840 EQN458840 EGR458840 DWV458840 DMZ458840 DDD458840 CTH458840 CJL458840 BZP458840 BPT458840 BFX458840 AWB458840 AMF458840 ACJ458840 SN458840 IR458840 L458840 WVD393304 WLH393304 WBL393304 VRP393304 VHT393304 UXX393304 UOB393304 UEF393304 TUJ393304 TKN393304 TAR393304 SQV393304 SGZ393304 RXD393304 RNH393304 RDL393304 QTP393304 QJT393304 PZX393304 PQB393304 PGF393304 OWJ393304 OMN393304 OCR393304 NSV393304 NIZ393304 MZD393304 MPH393304 MFL393304 LVP393304 LLT393304 LBX393304 KSB393304 KIF393304 JYJ393304 JON393304 JER393304 IUV393304 IKZ393304 IBD393304 HRH393304 HHL393304 GXP393304 GNT393304 GDX393304 FUB393304 FKF393304 FAJ393304 EQN393304 EGR393304 DWV393304 DMZ393304 DDD393304 CTH393304 CJL393304 BZP393304 BPT393304 BFX393304 AWB393304 AMF393304 ACJ393304 SN393304 IR393304 L393304 WVD327768 WLH327768 WBL327768 VRP327768 VHT327768 UXX327768 UOB327768 UEF327768 TUJ327768 TKN327768 TAR327768 SQV327768 SGZ327768 RXD327768 RNH327768 RDL327768 QTP327768 QJT327768 PZX327768 PQB327768 PGF327768 OWJ327768 OMN327768 OCR327768 NSV327768 NIZ327768 MZD327768 MPH327768 MFL327768 LVP327768 LLT327768 LBX327768 KSB327768 KIF327768 JYJ327768 JON327768 JER327768 IUV327768 IKZ327768 IBD327768 HRH327768 HHL327768 GXP327768 GNT327768 GDX327768 FUB327768 FKF327768 FAJ327768 EQN327768 EGR327768 DWV327768 DMZ327768 DDD327768 CTH327768 CJL327768 BZP327768 BPT327768 BFX327768 AWB327768 AMF327768 ACJ327768 SN327768 IR327768 L327768 WVD262232 WLH262232 WBL262232 VRP262232 VHT262232 UXX262232 UOB262232 UEF262232 TUJ262232 TKN262232 TAR262232 SQV262232 SGZ262232 RXD262232 RNH262232 RDL262232 QTP262232 QJT262232 PZX262232 PQB262232 PGF262232 OWJ262232 OMN262232 OCR262232 NSV262232 NIZ262232 MZD262232 MPH262232 MFL262232 LVP262232 LLT262232 LBX262232 KSB262232 KIF262232 JYJ262232 JON262232 JER262232 IUV262232 IKZ262232 IBD262232 HRH262232 HHL262232 GXP262232 GNT262232 GDX262232 FUB262232 FKF262232 FAJ262232 EQN262232 EGR262232 DWV262232 DMZ262232 DDD262232 CTH262232 CJL262232 BZP262232 BPT262232 BFX262232 AWB262232 AMF262232 ACJ262232 SN262232 IR262232 L262232 WVD196696 WLH196696 WBL196696 VRP196696 VHT196696 UXX196696 UOB196696 UEF196696 TUJ196696 TKN196696 TAR196696 SQV196696 SGZ196696 RXD196696 RNH196696 RDL196696 QTP196696 QJT196696 PZX196696 PQB196696 PGF196696 OWJ196696 OMN196696 OCR196696 NSV196696 NIZ196696 MZD196696 MPH196696 MFL196696 LVP196696 LLT196696 LBX196696 KSB196696 KIF196696 JYJ196696 JON196696 JER196696 IUV196696 IKZ196696 IBD196696 HRH196696 HHL196696 GXP196696 GNT196696 GDX196696 FUB196696 FKF196696 FAJ196696 EQN196696 EGR196696 DWV196696 DMZ196696 DDD196696 CTH196696 CJL196696 BZP196696 BPT196696 BFX196696 AWB196696 AMF196696 ACJ196696 SN196696 IR196696 L196696 WVD131160 WLH131160 WBL131160 VRP131160 VHT131160 UXX131160 UOB131160 UEF131160 TUJ131160 TKN131160 TAR131160 SQV131160 SGZ131160 RXD131160 RNH131160 RDL131160 QTP131160 QJT131160 PZX131160 PQB131160 PGF131160 OWJ131160 OMN131160 OCR131160 NSV131160 NIZ131160 MZD131160 MPH131160 MFL131160 LVP131160 LLT131160 LBX131160 KSB131160 KIF131160 JYJ131160 JON131160 JER131160 IUV131160 IKZ131160 IBD131160 HRH131160 HHL131160 GXP131160 GNT131160 GDX131160 FUB131160 FKF131160 FAJ131160 EQN131160 EGR131160 DWV131160 DMZ131160 DDD131160 CTH131160 CJL131160 BZP131160 BPT131160 BFX131160 AWB131160 AMF131160 ACJ131160 SN131160 IR131160 L131160 WVD65624 WLH65624 WBL65624 VRP65624 VHT65624 UXX65624 UOB65624 UEF65624 TUJ65624 TKN65624 TAR65624 SQV65624 SGZ65624 RXD65624 RNH65624 RDL65624 QTP65624 QJT65624 PZX65624 PQB65624 PGF65624 OWJ65624 OMN65624 OCR65624 NSV65624 NIZ65624 MZD65624 MPH65624 MFL65624 LVP65624 LLT65624 LBX65624 KSB65624 KIF65624 JYJ65624 JON65624 JER65624 IUV65624 IKZ65624 IBD65624 HRH65624 HHL65624 GXP65624 GNT65624 GDX65624 FUB65624 FKF65624 FAJ65624 EQN65624 EGR65624 DWV65624 DMZ65624 DDD65624 CTH65624 CJL65624 BZP65624 BPT65624 BFX65624 AWB65624 AMF65624 ACJ65624 SN65624 IR65624 L65624 WLH103 WBL103 VRP103 VHT103 UXX103 UOB103 UEF103 TUJ103 TKN103 TAR103 SQV103 SGZ103 RXD103 RNH103 RDL103 QTP103 QJT103 PZX103 PQB103 PGF103 OWJ103 OMN103 OCR103 NSV103 NIZ103 MZD103 MPH103 MFL103 LVP103 LLT103 LBX103 KSB103 KIF103 JYJ103 JON103 JER103 IUV103 IKZ103 IBD103 HRH103 HHL103 GXP103 GNT103 GDX103 FUB103 FKF103 FAJ103 EQN103 EGR103 DWV103 DMZ103 DDD103 CTH103 CJL103 BZP103 BPT103 BFX103 AWB103 AMF103 ACJ103 SN103 IR103 L103"/>
    <dataValidation allowBlank="1" showErrorMessage="1" prompt="4 boletines publicados" sqref="WVC983136:WVG983136 WLG983136:WLK983136 WBK983136:WBO983136 VRO983136:VRS983136 VHS983136:VHW983136 UXW983136:UYA983136 UOA983136:UOE983136 UEE983136:UEI983136 TUI983136:TUM983136 TKM983136:TKQ983136 TAQ983136:TAU983136 SQU983136:SQY983136 SGY983136:SHC983136 RXC983136:RXG983136 RNG983136:RNK983136 RDK983136:RDO983136 QTO983136:QTS983136 QJS983136:QJW983136 PZW983136:QAA983136 PQA983136:PQE983136 PGE983136:PGI983136 OWI983136:OWM983136 OMM983136:OMQ983136 OCQ983136:OCU983136 NSU983136:NSY983136 NIY983136:NJC983136 MZC983136:MZG983136 MPG983136:MPK983136 MFK983136:MFO983136 LVO983136:LVS983136 LLS983136:LLW983136 LBW983136:LCA983136 KSA983136:KSE983136 KIE983136:KII983136 JYI983136:JYM983136 JOM983136:JOQ983136 JEQ983136:JEU983136 IUU983136:IUY983136 IKY983136:ILC983136 IBC983136:IBG983136 HRG983136:HRK983136 HHK983136:HHO983136 GXO983136:GXS983136 GNS983136:GNW983136 GDW983136:GEA983136 FUA983136:FUE983136 FKE983136:FKI983136 FAI983136:FAM983136 EQM983136:EQQ983136 EGQ983136:EGU983136 DWU983136:DWY983136 DMY983136:DNC983136 DDC983136:DDG983136 CTG983136:CTK983136 CJK983136:CJO983136 BZO983136:BZS983136 BPS983136:BPW983136 BFW983136:BGA983136 AWA983136:AWE983136 AME983136:AMI983136 ACI983136:ACM983136 SM983136:SQ983136 IQ983136:IU983136 K983136:O983136 WVC917600:WVG917600 WLG917600:WLK917600 WBK917600:WBO917600 VRO917600:VRS917600 VHS917600:VHW917600 UXW917600:UYA917600 UOA917600:UOE917600 UEE917600:UEI917600 TUI917600:TUM917600 TKM917600:TKQ917600 TAQ917600:TAU917600 SQU917600:SQY917600 SGY917600:SHC917600 RXC917600:RXG917600 RNG917600:RNK917600 RDK917600:RDO917600 QTO917600:QTS917600 QJS917600:QJW917600 PZW917600:QAA917600 PQA917600:PQE917600 PGE917600:PGI917600 OWI917600:OWM917600 OMM917600:OMQ917600 OCQ917600:OCU917600 NSU917600:NSY917600 NIY917600:NJC917600 MZC917600:MZG917600 MPG917600:MPK917600 MFK917600:MFO917600 LVO917600:LVS917600 LLS917600:LLW917600 LBW917600:LCA917600 KSA917600:KSE917600 KIE917600:KII917600 JYI917600:JYM917600 JOM917600:JOQ917600 JEQ917600:JEU917600 IUU917600:IUY917600 IKY917600:ILC917600 IBC917600:IBG917600 HRG917600:HRK917600 HHK917600:HHO917600 GXO917600:GXS917600 GNS917600:GNW917600 GDW917600:GEA917600 FUA917600:FUE917600 FKE917600:FKI917600 FAI917600:FAM917600 EQM917600:EQQ917600 EGQ917600:EGU917600 DWU917600:DWY917600 DMY917600:DNC917600 DDC917600:DDG917600 CTG917600:CTK917600 CJK917600:CJO917600 BZO917600:BZS917600 BPS917600:BPW917600 BFW917600:BGA917600 AWA917600:AWE917600 AME917600:AMI917600 ACI917600:ACM917600 SM917600:SQ917600 IQ917600:IU917600 K917600:O917600 WVC852064:WVG852064 WLG852064:WLK852064 WBK852064:WBO852064 VRO852064:VRS852064 VHS852064:VHW852064 UXW852064:UYA852064 UOA852064:UOE852064 UEE852064:UEI852064 TUI852064:TUM852064 TKM852064:TKQ852064 TAQ852064:TAU852064 SQU852064:SQY852064 SGY852064:SHC852064 RXC852064:RXG852064 RNG852064:RNK852064 RDK852064:RDO852064 QTO852064:QTS852064 QJS852064:QJW852064 PZW852064:QAA852064 PQA852064:PQE852064 PGE852064:PGI852064 OWI852064:OWM852064 OMM852064:OMQ852064 OCQ852064:OCU852064 NSU852064:NSY852064 NIY852064:NJC852064 MZC852064:MZG852064 MPG852064:MPK852064 MFK852064:MFO852064 LVO852064:LVS852064 LLS852064:LLW852064 LBW852064:LCA852064 KSA852064:KSE852064 KIE852064:KII852064 JYI852064:JYM852064 JOM852064:JOQ852064 JEQ852064:JEU852064 IUU852064:IUY852064 IKY852064:ILC852064 IBC852064:IBG852064 HRG852064:HRK852064 HHK852064:HHO852064 GXO852064:GXS852064 GNS852064:GNW852064 GDW852064:GEA852064 FUA852064:FUE852064 FKE852064:FKI852064 FAI852064:FAM852064 EQM852064:EQQ852064 EGQ852064:EGU852064 DWU852064:DWY852064 DMY852064:DNC852064 DDC852064:DDG852064 CTG852064:CTK852064 CJK852064:CJO852064 BZO852064:BZS852064 BPS852064:BPW852064 BFW852064:BGA852064 AWA852064:AWE852064 AME852064:AMI852064 ACI852064:ACM852064 SM852064:SQ852064 IQ852064:IU852064 K852064:O852064 WVC786528:WVG786528 WLG786528:WLK786528 WBK786528:WBO786528 VRO786528:VRS786528 VHS786528:VHW786528 UXW786528:UYA786528 UOA786528:UOE786528 UEE786528:UEI786528 TUI786528:TUM786528 TKM786528:TKQ786528 TAQ786528:TAU786528 SQU786528:SQY786528 SGY786528:SHC786528 RXC786528:RXG786528 RNG786528:RNK786528 RDK786528:RDO786528 QTO786528:QTS786528 QJS786528:QJW786528 PZW786528:QAA786528 PQA786528:PQE786528 PGE786528:PGI786528 OWI786528:OWM786528 OMM786528:OMQ786528 OCQ786528:OCU786528 NSU786528:NSY786528 NIY786528:NJC786528 MZC786528:MZG786528 MPG786528:MPK786528 MFK786528:MFO786528 LVO786528:LVS786528 LLS786528:LLW786528 LBW786528:LCA786528 KSA786528:KSE786528 KIE786528:KII786528 JYI786528:JYM786528 JOM786528:JOQ786528 JEQ786528:JEU786528 IUU786528:IUY786528 IKY786528:ILC786528 IBC786528:IBG786528 HRG786528:HRK786528 HHK786528:HHO786528 GXO786528:GXS786528 GNS786528:GNW786528 GDW786528:GEA786528 FUA786528:FUE786528 FKE786528:FKI786528 FAI786528:FAM786528 EQM786528:EQQ786528 EGQ786528:EGU786528 DWU786528:DWY786528 DMY786528:DNC786528 DDC786528:DDG786528 CTG786528:CTK786528 CJK786528:CJO786528 BZO786528:BZS786528 BPS786528:BPW786528 BFW786528:BGA786528 AWA786528:AWE786528 AME786528:AMI786528 ACI786528:ACM786528 SM786528:SQ786528 IQ786528:IU786528 K786528:O786528 WVC720992:WVG720992 WLG720992:WLK720992 WBK720992:WBO720992 VRO720992:VRS720992 VHS720992:VHW720992 UXW720992:UYA720992 UOA720992:UOE720992 UEE720992:UEI720992 TUI720992:TUM720992 TKM720992:TKQ720992 TAQ720992:TAU720992 SQU720992:SQY720992 SGY720992:SHC720992 RXC720992:RXG720992 RNG720992:RNK720992 RDK720992:RDO720992 QTO720992:QTS720992 QJS720992:QJW720992 PZW720992:QAA720992 PQA720992:PQE720992 PGE720992:PGI720992 OWI720992:OWM720992 OMM720992:OMQ720992 OCQ720992:OCU720992 NSU720992:NSY720992 NIY720992:NJC720992 MZC720992:MZG720992 MPG720992:MPK720992 MFK720992:MFO720992 LVO720992:LVS720992 LLS720992:LLW720992 LBW720992:LCA720992 KSA720992:KSE720992 KIE720992:KII720992 JYI720992:JYM720992 JOM720992:JOQ720992 JEQ720992:JEU720992 IUU720992:IUY720992 IKY720992:ILC720992 IBC720992:IBG720992 HRG720992:HRK720992 HHK720992:HHO720992 GXO720992:GXS720992 GNS720992:GNW720992 GDW720992:GEA720992 FUA720992:FUE720992 FKE720992:FKI720992 FAI720992:FAM720992 EQM720992:EQQ720992 EGQ720992:EGU720992 DWU720992:DWY720992 DMY720992:DNC720992 DDC720992:DDG720992 CTG720992:CTK720992 CJK720992:CJO720992 BZO720992:BZS720992 BPS720992:BPW720992 BFW720992:BGA720992 AWA720992:AWE720992 AME720992:AMI720992 ACI720992:ACM720992 SM720992:SQ720992 IQ720992:IU720992 K720992:O720992 WVC655456:WVG655456 WLG655456:WLK655456 WBK655456:WBO655456 VRO655456:VRS655456 VHS655456:VHW655456 UXW655456:UYA655456 UOA655456:UOE655456 UEE655456:UEI655456 TUI655456:TUM655456 TKM655456:TKQ655456 TAQ655456:TAU655456 SQU655456:SQY655456 SGY655456:SHC655456 RXC655456:RXG655456 RNG655456:RNK655456 RDK655456:RDO655456 QTO655456:QTS655456 QJS655456:QJW655456 PZW655456:QAA655456 PQA655456:PQE655456 PGE655456:PGI655456 OWI655456:OWM655456 OMM655456:OMQ655456 OCQ655456:OCU655456 NSU655456:NSY655456 NIY655456:NJC655456 MZC655456:MZG655456 MPG655456:MPK655456 MFK655456:MFO655456 LVO655456:LVS655456 LLS655456:LLW655456 LBW655456:LCA655456 KSA655456:KSE655456 KIE655456:KII655456 JYI655456:JYM655456 JOM655456:JOQ655456 JEQ655456:JEU655456 IUU655456:IUY655456 IKY655456:ILC655456 IBC655456:IBG655456 HRG655456:HRK655456 HHK655456:HHO655456 GXO655456:GXS655456 GNS655456:GNW655456 GDW655456:GEA655456 FUA655456:FUE655456 FKE655456:FKI655456 FAI655456:FAM655456 EQM655456:EQQ655456 EGQ655456:EGU655456 DWU655456:DWY655456 DMY655456:DNC655456 DDC655456:DDG655456 CTG655456:CTK655456 CJK655456:CJO655456 BZO655456:BZS655456 BPS655456:BPW655456 BFW655456:BGA655456 AWA655456:AWE655456 AME655456:AMI655456 ACI655456:ACM655456 SM655456:SQ655456 IQ655456:IU655456 K655456:O655456 WVC589920:WVG589920 WLG589920:WLK589920 WBK589920:WBO589920 VRO589920:VRS589920 VHS589920:VHW589920 UXW589920:UYA589920 UOA589920:UOE589920 UEE589920:UEI589920 TUI589920:TUM589920 TKM589920:TKQ589920 TAQ589920:TAU589920 SQU589920:SQY589920 SGY589920:SHC589920 RXC589920:RXG589920 RNG589920:RNK589920 RDK589920:RDO589920 QTO589920:QTS589920 QJS589920:QJW589920 PZW589920:QAA589920 PQA589920:PQE589920 PGE589920:PGI589920 OWI589920:OWM589920 OMM589920:OMQ589920 OCQ589920:OCU589920 NSU589920:NSY589920 NIY589920:NJC589920 MZC589920:MZG589920 MPG589920:MPK589920 MFK589920:MFO589920 LVO589920:LVS589920 LLS589920:LLW589920 LBW589920:LCA589920 KSA589920:KSE589920 KIE589920:KII589920 JYI589920:JYM589920 JOM589920:JOQ589920 JEQ589920:JEU589920 IUU589920:IUY589920 IKY589920:ILC589920 IBC589920:IBG589920 HRG589920:HRK589920 HHK589920:HHO589920 GXO589920:GXS589920 GNS589920:GNW589920 GDW589920:GEA589920 FUA589920:FUE589920 FKE589920:FKI589920 FAI589920:FAM589920 EQM589920:EQQ589920 EGQ589920:EGU589920 DWU589920:DWY589920 DMY589920:DNC589920 DDC589920:DDG589920 CTG589920:CTK589920 CJK589920:CJO589920 BZO589920:BZS589920 BPS589920:BPW589920 BFW589920:BGA589920 AWA589920:AWE589920 AME589920:AMI589920 ACI589920:ACM589920 SM589920:SQ589920 IQ589920:IU589920 K589920:O589920 WVC524384:WVG524384 WLG524384:WLK524384 WBK524384:WBO524384 VRO524384:VRS524384 VHS524384:VHW524384 UXW524384:UYA524384 UOA524384:UOE524384 UEE524384:UEI524384 TUI524384:TUM524384 TKM524384:TKQ524384 TAQ524384:TAU524384 SQU524384:SQY524384 SGY524384:SHC524384 RXC524384:RXG524384 RNG524384:RNK524384 RDK524384:RDO524384 QTO524384:QTS524384 QJS524384:QJW524384 PZW524384:QAA524384 PQA524384:PQE524384 PGE524384:PGI524384 OWI524384:OWM524384 OMM524384:OMQ524384 OCQ524384:OCU524384 NSU524384:NSY524384 NIY524384:NJC524384 MZC524384:MZG524384 MPG524384:MPK524384 MFK524384:MFO524384 LVO524384:LVS524384 LLS524384:LLW524384 LBW524384:LCA524384 KSA524384:KSE524384 KIE524384:KII524384 JYI524384:JYM524384 JOM524384:JOQ524384 JEQ524384:JEU524384 IUU524384:IUY524384 IKY524384:ILC524384 IBC524384:IBG524384 HRG524384:HRK524384 HHK524384:HHO524384 GXO524384:GXS524384 GNS524384:GNW524384 GDW524384:GEA524384 FUA524384:FUE524384 FKE524384:FKI524384 FAI524384:FAM524384 EQM524384:EQQ524384 EGQ524384:EGU524384 DWU524384:DWY524384 DMY524384:DNC524384 DDC524384:DDG524384 CTG524384:CTK524384 CJK524384:CJO524384 BZO524384:BZS524384 BPS524384:BPW524384 BFW524384:BGA524384 AWA524384:AWE524384 AME524384:AMI524384 ACI524384:ACM524384 SM524384:SQ524384 IQ524384:IU524384 K524384:O524384 WVC458848:WVG458848 WLG458848:WLK458848 WBK458848:WBO458848 VRO458848:VRS458848 VHS458848:VHW458848 UXW458848:UYA458848 UOA458848:UOE458848 UEE458848:UEI458848 TUI458848:TUM458848 TKM458848:TKQ458848 TAQ458848:TAU458848 SQU458848:SQY458848 SGY458848:SHC458848 RXC458848:RXG458848 RNG458848:RNK458848 RDK458848:RDO458848 QTO458848:QTS458848 QJS458848:QJW458848 PZW458848:QAA458848 PQA458848:PQE458848 PGE458848:PGI458848 OWI458848:OWM458848 OMM458848:OMQ458848 OCQ458848:OCU458848 NSU458848:NSY458848 NIY458848:NJC458848 MZC458848:MZG458848 MPG458848:MPK458848 MFK458848:MFO458848 LVO458848:LVS458848 LLS458848:LLW458848 LBW458848:LCA458848 KSA458848:KSE458848 KIE458848:KII458848 JYI458848:JYM458848 JOM458848:JOQ458848 JEQ458848:JEU458848 IUU458848:IUY458848 IKY458848:ILC458848 IBC458848:IBG458848 HRG458848:HRK458848 HHK458848:HHO458848 GXO458848:GXS458848 GNS458848:GNW458848 GDW458848:GEA458848 FUA458848:FUE458848 FKE458848:FKI458848 FAI458848:FAM458848 EQM458848:EQQ458848 EGQ458848:EGU458848 DWU458848:DWY458848 DMY458848:DNC458848 DDC458848:DDG458848 CTG458848:CTK458848 CJK458848:CJO458848 BZO458848:BZS458848 BPS458848:BPW458848 BFW458848:BGA458848 AWA458848:AWE458848 AME458848:AMI458848 ACI458848:ACM458848 SM458848:SQ458848 IQ458848:IU458848 K458848:O458848 WVC393312:WVG393312 WLG393312:WLK393312 WBK393312:WBO393312 VRO393312:VRS393312 VHS393312:VHW393312 UXW393312:UYA393312 UOA393312:UOE393312 UEE393312:UEI393312 TUI393312:TUM393312 TKM393312:TKQ393312 TAQ393312:TAU393312 SQU393312:SQY393312 SGY393312:SHC393312 RXC393312:RXG393312 RNG393312:RNK393312 RDK393312:RDO393312 QTO393312:QTS393312 QJS393312:QJW393312 PZW393312:QAA393312 PQA393312:PQE393312 PGE393312:PGI393312 OWI393312:OWM393312 OMM393312:OMQ393312 OCQ393312:OCU393312 NSU393312:NSY393312 NIY393312:NJC393312 MZC393312:MZG393312 MPG393312:MPK393312 MFK393312:MFO393312 LVO393312:LVS393312 LLS393312:LLW393312 LBW393312:LCA393312 KSA393312:KSE393312 KIE393312:KII393312 JYI393312:JYM393312 JOM393312:JOQ393312 JEQ393312:JEU393312 IUU393312:IUY393312 IKY393312:ILC393312 IBC393312:IBG393312 HRG393312:HRK393312 HHK393312:HHO393312 GXO393312:GXS393312 GNS393312:GNW393312 GDW393312:GEA393312 FUA393312:FUE393312 FKE393312:FKI393312 FAI393312:FAM393312 EQM393312:EQQ393312 EGQ393312:EGU393312 DWU393312:DWY393312 DMY393312:DNC393312 DDC393312:DDG393312 CTG393312:CTK393312 CJK393312:CJO393312 BZO393312:BZS393312 BPS393312:BPW393312 BFW393312:BGA393312 AWA393312:AWE393312 AME393312:AMI393312 ACI393312:ACM393312 SM393312:SQ393312 IQ393312:IU393312 K393312:O393312 WVC327776:WVG327776 WLG327776:WLK327776 WBK327776:WBO327776 VRO327776:VRS327776 VHS327776:VHW327776 UXW327776:UYA327776 UOA327776:UOE327776 UEE327776:UEI327776 TUI327776:TUM327776 TKM327776:TKQ327776 TAQ327776:TAU327776 SQU327776:SQY327776 SGY327776:SHC327776 RXC327776:RXG327776 RNG327776:RNK327776 RDK327776:RDO327776 QTO327776:QTS327776 QJS327776:QJW327776 PZW327776:QAA327776 PQA327776:PQE327776 PGE327776:PGI327776 OWI327776:OWM327776 OMM327776:OMQ327776 OCQ327776:OCU327776 NSU327776:NSY327776 NIY327776:NJC327776 MZC327776:MZG327776 MPG327776:MPK327776 MFK327776:MFO327776 LVO327776:LVS327776 LLS327776:LLW327776 LBW327776:LCA327776 KSA327776:KSE327776 KIE327776:KII327776 JYI327776:JYM327776 JOM327776:JOQ327776 JEQ327776:JEU327776 IUU327776:IUY327776 IKY327776:ILC327776 IBC327776:IBG327776 HRG327776:HRK327776 HHK327776:HHO327776 GXO327776:GXS327776 GNS327776:GNW327776 GDW327776:GEA327776 FUA327776:FUE327776 FKE327776:FKI327776 FAI327776:FAM327776 EQM327776:EQQ327776 EGQ327776:EGU327776 DWU327776:DWY327776 DMY327776:DNC327776 DDC327776:DDG327776 CTG327776:CTK327776 CJK327776:CJO327776 BZO327776:BZS327776 BPS327776:BPW327776 BFW327776:BGA327776 AWA327776:AWE327776 AME327776:AMI327776 ACI327776:ACM327776 SM327776:SQ327776 IQ327776:IU327776 K327776:O327776 WVC262240:WVG262240 WLG262240:WLK262240 WBK262240:WBO262240 VRO262240:VRS262240 VHS262240:VHW262240 UXW262240:UYA262240 UOA262240:UOE262240 UEE262240:UEI262240 TUI262240:TUM262240 TKM262240:TKQ262240 TAQ262240:TAU262240 SQU262240:SQY262240 SGY262240:SHC262240 RXC262240:RXG262240 RNG262240:RNK262240 RDK262240:RDO262240 QTO262240:QTS262240 QJS262240:QJW262240 PZW262240:QAA262240 PQA262240:PQE262240 PGE262240:PGI262240 OWI262240:OWM262240 OMM262240:OMQ262240 OCQ262240:OCU262240 NSU262240:NSY262240 NIY262240:NJC262240 MZC262240:MZG262240 MPG262240:MPK262240 MFK262240:MFO262240 LVO262240:LVS262240 LLS262240:LLW262240 LBW262240:LCA262240 KSA262240:KSE262240 KIE262240:KII262240 JYI262240:JYM262240 JOM262240:JOQ262240 JEQ262240:JEU262240 IUU262240:IUY262240 IKY262240:ILC262240 IBC262240:IBG262240 HRG262240:HRK262240 HHK262240:HHO262240 GXO262240:GXS262240 GNS262240:GNW262240 GDW262240:GEA262240 FUA262240:FUE262240 FKE262240:FKI262240 FAI262240:FAM262240 EQM262240:EQQ262240 EGQ262240:EGU262240 DWU262240:DWY262240 DMY262240:DNC262240 DDC262240:DDG262240 CTG262240:CTK262240 CJK262240:CJO262240 BZO262240:BZS262240 BPS262240:BPW262240 BFW262240:BGA262240 AWA262240:AWE262240 AME262240:AMI262240 ACI262240:ACM262240 SM262240:SQ262240 IQ262240:IU262240 K262240:O262240 WVC196704:WVG196704 WLG196704:WLK196704 WBK196704:WBO196704 VRO196704:VRS196704 VHS196704:VHW196704 UXW196704:UYA196704 UOA196704:UOE196704 UEE196704:UEI196704 TUI196704:TUM196704 TKM196704:TKQ196704 TAQ196704:TAU196704 SQU196704:SQY196704 SGY196704:SHC196704 RXC196704:RXG196704 RNG196704:RNK196704 RDK196704:RDO196704 QTO196704:QTS196704 QJS196704:QJW196704 PZW196704:QAA196704 PQA196704:PQE196704 PGE196704:PGI196704 OWI196704:OWM196704 OMM196704:OMQ196704 OCQ196704:OCU196704 NSU196704:NSY196704 NIY196704:NJC196704 MZC196704:MZG196704 MPG196704:MPK196704 MFK196704:MFO196704 LVO196704:LVS196704 LLS196704:LLW196704 LBW196704:LCA196704 KSA196704:KSE196704 KIE196704:KII196704 JYI196704:JYM196704 JOM196704:JOQ196704 JEQ196704:JEU196704 IUU196704:IUY196704 IKY196704:ILC196704 IBC196704:IBG196704 HRG196704:HRK196704 HHK196704:HHO196704 GXO196704:GXS196704 GNS196704:GNW196704 GDW196704:GEA196704 FUA196704:FUE196704 FKE196704:FKI196704 FAI196704:FAM196704 EQM196704:EQQ196704 EGQ196704:EGU196704 DWU196704:DWY196704 DMY196704:DNC196704 DDC196704:DDG196704 CTG196704:CTK196704 CJK196704:CJO196704 BZO196704:BZS196704 BPS196704:BPW196704 BFW196704:BGA196704 AWA196704:AWE196704 AME196704:AMI196704 ACI196704:ACM196704 SM196704:SQ196704 IQ196704:IU196704 K196704:O196704 WVC131168:WVG131168 WLG131168:WLK131168 WBK131168:WBO131168 VRO131168:VRS131168 VHS131168:VHW131168 UXW131168:UYA131168 UOA131168:UOE131168 UEE131168:UEI131168 TUI131168:TUM131168 TKM131168:TKQ131168 TAQ131168:TAU131168 SQU131168:SQY131168 SGY131168:SHC131168 RXC131168:RXG131168 RNG131168:RNK131168 RDK131168:RDO131168 QTO131168:QTS131168 QJS131168:QJW131168 PZW131168:QAA131168 PQA131168:PQE131168 PGE131168:PGI131168 OWI131168:OWM131168 OMM131168:OMQ131168 OCQ131168:OCU131168 NSU131168:NSY131168 NIY131168:NJC131168 MZC131168:MZG131168 MPG131168:MPK131168 MFK131168:MFO131168 LVO131168:LVS131168 LLS131168:LLW131168 LBW131168:LCA131168 KSA131168:KSE131168 KIE131168:KII131168 JYI131168:JYM131168 JOM131168:JOQ131168 JEQ131168:JEU131168 IUU131168:IUY131168 IKY131168:ILC131168 IBC131168:IBG131168 HRG131168:HRK131168 HHK131168:HHO131168 GXO131168:GXS131168 GNS131168:GNW131168 GDW131168:GEA131168 FUA131168:FUE131168 FKE131168:FKI131168 FAI131168:FAM131168 EQM131168:EQQ131168 EGQ131168:EGU131168 DWU131168:DWY131168 DMY131168:DNC131168 DDC131168:DDG131168 CTG131168:CTK131168 CJK131168:CJO131168 BZO131168:BZS131168 BPS131168:BPW131168 BFW131168:BGA131168 AWA131168:AWE131168 AME131168:AMI131168 ACI131168:ACM131168 SM131168:SQ131168 IQ131168:IU131168 K131168:O131168 WVC65632:WVG65632 WLG65632:WLK65632 WBK65632:WBO65632 VRO65632:VRS65632 VHS65632:VHW65632 UXW65632:UYA65632 UOA65632:UOE65632 UEE65632:UEI65632 TUI65632:TUM65632 TKM65632:TKQ65632 TAQ65632:TAU65632 SQU65632:SQY65632 SGY65632:SHC65632 RXC65632:RXG65632 RNG65632:RNK65632 RDK65632:RDO65632 QTO65632:QTS65632 QJS65632:QJW65632 PZW65632:QAA65632 PQA65632:PQE65632 PGE65632:PGI65632 OWI65632:OWM65632 OMM65632:OMQ65632 OCQ65632:OCU65632 NSU65632:NSY65632 NIY65632:NJC65632 MZC65632:MZG65632 MPG65632:MPK65632 MFK65632:MFO65632 LVO65632:LVS65632 LLS65632:LLW65632 LBW65632:LCA65632 KSA65632:KSE65632 KIE65632:KII65632 JYI65632:JYM65632 JOM65632:JOQ65632 JEQ65632:JEU65632 IUU65632:IUY65632 IKY65632:ILC65632 IBC65632:IBG65632 HRG65632:HRK65632 HHK65632:HHO65632 GXO65632:GXS65632 GNS65632:GNW65632 GDW65632:GEA65632 FUA65632:FUE65632 FKE65632:FKI65632 FAI65632:FAM65632 EQM65632:EQQ65632 EGQ65632:EGU65632 DWU65632:DWY65632 DMY65632:DNC65632 DDC65632:DDG65632 CTG65632:CTK65632 CJK65632:CJO65632 BZO65632:BZS65632 BPS65632:BPW65632 BFW65632:BGA65632 AWA65632:AWE65632 AME65632:AMI65632 ACI65632:ACM65632 SM65632:SQ65632 IQ65632:IU65632 K65632:O65632 WVC104:WVG106 WLG104:WLK106 WBK104:WBO106 VRO104:VRS106 VHS104:VHW106 UXW104:UYA106 UOA104:UOE106 UEE104:UEI106 TUI104:TUM106 TKM104:TKQ106 TAQ104:TAU106 SQU104:SQY106 SGY104:SHC106 RXC104:RXG106 RNG104:RNK106 RDK104:RDO106 QTO104:QTS106 QJS104:QJW106 PZW104:QAA106 PQA104:PQE106 PGE104:PGI106 OWI104:OWM106 OMM104:OMQ106 OCQ104:OCU106 NSU104:NSY106 NIY104:NJC106 MZC104:MZG106 MPG104:MPK106 MFK104:MFO106 LVO104:LVS106 LLS104:LLW106 LBW104:LCA106 KSA104:KSE106 KIE104:KII106 JYI104:JYM106 JOM104:JOQ106 JEQ104:JEU106 IUU104:IUY106 IKY104:ILC106 IBC104:IBG106 HRG104:HRK106 HHK104:HHO106 GXO104:GXS106 GNS104:GNW106 GDW104:GEA106 FUA104:FUE106 FKE104:FKI106 FAI104:FAM106 EQM104:EQQ106 EGQ104:EGU106 DWU104:DWY106 DMY104:DNC106 DDC104:DDG106 CTG104:CTK106 CJK104:CJO106 BZO104:BZS106 BPS104:BPW106 BFW104:BGA106 AWA104:AWE106 AME104:AMI106 ACI104:ACM106 SM104:SQ106 IQ104:IU106 K104:O106"/>
    <dataValidation allowBlank="1" showInputMessage="1" showErrorMessage="1" error="32 Departamentos" sqref="BR93 AS92"/>
  </dataValidations>
  <pageMargins left="0.23622047244094491" right="0.23622047244094491" top="0.74803149606299213" bottom="0.74803149606299213" header="0.31496062992125984" footer="0.31496062992125984"/>
  <pageSetup paperSize="14" scale="85" orientation="landscape" horizontalDpi="300" verticalDpi="300" r:id="rId1"/>
  <ignoredErrors>
    <ignoredError sqref="AK40" emptyCellReference="1"/>
  </ignoredErrors>
  <drawing r:id="rId2"/>
  <extLst>
    <ext xmlns:x14="http://schemas.microsoft.com/office/spreadsheetml/2009/9/main" uri="{CCE6A557-97BC-4b89-ADB6-D9C93CAAB3DF}">
      <x14:dataValidations xmlns:xm="http://schemas.microsoft.com/office/excel/2006/main" disablePrompts="1" count="2">
        <x14:dataValidation allowBlank="1" showErrorMessage="1" prompt="No se planeó socialización para este mes">
          <xm:sqref>WVN983088 JB11:JC11 SX11:SY11 ACT11:ACU11 AMP11:AMQ11 AWL11:AWM11 BGH11:BGI11 BQD11:BQE11 BZZ11:CAA11 CJV11:CJW11 CTR11:CTS11 DDN11:DDO11 DNJ11:DNK11 DXF11:DXG11 EHB11:EHC11 EQX11:EQY11 FAT11:FAU11 FKP11:FKQ11 FUL11:FUM11 GEH11:GEI11 GOD11:GOE11 GXZ11:GYA11 HHV11:HHW11 HRR11:HRS11 IBN11:IBO11 ILJ11:ILK11 IVF11:IVG11 JFB11:JFC11 JOX11:JOY11 JYT11:JYU11 KIP11:KIQ11 KSL11:KSM11 LCH11:LCI11 LMD11:LME11 LVZ11:LWA11 MFV11:MFW11 MPR11:MPS11 MZN11:MZO11 NJJ11:NJK11 NTF11:NTG11 ODB11:ODC11 OMX11:OMY11 OWT11:OWU11 PGP11:PGQ11 PQL11:PQM11 QAH11:QAI11 QKD11:QKE11 QTZ11:QUA11 RDV11:RDW11 RNR11:RNS11 RXN11:RXO11 SHJ11:SHK11 SRF11:SRG11 TBB11:TBC11 TKX11:TKY11 TUT11:TUU11 UEP11:UEQ11 UOL11:UOM11 UYH11:UYI11 VID11:VIE11 VRZ11:VSA11 WBV11:WBW11 WLR11:WLS11 WVN11:WVO11 T65556:U65556 JB65556:JC65556 SX65556:SY65556 ACT65556:ACU65556 AMP65556:AMQ65556 AWL65556:AWM65556 BGH65556:BGI65556 BQD65556:BQE65556 BZZ65556:CAA65556 CJV65556:CJW65556 CTR65556:CTS65556 DDN65556:DDO65556 DNJ65556:DNK65556 DXF65556:DXG65556 EHB65556:EHC65556 EQX65556:EQY65556 FAT65556:FAU65556 FKP65556:FKQ65556 FUL65556:FUM65556 GEH65556:GEI65556 GOD65556:GOE65556 GXZ65556:GYA65556 HHV65556:HHW65556 HRR65556:HRS65556 IBN65556:IBO65556 ILJ65556:ILK65556 IVF65556:IVG65556 JFB65556:JFC65556 JOX65556:JOY65556 JYT65556:JYU65556 KIP65556:KIQ65556 KSL65556:KSM65556 LCH65556:LCI65556 LMD65556:LME65556 LVZ65556:LWA65556 MFV65556:MFW65556 MPR65556:MPS65556 MZN65556:MZO65556 NJJ65556:NJK65556 NTF65556:NTG65556 ODB65556:ODC65556 OMX65556:OMY65556 OWT65556:OWU65556 PGP65556:PGQ65556 PQL65556:PQM65556 QAH65556:QAI65556 QKD65556:QKE65556 QTZ65556:QUA65556 RDV65556:RDW65556 RNR65556:RNS65556 RXN65556:RXO65556 SHJ65556:SHK65556 SRF65556:SRG65556 TBB65556:TBC65556 TKX65556:TKY65556 TUT65556:TUU65556 UEP65556:UEQ65556 UOL65556:UOM65556 UYH65556:UYI65556 VID65556:VIE65556 VRZ65556:VSA65556 WBV65556:WBW65556 WLR65556:WLS65556 WVN65556:WVO65556 T131092:U131092 JB131092:JC131092 SX131092:SY131092 ACT131092:ACU131092 AMP131092:AMQ131092 AWL131092:AWM131092 BGH131092:BGI131092 BQD131092:BQE131092 BZZ131092:CAA131092 CJV131092:CJW131092 CTR131092:CTS131092 DDN131092:DDO131092 DNJ131092:DNK131092 DXF131092:DXG131092 EHB131092:EHC131092 EQX131092:EQY131092 FAT131092:FAU131092 FKP131092:FKQ131092 FUL131092:FUM131092 GEH131092:GEI131092 GOD131092:GOE131092 GXZ131092:GYA131092 HHV131092:HHW131092 HRR131092:HRS131092 IBN131092:IBO131092 ILJ131092:ILK131092 IVF131092:IVG131092 JFB131092:JFC131092 JOX131092:JOY131092 JYT131092:JYU131092 KIP131092:KIQ131092 KSL131092:KSM131092 LCH131092:LCI131092 LMD131092:LME131092 LVZ131092:LWA131092 MFV131092:MFW131092 MPR131092:MPS131092 MZN131092:MZO131092 NJJ131092:NJK131092 NTF131092:NTG131092 ODB131092:ODC131092 OMX131092:OMY131092 OWT131092:OWU131092 PGP131092:PGQ131092 PQL131092:PQM131092 QAH131092:QAI131092 QKD131092:QKE131092 QTZ131092:QUA131092 RDV131092:RDW131092 RNR131092:RNS131092 RXN131092:RXO131092 SHJ131092:SHK131092 SRF131092:SRG131092 TBB131092:TBC131092 TKX131092:TKY131092 TUT131092:TUU131092 UEP131092:UEQ131092 UOL131092:UOM131092 UYH131092:UYI131092 VID131092:VIE131092 VRZ131092:VSA131092 WBV131092:WBW131092 WLR131092:WLS131092 WVN131092:WVO131092 T196628:U196628 JB196628:JC196628 SX196628:SY196628 ACT196628:ACU196628 AMP196628:AMQ196628 AWL196628:AWM196628 BGH196628:BGI196628 BQD196628:BQE196628 BZZ196628:CAA196628 CJV196628:CJW196628 CTR196628:CTS196628 DDN196628:DDO196628 DNJ196628:DNK196628 DXF196628:DXG196628 EHB196628:EHC196628 EQX196628:EQY196628 FAT196628:FAU196628 FKP196628:FKQ196628 FUL196628:FUM196628 GEH196628:GEI196628 GOD196628:GOE196628 GXZ196628:GYA196628 HHV196628:HHW196628 HRR196628:HRS196628 IBN196628:IBO196628 ILJ196628:ILK196628 IVF196628:IVG196628 JFB196628:JFC196628 JOX196628:JOY196628 JYT196628:JYU196628 KIP196628:KIQ196628 KSL196628:KSM196628 LCH196628:LCI196628 LMD196628:LME196628 LVZ196628:LWA196628 MFV196628:MFW196628 MPR196628:MPS196628 MZN196628:MZO196628 NJJ196628:NJK196628 NTF196628:NTG196628 ODB196628:ODC196628 OMX196628:OMY196628 OWT196628:OWU196628 PGP196628:PGQ196628 PQL196628:PQM196628 QAH196628:QAI196628 QKD196628:QKE196628 QTZ196628:QUA196628 RDV196628:RDW196628 RNR196628:RNS196628 RXN196628:RXO196628 SHJ196628:SHK196628 SRF196628:SRG196628 TBB196628:TBC196628 TKX196628:TKY196628 TUT196628:TUU196628 UEP196628:UEQ196628 UOL196628:UOM196628 UYH196628:UYI196628 VID196628:VIE196628 VRZ196628:VSA196628 WBV196628:WBW196628 WLR196628:WLS196628 WVN196628:WVO196628 T262164:U262164 JB262164:JC262164 SX262164:SY262164 ACT262164:ACU262164 AMP262164:AMQ262164 AWL262164:AWM262164 BGH262164:BGI262164 BQD262164:BQE262164 BZZ262164:CAA262164 CJV262164:CJW262164 CTR262164:CTS262164 DDN262164:DDO262164 DNJ262164:DNK262164 DXF262164:DXG262164 EHB262164:EHC262164 EQX262164:EQY262164 FAT262164:FAU262164 FKP262164:FKQ262164 FUL262164:FUM262164 GEH262164:GEI262164 GOD262164:GOE262164 GXZ262164:GYA262164 HHV262164:HHW262164 HRR262164:HRS262164 IBN262164:IBO262164 ILJ262164:ILK262164 IVF262164:IVG262164 JFB262164:JFC262164 JOX262164:JOY262164 JYT262164:JYU262164 KIP262164:KIQ262164 KSL262164:KSM262164 LCH262164:LCI262164 LMD262164:LME262164 LVZ262164:LWA262164 MFV262164:MFW262164 MPR262164:MPS262164 MZN262164:MZO262164 NJJ262164:NJK262164 NTF262164:NTG262164 ODB262164:ODC262164 OMX262164:OMY262164 OWT262164:OWU262164 PGP262164:PGQ262164 PQL262164:PQM262164 QAH262164:QAI262164 QKD262164:QKE262164 QTZ262164:QUA262164 RDV262164:RDW262164 RNR262164:RNS262164 RXN262164:RXO262164 SHJ262164:SHK262164 SRF262164:SRG262164 TBB262164:TBC262164 TKX262164:TKY262164 TUT262164:TUU262164 UEP262164:UEQ262164 UOL262164:UOM262164 UYH262164:UYI262164 VID262164:VIE262164 VRZ262164:VSA262164 WBV262164:WBW262164 WLR262164:WLS262164 WVN262164:WVO262164 T327700:U327700 JB327700:JC327700 SX327700:SY327700 ACT327700:ACU327700 AMP327700:AMQ327700 AWL327700:AWM327700 BGH327700:BGI327700 BQD327700:BQE327700 BZZ327700:CAA327700 CJV327700:CJW327700 CTR327700:CTS327700 DDN327700:DDO327700 DNJ327700:DNK327700 DXF327700:DXG327700 EHB327700:EHC327700 EQX327700:EQY327700 FAT327700:FAU327700 FKP327700:FKQ327700 FUL327700:FUM327700 GEH327700:GEI327700 GOD327700:GOE327700 GXZ327700:GYA327700 HHV327700:HHW327700 HRR327700:HRS327700 IBN327700:IBO327700 ILJ327700:ILK327700 IVF327700:IVG327700 JFB327700:JFC327700 JOX327700:JOY327700 JYT327700:JYU327700 KIP327700:KIQ327700 KSL327700:KSM327700 LCH327700:LCI327700 LMD327700:LME327700 LVZ327700:LWA327700 MFV327700:MFW327700 MPR327700:MPS327700 MZN327700:MZO327700 NJJ327700:NJK327700 NTF327700:NTG327700 ODB327700:ODC327700 OMX327700:OMY327700 OWT327700:OWU327700 PGP327700:PGQ327700 PQL327700:PQM327700 QAH327700:QAI327700 QKD327700:QKE327700 QTZ327700:QUA327700 RDV327700:RDW327700 RNR327700:RNS327700 RXN327700:RXO327700 SHJ327700:SHK327700 SRF327700:SRG327700 TBB327700:TBC327700 TKX327700:TKY327700 TUT327700:TUU327700 UEP327700:UEQ327700 UOL327700:UOM327700 UYH327700:UYI327700 VID327700:VIE327700 VRZ327700:VSA327700 WBV327700:WBW327700 WLR327700:WLS327700 WVN327700:WVO327700 T393236:U393236 JB393236:JC393236 SX393236:SY393236 ACT393236:ACU393236 AMP393236:AMQ393236 AWL393236:AWM393236 BGH393236:BGI393236 BQD393236:BQE393236 BZZ393236:CAA393236 CJV393236:CJW393236 CTR393236:CTS393236 DDN393236:DDO393236 DNJ393236:DNK393236 DXF393236:DXG393236 EHB393236:EHC393236 EQX393236:EQY393236 FAT393236:FAU393236 FKP393236:FKQ393236 FUL393236:FUM393236 GEH393236:GEI393236 GOD393236:GOE393236 GXZ393236:GYA393236 HHV393236:HHW393236 HRR393236:HRS393236 IBN393236:IBO393236 ILJ393236:ILK393236 IVF393236:IVG393236 JFB393236:JFC393236 JOX393236:JOY393236 JYT393236:JYU393236 KIP393236:KIQ393236 KSL393236:KSM393236 LCH393236:LCI393236 LMD393236:LME393236 LVZ393236:LWA393236 MFV393236:MFW393236 MPR393236:MPS393236 MZN393236:MZO393236 NJJ393236:NJK393236 NTF393236:NTG393236 ODB393236:ODC393236 OMX393236:OMY393236 OWT393236:OWU393236 PGP393236:PGQ393236 PQL393236:PQM393236 QAH393236:QAI393236 QKD393236:QKE393236 QTZ393236:QUA393236 RDV393236:RDW393236 RNR393236:RNS393236 RXN393236:RXO393236 SHJ393236:SHK393236 SRF393236:SRG393236 TBB393236:TBC393236 TKX393236:TKY393236 TUT393236:TUU393236 UEP393236:UEQ393236 UOL393236:UOM393236 UYH393236:UYI393236 VID393236:VIE393236 VRZ393236:VSA393236 WBV393236:WBW393236 WLR393236:WLS393236 WVN393236:WVO393236 T458772:U458772 JB458772:JC458772 SX458772:SY458772 ACT458772:ACU458772 AMP458772:AMQ458772 AWL458772:AWM458772 BGH458772:BGI458772 BQD458772:BQE458772 BZZ458772:CAA458772 CJV458772:CJW458772 CTR458772:CTS458772 DDN458772:DDO458772 DNJ458772:DNK458772 DXF458772:DXG458772 EHB458772:EHC458772 EQX458772:EQY458772 FAT458772:FAU458772 FKP458772:FKQ458772 FUL458772:FUM458772 GEH458772:GEI458772 GOD458772:GOE458772 GXZ458772:GYA458772 HHV458772:HHW458772 HRR458772:HRS458772 IBN458772:IBO458772 ILJ458772:ILK458772 IVF458772:IVG458772 JFB458772:JFC458772 JOX458772:JOY458772 JYT458772:JYU458772 KIP458772:KIQ458772 KSL458772:KSM458772 LCH458772:LCI458772 LMD458772:LME458772 LVZ458772:LWA458772 MFV458772:MFW458772 MPR458772:MPS458772 MZN458772:MZO458772 NJJ458772:NJK458772 NTF458772:NTG458772 ODB458772:ODC458772 OMX458772:OMY458772 OWT458772:OWU458772 PGP458772:PGQ458772 PQL458772:PQM458772 QAH458772:QAI458772 QKD458772:QKE458772 QTZ458772:QUA458772 RDV458772:RDW458772 RNR458772:RNS458772 RXN458772:RXO458772 SHJ458772:SHK458772 SRF458772:SRG458772 TBB458772:TBC458772 TKX458772:TKY458772 TUT458772:TUU458772 UEP458772:UEQ458772 UOL458772:UOM458772 UYH458772:UYI458772 VID458772:VIE458772 VRZ458772:VSA458772 WBV458772:WBW458772 WLR458772:WLS458772 WVN458772:WVO458772 T524308:U524308 JB524308:JC524308 SX524308:SY524308 ACT524308:ACU524308 AMP524308:AMQ524308 AWL524308:AWM524308 BGH524308:BGI524308 BQD524308:BQE524308 BZZ524308:CAA524308 CJV524308:CJW524308 CTR524308:CTS524308 DDN524308:DDO524308 DNJ524308:DNK524308 DXF524308:DXG524308 EHB524308:EHC524308 EQX524308:EQY524308 FAT524308:FAU524308 FKP524308:FKQ524308 FUL524308:FUM524308 GEH524308:GEI524308 GOD524308:GOE524308 GXZ524308:GYA524308 HHV524308:HHW524308 HRR524308:HRS524308 IBN524308:IBO524308 ILJ524308:ILK524308 IVF524308:IVG524308 JFB524308:JFC524308 JOX524308:JOY524308 JYT524308:JYU524308 KIP524308:KIQ524308 KSL524308:KSM524308 LCH524308:LCI524308 LMD524308:LME524308 LVZ524308:LWA524308 MFV524308:MFW524308 MPR524308:MPS524308 MZN524308:MZO524308 NJJ524308:NJK524308 NTF524308:NTG524308 ODB524308:ODC524308 OMX524308:OMY524308 OWT524308:OWU524308 PGP524308:PGQ524308 PQL524308:PQM524308 QAH524308:QAI524308 QKD524308:QKE524308 QTZ524308:QUA524308 RDV524308:RDW524308 RNR524308:RNS524308 RXN524308:RXO524308 SHJ524308:SHK524308 SRF524308:SRG524308 TBB524308:TBC524308 TKX524308:TKY524308 TUT524308:TUU524308 UEP524308:UEQ524308 UOL524308:UOM524308 UYH524308:UYI524308 VID524308:VIE524308 VRZ524308:VSA524308 WBV524308:WBW524308 WLR524308:WLS524308 WVN524308:WVO524308 T589844:U589844 JB589844:JC589844 SX589844:SY589844 ACT589844:ACU589844 AMP589844:AMQ589844 AWL589844:AWM589844 BGH589844:BGI589844 BQD589844:BQE589844 BZZ589844:CAA589844 CJV589844:CJW589844 CTR589844:CTS589844 DDN589844:DDO589844 DNJ589844:DNK589844 DXF589844:DXG589844 EHB589844:EHC589844 EQX589844:EQY589844 FAT589844:FAU589844 FKP589844:FKQ589844 FUL589844:FUM589844 GEH589844:GEI589844 GOD589844:GOE589844 GXZ589844:GYA589844 HHV589844:HHW589844 HRR589844:HRS589844 IBN589844:IBO589844 ILJ589844:ILK589844 IVF589844:IVG589844 JFB589844:JFC589844 JOX589844:JOY589844 JYT589844:JYU589844 KIP589844:KIQ589844 KSL589844:KSM589844 LCH589844:LCI589844 LMD589844:LME589844 LVZ589844:LWA589844 MFV589844:MFW589844 MPR589844:MPS589844 MZN589844:MZO589844 NJJ589844:NJK589844 NTF589844:NTG589844 ODB589844:ODC589844 OMX589844:OMY589844 OWT589844:OWU589844 PGP589844:PGQ589844 PQL589844:PQM589844 QAH589844:QAI589844 QKD589844:QKE589844 QTZ589844:QUA589844 RDV589844:RDW589844 RNR589844:RNS589844 RXN589844:RXO589844 SHJ589844:SHK589844 SRF589844:SRG589844 TBB589844:TBC589844 TKX589844:TKY589844 TUT589844:TUU589844 UEP589844:UEQ589844 UOL589844:UOM589844 UYH589844:UYI589844 VID589844:VIE589844 VRZ589844:VSA589844 WBV589844:WBW589844 WLR589844:WLS589844 WVN589844:WVO589844 T655380:U655380 JB655380:JC655380 SX655380:SY655380 ACT655380:ACU655380 AMP655380:AMQ655380 AWL655380:AWM655380 BGH655380:BGI655380 BQD655380:BQE655380 BZZ655380:CAA655380 CJV655380:CJW655380 CTR655380:CTS655380 DDN655380:DDO655380 DNJ655380:DNK655380 DXF655380:DXG655380 EHB655380:EHC655380 EQX655380:EQY655380 FAT655380:FAU655380 FKP655380:FKQ655380 FUL655380:FUM655380 GEH655380:GEI655380 GOD655380:GOE655380 GXZ655380:GYA655380 HHV655380:HHW655380 HRR655380:HRS655380 IBN655380:IBO655380 ILJ655380:ILK655380 IVF655380:IVG655380 JFB655380:JFC655380 JOX655380:JOY655380 JYT655380:JYU655380 KIP655380:KIQ655380 KSL655380:KSM655380 LCH655380:LCI655380 LMD655380:LME655380 LVZ655380:LWA655380 MFV655380:MFW655380 MPR655380:MPS655380 MZN655380:MZO655380 NJJ655380:NJK655380 NTF655380:NTG655380 ODB655380:ODC655380 OMX655380:OMY655380 OWT655380:OWU655380 PGP655380:PGQ655380 PQL655380:PQM655380 QAH655380:QAI655380 QKD655380:QKE655380 QTZ655380:QUA655380 RDV655380:RDW655380 RNR655380:RNS655380 RXN655380:RXO655380 SHJ655380:SHK655380 SRF655380:SRG655380 TBB655380:TBC655380 TKX655380:TKY655380 TUT655380:TUU655380 UEP655380:UEQ655380 UOL655380:UOM655380 UYH655380:UYI655380 VID655380:VIE655380 VRZ655380:VSA655380 WBV655380:WBW655380 WLR655380:WLS655380 WVN655380:WVO655380 T720916:U720916 JB720916:JC720916 SX720916:SY720916 ACT720916:ACU720916 AMP720916:AMQ720916 AWL720916:AWM720916 BGH720916:BGI720916 BQD720916:BQE720916 BZZ720916:CAA720916 CJV720916:CJW720916 CTR720916:CTS720916 DDN720916:DDO720916 DNJ720916:DNK720916 DXF720916:DXG720916 EHB720916:EHC720916 EQX720916:EQY720916 FAT720916:FAU720916 FKP720916:FKQ720916 FUL720916:FUM720916 GEH720916:GEI720916 GOD720916:GOE720916 GXZ720916:GYA720916 HHV720916:HHW720916 HRR720916:HRS720916 IBN720916:IBO720916 ILJ720916:ILK720916 IVF720916:IVG720916 JFB720916:JFC720916 JOX720916:JOY720916 JYT720916:JYU720916 KIP720916:KIQ720916 KSL720916:KSM720916 LCH720916:LCI720916 LMD720916:LME720916 LVZ720916:LWA720916 MFV720916:MFW720916 MPR720916:MPS720916 MZN720916:MZO720916 NJJ720916:NJK720916 NTF720916:NTG720916 ODB720916:ODC720916 OMX720916:OMY720916 OWT720916:OWU720916 PGP720916:PGQ720916 PQL720916:PQM720916 QAH720916:QAI720916 QKD720916:QKE720916 QTZ720916:QUA720916 RDV720916:RDW720916 RNR720916:RNS720916 RXN720916:RXO720916 SHJ720916:SHK720916 SRF720916:SRG720916 TBB720916:TBC720916 TKX720916:TKY720916 TUT720916:TUU720916 UEP720916:UEQ720916 UOL720916:UOM720916 UYH720916:UYI720916 VID720916:VIE720916 VRZ720916:VSA720916 WBV720916:WBW720916 WLR720916:WLS720916 WVN720916:WVO720916 T786452:U786452 JB786452:JC786452 SX786452:SY786452 ACT786452:ACU786452 AMP786452:AMQ786452 AWL786452:AWM786452 BGH786452:BGI786452 BQD786452:BQE786452 BZZ786452:CAA786452 CJV786452:CJW786452 CTR786452:CTS786452 DDN786452:DDO786452 DNJ786452:DNK786452 DXF786452:DXG786452 EHB786452:EHC786452 EQX786452:EQY786452 FAT786452:FAU786452 FKP786452:FKQ786452 FUL786452:FUM786452 GEH786452:GEI786452 GOD786452:GOE786452 GXZ786452:GYA786452 HHV786452:HHW786452 HRR786452:HRS786452 IBN786452:IBO786452 ILJ786452:ILK786452 IVF786452:IVG786452 JFB786452:JFC786452 JOX786452:JOY786452 JYT786452:JYU786452 KIP786452:KIQ786452 KSL786452:KSM786452 LCH786452:LCI786452 LMD786452:LME786452 LVZ786452:LWA786452 MFV786452:MFW786452 MPR786452:MPS786452 MZN786452:MZO786452 NJJ786452:NJK786452 NTF786452:NTG786452 ODB786452:ODC786452 OMX786452:OMY786452 OWT786452:OWU786452 PGP786452:PGQ786452 PQL786452:PQM786452 QAH786452:QAI786452 QKD786452:QKE786452 QTZ786452:QUA786452 RDV786452:RDW786452 RNR786452:RNS786452 RXN786452:RXO786452 SHJ786452:SHK786452 SRF786452:SRG786452 TBB786452:TBC786452 TKX786452:TKY786452 TUT786452:TUU786452 UEP786452:UEQ786452 UOL786452:UOM786452 UYH786452:UYI786452 VID786452:VIE786452 VRZ786452:VSA786452 WBV786452:WBW786452 WLR786452:WLS786452 WVN786452:WVO786452 T851988:U851988 JB851988:JC851988 SX851988:SY851988 ACT851988:ACU851988 AMP851988:AMQ851988 AWL851988:AWM851988 BGH851988:BGI851988 BQD851988:BQE851988 BZZ851988:CAA851988 CJV851988:CJW851988 CTR851988:CTS851988 DDN851988:DDO851988 DNJ851988:DNK851988 DXF851988:DXG851988 EHB851988:EHC851988 EQX851988:EQY851988 FAT851988:FAU851988 FKP851988:FKQ851988 FUL851988:FUM851988 GEH851988:GEI851988 GOD851988:GOE851988 GXZ851988:GYA851988 HHV851988:HHW851988 HRR851988:HRS851988 IBN851988:IBO851988 ILJ851988:ILK851988 IVF851988:IVG851988 JFB851988:JFC851988 JOX851988:JOY851988 JYT851988:JYU851988 KIP851988:KIQ851988 KSL851988:KSM851988 LCH851988:LCI851988 LMD851988:LME851988 LVZ851988:LWA851988 MFV851988:MFW851988 MPR851988:MPS851988 MZN851988:MZO851988 NJJ851988:NJK851988 NTF851988:NTG851988 ODB851988:ODC851988 OMX851988:OMY851988 OWT851988:OWU851988 PGP851988:PGQ851988 PQL851988:PQM851988 QAH851988:QAI851988 QKD851988:QKE851988 QTZ851988:QUA851988 RDV851988:RDW851988 RNR851988:RNS851988 RXN851988:RXO851988 SHJ851988:SHK851988 SRF851988:SRG851988 TBB851988:TBC851988 TKX851988:TKY851988 TUT851988:TUU851988 UEP851988:UEQ851988 UOL851988:UOM851988 UYH851988:UYI851988 VID851988:VIE851988 VRZ851988:VSA851988 WBV851988:WBW851988 WLR851988:WLS851988 WVN851988:WVO851988 T917524:U917524 JB917524:JC917524 SX917524:SY917524 ACT917524:ACU917524 AMP917524:AMQ917524 AWL917524:AWM917524 BGH917524:BGI917524 BQD917524:BQE917524 BZZ917524:CAA917524 CJV917524:CJW917524 CTR917524:CTS917524 DDN917524:DDO917524 DNJ917524:DNK917524 DXF917524:DXG917524 EHB917524:EHC917524 EQX917524:EQY917524 FAT917524:FAU917524 FKP917524:FKQ917524 FUL917524:FUM917524 GEH917524:GEI917524 GOD917524:GOE917524 GXZ917524:GYA917524 HHV917524:HHW917524 HRR917524:HRS917524 IBN917524:IBO917524 ILJ917524:ILK917524 IVF917524:IVG917524 JFB917524:JFC917524 JOX917524:JOY917524 JYT917524:JYU917524 KIP917524:KIQ917524 KSL917524:KSM917524 LCH917524:LCI917524 LMD917524:LME917524 LVZ917524:LWA917524 MFV917524:MFW917524 MPR917524:MPS917524 MZN917524:MZO917524 NJJ917524:NJK917524 NTF917524:NTG917524 ODB917524:ODC917524 OMX917524:OMY917524 OWT917524:OWU917524 PGP917524:PGQ917524 PQL917524:PQM917524 QAH917524:QAI917524 QKD917524:QKE917524 QTZ917524:QUA917524 RDV917524:RDW917524 RNR917524:RNS917524 RXN917524:RXO917524 SHJ917524:SHK917524 SRF917524:SRG917524 TBB917524:TBC917524 TKX917524:TKY917524 TUT917524:TUU917524 UEP917524:UEQ917524 UOL917524:UOM917524 UYH917524:UYI917524 VID917524:VIE917524 VRZ917524:VSA917524 WBV917524:WBW917524 WLR917524:WLS917524 WVN917524:WVO917524 T983060:U983060 JB983060:JC983060 SX983060:SY983060 ACT983060:ACU983060 AMP983060:AMQ983060 AWL983060:AWM983060 BGH983060:BGI983060 BQD983060:BQE983060 BZZ983060:CAA983060 CJV983060:CJW983060 CTR983060:CTS983060 DDN983060:DDO983060 DNJ983060:DNK983060 DXF983060:DXG983060 EHB983060:EHC983060 EQX983060:EQY983060 FAT983060:FAU983060 FKP983060:FKQ983060 FUL983060:FUM983060 GEH983060:GEI983060 GOD983060:GOE983060 GXZ983060:GYA983060 HHV983060:HHW983060 HRR983060:HRS983060 IBN983060:IBO983060 ILJ983060:ILK983060 IVF983060:IVG983060 JFB983060:JFC983060 JOX983060:JOY983060 JYT983060:JYU983060 KIP983060:KIQ983060 KSL983060:KSM983060 LCH983060:LCI983060 LMD983060:LME983060 LVZ983060:LWA983060 MFV983060:MFW983060 MPR983060:MPS983060 MZN983060:MZO983060 NJJ983060:NJK983060 NTF983060:NTG983060 ODB983060:ODC983060 OMX983060:OMY983060 OWT983060:OWU983060 PGP983060:PGQ983060 PQL983060:PQM983060 QAH983060:QAI983060 QKD983060:QKE983060 QTZ983060:QUA983060 RDV983060:RDW983060 RNR983060:RNS983060 RXN983060:RXO983060 SHJ983060:SHK983060 SRF983060:SRG983060 TBB983060:TBC983060 TKX983060:TKY983060 TUT983060:TUU983060 UEP983060:UEQ983060 UOL983060:UOM983060 UYH983060:UYI983060 VID983060:VIE983060 VRZ983060:VSA983060 WBV983060:WBW983060 WLR983060:WLS983060 WVN983060:WVO983060 T53:AE53 JD14 SZ14 ACV14 AMR14 AWN14 BGJ14 BQF14 CAB14 CJX14 CTT14 DDP14 DNL14 DXH14 EHD14 EQZ14 FAV14 FKR14 FUN14 GEJ14 GOF14 GYB14 HHX14 HRT14 IBP14 ILL14 IVH14 JFD14 JOZ14 JYV14 KIR14 KSN14 LCJ14 LMF14 LWB14 MFX14 MPT14 MZP14 NJL14 NTH14 ODD14 OMZ14 OWV14 PGR14 PQN14 QAJ14 QKF14 QUB14 RDX14 RNT14 RXP14 SHL14 SRH14 TBD14 TKZ14 TUV14 UER14 UON14 UYJ14 VIF14 VSB14 WBX14 WLT14 WVP14 V65559 JD65559 SZ65559 ACV65559 AMR65559 AWN65559 BGJ65559 BQF65559 CAB65559 CJX65559 CTT65559 DDP65559 DNL65559 DXH65559 EHD65559 EQZ65559 FAV65559 FKR65559 FUN65559 GEJ65559 GOF65559 GYB65559 HHX65559 HRT65559 IBP65559 ILL65559 IVH65559 JFD65559 JOZ65559 JYV65559 KIR65559 KSN65559 LCJ65559 LMF65559 LWB65559 MFX65559 MPT65559 MZP65559 NJL65559 NTH65559 ODD65559 OMZ65559 OWV65559 PGR65559 PQN65559 QAJ65559 QKF65559 QUB65559 RDX65559 RNT65559 RXP65559 SHL65559 SRH65559 TBD65559 TKZ65559 TUV65559 UER65559 UON65559 UYJ65559 VIF65559 VSB65559 WBX65559 WLT65559 WVP65559 V131095 JD131095 SZ131095 ACV131095 AMR131095 AWN131095 BGJ131095 BQF131095 CAB131095 CJX131095 CTT131095 DDP131095 DNL131095 DXH131095 EHD131095 EQZ131095 FAV131095 FKR131095 FUN131095 GEJ131095 GOF131095 GYB131095 HHX131095 HRT131095 IBP131095 ILL131095 IVH131095 JFD131095 JOZ131095 JYV131095 KIR131095 KSN131095 LCJ131095 LMF131095 LWB131095 MFX131095 MPT131095 MZP131095 NJL131095 NTH131095 ODD131095 OMZ131095 OWV131095 PGR131095 PQN131095 QAJ131095 QKF131095 QUB131095 RDX131095 RNT131095 RXP131095 SHL131095 SRH131095 TBD131095 TKZ131095 TUV131095 UER131095 UON131095 UYJ131095 VIF131095 VSB131095 WBX131095 WLT131095 WVP131095 V196631 JD196631 SZ196631 ACV196631 AMR196631 AWN196631 BGJ196631 BQF196631 CAB196631 CJX196631 CTT196631 DDP196631 DNL196631 DXH196631 EHD196631 EQZ196631 FAV196631 FKR196631 FUN196631 GEJ196631 GOF196631 GYB196631 HHX196631 HRT196631 IBP196631 ILL196631 IVH196631 JFD196631 JOZ196631 JYV196631 KIR196631 KSN196631 LCJ196631 LMF196631 LWB196631 MFX196631 MPT196631 MZP196631 NJL196631 NTH196631 ODD196631 OMZ196631 OWV196631 PGR196631 PQN196631 QAJ196631 QKF196631 QUB196631 RDX196631 RNT196631 RXP196631 SHL196631 SRH196631 TBD196631 TKZ196631 TUV196631 UER196631 UON196631 UYJ196631 VIF196631 VSB196631 WBX196631 WLT196631 WVP196631 V262167 JD262167 SZ262167 ACV262167 AMR262167 AWN262167 BGJ262167 BQF262167 CAB262167 CJX262167 CTT262167 DDP262167 DNL262167 DXH262167 EHD262167 EQZ262167 FAV262167 FKR262167 FUN262167 GEJ262167 GOF262167 GYB262167 HHX262167 HRT262167 IBP262167 ILL262167 IVH262167 JFD262167 JOZ262167 JYV262167 KIR262167 KSN262167 LCJ262167 LMF262167 LWB262167 MFX262167 MPT262167 MZP262167 NJL262167 NTH262167 ODD262167 OMZ262167 OWV262167 PGR262167 PQN262167 QAJ262167 QKF262167 QUB262167 RDX262167 RNT262167 RXP262167 SHL262167 SRH262167 TBD262167 TKZ262167 TUV262167 UER262167 UON262167 UYJ262167 VIF262167 VSB262167 WBX262167 WLT262167 WVP262167 V327703 JD327703 SZ327703 ACV327703 AMR327703 AWN327703 BGJ327703 BQF327703 CAB327703 CJX327703 CTT327703 DDP327703 DNL327703 DXH327703 EHD327703 EQZ327703 FAV327703 FKR327703 FUN327703 GEJ327703 GOF327703 GYB327703 HHX327703 HRT327703 IBP327703 ILL327703 IVH327703 JFD327703 JOZ327703 JYV327703 KIR327703 KSN327703 LCJ327703 LMF327703 LWB327703 MFX327703 MPT327703 MZP327703 NJL327703 NTH327703 ODD327703 OMZ327703 OWV327703 PGR327703 PQN327703 QAJ327703 QKF327703 QUB327703 RDX327703 RNT327703 RXP327703 SHL327703 SRH327703 TBD327703 TKZ327703 TUV327703 UER327703 UON327703 UYJ327703 VIF327703 VSB327703 WBX327703 WLT327703 WVP327703 V393239 JD393239 SZ393239 ACV393239 AMR393239 AWN393239 BGJ393239 BQF393239 CAB393239 CJX393239 CTT393239 DDP393239 DNL393239 DXH393239 EHD393239 EQZ393239 FAV393239 FKR393239 FUN393239 GEJ393239 GOF393239 GYB393239 HHX393239 HRT393239 IBP393239 ILL393239 IVH393239 JFD393239 JOZ393239 JYV393239 KIR393239 KSN393239 LCJ393239 LMF393239 LWB393239 MFX393239 MPT393239 MZP393239 NJL393239 NTH393239 ODD393239 OMZ393239 OWV393239 PGR393239 PQN393239 QAJ393239 QKF393239 QUB393239 RDX393239 RNT393239 RXP393239 SHL393239 SRH393239 TBD393239 TKZ393239 TUV393239 UER393239 UON393239 UYJ393239 VIF393239 VSB393239 WBX393239 WLT393239 WVP393239 V458775 JD458775 SZ458775 ACV458775 AMR458775 AWN458775 BGJ458775 BQF458775 CAB458775 CJX458775 CTT458775 DDP458775 DNL458775 DXH458775 EHD458775 EQZ458775 FAV458775 FKR458775 FUN458775 GEJ458775 GOF458775 GYB458775 HHX458775 HRT458775 IBP458775 ILL458775 IVH458775 JFD458775 JOZ458775 JYV458775 KIR458775 KSN458775 LCJ458775 LMF458775 LWB458775 MFX458775 MPT458775 MZP458775 NJL458775 NTH458775 ODD458775 OMZ458775 OWV458775 PGR458775 PQN458775 QAJ458775 QKF458775 QUB458775 RDX458775 RNT458775 RXP458775 SHL458775 SRH458775 TBD458775 TKZ458775 TUV458775 UER458775 UON458775 UYJ458775 VIF458775 VSB458775 WBX458775 WLT458775 WVP458775 V524311 JD524311 SZ524311 ACV524311 AMR524311 AWN524311 BGJ524311 BQF524311 CAB524311 CJX524311 CTT524311 DDP524311 DNL524311 DXH524311 EHD524311 EQZ524311 FAV524311 FKR524311 FUN524311 GEJ524311 GOF524311 GYB524311 HHX524311 HRT524311 IBP524311 ILL524311 IVH524311 JFD524311 JOZ524311 JYV524311 KIR524311 KSN524311 LCJ524311 LMF524311 LWB524311 MFX524311 MPT524311 MZP524311 NJL524311 NTH524311 ODD524311 OMZ524311 OWV524311 PGR524311 PQN524311 QAJ524311 QKF524311 QUB524311 RDX524311 RNT524311 RXP524311 SHL524311 SRH524311 TBD524311 TKZ524311 TUV524311 UER524311 UON524311 UYJ524311 VIF524311 VSB524311 WBX524311 WLT524311 WVP524311 V589847 JD589847 SZ589847 ACV589847 AMR589847 AWN589847 BGJ589847 BQF589847 CAB589847 CJX589847 CTT589847 DDP589847 DNL589847 DXH589847 EHD589847 EQZ589847 FAV589847 FKR589847 FUN589847 GEJ589847 GOF589847 GYB589847 HHX589847 HRT589847 IBP589847 ILL589847 IVH589847 JFD589847 JOZ589847 JYV589847 KIR589847 KSN589847 LCJ589847 LMF589847 LWB589847 MFX589847 MPT589847 MZP589847 NJL589847 NTH589847 ODD589847 OMZ589847 OWV589847 PGR589847 PQN589847 QAJ589847 QKF589847 QUB589847 RDX589847 RNT589847 RXP589847 SHL589847 SRH589847 TBD589847 TKZ589847 TUV589847 UER589847 UON589847 UYJ589847 VIF589847 VSB589847 WBX589847 WLT589847 WVP589847 V655383 JD655383 SZ655383 ACV655383 AMR655383 AWN655383 BGJ655383 BQF655383 CAB655383 CJX655383 CTT655383 DDP655383 DNL655383 DXH655383 EHD655383 EQZ655383 FAV655383 FKR655383 FUN655383 GEJ655383 GOF655383 GYB655383 HHX655383 HRT655383 IBP655383 ILL655383 IVH655383 JFD655383 JOZ655383 JYV655383 KIR655383 KSN655383 LCJ655383 LMF655383 LWB655383 MFX655383 MPT655383 MZP655383 NJL655383 NTH655383 ODD655383 OMZ655383 OWV655383 PGR655383 PQN655383 QAJ655383 QKF655383 QUB655383 RDX655383 RNT655383 RXP655383 SHL655383 SRH655383 TBD655383 TKZ655383 TUV655383 UER655383 UON655383 UYJ655383 VIF655383 VSB655383 WBX655383 WLT655383 WVP655383 V720919 JD720919 SZ720919 ACV720919 AMR720919 AWN720919 BGJ720919 BQF720919 CAB720919 CJX720919 CTT720919 DDP720919 DNL720919 DXH720919 EHD720919 EQZ720919 FAV720919 FKR720919 FUN720919 GEJ720919 GOF720919 GYB720919 HHX720919 HRT720919 IBP720919 ILL720919 IVH720919 JFD720919 JOZ720919 JYV720919 KIR720919 KSN720919 LCJ720919 LMF720919 LWB720919 MFX720919 MPT720919 MZP720919 NJL720919 NTH720919 ODD720919 OMZ720919 OWV720919 PGR720919 PQN720919 QAJ720919 QKF720919 QUB720919 RDX720919 RNT720919 RXP720919 SHL720919 SRH720919 TBD720919 TKZ720919 TUV720919 UER720919 UON720919 UYJ720919 VIF720919 VSB720919 WBX720919 WLT720919 WVP720919 V786455 JD786455 SZ786455 ACV786455 AMR786455 AWN786455 BGJ786455 BQF786455 CAB786455 CJX786455 CTT786455 DDP786455 DNL786455 DXH786455 EHD786455 EQZ786455 FAV786455 FKR786455 FUN786455 GEJ786455 GOF786455 GYB786455 HHX786455 HRT786455 IBP786455 ILL786455 IVH786455 JFD786455 JOZ786455 JYV786455 KIR786455 KSN786455 LCJ786455 LMF786455 LWB786455 MFX786455 MPT786455 MZP786455 NJL786455 NTH786455 ODD786455 OMZ786455 OWV786455 PGR786455 PQN786455 QAJ786455 QKF786455 QUB786455 RDX786455 RNT786455 RXP786455 SHL786455 SRH786455 TBD786455 TKZ786455 TUV786455 UER786455 UON786455 UYJ786455 VIF786455 VSB786455 WBX786455 WLT786455 WVP786455 V851991 JD851991 SZ851991 ACV851991 AMR851991 AWN851991 BGJ851991 BQF851991 CAB851991 CJX851991 CTT851991 DDP851991 DNL851991 DXH851991 EHD851991 EQZ851991 FAV851991 FKR851991 FUN851991 GEJ851991 GOF851991 GYB851991 HHX851991 HRT851991 IBP851991 ILL851991 IVH851991 JFD851991 JOZ851991 JYV851991 KIR851991 KSN851991 LCJ851991 LMF851991 LWB851991 MFX851991 MPT851991 MZP851991 NJL851991 NTH851991 ODD851991 OMZ851991 OWV851991 PGR851991 PQN851991 QAJ851991 QKF851991 QUB851991 RDX851991 RNT851991 RXP851991 SHL851991 SRH851991 TBD851991 TKZ851991 TUV851991 UER851991 UON851991 UYJ851991 VIF851991 VSB851991 WBX851991 WLT851991 WVP851991 V917527 JD917527 SZ917527 ACV917527 AMR917527 AWN917527 BGJ917527 BQF917527 CAB917527 CJX917527 CTT917527 DDP917527 DNL917527 DXH917527 EHD917527 EQZ917527 FAV917527 FKR917527 FUN917527 GEJ917527 GOF917527 GYB917527 HHX917527 HRT917527 IBP917527 ILL917527 IVH917527 JFD917527 JOZ917527 JYV917527 KIR917527 KSN917527 LCJ917527 LMF917527 LWB917527 MFX917527 MPT917527 MZP917527 NJL917527 NTH917527 ODD917527 OMZ917527 OWV917527 PGR917527 PQN917527 QAJ917527 QKF917527 QUB917527 RDX917527 RNT917527 RXP917527 SHL917527 SRH917527 TBD917527 TKZ917527 TUV917527 UER917527 UON917527 UYJ917527 VIF917527 VSB917527 WBX917527 WLT917527 WVP917527 V983063 JD983063 SZ983063 ACV983063 AMR983063 AWN983063 BGJ983063 BQF983063 CAB983063 CJX983063 CTT983063 DDP983063 DNL983063 DXH983063 EHD983063 EQZ983063 FAV983063 FKR983063 FUN983063 GEJ983063 GOF983063 GYB983063 HHX983063 HRT983063 IBP983063 ILL983063 IVH983063 JFD983063 JOZ983063 JYV983063 KIR983063 KSN983063 LCJ983063 LMF983063 LWB983063 MFX983063 MPT983063 MZP983063 NJL983063 NTH983063 ODD983063 OMZ983063 OWV983063 PGR983063 PQN983063 QAJ983063 QKF983063 QUB983063 RDX983063 RNT983063 RXP983063 SHL983063 SRH983063 TBD983063 TKZ983063 TUV983063 UER983063 UON983063 UYJ983063 VIF983063 VSB983063 WBX983063 WLT983063 WVP983063 V14 JC17:JD17 SY17:SZ17 ACU17:ACV17 AMQ17:AMR17 AWM17:AWN17 BGI17:BGJ17 BQE17:BQF17 CAA17:CAB17 CJW17:CJX17 CTS17:CTT17 DDO17:DDP17 DNK17:DNL17 DXG17:DXH17 EHC17:EHD17 EQY17:EQZ17 FAU17:FAV17 FKQ17:FKR17 FUM17:FUN17 GEI17:GEJ17 GOE17:GOF17 GYA17:GYB17 HHW17:HHX17 HRS17:HRT17 IBO17:IBP17 ILK17:ILL17 IVG17:IVH17 JFC17:JFD17 JOY17:JOZ17 JYU17:JYV17 KIQ17:KIR17 KSM17:KSN17 LCI17:LCJ17 LME17:LMF17 LWA17:LWB17 MFW17:MFX17 MPS17:MPT17 MZO17:MZP17 NJK17:NJL17 NTG17:NTH17 ODC17:ODD17 OMY17:OMZ17 OWU17:OWV17 PGQ17:PGR17 PQM17:PQN17 QAI17:QAJ17 QKE17:QKF17 QUA17:QUB17 RDW17:RDX17 RNS17:RNT17 RXO17:RXP17 SHK17:SHL17 SRG17:SRH17 TBC17:TBD17 TKY17:TKZ17 TUU17:TUV17 UEQ17:UER17 UOM17:UON17 UYI17:UYJ17 VIE17:VIF17 VSA17:VSB17 WBW17:WBX17 WLS17:WLT17 WVO17:WVP17 U65562:V65562 JC65562:JD65562 SY65562:SZ65562 ACU65562:ACV65562 AMQ65562:AMR65562 AWM65562:AWN65562 BGI65562:BGJ65562 BQE65562:BQF65562 CAA65562:CAB65562 CJW65562:CJX65562 CTS65562:CTT65562 DDO65562:DDP65562 DNK65562:DNL65562 DXG65562:DXH65562 EHC65562:EHD65562 EQY65562:EQZ65562 FAU65562:FAV65562 FKQ65562:FKR65562 FUM65562:FUN65562 GEI65562:GEJ65562 GOE65562:GOF65562 GYA65562:GYB65562 HHW65562:HHX65562 HRS65562:HRT65562 IBO65562:IBP65562 ILK65562:ILL65562 IVG65562:IVH65562 JFC65562:JFD65562 JOY65562:JOZ65562 JYU65562:JYV65562 KIQ65562:KIR65562 KSM65562:KSN65562 LCI65562:LCJ65562 LME65562:LMF65562 LWA65562:LWB65562 MFW65562:MFX65562 MPS65562:MPT65562 MZO65562:MZP65562 NJK65562:NJL65562 NTG65562:NTH65562 ODC65562:ODD65562 OMY65562:OMZ65562 OWU65562:OWV65562 PGQ65562:PGR65562 PQM65562:PQN65562 QAI65562:QAJ65562 QKE65562:QKF65562 QUA65562:QUB65562 RDW65562:RDX65562 RNS65562:RNT65562 RXO65562:RXP65562 SHK65562:SHL65562 SRG65562:SRH65562 TBC65562:TBD65562 TKY65562:TKZ65562 TUU65562:TUV65562 UEQ65562:UER65562 UOM65562:UON65562 UYI65562:UYJ65562 VIE65562:VIF65562 VSA65562:VSB65562 WBW65562:WBX65562 WLS65562:WLT65562 WVO65562:WVP65562 U131098:V131098 JC131098:JD131098 SY131098:SZ131098 ACU131098:ACV131098 AMQ131098:AMR131098 AWM131098:AWN131098 BGI131098:BGJ131098 BQE131098:BQF131098 CAA131098:CAB131098 CJW131098:CJX131098 CTS131098:CTT131098 DDO131098:DDP131098 DNK131098:DNL131098 DXG131098:DXH131098 EHC131098:EHD131098 EQY131098:EQZ131098 FAU131098:FAV131098 FKQ131098:FKR131098 FUM131098:FUN131098 GEI131098:GEJ131098 GOE131098:GOF131098 GYA131098:GYB131098 HHW131098:HHX131098 HRS131098:HRT131098 IBO131098:IBP131098 ILK131098:ILL131098 IVG131098:IVH131098 JFC131098:JFD131098 JOY131098:JOZ131098 JYU131098:JYV131098 KIQ131098:KIR131098 KSM131098:KSN131098 LCI131098:LCJ131098 LME131098:LMF131098 LWA131098:LWB131098 MFW131098:MFX131098 MPS131098:MPT131098 MZO131098:MZP131098 NJK131098:NJL131098 NTG131098:NTH131098 ODC131098:ODD131098 OMY131098:OMZ131098 OWU131098:OWV131098 PGQ131098:PGR131098 PQM131098:PQN131098 QAI131098:QAJ131098 QKE131098:QKF131098 QUA131098:QUB131098 RDW131098:RDX131098 RNS131098:RNT131098 RXO131098:RXP131098 SHK131098:SHL131098 SRG131098:SRH131098 TBC131098:TBD131098 TKY131098:TKZ131098 TUU131098:TUV131098 UEQ131098:UER131098 UOM131098:UON131098 UYI131098:UYJ131098 VIE131098:VIF131098 VSA131098:VSB131098 WBW131098:WBX131098 WLS131098:WLT131098 WVO131098:WVP131098 U196634:V196634 JC196634:JD196634 SY196634:SZ196634 ACU196634:ACV196634 AMQ196634:AMR196634 AWM196634:AWN196634 BGI196634:BGJ196634 BQE196634:BQF196634 CAA196634:CAB196634 CJW196634:CJX196634 CTS196634:CTT196634 DDO196634:DDP196634 DNK196634:DNL196634 DXG196634:DXH196634 EHC196634:EHD196634 EQY196634:EQZ196634 FAU196634:FAV196634 FKQ196634:FKR196634 FUM196634:FUN196634 GEI196634:GEJ196634 GOE196634:GOF196634 GYA196634:GYB196634 HHW196634:HHX196634 HRS196634:HRT196634 IBO196634:IBP196634 ILK196634:ILL196634 IVG196634:IVH196634 JFC196634:JFD196634 JOY196634:JOZ196634 JYU196634:JYV196634 KIQ196634:KIR196634 KSM196634:KSN196634 LCI196634:LCJ196634 LME196634:LMF196634 LWA196634:LWB196634 MFW196634:MFX196634 MPS196634:MPT196634 MZO196634:MZP196634 NJK196634:NJL196634 NTG196634:NTH196634 ODC196634:ODD196634 OMY196634:OMZ196634 OWU196634:OWV196634 PGQ196634:PGR196634 PQM196634:PQN196634 QAI196634:QAJ196634 QKE196634:QKF196634 QUA196634:QUB196634 RDW196634:RDX196634 RNS196634:RNT196634 RXO196634:RXP196634 SHK196634:SHL196634 SRG196634:SRH196634 TBC196634:TBD196634 TKY196634:TKZ196634 TUU196634:TUV196634 UEQ196634:UER196634 UOM196634:UON196634 UYI196634:UYJ196634 VIE196634:VIF196634 VSA196634:VSB196634 WBW196634:WBX196634 WLS196634:WLT196634 WVO196634:WVP196634 U262170:V262170 JC262170:JD262170 SY262170:SZ262170 ACU262170:ACV262170 AMQ262170:AMR262170 AWM262170:AWN262170 BGI262170:BGJ262170 BQE262170:BQF262170 CAA262170:CAB262170 CJW262170:CJX262170 CTS262170:CTT262170 DDO262170:DDP262170 DNK262170:DNL262170 DXG262170:DXH262170 EHC262170:EHD262170 EQY262170:EQZ262170 FAU262170:FAV262170 FKQ262170:FKR262170 FUM262170:FUN262170 GEI262170:GEJ262170 GOE262170:GOF262170 GYA262170:GYB262170 HHW262170:HHX262170 HRS262170:HRT262170 IBO262170:IBP262170 ILK262170:ILL262170 IVG262170:IVH262170 JFC262170:JFD262170 JOY262170:JOZ262170 JYU262170:JYV262170 KIQ262170:KIR262170 KSM262170:KSN262170 LCI262170:LCJ262170 LME262170:LMF262170 LWA262170:LWB262170 MFW262170:MFX262170 MPS262170:MPT262170 MZO262170:MZP262170 NJK262170:NJL262170 NTG262170:NTH262170 ODC262170:ODD262170 OMY262170:OMZ262170 OWU262170:OWV262170 PGQ262170:PGR262170 PQM262170:PQN262170 QAI262170:QAJ262170 QKE262170:QKF262170 QUA262170:QUB262170 RDW262170:RDX262170 RNS262170:RNT262170 RXO262170:RXP262170 SHK262170:SHL262170 SRG262170:SRH262170 TBC262170:TBD262170 TKY262170:TKZ262170 TUU262170:TUV262170 UEQ262170:UER262170 UOM262170:UON262170 UYI262170:UYJ262170 VIE262170:VIF262170 VSA262170:VSB262170 WBW262170:WBX262170 WLS262170:WLT262170 WVO262170:WVP262170 U327706:V327706 JC327706:JD327706 SY327706:SZ327706 ACU327706:ACV327706 AMQ327706:AMR327706 AWM327706:AWN327706 BGI327706:BGJ327706 BQE327706:BQF327706 CAA327706:CAB327706 CJW327706:CJX327706 CTS327706:CTT327706 DDO327706:DDP327706 DNK327706:DNL327706 DXG327706:DXH327706 EHC327706:EHD327706 EQY327706:EQZ327706 FAU327706:FAV327706 FKQ327706:FKR327706 FUM327706:FUN327706 GEI327706:GEJ327706 GOE327706:GOF327706 GYA327706:GYB327706 HHW327706:HHX327706 HRS327706:HRT327706 IBO327706:IBP327706 ILK327706:ILL327706 IVG327706:IVH327706 JFC327706:JFD327706 JOY327706:JOZ327706 JYU327706:JYV327706 KIQ327706:KIR327706 KSM327706:KSN327706 LCI327706:LCJ327706 LME327706:LMF327706 LWA327706:LWB327706 MFW327706:MFX327706 MPS327706:MPT327706 MZO327706:MZP327706 NJK327706:NJL327706 NTG327706:NTH327706 ODC327706:ODD327706 OMY327706:OMZ327706 OWU327706:OWV327706 PGQ327706:PGR327706 PQM327706:PQN327706 QAI327706:QAJ327706 QKE327706:QKF327706 QUA327706:QUB327706 RDW327706:RDX327706 RNS327706:RNT327706 RXO327706:RXP327706 SHK327706:SHL327706 SRG327706:SRH327706 TBC327706:TBD327706 TKY327706:TKZ327706 TUU327706:TUV327706 UEQ327706:UER327706 UOM327706:UON327706 UYI327706:UYJ327706 VIE327706:VIF327706 VSA327706:VSB327706 WBW327706:WBX327706 WLS327706:WLT327706 WVO327706:WVP327706 U393242:V393242 JC393242:JD393242 SY393242:SZ393242 ACU393242:ACV393242 AMQ393242:AMR393242 AWM393242:AWN393242 BGI393242:BGJ393242 BQE393242:BQF393242 CAA393242:CAB393242 CJW393242:CJX393242 CTS393242:CTT393242 DDO393242:DDP393242 DNK393242:DNL393242 DXG393242:DXH393242 EHC393242:EHD393242 EQY393242:EQZ393242 FAU393242:FAV393242 FKQ393242:FKR393242 FUM393242:FUN393242 GEI393242:GEJ393242 GOE393242:GOF393242 GYA393242:GYB393242 HHW393242:HHX393242 HRS393242:HRT393242 IBO393242:IBP393242 ILK393242:ILL393242 IVG393242:IVH393242 JFC393242:JFD393242 JOY393242:JOZ393242 JYU393242:JYV393242 KIQ393242:KIR393242 KSM393242:KSN393242 LCI393242:LCJ393242 LME393242:LMF393242 LWA393242:LWB393242 MFW393242:MFX393242 MPS393242:MPT393242 MZO393242:MZP393242 NJK393242:NJL393242 NTG393242:NTH393242 ODC393242:ODD393242 OMY393242:OMZ393242 OWU393242:OWV393242 PGQ393242:PGR393242 PQM393242:PQN393242 QAI393242:QAJ393242 QKE393242:QKF393242 QUA393242:QUB393242 RDW393242:RDX393242 RNS393242:RNT393242 RXO393242:RXP393242 SHK393242:SHL393242 SRG393242:SRH393242 TBC393242:TBD393242 TKY393242:TKZ393242 TUU393242:TUV393242 UEQ393242:UER393242 UOM393242:UON393242 UYI393242:UYJ393242 VIE393242:VIF393242 VSA393242:VSB393242 WBW393242:WBX393242 WLS393242:WLT393242 WVO393242:WVP393242 U458778:V458778 JC458778:JD458778 SY458778:SZ458778 ACU458778:ACV458778 AMQ458778:AMR458778 AWM458778:AWN458778 BGI458778:BGJ458778 BQE458778:BQF458778 CAA458778:CAB458778 CJW458778:CJX458778 CTS458778:CTT458778 DDO458778:DDP458778 DNK458778:DNL458778 DXG458778:DXH458778 EHC458778:EHD458778 EQY458778:EQZ458778 FAU458778:FAV458778 FKQ458778:FKR458778 FUM458778:FUN458778 GEI458778:GEJ458778 GOE458778:GOF458778 GYA458778:GYB458778 HHW458778:HHX458778 HRS458778:HRT458778 IBO458778:IBP458778 ILK458778:ILL458778 IVG458778:IVH458778 JFC458778:JFD458778 JOY458778:JOZ458778 JYU458778:JYV458778 KIQ458778:KIR458778 KSM458778:KSN458778 LCI458778:LCJ458778 LME458778:LMF458778 LWA458778:LWB458778 MFW458778:MFX458778 MPS458778:MPT458778 MZO458778:MZP458778 NJK458778:NJL458778 NTG458778:NTH458778 ODC458778:ODD458778 OMY458778:OMZ458778 OWU458778:OWV458778 PGQ458778:PGR458778 PQM458778:PQN458778 QAI458778:QAJ458778 QKE458778:QKF458778 QUA458778:QUB458778 RDW458778:RDX458778 RNS458778:RNT458778 RXO458778:RXP458778 SHK458778:SHL458778 SRG458778:SRH458778 TBC458778:TBD458778 TKY458778:TKZ458778 TUU458778:TUV458778 UEQ458778:UER458778 UOM458778:UON458778 UYI458778:UYJ458778 VIE458778:VIF458778 VSA458778:VSB458778 WBW458778:WBX458778 WLS458778:WLT458778 WVO458778:WVP458778 U524314:V524314 JC524314:JD524314 SY524314:SZ524314 ACU524314:ACV524314 AMQ524314:AMR524314 AWM524314:AWN524314 BGI524314:BGJ524314 BQE524314:BQF524314 CAA524314:CAB524314 CJW524314:CJX524314 CTS524314:CTT524314 DDO524314:DDP524314 DNK524314:DNL524314 DXG524314:DXH524314 EHC524314:EHD524314 EQY524314:EQZ524314 FAU524314:FAV524314 FKQ524314:FKR524314 FUM524314:FUN524314 GEI524314:GEJ524314 GOE524314:GOF524314 GYA524314:GYB524314 HHW524314:HHX524314 HRS524314:HRT524314 IBO524314:IBP524314 ILK524314:ILL524314 IVG524314:IVH524314 JFC524314:JFD524314 JOY524314:JOZ524314 JYU524314:JYV524314 KIQ524314:KIR524314 KSM524314:KSN524314 LCI524314:LCJ524314 LME524314:LMF524314 LWA524314:LWB524314 MFW524314:MFX524314 MPS524314:MPT524314 MZO524314:MZP524314 NJK524314:NJL524314 NTG524314:NTH524314 ODC524314:ODD524314 OMY524314:OMZ524314 OWU524314:OWV524314 PGQ524314:PGR524314 PQM524314:PQN524314 QAI524314:QAJ524314 QKE524314:QKF524314 QUA524314:QUB524314 RDW524314:RDX524314 RNS524314:RNT524314 RXO524314:RXP524314 SHK524314:SHL524314 SRG524314:SRH524314 TBC524314:TBD524314 TKY524314:TKZ524314 TUU524314:TUV524314 UEQ524314:UER524314 UOM524314:UON524314 UYI524314:UYJ524314 VIE524314:VIF524314 VSA524314:VSB524314 WBW524314:WBX524314 WLS524314:WLT524314 WVO524314:WVP524314 U589850:V589850 JC589850:JD589850 SY589850:SZ589850 ACU589850:ACV589850 AMQ589850:AMR589850 AWM589850:AWN589850 BGI589850:BGJ589850 BQE589850:BQF589850 CAA589850:CAB589850 CJW589850:CJX589850 CTS589850:CTT589850 DDO589850:DDP589850 DNK589850:DNL589850 DXG589850:DXH589850 EHC589850:EHD589850 EQY589850:EQZ589850 FAU589850:FAV589850 FKQ589850:FKR589850 FUM589850:FUN589850 GEI589850:GEJ589850 GOE589850:GOF589850 GYA589850:GYB589850 HHW589850:HHX589850 HRS589850:HRT589850 IBO589850:IBP589850 ILK589850:ILL589850 IVG589850:IVH589850 JFC589850:JFD589850 JOY589850:JOZ589850 JYU589850:JYV589850 KIQ589850:KIR589850 KSM589850:KSN589850 LCI589850:LCJ589850 LME589850:LMF589850 LWA589850:LWB589850 MFW589850:MFX589850 MPS589850:MPT589850 MZO589850:MZP589850 NJK589850:NJL589850 NTG589850:NTH589850 ODC589850:ODD589850 OMY589850:OMZ589850 OWU589850:OWV589850 PGQ589850:PGR589850 PQM589850:PQN589850 QAI589850:QAJ589850 QKE589850:QKF589850 QUA589850:QUB589850 RDW589850:RDX589850 RNS589850:RNT589850 RXO589850:RXP589850 SHK589850:SHL589850 SRG589850:SRH589850 TBC589850:TBD589850 TKY589850:TKZ589850 TUU589850:TUV589850 UEQ589850:UER589850 UOM589850:UON589850 UYI589850:UYJ589850 VIE589850:VIF589850 VSA589850:VSB589850 WBW589850:WBX589850 WLS589850:WLT589850 WVO589850:WVP589850 U655386:V655386 JC655386:JD655386 SY655386:SZ655386 ACU655386:ACV655386 AMQ655386:AMR655386 AWM655386:AWN655386 BGI655386:BGJ655386 BQE655386:BQF655386 CAA655386:CAB655386 CJW655386:CJX655386 CTS655386:CTT655386 DDO655386:DDP655386 DNK655386:DNL655386 DXG655386:DXH655386 EHC655386:EHD655386 EQY655386:EQZ655386 FAU655386:FAV655386 FKQ655386:FKR655386 FUM655386:FUN655386 GEI655386:GEJ655386 GOE655386:GOF655386 GYA655386:GYB655386 HHW655386:HHX655386 HRS655386:HRT655386 IBO655386:IBP655386 ILK655386:ILL655386 IVG655386:IVH655386 JFC655386:JFD655386 JOY655386:JOZ655386 JYU655386:JYV655386 KIQ655386:KIR655386 KSM655386:KSN655386 LCI655386:LCJ655386 LME655386:LMF655386 LWA655386:LWB655386 MFW655386:MFX655386 MPS655386:MPT655386 MZO655386:MZP655386 NJK655386:NJL655386 NTG655386:NTH655386 ODC655386:ODD655386 OMY655386:OMZ655386 OWU655386:OWV655386 PGQ655386:PGR655386 PQM655386:PQN655386 QAI655386:QAJ655386 QKE655386:QKF655386 QUA655386:QUB655386 RDW655386:RDX655386 RNS655386:RNT655386 RXO655386:RXP655386 SHK655386:SHL655386 SRG655386:SRH655386 TBC655386:TBD655386 TKY655386:TKZ655386 TUU655386:TUV655386 UEQ655386:UER655386 UOM655386:UON655386 UYI655386:UYJ655386 VIE655386:VIF655386 VSA655386:VSB655386 WBW655386:WBX655386 WLS655386:WLT655386 WVO655386:WVP655386 U720922:V720922 JC720922:JD720922 SY720922:SZ720922 ACU720922:ACV720922 AMQ720922:AMR720922 AWM720922:AWN720922 BGI720922:BGJ720922 BQE720922:BQF720922 CAA720922:CAB720922 CJW720922:CJX720922 CTS720922:CTT720922 DDO720922:DDP720922 DNK720922:DNL720922 DXG720922:DXH720922 EHC720922:EHD720922 EQY720922:EQZ720922 FAU720922:FAV720922 FKQ720922:FKR720922 FUM720922:FUN720922 GEI720922:GEJ720922 GOE720922:GOF720922 GYA720922:GYB720922 HHW720922:HHX720922 HRS720922:HRT720922 IBO720922:IBP720922 ILK720922:ILL720922 IVG720922:IVH720922 JFC720922:JFD720922 JOY720922:JOZ720922 JYU720922:JYV720922 KIQ720922:KIR720922 KSM720922:KSN720922 LCI720922:LCJ720922 LME720922:LMF720922 LWA720922:LWB720922 MFW720922:MFX720922 MPS720922:MPT720922 MZO720922:MZP720922 NJK720922:NJL720922 NTG720922:NTH720922 ODC720922:ODD720922 OMY720922:OMZ720922 OWU720922:OWV720922 PGQ720922:PGR720922 PQM720922:PQN720922 QAI720922:QAJ720922 QKE720922:QKF720922 QUA720922:QUB720922 RDW720922:RDX720922 RNS720922:RNT720922 RXO720922:RXP720922 SHK720922:SHL720922 SRG720922:SRH720922 TBC720922:TBD720922 TKY720922:TKZ720922 TUU720922:TUV720922 UEQ720922:UER720922 UOM720922:UON720922 UYI720922:UYJ720922 VIE720922:VIF720922 VSA720922:VSB720922 WBW720922:WBX720922 WLS720922:WLT720922 WVO720922:WVP720922 U786458:V786458 JC786458:JD786458 SY786458:SZ786458 ACU786458:ACV786458 AMQ786458:AMR786458 AWM786458:AWN786458 BGI786458:BGJ786458 BQE786458:BQF786458 CAA786458:CAB786458 CJW786458:CJX786458 CTS786458:CTT786458 DDO786458:DDP786458 DNK786458:DNL786458 DXG786458:DXH786458 EHC786458:EHD786458 EQY786458:EQZ786458 FAU786458:FAV786458 FKQ786458:FKR786458 FUM786458:FUN786458 GEI786458:GEJ786458 GOE786458:GOF786458 GYA786458:GYB786458 HHW786458:HHX786458 HRS786458:HRT786458 IBO786458:IBP786458 ILK786458:ILL786458 IVG786458:IVH786458 JFC786458:JFD786458 JOY786458:JOZ786458 JYU786458:JYV786458 KIQ786458:KIR786458 KSM786458:KSN786458 LCI786458:LCJ786458 LME786458:LMF786458 LWA786458:LWB786458 MFW786458:MFX786458 MPS786458:MPT786458 MZO786458:MZP786458 NJK786458:NJL786458 NTG786458:NTH786458 ODC786458:ODD786458 OMY786458:OMZ786458 OWU786458:OWV786458 PGQ786458:PGR786458 PQM786458:PQN786458 QAI786458:QAJ786458 QKE786458:QKF786458 QUA786458:QUB786458 RDW786458:RDX786458 RNS786458:RNT786458 RXO786458:RXP786458 SHK786458:SHL786458 SRG786458:SRH786458 TBC786458:TBD786458 TKY786458:TKZ786458 TUU786458:TUV786458 UEQ786458:UER786458 UOM786458:UON786458 UYI786458:UYJ786458 VIE786458:VIF786458 VSA786458:VSB786458 WBW786458:WBX786458 WLS786458:WLT786458 WVO786458:WVP786458 U851994:V851994 JC851994:JD851994 SY851994:SZ851994 ACU851994:ACV851994 AMQ851994:AMR851994 AWM851994:AWN851994 BGI851994:BGJ851994 BQE851994:BQF851994 CAA851994:CAB851994 CJW851994:CJX851994 CTS851994:CTT851994 DDO851994:DDP851994 DNK851994:DNL851994 DXG851994:DXH851994 EHC851994:EHD851994 EQY851994:EQZ851994 FAU851994:FAV851994 FKQ851994:FKR851994 FUM851994:FUN851994 GEI851994:GEJ851994 GOE851994:GOF851994 GYA851994:GYB851994 HHW851994:HHX851994 HRS851994:HRT851994 IBO851994:IBP851994 ILK851994:ILL851994 IVG851994:IVH851994 JFC851994:JFD851994 JOY851994:JOZ851994 JYU851994:JYV851994 KIQ851994:KIR851994 KSM851994:KSN851994 LCI851994:LCJ851994 LME851994:LMF851994 LWA851994:LWB851994 MFW851994:MFX851994 MPS851994:MPT851994 MZO851994:MZP851994 NJK851994:NJL851994 NTG851994:NTH851994 ODC851994:ODD851994 OMY851994:OMZ851994 OWU851994:OWV851994 PGQ851994:PGR851994 PQM851994:PQN851994 QAI851994:QAJ851994 QKE851994:QKF851994 QUA851994:QUB851994 RDW851994:RDX851994 RNS851994:RNT851994 RXO851994:RXP851994 SHK851994:SHL851994 SRG851994:SRH851994 TBC851994:TBD851994 TKY851994:TKZ851994 TUU851994:TUV851994 UEQ851994:UER851994 UOM851994:UON851994 UYI851994:UYJ851994 VIE851994:VIF851994 VSA851994:VSB851994 WBW851994:WBX851994 WLS851994:WLT851994 WVO851994:WVP851994 U917530:V917530 JC917530:JD917530 SY917530:SZ917530 ACU917530:ACV917530 AMQ917530:AMR917530 AWM917530:AWN917530 BGI917530:BGJ917530 BQE917530:BQF917530 CAA917530:CAB917530 CJW917530:CJX917530 CTS917530:CTT917530 DDO917530:DDP917530 DNK917530:DNL917530 DXG917530:DXH917530 EHC917530:EHD917530 EQY917530:EQZ917530 FAU917530:FAV917530 FKQ917530:FKR917530 FUM917530:FUN917530 GEI917530:GEJ917530 GOE917530:GOF917530 GYA917530:GYB917530 HHW917530:HHX917530 HRS917530:HRT917530 IBO917530:IBP917530 ILK917530:ILL917530 IVG917530:IVH917530 JFC917530:JFD917530 JOY917530:JOZ917530 JYU917530:JYV917530 KIQ917530:KIR917530 KSM917530:KSN917530 LCI917530:LCJ917530 LME917530:LMF917530 LWA917530:LWB917530 MFW917530:MFX917530 MPS917530:MPT917530 MZO917530:MZP917530 NJK917530:NJL917530 NTG917530:NTH917530 ODC917530:ODD917530 OMY917530:OMZ917530 OWU917530:OWV917530 PGQ917530:PGR917530 PQM917530:PQN917530 QAI917530:QAJ917530 QKE917530:QKF917530 QUA917530:QUB917530 RDW917530:RDX917530 RNS917530:RNT917530 RXO917530:RXP917530 SHK917530:SHL917530 SRG917530:SRH917530 TBC917530:TBD917530 TKY917530:TKZ917530 TUU917530:TUV917530 UEQ917530:UER917530 UOM917530:UON917530 UYI917530:UYJ917530 VIE917530:VIF917530 VSA917530:VSB917530 WBW917530:WBX917530 WLS917530:WLT917530 WVO917530:WVP917530 U983066:V983066 JC983066:JD983066 SY983066:SZ983066 ACU983066:ACV983066 AMQ983066:AMR983066 AWM983066:AWN983066 BGI983066:BGJ983066 BQE983066:BQF983066 CAA983066:CAB983066 CJW983066:CJX983066 CTS983066:CTT983066 DDO983066:DDP983066 DNK983066:DNL983066 DXG983066:DXH983066 EHC983066:EHD983066 EQY983066:EQZ983066 FAU983066:FAV983066 FKQ983066:FKR983066 FUM983066:FUN983066 GEI983066:GEJ983066 GOE983066:GOF983066 GYA983066:GYB983066 HHW983066:HHX983066 HRS983066:HRT983066 IBO983066:IBP983066 ILK983066:ILL983066 IVG983066:IVH983066 JFC983066:JFD983066 JOY983066:JOZ983066 JYU983066:JYV983066 KIQ983066:KIR983066 KSM983066:KSN983066 LCI983066:LCJ983066 LME983066:LMF983066 LWA983066:LWB983066 MFW983066:MFX983066 MPS983066:MPT983066 MZO983066:MZP983066 NJK983066:NJL983066 NTG983066:NTH983066 ODC983066:ODD983066 OMY983066:OMZ983066 OWU983066:OWV983066 PGQ983066:PGR983066 PQM983066:PQN983066 QAI983066:QAJ983066 QKE983066:QKF983066 QUA983066:QUB983066 RDW983066:RDX983066 RNS983066:RNT983066 RXO983066:RXP983066 SHK983066:SHL983066 SRG983066:SRH983066 TBC983066:TBD983066 TKY983066:TKZ983066 TUU983066:TUV983066 UEQ983066:UER983066 UOM983066:UON983066 UYI983066:UYJ983066 VIE983066:VIF983066 VSA983066:VSB983066 WBW983066:WBX983066 WLS983066:WLT983066 WVO983066:WVP983066 U17:V17 JB38:JC38 SX38:SY38 ACT38:ACU38 AMP38:AMQ38 AWL38:AWM38 BGH38:BGI38 BQD38:BQE38 BZZ38:CAA38 CJV38:CJW38 CTR38:CTS38 DDN38:DDO38 DNJ38:DNK38 DXF38:DXG38 EHB38:EHC38 EQX38:EQY38 FAT38:FAU38 FKP38:FKQ38 FUL38:FUM38 GEH38:GEI38 GOD38:GOE38 GXZ38:GYA38 HHV38:HHW38 HRR38:HRS38 IBN38:IBO38 ILJ38:ILK38 IVF38:IVG38 JFB38:JFC38 JOX38:JOY38 JYT38:JYU38 KIP38:KIQ38 KSL38:KSM38 LCH38:LCI38 LMD38:LME38 LVZ38:LWA38 MFV38:MFW38 MPR38:MPS38 MZN38:MZO38 NJJ38:NJK38 NTF38:NTG38 ODB38:ODC38 OMX38:OMY38 OWT38:OWU38 PGP38:PGQ38 PQL38:PQM38 QAH38:QAI38 QKD38:QKE38 QTZ38:QUA38 RDV38:RDW38 RNR38:RNS38 RXN38:RXO38 SHJ38:SHK38 SRF38:SRG38 TBB38:TBC38 TKX38:TKY38 TUT38:TUU38 UEP38:UEQ38 UOL38:UOM38 UYH38:UYI38 VID38:VIE38 VRZ38:VSA38 WBV38:WBW38 WLR38:WLS38 WVN38:WVO38 T65575:U65575 JB65575:JC65575 SX65575:SY65575 ACT65575:ACU65575 AMP65575:AMQ65575 AWL65575:AWM65575 BGH65575:BGI65575 BQD65575:BQE65575 BZZ65575:CAA65575 CJV65575:CJW65575 CTR65575:CTS65575 DDN65575:DDO65575 DNJ65575:DNK65575 DXF65575:DXG65575 EHB65575:EHC65575 EQX65575:EQY65575 FAT65575:FAU65575 FKP65575:FKQ65575 FUL65575:FUM65575 GEH65575:GEI65575 GOD65575:GOE65575 GXZ65575:GYA65575 HHV65575:HHW65575 HRR65575:HRS65575 IBN65575:IBO65575 ILJ65575:ILK65575 IVF65575:IVG65575 JFB65575:JFC65575 JOX65575:JOY65575 JYT65575:JYU65575 KIP65575:KIQ65575 KSL65575:KSM65575 LCH65575:LCI65575 LMD65575:LME65575 LVZ65575:LWA65575 MFV65575:MFW65575 MPR65575:MPS65575 MZN65575:MZO65575 NJJ65575:NJK65575 NTF65575:NTG65575 ODB65575:ODC65575 OMX65575:OMY65575 OWT65575:OWU65575 PGP65575:PGQ65575 PQL65575:PQM65575 QAH65575:QAI65575 QKD65575:QKE65575 QTZ65575:QUA65575 RDV65575:RDW65575 RNR65575:RNS65575 RXN65575:RXO65575 SHJ65575:SHK65575 SRF65575:SRG65575 TBB65575:TBC65575 TKX65575:TKY65575 TUT65575:TUU65575 UEP65575:UEQ65575 UOL65575:UOM65575 UYH65575:UYI65575 VID65575:VIE65575 VRZ65575:VSA65575 WBV65575:WBW65575 WLR65575:WLS65575 WVN65575:WVO65575 T131111:U131111 JB131111:JC131111 SX131111:SY131111 ACT131111:ACU131111 AMP131111:AMQ131111 AWL131111:AWM131111 BGH131111:BGI131111 BQD131111:BQE131111 BZZ131111:CAA131111 CJV131111:CJW131111 CTR131111:CTS131111 DDN131111:DDO131111 DNJ131111:DNK131111 DXF131111:DXG131111 EHB131111:EHC131111 EQX131111:EQY131111 FAT131111:FAU131111 FKP131111:FKQ131111 FUL131111:FUM131111 GEH131111:GEI131111 GOD131111:GOE131111 GXZ131111:GYA131111 HHV131111:HHW131111 HRR131111:HRS131111 IBN131111:IBO131111 ILJ131111:ILK131111 IVF131111:IVG131111 JFB131111:JFC131111 JOX131111:JOY131111 JYT131111:JYU131111 KIP131111:KIQ131111 KSL131111:KSM131111 LCH131111:LCI131111 LMD131111:LME131111 LVZ131111:LWA131111 MFV131111:MFW131111 MPR131111:MPS131111 MZN131111:MZO131111 NJJ131111:NJK131111 NTF131111:NTG131111 ODB131111:ODC131111 OMX131111:OMY131111 OWT131111:OWU131111 PGP131111:PGQ131111 PQL131111:PQM131111 QAH131111:QAI131111 QKD131111:QKE131111 QTZ131111:QUA131111 RDV131111:RDW131111 RNR131111:RNS131111 RXN131111:RXO131111 SHJ131111:SHK131111 SRF131111:SRG131111 TBB131111:TBC131111 TKX131111:TKY131111 TUT131111:TUU131111 UEP131111:UEQ131111 UOL131111:UOM131111 UYH131111:UYI131111 VID131111:VIE131111 VRZ131111:VSA131111 WBV131111:WBW131111 WLR131111:WLS131111 WVN131111:WVO131111 T196647:U196647 JB196647:JC196647 SX196647:SY196647 ACT196647:ACU196647 AMP196647:AMQ196647 AWL196647:AWM196647 BGH196647:BGI196647 BQD196647:BQE196647 BZZ196647:CAA196647 CJV196647:CJW196647 CTR196647:CTS196647 DDN196647:DDO196647 DNJ196647:DNK196647 DXF196647:DXG196647 EHB196647:EHC196647 EQX196647:EQY196647 FAT196647:FAU196647 FKP196647:FKQ196647 FUL196647:FUM196647 GEH196647:GEI196647 GOD196647:GOE196647 GXZ196647:GYA196647 HHV196647:HHW196647 HRR196647:HRS196647 IBN196647:IBO196647 ILJ196647:ILK196647 IVF196647:IVG196647 JFB196647:JFC196647 JOX196647:JOY196647 JYT196647:JYU196647 KIP196647:KIQ196647 KSL196647:KSM196647 LCH196647:LCI196647 LMD196647:LME196647 LVZ196647:LWA196647 MFV196647:MFW196647 MPR196647:MPS196647 MZN196647:MZO196647 NJJ196647:NJK196647 NTF196647:NTG196647 ODB196647:ODC196647 OMX196647:OMY196647 OWT196647:OWU196647 PGP196647:PGQ196647 PQL196647:PQM196647 QAH196647:QAI196647 QKD196647:QKE196647 QTZ196647:QUA196647 RDV196647:RDW196647 RNR196647:RNS196647 RXN196647:RXO196647 SHJ196647:SHK196647 SRF196647:SRG196647 TBB196647:TBC196647 TKX196647:TKY196647 TUT196647:TUU196647 UEP196647:UEQ196647 UOL196647:UOM196647 UYH196647:UYI196647 VID196647:VIE196647 VRZ196647:VSA196647 WBV196647:WBW196647 WLR196647:WLS196647 WVN196647:WVO196647 T262183:U262183 JB262183:JC262183 SX262183:SY262183 ACT262183:ACU262183 AMP262183:AMQ262183 AWL262183:AWM262183 BGH262183:BGI262183 BQD262183:BQE262183 BZZ262183:CAA262183 CJV262183:CJW262183 CTR262183:CTS262183 DDN262183:DDO262183 DNJ262183:DNK262183 DXF262183:DXG262183 EHB262183:EHC262183 EQX262183:EQY262183 FAT262183:FAU262183 FKP262183:FKQ262183 FUL262183:FUM262183 GEH262183:GEI262183 GOD262183:GOE262183 GXZ262183:GYA262183 HHV262183:HHW262183 HRR262183:HRS262183 IBN262183:IBO262183 ILJ262183:ILK262183 IVF262183:IVG262183 JFB262183:JFC262183 JOX262183:JOY262183 JYT262183:JYU262183 KIP262183:KIQ262183 KSL262183:KSM262183 LCH262183:LCI262183 LMD262183:LME262183 LVZ262183:LWA262183 MFV262183:MFW262183 MPR262183:MPS262183 MZN262183:MZO262183 NJJ262183:NJK262183 NTF262183:NTG262183 ODB262183:ODC262183 OMX262183:OMY262183 OWT262183:OWU262183 PGP262183:PGQ262183 PQL262183:PQM262183 QAH262183:QAI262183 QKD262183:QKE262183 QTZ262183:QUA262183 RDV262183:RDW262183 RNR262183:RNS262183 RXN262183:RXO262183 SHJ262183:SHK262183 SRF262183:SRG262183 TBB262183:TBC262183 TKX262183:TKY262183 TUT262183:TUU262183 UEP262183:UEQ262183 UOL262183:UOM262183 UYH262183:UYI262183 VID262183:VIE262183 VRZ262183:VSA262183 WBV262183:WBW262183 WLR262183:WLS262183 WVN262183:WVO262183 T327719:U327719 JB327719:JC327719 SX327719:SY327719 ACT327719:ACU327719 AMP327719:AMQ327719 AWL327719:AWM327719 BGH327719:BGI327719 BQD327719:BQE327719 BZZ327719:CAA327719 CJV327719:CJW327719 CTR327719:CTS327719 DDN327719:DDO327719 DNJ327719:DNK327719 DXF327719:DXG327719 EHB327719:EHC327719 EQX327719:EQY327719 FAT327719:FAU327719 FKP327719:FKQ327719 FUL327719:FUM327719 GEH327719:GEI327719 GOD327719:GOE327719 GXZ327719:GYA327719 HHV327719:HHW327719 HRR327719:HRS327719 IBN327719:IBO327719 ILJ327719:ILK327719 IVF327719:IVG327719 JFB327719:JFC327719 JOX327719:JOY327719 JYT327719:JYU327719 KIP327719:KIQ327719 KSL327719:KSM327719 LCH327719:LCI327719 LMD327719:LME327719 LVZ327719:LWA327719 MFV327719:MFW327719 MPR327719:MPS327719 MZN327719:MZO327719 NJJ327719:NJK327719 NTF327719:NTG327719 ODB327719:ODC327719 OMX327719:OMY327719 OWT327719:OWU327719 PGP327719:PGQ327719 PQL327719:PQM327719 QAH327719:QAI327719 QKD327719:QKE327719 QTZ327719:QUA327719 RDV327719:RDW327719 RNR327719:RNS327719 RXN327719:RXO327719 SHJ327719:SHK327719 SRF327719:SRG327719 TBB327719:TBC327719 TKX327719:TKY327719 TUT327719:TUU327719 UEP327719:UEQ327719 UOL327719:UOM327719 UYH327719:UYI327719 VID327719:VIE327719 VRZ327719:VSA327719 WBV327719:WBW327719 WLR327719:WLS327719 WVN327719:WVO327719 T393255:U393255 JB393255:JC393255 SX393255:SY393255 ACT393255:ACU393255 AMP393255:AMQ393255 AWL393255:AWM393255 BGH393255:BGI393255 BQD393255:BQE393255 BZZ393255:CAA393255 CJV393255:CJW393255 CTR393255:CTS393255 DDN393255:DDO393255 DNJ393255:DNK393255 DXF393255:DXG393255 EHB393255:EHC393255 EQX393255:EQY393255 FAT393255:FAU393255 FKP393255:FKQ393255 FUL393255:FUM393255 GEH393255:GEI393255 GOD393255:GOE393255 GXZ393255:GYA393255 HHV393255:HHW393255 HRR393255:HRS393255 IBN393255:IBO393255 ILJ393255:ILK393255 IVF393255:IVG393255 JFB393255:JFC393255 JOX393255:JOY393255 JYT393255:JYU393255 KIP393255:KIQ393255 KSL393255:KSM393255 LCH393255:LCI393255 LMD393255:LME393255 LVZ393255:LWA393255 MFV393255:MFW393255 MPR393255:MPS393255 MZN393255:MZO393255 NJJ393255:NJK393255 NTF393255:NTG393255 ODB393255:ODC393255 OMX393255:OMY393255 OWT393255:OWU393255 PGP393255:PGQ393255 PQL393255:PQM393255 QAH393255:QAI393255 QKD393255:QKE393255 QTZ393255:QUA393255 RDV393255:RDW393255 RNR393255:RNS393255 RXN393255:RXO393255 SHJ393255:SHK393255 SRF393255:SRG393255 TBB393255:TBC393255 TKX393255:TKY393255 TUT393255:TUU393255 UEP393255:UEQ393255 UOL393255:UOM393255 UYH393255:UYI393255 VID393255:VIE393255 VRZ393255:VSA393255 WBV393255:WBW393255 WLR393255:WLS393255 WVN393255:WVO393255 T458791:U458791 JB458791:JC458791 SX458791:SY458791 ACT458791:ACU458791 AMP458791:AMQ458791 AWL458791:AWM458791 BGH458791:BGI458791 BQD458791:BQE458791 BZZ458791:CAA458791 CJV458791:CJW458791 CTR458791:CTS458791 DDN458791:DDO458791 DNJ458791:DNK458791 DXF458791:DXG458791 EHB458791:EHC458791 EQX458791:EQY458791 FAT458791:FAU458791 FKP458791:FKQ458791 FUL458791:FUM458791 GEH458791:GEI458791 GOD458791:GOE458791 GXZ458791:GYA458791 HHV458791:HHW458791 HRR458791:HRS458791 IBN458791:IBO458791 ILJ458791:ILK458791 IVF458791:IVG458791 JFB458791:JFC458791 JOX458791:JOY458791 JYT458791:JYU458791 KIP458791:KIQ458791 KSL458791:KSM458791 LCH458791:LCI458791 LMD458791:LME458791 LVZ458791:LWA458791 MFV458791:MFW458791 MPR458791:MPS458791 MZN458791:MZO458791 NJJ458791:NJK458791 NTF458791:NTG458791 ODB458791:ODC458791 OMX458791:OMY458791 OWT458791:OWU458791 PGP458791:PGQ458791 PQL458791:PQM458791 QAH458791:QAI458791 QKD458791:QKE458791 QTZ458791:QUA458791 RDV458791:RDW458791 RNR458791:RNS458791 RXN458791:RXO458791 SHJ458791:SHK458791 SRF458791:SRG458791 TBB458791:TBC458791 TKX458791:TKY458791 TUT458791:TUU458791 UEP458791:UEQ458791 UOL458791:UOM458791 UYH458791:UYI458791 VID458791:VIE458791 VRZ458791:VSA458791 WBV458791:WBW458791 WLR458791:WLS458791 WVN458791:WVO458791 T524327:U524327 JB524327:JC524327 SX524327:SY524327 ACT524327:ACU524327 AMP524327:AMQ524327 AWL524327:AWM524327 BGH524327:BGI524327 BQD524327:BQE524327 BZZ524327:CAA524327 CJV524327:CJW524327 CTR524327:CTS524327 DDN524327:DDO524327 DNJ524327:DNK524327 DXF524327:DXG524327 EHB524327:EHC524327 EQX524327:EQY524327 FAT524327:FAU524327 FKP524327:FKQ524327 FUL524327:FUM524327 GEH524327:GEI524327 GOD524327:GOE524327 GXZ524327:GYA524327 HHV524327:HHW524327 HRR524327:HRS524327 IBN524327:IBO524327 ILJ524327:ILK524327 IVF524327:IVG524327 JFB524327:JFC524327 JOX524327:JOY524327 JYT524327:JYU524327 KIP524327:KIQ524327 KSL524327:KSM524327 LCH524327:LCI524327 LMD524327:LME524327 LVZ524327:LWA524327 MFV524327:MFW524327 MPR524327:MPS524327 MZN524327:MZO524327 NJJ524327:NJK524327 NTF524327:NTG524327 ODB524327:ODC524327 OMX524327:OMY524327 OWT524327:OWU524327 PGP524327:PGQ524327 PQL524327:PQM524327 QAH524327:QAI524327 QKD524327:QKE524327 QTZ524327:QUA524327 RDV524327:RDW524327 RNR524327:RNS524327 RXN524327:RXO524327 SHJ524327:SHK524327 SRF524327:SRG524327 TBB524327:TBC524327 TKX524327:TKY524327 TUT524327:TUU524327 UEP524327:UEQ524327 UOL524327:UOM524327 UYH524327:UYI524327 VID524327:VIE524327 VRZ524327:VSA524327 WBV524327:WBW524327 WLR524327:WLS524327 WVN524327:WVO524327 T589863:U589863 JB589863:JC589863 SX589863:SY589863 ACT589863:ACU589863 AMP589863:AMQ589863 AWL589863:AWM589863 BGH589863:BGI589863 BQD589863:BQE589863 BZZ589863:CAA589863 CJV589863:CJW589863 CTR589863:CTS589863 DDN589863:DDO589863 DNJ589863:DNK589863 DXF589863:DXG589863 EHB589863:EHC589863 EQX589863:EQY589863 FAT589863:FAU589863 FKP589863:FKQ589863 FUL589863:FUM589863 GEH589863:GEI589863 GOD589863:GOE589863 GXZ589863:GYA589863 HHV589863:HHW589863 HRR589863:HRS589863 IBN589863:IBO589863 ILJ589863:ILK589863 IVF589863:IVG589863 JFB589863:JFC589863 JOX589863:JOY589863 JYT589863:JYU589863 KIP589863:KIQ589863 KSL589863:KSM589863 LCH589863:LCI589863 LMD589863:LME589863 LVZ589863:LWA589863 MFV589863:MFW589863 MPR589863:MPS589863 MZN589863:MZO589863 NJJ589863:NJK589863 NTF589863:NTG589863 ODB589863:ODC589863 OMX589863:OMY589863 OWT589863:OWU589863 PGP589863:PGQ589863 PQL589863:PQM589863 QAH589863:QAI589863 QKD589863:QKE589863 QTZ589863:QUA589863 RDV589863:RDW589863 RNR589863:RNS589863 RXN589863:RXO589863 SHJ589863:SHK589863 SRF589863:SRG589863 TBB589863:TBC589863 TKX589863:TKY589863 TUT589863:TUU589863 UEP589863:UEQ589863 UOL589863:UOM589863 UYH589863:UYI589863 VID589863:VIE589863 VRZ589863:VSA589863 WBV589863:WBW589863 WLR589863:WLS589863 WVN589863:WVO589863 T655399:U655399 JB655399:JC655399 SX655399:SY655399 ACT655399:ACU655399 AMP655399:AMQ655399 AWL655399:AWM655399 BGH655399:BGI655399 BQD655399:BQE655399 BZZ655399:CAA655399 CJV655399:CJW655399 CTR655399:CTS655399 DDN655399:DDO655399 DNJ655399:DNK655399 DXF655399:DXG655399 EHB655399:EHC655399 EQX655399:EQY655399 FAT655399:FAU655399 FKP655399:FKQ655399 FUL655399:FUM655399 GEH655399:GEI655399 GOD655399:GOE655399 GXZ655399:GYA655399 HHV655399:HHW655399 HRR655399:HRS655399 IBN655399:IBO655399 ILJ655399:ILK655399 IVF655399:IVG655399 JFB655399:JFC655399 JOX655399:JOY655399 JYT655399:JYU655399 KIP655399:KIQ655399 KSL655399:KSM655399 LCH655399:LCI655399 LMD655399:LME655399 LVZ655399:LWA655399 MFV655399:MFW655399 MPR655399:MPS655399 MZN655399:MZO655399 NJJ655399:NJK655399 NTF655399:NTG655399 ODB655399:ODC655399 OMX655399:OMY655399 OWT655399:OWU655399 PGP655399:PGQ655399 PQL655399:PQM655399 QAH655399:QAI655399 QKD655399:QKE655399 QTZ655399:QUA655399 RDV655399:RDW655399 RNR655399:RNS655399 RXN655399:RXO655399 SHJ655399:SHK655399 SRF655399:SRG655399 TBB655399:TBC655399 TKX655399:TKY655399 TUT655399:TUU655399 UEP655399:UEQ655399 UOL655399:UOM655399 UYH655399:UYI655399 VID655399:VIE655399 VRZ655399:VSA655399 WBV655399:WBW655399 WLR655399:WLS655399 WVN655399:WVO655399 T720935:U720935 JB720935:JC720935 SX720935:SY720935 ACT720935:ACU720935 AMP720935:AMQ720935 AWL720935:AWM720935 BGH720935:BGI720935 BQD720935:BQE720935 BZZ720935:CAA720935 CJV720935:CJW720935 CTR720935:CTS720935 DDN720935:DDO720935 DNJ720935:DNK720935 DXF720935:DXG720935 EHB720935:EHC720935 EQX720935:EQY720935 FAT720935:FAU720935 FKP720935:FKQ720935 FUL720935:FUM720935 GEH720935:GEI720935 GOD720935:GOE720935 GXZ720935:GYA720935 HHV720935:HHW720935 HRR720935:HRS720935 IBN720935:IBO720935 ILJ720935:ILK720935 IVF720935:IVG720935 JFB720935:JFC720935 JOX720935:JOY720935 JYT720935:JYU720935 KIP720935:KIQ720935 KSL720935:KSM720935 LCH720935:LCI720935 LMD720935:LME720935 LVZ720935:LWA720935 MFV720935:MFW720935 MPR720935:MPS720935 MZN720935:MZO720935 NJJ720935:NJK720935 NTF720935:NTG720935 ODB720935:ODC720935 OMX720935:OMY720935 OWT720935:OWU720935 PGP720935:PGQ720935 PQL720935:PQM720935 QAH720935:QAI720935 QKD720935:QKE720935 QTZ720935:QUA720935 RDV720935:RDW720935 RNR720935:RNS720935 RXN720935:RXO720935 SHJ720935:SHK720935 SRF720935:SRG720935 TBB720935:TBC720935 TKX720935:TKY720935 TUT720935:TUU720935 UEP720935:UEQ720935 UOL720935:UOM720935 UYH720935:UYI720935 VID720935:VIE720935 VRZ720935:VSA720935 WBV720935:WBW720935 WLR720935:WLS720935 WVN720935:WVO720935 T786471:U786471 JB786471:JC786471 SX786471:SY786471 ACT786471:ACU786471 AMP786471:AMQ786471 AWL786471:AWM786471 BGH786471:BGI786471 BQD786471:BQE786471 BZZ786471:CAA786471 CJV786471:CJW786471 CTR786471:CTS786471 DDN786471:DDO786471 DNJ786471:DNK786471 DXF786471:DXG786471 EHB786471:EHC786471 EQX786471:EQY786471 FAT786471:FAU786471 FKP786471:FKQ786471 FUL786471:FUM786471 GEH786471:GEI786471 GOD786471:GOE786471 GXZ786471:GYA786471 HHV786471:HHW786471 HRR786471:HRS786471 IBN786471:IBO786471 ILJ786471:ILK786471 IVF786471:IVG786471 JFB786471:JFC786471 JOX786471:JOY786471 JYT786471:JYU786471 KIP786471:KIQ786471 KSL786471:KSM786471 LCH786471:LCI786471 LMD786471:LME786471 LVZ786471:LWA786471 MFV786471:MFW786471 MPR786471:MPS786471 MZN786471:MZO786471 NJJ786471:NJK786471 NTF786471:NTG786471 ODB786471:ODC786471 OMX786471:OMY786471 OWT786471:OWU786471 PGP786471:PGQ786471 PQL786471:PQM786471 QAH786471:QAI786471 QKD786471:QKE786471 QTZ786471:QUA786471 RDV786471:RDW786471 RNR786471:RNS786471 RXN786471:RXO786471 SHJ786471:SHK786471 SRF786471:SRG786471 TBB786471:TBC786471 TKX786471:TKY786471 TUT786471:TUU786471 UEP786471:UEQ786471 UOL786471:UOM786471 UYH786471:UYI786471 VID786471:VIE786471 VRZ786471:VSA786471 WBV786471:WBW786471 WLR786471:WLS786471 WVN786471:WVO786471 T852007:U852007 JB852007:JC852007 SX852007:SY852007 ACT852007:ACU852007 AMP852007:AMQ852007 AWL852007:AWM852007 BGH852007:BGI852007 BQD852007:BQE852007 BZZ852007:CAA852007 CJV852007:CJW852007 CTR852007:CTS852007 DDN852007:DDO852007 DNJ852007:DNK852007 DXF852007:DXG852007 EHB852007:EHC852007 EQX852007:EQY852007 FAT852007:FAU852007 FKP852007:FKQ852007 FUL852007:FUM852007 GEH852007:GEI852007 GOD852007:GOE852007 GXZ852007:GYA852007 HHV852007:HHW852007 HRR852007:HRS852007 IBN852007:IBO852007 ILJ852007:ILK852007 IVF852007:IVG852007 JFB852007:JFC852007 JOX852007:JOY852007 JYT852007:JYU852007 KIP852007:KIQ852007 KSL852007:KSM852007 LCH852007:LCI852007 LMD852007:LME852007 LVZ852007:LWA852007 MFV852007:MFW852007 MPR852007:MPS852007 MZN852007:MZO852007 NJJ852007:NJK852007 NTF852007:NTG852007 ODB852007:ODC852007 OMX852007:OMY852007 OWT852007:OWU852007 PGP852007:PGQ852007 PQL852007:PQM852007 QAH852007:QAI852007 QKD852007:QKE852007 QTZ852007:QUA852007 RDV852007:RDW852007 RNR852007:RNS852007 RXN852007:RXO852007 SHJ852007:SHK852007 SRF852007:SRG852007 TBB852007:TBC852007 TKX852007:TKY852007 TUT852007:TUU852007 UEP852007:UEQ852007 UOL852007:UOM852007 UYH852007:UYI852007 VID852007:VIE852007 VRZ852007:VSA852007 WBV852007:WBW852007 WLR852007:WLS852007 WVN852007:WVO852007 T917543:U917543 JB917543:JC917543 SX917543:SY917543 ACT917543:ACU917543 AMP917543:AMQ917543 AWL917543:AWM917543 BGH917543:BGI917543 BQD917543:BQE917543 BZZ917543:CAA917543 CJV917543:CJW917543 CTR917543:CTS917543 DDN917543:DDO917543 DNJ917543:DNK917543 DXF917543:DXG917543 EHB917543:EHC917543 EQX917543:EQY917543 FAT917543:FAU917543 FKP917543:FKQ917543 FUL917543:FUM917543 GEH917543:GEI917543 GOD917543:GOE917543 GXZ917543:GYA917543 HHV917543:HHW917543 HRR917543:HRS917543 IBN917543:IBO917543 ILJ917543:ILK917543 IVF917543:IVG917543 JFB917543:JFC917543 JOX917543:JOY917543 JYT917543:JYU917543 KIP917543:KIQ917543 KSL917543:KSM917543 LCH917543:LCI917543 LMD917543:LME917543 LVZ917543:LWA917543 MFV917543:MFW917543 MPR917543:MPS917543 MZN917543:MZO917543 NJJ917543:NJK917543 NTF917543:NTG917543 ODB917543:ODC917543 OMX917543:OMY917543 OWT917543:OWU917543 PGP917543:PGQ917543 PQL917543:PQM917543 QAH917543:QAI917543 QKD917543:QKE917543 QTZ917543:QUA917543 RDV917543:RDW917543 RNR917543:RNS917543 RXN917543:RXO917543 SHJ917543:SHK917543 SRF917543:SRG917543 TBB917543:TBC917543 TKX917543:TKY917543 TUT917543:TUU917543 UEP917543:UEQ917543 UOL917543:UOM917543 UYH917543:UYI917543 VID917543:VIE917543 VRZ917543:VSA917543 WBV917543:WBW917543 WLR917543:WLS917543 WVN917543:WVO917543 T983079:U983079 JB983079:JC983079 SX983079:SY983079 ACT983079:ACU983079 AMP983079:AMQ983079 AWL983079:AWM983079 BGH983079:BGI983079 BQD983079:BQE983079 BZZ983079:CAA983079 CJV983079:CJW983079 CTR983079:CTS983079 DDN983079:DDO983079 DNJ983079:DNK983079 DXF983079:DXG983079 EHB983079:EHC983079 EQX983079:EQY983079 FAT983079:FAU983079 FKP983079:FKQ983079 FUL983079:FUM983079 GEH983079:GEI983079 GOD983079:GOE983079 GXZ983079:GYA983079 HHV983079:HHW983079 HRR983079:HRS983079 IBN983079:IBO983079 ILJ983079:ILK983079 IVF983079:IVG983079 JFB983079:JFC983079 JOX983079:JOY983079 JYT983079:JYU983079 KIP983079:KIQ983079 KSL983079:KSM983079 LCH983079:LCI983079 LMD983079:LME983079 LVZ983079:LWA983079 MFV983079:MFW983079 MPR983079:MPS983079 MZN983079:MZO983079 NJJ983079:NJK983079 NTF983079:NTG983079 ODB983079:ODC983079 OMX983079:OMY983079 OWT983079:OWU983079 PGP983079:PGQ983079 PQL983079:PQM983079 QAH983079:QAI983079 QKD983079:QKE983079 QTZ983079:QUA983079 RDV983079:RDW983079 RNR983079:RNS983079 RXN983079:RXO983079 SHJ983079:SHK983079 SRF983079:SRG983079 TBB983079:TBC983079 TKX983079:TKY983079 TUT983079:TUU983079 UEP983079:UEQ983079 UOL983079:UOM983079 UYH983079:UYI983079 VID983079:VIE983079 VRZ983079:VSA983079 WBV983079:WBW983079 WLR983079:WLS983079 WVN983079:WVO983079 U35:V35 JB41 SX41 ACT41 AMP41 AWL41 BGH41 BQD41 BZZ41 CJV41 CTR41 DDN41 DNJ41 DXF41 EHB41 EQX41 FAT41 FKP41 FUL41 GEH41 GOD41 GXZ41 HHV41 HRR41 IBN41 ILJ41 IVF41 JFB41 JOX41 JYT41 KIP41 KSL41 LCH41 LMD41 LVZ41 MFV41 MPR41 MZN41 NJJ41 NTF41 ODB41 OMX41 OWT41 PGP41 PQL41 QAH41 QKD41 QTZ41 RDV41 RNR41 RXN41 SHJ41 SRF41 TBB41 TKX41 TUT41 UEP41 UOL41 UYH41 VID41 VRZ41 WBV41 WLR41 WVN41 T65578 JB65578 SX65578 ACT65578 AMP65578 AWL65578 BGH65578 BQD65578 BZZ65578 CJV65578 CTR65578 DDN65578 DNJ65578 DXF65578 EHB65578 EQX65578 FAT65578 FKP65578 FUL65578 GEH65578 GOD65578 GXZ65578 HHV65578 HRR65578 IBN65578 ILJ65578 IVF65578 JFB65578 JOX65578 JYT65578 KIP65578 KSL65578 LCH65578 LMD65578 LVZ65578 MFV65578 MPR65578 MZN65578 NJJ65578 NTF65578 ODB65578 OMX65578 OWT65578 PGP65578 PQL65578 QAH65578 QKD65578 QTZ65578 RDV65578 RNR65578 RXN65578 SHJ65578 SRF65578 TBB65578 TKX65578 TUT65578 UEP65578 UOL65578 UYH65578 VID65578 VRZ65578 WBV65578 WLR65578 WVN65578 T131114 JB131114 SX131114 ACT131114 AMP131114 AWL131114 BGH131114 BQD131114 BZZ131114 CJV131114 CTR131114 DDN131114 DNJ131114 DXF131114 EHB131114 EQX131114 FAT131114 FKP131114 FUL131114 GEH131114 GOD131114 GXZ131114 HHV131114 HRR131114 IBN131114 ILJ131114 IVF131114 JFB131114 JOX131114 JYT131114 KIP131114 KSL131114 LCH131114 LMD131114 LVZ131114 MFV131114 MPR131114 MZN131114 NJJ131114 NTF131114 ODB131114 OMX131114 OWT131114 PGP131114 PQL131114 QAH131114 QKD131114 QTZ131114 RDV131114 RNR131114 RXN131114 SHJ131114 SRF131114 TBB131114 TKX131114 TUT131114 UEP131114 UOL131114 UYH131114 VID131114 VRZ131114 WBV131114 WLR131114 WVN131114 T196650 JB196650 SX196650 ACT196650 AMP196650 AWL196650 BGH196650 BQD196650 BZZ196650 CJV196650 CTR196650 DDN196650 DNJ196650 DXF196650 EHB196650 EQX196650 FAT196650 FKP196650 FUL196650 GEH196650 GOD196650 GXZ196650 HHV196650 HRR196650 IBN196650 ILJ196650 IVF196650 JFB196650 JOX196650 JYT196650 KIP196650 KSL196650 LCH196650 LMD196650 LVZ196650 MFV196650 MPR196650 MZN196650 NJJ196650 NTF196650 ODB196650 OMX196650 OWT196650 PGP196650 PQL196650 QAH196650 QKD196650 QTZ196650 RDV196650 RNR196650 RXN196650 SHJ196650 SRF196650 TBB196650 TKX196650 TUT196650 UEP196650 UOL196650 UYH196650 VID196650 VRZ196650 WBV196650 WLR196650 WVN196650 T262186 JB262186 SX262186 ACT262186 AMP262186 AWL262186 BGH262186 BQD262186 BZZ262186 CJV262186 CTR262186 DDN262186 DNJ262186 DXF262186 EHB262186 EQX262186 FAT262186 FKP262186 FUL262186 GEH262186 GOD262186 GXZ262186 HHV262186 HRR262186 IBN262186 ILJ262186 IVF262186 JFB262186 JOX262186 JYT262186 KIP262186 KSL262186 LCH262186 LMD262186 LVZ262186 MFV262186 MPR262186 MZN262186 NJJ262186 NTF262186 ODB262186 OMX262186 OWT262186 PGP262186 PQL262186 QAH262186 QKD262186 QTZ262186 RDV262186 RNR262186 RXN262186 SHJ262186 SRF262186 TBB262186 TKX262186 TUT262186 UEP262186 UOL262186 UYH262186 VID262186 VRZ262186 WBV262186 WLR262186 WVN262186 T327722 JB327722 SX327722 ACT327722 AMP327722 AWL327722 BGH327722 BQD327722 BZZ327722 CJV327722 CTR327722 DDN327722 DNJ327722 DXF327722 EHB327722 EQX327722 FAT327722 FKP327722 FUL327722 GEH327722 GOD327722 GXZ327722 HHV327722 HRR327722 IBN327722 ILJ327722 IVF327722 JFB327722 JOX327722 JYT327722 KIP327722 KSL327722 LCH327722 LMD327722 LVZ327722 MFV327722 MPR327722 MZN327722 NJJ327722 NTF327722 ODB327722 OMX327722 OWT327722 PGP327722 PQL327722 QAH327722 QKD327722 QTZ327722 RDV327722 RNR327722 RXN327722 SHJ327722 SRF327722 TBB327722 TKX327722 TUT327722 UEP327722 UOL327722 UYH327722 VID327722 VRZ327722 WBV327722 WLR327722 WVN327722 T393258 JB393258 SX393258 ACT393258 AMP393258 AWL393258 BGH393258 BQD393258 BZZ393258 CJV393258 CTR393258 DDN393258 DNJ393258 DXF393258 EHB393258 EQX393258 FAT393258 FKP393258 FUL393258 GEH393258 GOD393258 GXZ393258 HHV393258 HRR393258 IBN393258 ILJ393258 IVF393258 JFB393258 JOX393258 JYT393258 KIP393258 KSL393258 LCH393258 LMD393258 LVZ393258 MFV393258 MPR393258 MZN393258 NJJ393258 NTF393258 ODB393258 OMX393258 OWT393258 PGP393258 PQL393258 QAH393258 QKD393258 QTZ393258 RDV393258 RNR393258 RXN393258 SHJ393258 SRF393258 TBB393258 TKX393258 TUT393258 UEP393258 UOL393258 UYH393258 VID393258 VRZ393258 WBV393258 WLR393258 WVN393258 T458794 JB458794 SX458794 ACT458794 AMP458794 AWL458794 BGH458794 BQD458794 BZZ458794 CJV458794 CTR458794 DDN458794 DNJ458794 DXF458794 EHB458794 EQX458794 FAT458794 FKP458794 FUL458794 GEH458794 GOD458794 GXZ458794 HHV458794 HRR458794 IBN458794 ILJ458794 IVF458794 JFB458794 JOX458794 JYT458794 KIP458794 KSL458794 LCH458794 LMD458794 LVZ458794 MFV458794 MPR458794 MZN458794 NJJ458794 NTF458794 ODB458794 OMX458794 OWT458794 PGP458794 PQL458794 QAH458794 QKD458794 QTZ458794 RDV458794 RNR458794 RXN458794 SHJ458794 SRF458794 TBB458794 TKX458794 TUT458794 UEP458794 UOL458794 UYH458794 VID458794 VRZ458794 WBV458794 WLR458794 WVN458794 T524330 JB524330 SX524330 ACT524330 AMP524330 AWL524330 BGH524330 BQD524330 BZZ524330 CJV524330 CTR524330 DDN524330 DNJ524330 DXF524330 EHB524330 EQX524330 FAT524330 FKP524330 FUL524330 GEH524330 GOD524330 GXZ524330 HHV524330 HRR524330 IBN524330 ILJ524330 IVF524330 JFB524330 JOX524330 JYT524330 KIP524330 KSL524330 LCH524330 LMD524330 LVZ524330 MFV524330 MPR524330 MZN524330 NJJ524330 NTF524330 ODB524330 OMX524330 OWT524330 PGP524330 PQL524330 QAH524330 QKD524330 QTZ524330 RDV524330 RNR524330 RXN524330 SHJ524330 SRF524330 TBB524330 TKX524330 TUT524330 UEP524330 UOL524330 UYH524330 VID524330 VRZ524330 WBV524330 WLR524330 WVN524330 T589866 JB589866 SX589866 ACT589866 AMP589866 AWL589866 BGH589866 BQD589866 BZZ589866 CJV589866 CTR589866 DDN589866 DNJ589866 DXF589866 EHB589866 EQX589866 FAT589866 FKP589866 FUL589866 GEH589866 GOD589866 GXZ589866 HHV589866 HRR589866 IBN589866 ILJ589866 IVF589866 JFB589866 JOX589866 JYT589866 KIP589866 KSL589866 LCH589866 LMD589866 LVZ589866 MFV589866 MPR589866 MZN589866 NJJ589866 NTF589866 ODB589866 OMX589866 OWT589866 PGP589866 PQL589866 QAH589866 QKD589866 QTZ589866 RDV589866 RNR589866 RXN589866 SHJ589866 SRF589866 TBB589866 TKX589866 TUT589866 UEP589866 UOL589866 UYH589866 VID589866 VRZ589866 WBV589866 WLR589866 WVN589866 T655402 JB655402 SX655402 ACT655402 AMP655402 AWL655402 BGH655402 BQD655402 BZZ655402 CJV655402 CTR655402 DDN655402 DNJ655402 DXF655402 EHB655402 EQX655402 FAT655402 FKP655402 FUL655402 GEH655402 GOD655402 GXZ655402 HHV655402 HRR655402 IBN655402 ILJ655402 IVF655402 JFB655402 JOX655402 JYT655402 KIP655402 KSL655402 LCH655402 LMD655402 LVZ655402 MFV655402 MPR655402 MZN655402 NJJ655402 NTF655402 ODB655402 OMX655402 OWT655402 PGP655402 PQL655402 QAH655402 QKD655402 QTZ655402 RDV655402 RNR655402 RXN655402 SHJ655402 SRF655402 TBB655402 TKX655402 TUT655402 UEP655402 UOL655402 UYH655402 VID655402 VRZ655402 WBV655402 WLR655402 WVN655402 T720938 JB720938 SX720938 ACT720938 AMP720938 AWL720938 BGH720938 BQD720938 BZZ720938 CJV720938 CTR720938 DDN720938 DNJ720938 DXF720938 EHB720938 EQX720938 FAT720938 FKP720938 FUL720938 GEH720938 GOD720938 GXZ720938 HHV720938 HRR720938 IBN720938 ILJ720938 IVF720938 JFB720938 JOX720938 JYT720938 KIP720938 KSL720938 LCH720938 LMD720938 LVZ720938 MFV720938 MPR720938 MZN720938 NJJ720938 NTF720938 ODB720938 OMX720938 OWT720938 PGP720938 PQL720938 QAH720938 QKD720938 QTZ720938 RDV720938 RNR720938 RXN720938 SHJ720938 SRF720938 TBB720938 TKX720938 TUT720938 UEP720938 UOL720938 UYH720938 VID720938 VRZ720938 WBV720938 WLR720938 WVN720938 T786474 JB786474 SX786474 ACT786474 AMP786474 AWL786474 BGH786474 BQD786474 BZZ786474 CJV786474 CTR786474 DDN786474 DNJ786474 DXF786474 EHB786474 EQX786474 FAT786474 FKP786474 FUL786474 GEH786474 GOD786474 GXZ786474 HHV786474 HRR786474 IBN786474 ILJ786474 IVF786474 JFB786474 JOX786474 JYT786474 KIP786474 KSL786474 LCH786474 LMD786474 LVZ786474 MFV786474 MPR786474 MZN786474 NJJ786474 NTF786474 ODB786474 OMX786474 OWT786474 PGP786474 PQL786474 QAH786474 QKD786474 QTZ786474 RDV786474 RNR786474 RXN786474 SHJ786474 SRF786474 TBB786474 TKX786474 TUT786474 UEP786474 UOL786474 UYH786474 VID786474 VRZ786474 WBV786474 WLR786474 WVN786474 T852010 JB852010 SX852010 ACT852010 AMP852010 AWL852010 BGH852010 BQD852010 BZZ852010 CJV852010 CTR852010 DDN852010 DNJ852010 DXF852010 EHB852010 EQX852010 FAT852010 FKP852010 FUL852010 GEH852010 GOD852010 GXZ852010 HHV852010 HRR852010 IBN852010 ILJ852010 IVF852010 JFB852010 JOX852010 JYT852010 KIP852010 KSL852010 LCH852010 LMD852010 LVZ852010 MFV852010 MPR852010 MZN852010 NJJ852010 NTF852010 ODB852010 OMX852010 OWT852010 PGP852010 PQL852010 QAH852010 QKD852010 QTZ852010 RDV852010 RNR852010 RXN852010 SHJ852010 SRF852010 TBB852010 TKX852010 TUT852010 UEP852010 UOL852010 UYH852010 VID852010 VRZ852010 WBV852010 WLR852010 WVN852010 T917546 JB917546 SX917546 ACT917546 AMP917546 AWL917546 BGH917546 BQD917546 BZZ917546 CJV917546 CTR917546 DDN917546 DNJ917546 DXF917546 EHB917546 EQX917546 FAT917546 FKP917546 FUL917546 GEH917546 GOD917546 GXZ917546 HHV917546 HRR917546 IBN917546 ILJ917546 IVF917546 JFB917546 JOX917546 JYT917546 KIP917546 KSL917546 LCH917546 LMD917546 LVZ917546 MFV917546 MPR917546 MZN917546 NJJ917546 NTF917546 ODB917546 OMX917546 OWT917546 PGP917546 PQL917546 QAH917546 QKD917546 QTZ917546 RDV917546 RNR917546 RXN917546 SHJ917546 SRF917546 TBB917546 TKX917546 TUT917546 UEP917546 UOL917546 UYH917546 VID917546 VRZ917546 WBV917546 WLR917546 WVN917546 T983082 JB983082 SX983082 ACT983082 AMP983082 AWL983082 BGH983082 BQD983082 BZZ983082 CJV983082 CTR983082 DDN983082 DNJ983082 DXF983082 EHB983082 EQX983082 FAT983082 FKP983082 FUL983082 GEH983082 GOD983082 GXZ983082 HHV983082 HRR983082 IBN983082 ILJ983082 IVF983082 JFB983082 JOX983082 JYT983082 KIP983082 KSL983082 LCH983082 LMD983082 LVZ983082 MFV983082 MPR983082 MZN983082 NJJ983082 NTF983082 ODB983082 OMX983082 OWT983082 PGP983082 PQL983082 QAH983082 QKD983082 QTZ983082 RDV983082 RNR983082 RXN983082 SHJ983082 SRF983082 TBB983082 TKX983082 TUT983082 UEP983082 UOL983082 UYH983082 VID983082 VRZ983082 WBV983082 WLR983082 WVN983082 T44 JB44 SX44 ACT44 AMP44 AWL44 BGH44 BQD44 BZZ44 CJV44 CTR44 DDN44 DNJ44 DXF44 EHB44 EQX44 FAT44 FKP44 FUL44 GEH44 GOD44 GXZ44 HHV44 HRR44 IBN44 ILJ44 IVF44 JFB44 JOX44 JYT44 KIP44 KSL44 LCH44 LMD44 LVZ44 MFV44 MPR44 MZN44 NJJ44 NTF44 ODB44 OMX44 OWT44 PGP44 PQL44 QAH44 QKD44 QTZ44 RDV44 RNR44 RXN44 SHJ44 SRF44 TBB44 TKX44 TUT44 UEP44 UOL44 UYH44 VID44 VRZ44 WBV44 WLR44 WVN44 T65581 JB65581 SX65581 ACT65581 AMP65581 AWL65581 BGH65581 BQD65581 BZZ65581 CJV65581 CTR65581 DDN65581 DNJ65581 DXF65581 EHB65581 EQX65581 FAT65581 FKP65581 FUL65581 GEH65581 GOD65581 GXZ65581 HHV65581 HRR65581 IBN65581 ILJ65581 IVF65581 JFB65581 JOX65581 JYT65581 KIP65581 KSL65581 LCH65581 LMD65581 LVZ65581 MFV65581 MPR65581 MZN65581 NJJ65581 NTF65581 ODB65581 OMX65581 OWT65581 PGP65581 PQL65581 QAH65581 QKD65581 QTZ65581 RDV65581 RNR65581 RXN65581 SHJ65581 SRF65581 TBB65581 TKX65581 TUT65581 UEP65581 UOL65581 UYH65581 VID65581 VRZ65581 WBV65581 WLR65581 WVN65581 T131117 JB131117 SX131117 ACT131117 AMP131117 AWL131117 BGH131117 BQD131117 BZZ131117 CJV131117 CTR131117 DDN131117 DNJ131117 DXF131117 EHB131117 EQX131117 FAT131117 FKP131117 FUL131117 GEH131117 GOD131117 GXZ131117 HHV131117 HRR131117 IBN131117 ILJ131117 IVF131117 JFB131117 JOX131117 JYT131117 KIP131117 KSL131117 LCH131117 LMD131117 LVZ131117 MFV131117 MPR131117 MZN131117 NJJ131117 NTF131117 ODB131117 OMX131117 OWT131117 PGP131117 PQL131117 QAH131117 QKD131117 QTZ131117 RDV131117 RNR131117 RXN131117 SHJ131117 SRF131117 TBB131117 TKX131117 TUT131117 UEP131117 UOL131117 UYH131117 VID131117 VRZ131117 WBV131117 WLR131117 WVN131117 T196653 JB196653 SX196653 ACT196653 AMP196653 AWL196653 BGH196653 BQD196653 BZZ196653 CJV196653 CTR196653 DDN196653 DNJ196653 DXF196653 EHB196653 EQX196653 FAT196653 FKP196653 FUL196653 GEH196653 GOD196653 GXZ196653 HHV196653 HRR196653 IBN196653 ILJ196653 IVF196653 JFB196653 JOX196653 JYT196653 KIP196653 KSL196653 LCH196653 LMD196653 LVZ196653 MFV196653 MPR196653 MZN196653 NJJ196653 NTF196653 ODB196653 OMX196653 OWT196653 PGP196653 PQL196653 QAH196653 QKD196653 QTZ196653 RDV196653 RNR196653 RXN196653 SHJ196653 SRF196653 TBB196653 TKX196653 TUT196653 UEP196653 UOL196653 UYH196653 VID196653 VRZ196653 WBV196653 WLR196653 WVN196653 T262189 JB262189 SX262189 ACT262189 AMP262189 AWL262189 BGH262189 BQD262189 BZZ262189 CJV262189 CTR262189 DDN262189 DNJ262189 DXF262189 EHB262189 EQX262189 FAT262189 FKP262189 FUL262189 GEH262189 GOD262189 GXZ262189 HHV262189 HRR262189 IBN262189 ILJ262189 IVF262189 JFB262189 JOX262189 JYT262189 KIP262189 KSL262189 LCH262189 LMD262189 LVZ262189 MFV262189 MPR262189 MZN262189 NJJ262189 NTF262189 ODB262189 OMX262189 OWT262189 PGP262189 PQL262189 QAH262189 QKD262189 QTZ262189 RDV262189 RNR262189 RXN262189 SHJ262189 SRF262189 TBB262189 TKX262189 TUT262189 UEP262189 UOL262189 UYH262189 VID262189 VRZ262189 WBV262189 WLR262189 WVN262189 T327725 JB327725 SX327725 ACT327725 AMP327725 AWL327725 BGH327725 BQD327725 BZZ327725 CJV327725 CTR327725 DDN327725 DNJ327725 DXF327725 EHB327725 EQX327725 FAT327725 FKP327725 FUL327725 GEH327725 GOD327725 GXZ327725 HHV327725 HRR327725 IBN327725 ILJ327725 IVF327725 JFB327725 JOX327725 JYT327725 KIP327725 KSL327725 LCH327725 LMD327725 LVZ327725 MFV327725 MPR327725 MZN327725 NJJ327725 NTF327725 ODB327725 OMX327725 OWT327725 PGP327725 PQL327725 QAH327725 QKD327725 QTZ327725 RDV327725 RNR327725 RXN327725 SHJ327725 SRF327725 TBB327725 TKX327725 TUT327725 UEP327725 UOL327725 UYH327725 VID327725 VRZ327725 WBV327725 WLR327725 WVN327725 T393261 JB393261 SX393261 ACT393261 AMP393261 AWL393261 BGH393261 BQD393261 BZZ393261 CJV393261 CTR393261 DDN393261 DNJ393261 DXF393261 EHB393261 EQX393261 FAT393261 FKP393261 FUL393261 GEH393261 GOD393261 GXZ393261 HHV393261 HRR393261 IBN393261 ILJ393261 IVF393261 JFB393261 JOX393261 JYT393261 KIP393261 KSL393261 LCH393261 LMD393261 LVZ393261 MFV393261 MPR393261 MZN393261 NJJ393261 NTF393261 ODB393261 OMX393261 OWT393261 PGP393261 PQL393261 QAH393261 QKD393261 QTZ393261 RDV393261 RNR393261 RXN393261 SHJ393261 SRF393261 TBB393261 TKX393261 TUT393261 UEP393261 UOL393261 UYH393261 VID393261 VRZ393261 WBV393261 WLR393261 WVN393261 T458797 JB458797 SX458797 ACT458797 AMP458797 AWL458797 BGH458797 BQD458797 BZZ458797 CJV458797 CTR458797 DDN458797 DNJ458797 DXF458797 EHB458797 EQX458797 FAT458797 FKP458797 FUL458797 GEH458797 GOD458797 GXZ458797 HHV458797 HRR458797 IBN458797 ILJ458797 IVF458797 JFB458797 JOX458797 JYT458797 KIP458797 KSL458797 LCH458797 LMD458797 LVZ458797 MFV458797 MPR458797 MZN458797 NJJ458797 NTF458797 ODB458797 OMX458797 OWT458797 PGP458797 PQL458797 QAH458797 QKD458797 QTZ458797 RDV458797 RNR458797 RXN458797 SHJ458797 SRF458797 TBB458797 TKX458797 TUT458797 UEP458797 UOL458797 UYH458797 VID458797 VRZ458797 WBV458797 WLR458797 WVN458797 T524333 JB524333 SX524333 ACT524333 AMP524333 AWL524333 BGH524333 BQD524333 BZZ524333 CJV524333 CTR524333 DDN524333 DNJ524333 DXF524333 EHB524333 EQX524333 FAT524333 FKP524333 FUL524333 GEH524333 GOD524333 GXZ524333 HHV524333 HRR524333 IBN524333 ILJ524333 IVF524333 JFB524333 JOX524333 JYT524333 KIP524333 KSL524333 LCH524333 LMD524333 LVZ524333 MFV524333 MPR524333 MZN524333 NJJ524333 NTF524333 ODB524333 OMX524333 OWT524333 PGP524333 PQL524333 QAH524333 QKD524333 QTZ524333 RDV524333 RNR524333 RXN524333 SHJ524333 SRF524333 TBB524333 TKX524333 TUT524333 UEP524333 UOL524333 UYH524333 VID524333 VRZ524333 WBV524333 WLR524333 WVN524333 T589869 JB589869 SX589869 ACT589869 AMP589869 AWL589869 BGH589869 BQD589869 BZZ589869 CJV589869 CTR589869 DDN589869 DNJ589869 DXF589869 EHB589869 EQX589869 FAT589869 FKP589869 FUL589869 GEH589869 GOD589869 GXZ589869 HHV589869 HRR589869 IBN589869 ILJ589869 IVF589869 JFB589869 JOX589869 JYT589869 KIP589869 KSL589869 LCH589869 LMD589869 LVZ589869 MFV589869 MPR589869 MZN589869 NJJ589869 NTF589869 ODB589869 OMX589869 OWT589869 PGP589869 PQL589869 QAH589869 QKD589869 QTZ589869 RDV589869 RNR589869 RXN589869 SHJ589869 SRF589869 TBB589869 TKX589869 TUT589869 UEP589869 UOL589869 UYH589869 VID589869 VRZ589869 WBV589869 WLR589869 WVN589869 T655405 JB655405 SX655405 ACT655405 AMP655405 AWL655405 BGH655405 BQD655405 BZZ655405 CJV655405 CTR655405 DDN655405 DNJ655405 DXF655405 EHB655405 EQX655405 FAT655405 FKP655405 FUL655405 GEH655405 GOD655405 GXZ655405 HHV655405 HRR655405 IBN655405 ILJ655405 IVF655405 JFB655405 JOX655405 JYT655405 KIP655405 KSL655405 LCH655405 LMD655405 LVZ655405 MFV655405 MPR655405 MZN655405 NJJ655405 NTF655405 ODB655405 OMX655405 OWT655405 PGP655405 PQL655405 QAH655405 QKD655405 QTZ655405 RDV655405 RNR655405 RXN655405 SHJ655405 SRF655405 TBB655405 TKX655405 TUT655405 UEP655405 UOL655405 UYH655405 VID655405 VRZ655405 WBV655405 WLR655405 WVN655405 T720941 JB720941 SX720941 ACT720941 AMP720941 AWL720941 BGH720941 BQD720941 BZZ720941 CJV720941 CTR720941 DDN720941 DNJ720941 DXF720941 EHB720941 EQX720941 FAT720941 FKP720941 FUL720941 GEH720941 GOD720941 GXZ720941 HHV720941 HRR720941 IBN720941 ILJ720941 IVF720941 JFB720941 JOX720941 JYT720941 KIP720941 KSL720941 LCH720941 LMD720941 LVZ720941 MFV720941 MPR720941 MZN720941 NJJ720941 NTF720941 ODB720941 OMX720941 OWT720941 PGP720941 PQL720941 QAH720941 QKD720941 QTZ720941 RDV720941 RNR720941 RXN720941 SHJ720941 SRF720941 TBB720941 TKX720941 TUT720941 UEP720941 UOL720941 UYH720941 VID720941 VRZ720941 WBV720941 WLR720941 WVN720941 T786477 JB786477 SX786477 ACT786477 AMP786477 AWL786477 BGH786477 BQD786477 BZZ786477 CJV786477 CTR786477 DDN786477 DNJ786477 DXF786477 EHB786477 EQX786477 FAT786477 FKP786477 FUL786477 GEH786477 GOD786477 GXZ786477 HHV786477 HRR786477 IBN786477 ILJ786477 IVF786477 JFB786477 JOX786477 JYT786477 KIP786477 KSL786477 LCH786477 LMD786477 LVZ786477 MFV786477 MPR786477 MZN786477 NJJ786477 NTF786477 ODB786477 OMX786477 OWT786477 PGP786477 PQL786477 QAH786477 QKD786477 QTZ786477 RDV786477 RNR786477 RXN786477 SHJ786477 SRF786477 TBB786477 TKX786477 TUT786477 UEP786477 UOL786477 UYH786477 VID786477 VRZ786477 WBV786477 WLR786477 WVN786477 T852013 JB852013 SX852013 ACT852013 AMP852013 AWL852013 BGH852013 BQD852013 BZZ852013 CJV852013 CTR852013 DDN852013 DNJ852013 DXF852013 EHB852013 EQX852013 FAT852013 FKP852013 FUL852013 GEH852013 GOD852013 GXZ852013 HHV852013 HRR852013 IBN852013 ILJ852013 IVF852013 JFB852013 JOX852013 JYT852013 KIP852013 KSL852013 LCH852013 LMD852013 LVZ852013 MFV852013 MPR852013 MZN852013 NJJ852013 NTF852013 ODB852013 OMX852013 OWT852013 PGP852013 PQL852013 QAH852013 QKD852013 QTZ852013 RDV852013 RNR852013 RXN852013 SHJ852013 SRF852013 TBB852013 TKX852013 TUT852013 UEP852013 UOL852013 UYH852013 VID852013 VRZ852013 WBV852013 WLR852013 WVN852013 T917549 JB917549 SX917549 ACT917549 AMP917549 AWL917549 BGH917549 BQD917549 BZZ917549 CJV917549 CTR917549 DDN917549 DNJ917549 DXF917549 EHB917549 EQX917549 FAT917549 FKP917549 FUL917549 GEH917549 GOD917549 GXZ917549 HHV917549 HRR917549 IBN917549 ILJ917549 IVF917549 JFB917549 JOX917549 JYT917549 KIP917549 KSL917549 LCH917549 LMD917549 LVZ917549 MFV917549 MPR917549 MZN917549 NJJ917549 NTF917549 ODB917549 OMX917549 OWT917549 PGP917549 PQL917549 QAH917549 QKD917549 QTZ917549 RDV917549 RNR917549 RXN917549 SHJ917549 SRF917549 TBB917549 TKX917549 TUT917549 UEP917549 UOL917549 UYH917549 VID917549 VRZ917549 WBV917549 WLR917549 WVN917549 T983085 JB983085 SX983085 ACT983085 AMP983085 AWL983085 BGH983085 BQD983085 BZZ983085 CJV983085 CTR983085 DDN983085 DNJ983085 DXF983085 EHB983085 EQX983085 FAT983085 FKP983085 FUL983085 GEH983085 GOD983085 GXZ983085 HHV983085 HRR983085 IBN983085 ILJ983085 IVF983085 JFB983085 JOX983085 JYT983085 KIP983085 KSL983085 LCH983085 LMD983085 LVZ983085 MFV983085 MPR983085 MZN983085 NJJ983085 NTF983085 ODB983085 OMX983085 OWT983085 PGP983085 PQL983085 QAH983085 QKD983085 QTZ983085 RDV983085 RNR983085 RXN983085 SHJ983085 SRF983085 TBB983085 TKX983085 TUT983085 UEP983085 UOL983085 UYH983085 VID983085 VRZ983085 WBV983085 WLR983085 WVN983085 T50 JB53:JD53 SX53:SZ53 ACT53:ACV53 AMP53:AMR53 AWL53:AWN53 BGH53:BGJ53 BQD53:BQF53 BZZ53:CAB53 CJV53:CJX53 CTR53:CTT53 DDN53:DDP53 DNJ53:DNL53 DXF53:DXH53 EHB53:EHD53 EQX53:EQZ53 FAT53:FAV53 FKP53:FKR53 FUL53:FUN53 GEH53:GEJ53 GOD53:GOF53 GXZ53:GYB53 HHV53:HHX53 HRR53:HRT53 IBN53:IBP53 ILJ53:ILL53 IVF53:IVH53 JFB53:JFD53 JOX53:JOZ53 JYT53:JYV53 KIP53:KIR53 KSL53:KSN53 LCH53:LCJ53 LMD53:LMF53 LVZ53:LWB53 MFV53:MFX53 MPR53:MPT53 MZN53:MZP53 NJJ53:NJL53 NTF53:NTH53 ODB53:ODD53 OMX53:OMZ53 OWT53:OWV53 PGP53:PGR53 PQL53:PQN53 QAH53:QAJ53 QKD53:QKF53 QTZ53:QUB53 RDV53:RDX53 RNR53:RNT53 RXN53:RXP53 SHJ53:SHL53 SRF53:SRH53 TBB53:TBD53 TKX53:TKZ53 TUT53:TUV53 UEP53:UER53 UOL53:UON53 UYH53:UYJ53 VID53:VIF53 VRZ53:VSB53 WBV53:WBX53 WLR53:WLT53 WVN53:WVP53 T65590:V65590 JB65590:JD65590 SX65590:SZ65590 ACT65590:ACV65590 AMP65590:AMR65590 AWL65590:AWN65590 BGH65590:BGJ65590 BQD65590:BQF65590 BZZ65590:CAB65590 CJV65590:CJX65590 CTR65590:CTT65590 DDN65590:DDP65590 DNJ65590:DNL65590 DXF65590:DXH65590 EHB65590:EHD65590 EQX65590:EQZ65590 FAT65590:FAV65590 FKP65590:FKR65590 FUL65590:FUN65590 GEH65590:GEJ65590 GOD65590:GOF65590 GXZ65590:GYB65590 HHV65590:HHX65590 HRR65590:HRT65590 IBN65590:IBP65590 ILJ65590:ILL65590 IVF65590:IVH65590 JFB65590:JFD65590 JOX65590:JOZ65590 JYT65590:JYV65590 KIP65590:KIR65590 KSL65590:KSN65590 LCH65590:LCJ65590 LMD65590:LMF65590 LVZ65590:LWB65590 MFV65590:MFX65590 MPR65590:MPT65590 MZN65590:MZP65590 NJJ65590:NJL65590 NTF65590:NTH65590 ODB65590:ODD65590 OMX65590:OMZ65590 OWT65590:OWV65590 PGP65590:PGR65590 PQL65590:PQN65590 QAH65590:QAJ65590 QKD65590:QKF65590 QTZ65590:QUB65590 RDV65590:RDX65590 RNR65590:RNT65590 RXN65590:RXP65590 SHJ65590:SHL65590 SRF65590:SRH65590 TBB65590:TBD65590 TKX65590:TKZ65590 TUT65590:TUV65590 UEP65590:UER65590 UOL65590:UON65590 UYH65590:UYJ65590 VID65590:VIF65590 VRZ65590:VSB65590 WBV65590:WBX65590 WLR65590:WLT65590 WVN65590:WVP65590 T131126:V131126 JB131126:JD131126 SX131126:SZ131126 ACT131126:ACV131126 AMP131126:AMR131126 AWL131126:AWN131126 BGH131126:BGJ131126 BQD131126:BQF131126 BZZ131126:CAB131126 CJV131126:CJX131126 CTR131126:CTT131126 DDN131126:DDP131126 DNJ131126:DNL131126 DXF131126:DXH131126 EHB131126:EHD131126 EQX131126:EQZ131126 FAT131126:FAV131126 FKP131126:FKR131126 FUL131126:FUN131126 GEH131126:GEJ131126 GOD131126:GOF131126 GXZ131126:GYB131126 HHV131126:HHX131126 HRR131126:HRT131126 IBN131126:IBP131126 ILJ131126:ILL131126 IVF131126:IVH131126 JFB131126:JFD131126 JOX131126:JOZ131126 JYT131126:JYV131126 KIP131126:KIR131126 KSL131126:KSN131126 LCH131126:LCJ131126 LMD131126:LMF131126 LVZ131126:LWB131126 MFV131126:MFX131126 MPR131126:MPT131126 MZN131126:MZP131126 NJJ131126:NJL131126 NTF131126:NTH131126 ODB131126:ODD131126 OMX131126:OMZ131126 OWT131126:OWV131126 PGP131126:PGR131126 PQL131126:PQN131126 QAH131126:QAJ131126 QKD131126:QKF131126 QTZ131126:QUB131126 RDV131126:RDX131126 RNR131126:RNT131126 RXN131126:RXP131126 SHJ131126:SHL131126 SRF131126:SRH131126 TBB131126:TBD131126 TKX131126:TKZ131126 TUT131126:TUV131126 UEP131126:UER131126 UOL131126:UON131126 UYH131126:UYJ131126 VID131126:VIF131126 VRZ131126:VSB131126 WBV131126:WBX131126 WLR131126:WLT131126 WVN131126:WVP131126 T196662:V196662 JB196662:JD196662 SX196662:SZ196662 ACT196662:ACV196662 AMP196662:AMR196662 AWL196662:AWN196662 BGH196662:BGJ196662 BQD196662:BQF196662 BZZ196662:CAB196662 CJV196662:CJX196662 CTR196662:CTT196662 DDN196662:DDP196662 DNJ196662:DNL196662 DXF196662:DXH196662 EHB196662:EHD196662 EQX196662:EQZ196662 FAT196662:FAV196662 FKP196662:FKR196662 FUL196662:FUN196662 GEH196662:GEJ196662 GOD196662:GOF196662 GXZ196662:GYB196662 HHV196662:HHX196662 HRR196662:HRT196662 IBN196662:IBP196662 ILJ196662:ILL196662 IVF196662:IVH196662 JFB196662:JFD196662 JOX196662:JOZ196662 JYT196662:JYV196662 KIP196662:KIR196662 KSL196662:KSN196662 LCH196662:LCJ196662 LMD196662:LMF196662 LVZ196662:LWB196662 MFV196662:MFX196662 MPR196662:MPT196662 MZN196662:MZP196662 NJJ196662:NJL196662 NTF196662:NTH196662 ODB196662:ODD196662 OMX196662:OMZ196662 OWT196662:OWV196662 PGP196662:PGR196662 PQL196662:PQN196662 QAH196662:QAJ196662 QKD196662:QKF196662 QTZ196662:QUB196662 RDV196662:RDX196662 RNR196662:RNT196662 RXN196662:RXP196662 SHJ196662:SHL196662 SRF196662:SRH196662 TBB196662:TBD196662 TKX196662:TKZ196662 TUT196662:TUV196662 UEP196662:UER196662 UOL196662:UON196662 UYH196662:UYJ196662 VID196662:VIF196662 VRZ196662:VSB196662 WBV196662:WBX196662 WLR196662:WLT196662 WVN196662:WVP196662 T262198:V262198 JB262198:JD262198 SX262198:SZ262198 ACT262198:ACV262198 AMP262198:AMR262198 AWL262198:AWN262198 BGH262198:BGJ262198 BQD262198:BQF262198 BZZ262198:CAB262198 CJV262198:CJX262198 CTR262198:CTT262198 DDN262198:DDP262198 DNJ262198:DNL262198 DXF262198:DXH262198 EHB262198:EHD262198 EQX262198:EQZ262198 FAT262198:FAV262198 FKP262198:FKR262198 FUL262198:FUN262198 GEH262198:GEJ262198 GOD262198:GOF262198 GXZ262198:GYB262198 HHV262198:HHX262198 HRR262198:HRT262198 IBN262198:IBP262198 ILJ262198:ILL262198 IVF262198:IVH262198 JFB262198:JFD262198 JOX262198:JOZ262198 JYT262198:JYV262198 KIP262198:KIR262198 KSL262198:KSN262198 LCH262198:LCJ262198 LMD262198:LMF262198 LVZ262198:LWB262198 MFV262198:MFX262198 MPR262198:MPT262198 MZN262198:MZP262198 NJJ262198:NJL262198 NTF262198:NTH262198 ODB262198:ODD262198 OMX262198:OMZ262198 OWT262198:OWV262198 PGP262198:PGR262198 PQL262198:PQN262198 QAH262198:QAJ262198 QKD262198:QKF262198 QTZ262198:QUB262198 RDV262198:RDX262198 RNR262198:RNT262198 RXN262198:RXP262198 SHJ262198:SHL262198 SRF262198:SRH262198 TBB262198:TBD262198 TKX262198:TKZ262198 TUT262198:TUV262198 UEP262198:UER262198 UOL262198:UON262198 UYH262198:UYJ262198 VID262198:VIF262198 VRZ262198:VSB262198 WBV262198:WBX262198 WLR262198:WLT262198 WVN262198:WVP262198 T327734:V327734 JB327734:JD327734 SX327734:SZ327734 ACT327734:ACV327734 AMP327734:AMR327734 AWL327734:AWN327734 BGH327734:BGJ327734 BQD327734:BQF327734 BZZ327734:CAB327734 CJV327734:CJX327734 CTR327734:CTT327734 DDN327734:DDP327734 DNJ327734:DNL327734 DXF327734:DXH327734 EHB327734:EHD327734 EQX327734:EQZ327734 FAT327734:FAV327734 FKP327734:FKR327734 FUL327734:FUN327734 GEH327734:GEJ327734 GOD327734:GOF327734 GXZ327734:GYB327734 HHV327734:HHX327734 HRR327734:HRT327734 IBN327734:IBP327734 ILJ327734:ILL327734 IVF327734:IVH327734 JFB327734:JFD327734 JOX327734:JOZ327734 JYT327734:JYV327734 KIP327734:KIR327734 KSL327734:KSN327734 LCH327734:LCJ327734 LMD327734:LMF327734 LVZ327734:LWB327734 MFV327734:MFX327734 MPR327734:MPT327734 MZN327734:MZP327734 NJJ327734:NJL327734 NTF327734:NTH327734 ODB327734:ODD327734 OMX327734:OMZ327734 OWT327734:OWV327734 PGP327734:PGR327734 PQL327734:PQN327734 QAH327734:QAJ327734 QKD327734:QKF327734 QTZ327734:QUB327734 RDV327734:RDX327734 RNR327734:RNT327734 RXN327734:RXP327734 SHJ327734:SHL327734 SRF327734:SRH327734 TBB327734:TBD327734 TKX327734:TKZ327734 TUT327734:TUV327734 UEP327734:UER327734 UOL327734:UON327734 UYH327734:UYJ327734 VID327734:VIF327734 VRZ327734:VSB327734 WBV327734:WBX327734 WLR327734:WLT327734 WVN327734:WVP327734 T393270:V393270 JB393270:JD393270 SX393270:SZ393270 ACT393270:ACV393270 AMP393270:AMR393270 AWL393270:AWN393270 BGH393270:BGJ393270 BQD393270:BQF393270 BZZ393270:CAB393270 CJV393270:CJX393270 CTR393270:CTT393270 DDN393270:DDP393270 DNJ393270:DNL393270 DXF393270:DXH393270 EHB393270:EHD393270 EQX393270:EQZ393270 FAT393270:FAV393270 FKP393270:FKR393270 FUL393270:FUN393270 GEH393270:GEJ393270 GOD393270:GOF393270 GXZ393270:GYB393270 HHV393270:HHX393270 HRR393270:HRT393270 IBN393270:IBP393270 ILJ393270:ILL393270 IVF393270:IVH393270 JFB393270:JFD393270 JOX393270:JOZ393270 JYT393270:JYV393270 KIP393270:KIR393270 KSL393270:KSN393270 LCH393270:LCJ393270 LMD393270:LMF393270 LVZ393270:LWB393270 MFV393270:MFX393270 MPR393270:MPT393270 MZN393270:MZP393270 NJJ393270:NJL393270 NTF393270:NTH393270 ODB393270:ODD393270 OMX393270:OMZ393270 OWT393270:OWV393270 PGP393270:PGR393270 PQL393270:PQN393270 QAH393270:QAJ393270 QKD393270:QKF393270 QTZ393270:QUB393270 RDV393270:RDX393270 RNR393270:RNT393270 RXN393270:RXP393270 SHJ393270:SHL393270 SRF393270:SRH393270 TBB393270:TBD393270 TKX393270:TKZ393270 TUT393270:TUV393270 UEP393270:UER393270 UOL393270:UON393270 UYH393270:UYJ393270 VID393270:VIF393270 VRZ393270:VSB393270 WBV393270:WBX393270 WLR393270:WLT393270 WVN393270:WVP393270 T458806:V458806 JB458806:JD458806 SX458806:SZ458806 ACT458806:ACV458806 AMP458806:AMR458806 AWL458806:AWN458806 BGH458806:BGJ458806 BQD458806:BQF458806 BZZ458806:CAB458806 CJV458806:CJX458806 CTR458806:CTT458806 DDN458806:DDP458806 DNJ458806:DNL458806 DXF458806:DXH458806 EHB458806:EHD458806 EQX458806:EQZ458806 FAT458806:FAV458806 FKP458806:FKR458806 FUL458806:FUN458806 GEH458806:GEJ458806 GOD458806:GOF458806 GXZ458806:GYB458806 HHV458806:HHX458806 HRR458806:HRT458806 IBN458806:IBP458806 ILJ458806:ILL458806 IVF458806:IVH458806 JFB458806:JFD458806 JOX458806:JOZ458806 JYT458806:JYV458806 KIP458806:KIR458806 KSL458806:KSN458806 LCH458806:LCJ458806 LMD458806:LMF458806 LVZ458806:LWB458806 MFV458806:MFX458806 MPR458806:MPT458806 MZN458806:MZP458806 NJJ458806:NJL458806 NTF458806:NTH458806 ODB458806:ODD458806 OMX458806:OMZ458806 OWT458806:OWV458806 PGP458806:PGR458806 PQL458806:PQN458806 QAH458806:QAJ458806 QKD458806:QKF458806 QTZ458806:QUB458806 RDV458806:RDX458806 RNR458806:RNT458806 RXN458806:RXP458806 SHJ458806:SHL458806 SRF458806:SRH458806 TBB458806:TBD458806 TKX458806:TKZ458806 TUT458806:TUV458806 UEP458806:UER458806 UOL458806:UON458806 UYH458806:UYJ458806 VID458806:VIF458806 VRZ458806:VSB458806 WBV458806:WBX458806 WLR458806:WLT458806 WVN458806:WVP458806 T524342:V524342 JB524342:JD524342 SX524342:SZ524342 ACT524342:ACV524342 AMP524342:AMR524342 AWL524342:AWN524342 BGH524342:BGJ524342 BQD524342:BQF524342 BZZ524342:CAB524342 CJV524342:CJX524342 CTR524342:CTT524342 DDN524342:DDP524342 DNJ524342:DNL524342 DXF524342:DXH524342 EHB524342:EHD524342 EQX524342:EQZ524342 FAT524342:FAV524342 FKP524342:FKR524342 FUL524342:FUN524342 GEH524342:GEJ524342 GOD524342:GOF524342 GXZ524342:GYB524342 HHV524342:HHX524342 HRR524342:HRT524342 IBN524342:IBP524342 ILJ524342:ILL524342 IVF524342:IVH524342 JFB524342:JFD524342 JOX524342:JOZ524342 JYT524342:JYV524342 KIP524342:KIR524342 KSL524342:KSN524342 LCH524342:LCJ524342 LMD524342:LMF524342 LVZ524342:LWB524342 MFV524342:MFX524342 MPR524342:MPT524342 MZN524342:MZP524342 NJJ524342:NJL524342 NTF524342:NTH524342 ODB524342:ODD524342 OMX524342:OMZ524342 OWT524342:OWV524342 PGP524342:PGR524342 PQL524342:PQN524342 QAH524342:QAJ524342 QKD524342:QKF524342 QTZ524342:QUB524342 RDV524342:RDX524342 RNR524342:RNT524342 RXN524342:RXP524342 SHJ524342:SHL524342 SRF524342:SRH524342 TBB524342:TBD524342 TKX524342:TKZ524342 TUT524342:TUV524342 UEP524342:UER524342 UOL524342:UON524342 UYH524342:UYJ524342 VID524342:VIF524342 VRZ524342:VSB524342 WBV524342:WBX524342 WLR524342:WLT524342 WVN524342:WVP524342 T589878:V589878 JB589878:JD589878 SX589878:SZ589878 ACT589878:ACV589878 AMP589878:AMR589878 AWL589878:AWN589878 BGH589878:BGJ589878 BQD589878:BQF589878 BZZ589878:CAB589878 CJV589878:CJX589878 CTR589878:CTT589878 DDN589878:DDP589878 DNJ589878:DNL589878 DXF589878:DXH589878 EHB589878:EHD589878 EQX589878:EQZ589878 FAT589878:FAV589878 FKP589878:FKR589878 FUL589878:FUN589878 GEH589878:GEJ589878 GOD589878:GOF589878 GXZ589878:GYB589878 HHV589878:HHX589878 HRR589878:HRT589878 IBN589878:IBP589878 ILJ589878:ILL589878 IVF589878:IVH589878 JFB589878:JFD589878 JOX589878:JOZ589878 JYT589878:JYV589878 KIP589878:KIR589878 KSL589878:KSN589878 LCH589878:LCJ589878 LMD589878:LMF589878 LVZ589878:LWB589878 MFV589878:MFX589878 MPR589878:MPT589878 MZN589878:MZP589878 NJJ589878:NJL589878 NTF589878:NTH589878 ODB589878:ODD589878 OMX589878:OMZ589878 OWT589878:OWV589878 PGP589878:PGR589878 PQL589878:PQN589878 QAH589878:QAJ589878 QKD589878:QKF589878 QTZ589878:QUB589878 RDV589878:RDX589878 RNR589878:RNT589878 RXN589878:RXP589878 SHJ589878:SHL589878 SRF589878:SRH589878 TBB589878:TBD589878 TKX589878:TKZ589878 TUT589878:TUV589878 UEP589878:UER589878 UOL589878:UON589878 UYH589878:UYJ589878 VID589878:VIF589878 VRZ589878:VSB589878 WBV589878:WBX589878 WLR589878:WLT589878 WVN589878:WVP589878 T655414:V655414 JB655414:JD655414 SX655414:SZ655414 ACT655414:ACV655414 AMP655414:AMR655414 AWL655414:AWN655414 BGH655414:BGJ655414 BQD655414:BQF655414 BZZ655414:CAB655414 CJV655414:CJX655414 CTR655414:CTT655414 DDN655414:DDP655414 DNJ655414:DNL655414 DXF655414:DXH655414 EHB655414:EHD655414 EQX655414:EQZ655414 FAT655414:FAV655414 FKP655414:FKR655414 FUL655414:FUN655414 GEH655414:GEJ655414 GOD655414:GOF655414 GXZ655414:GYB655414 HHV655414:HHX655414 HRR655414:HRT655414 IBN655414:IBP655414 ILJ655414:ILL655414 IVF655414:IVH655414 JFB655414:JFD655414 JOX655414:JOZ655414 JYT655414:JYV655414 KIP655414:KIR655414 KSL655414:KSN655414 LCH655414:LCJ655414 LMD655414:LMF655414 LVZ655414:LWB655414 MFV655414:MFX655414 MPR655414:MPT655414 MZN655414:MZP655414 NJJ655414:NJL655414 NTF655414:NTH655414 ODB655414:ODD655414 OMX655414:OMZ655414 OWT655414:OWV655414 PGP655414:PGR655414 PQL655414:PQN655414 QAH655414:QAJ655414 QKD655414:QKF655414 QTZ655414:QUB655414 RDV655414:RDX655414 RNR655414:RNT655414 RXN655414:RXP655414 SHJ655414:SHL655414 SRF655414:SRH655414 TBB655414:TBD655414 TKX655414:TKZ655414 TUT655414:TUV655414 UEP655414:UER655414 UOL655414:UON655414 UYH655414:UYJ655414 VID655414:VIF655414 VRZ655414:VSB655414 WBV655414:WBX655414 WLR655414:WLT655414 WVN655414:WVP655414 T720950:V720950 JB720950:JD720950 SX720950:SZ720950 ACT720950:ACV720950 AMP720950:AMR720950 AWL720950:AWN720950 BGH720950:BGJ720950 BQD720950:BQF720950 BZZ720950:CAB720950 CJV720950:CJX720950 CTR720950:CTT720950 DDN720950:DDP720950 DNJ720950:DNL720950 DXF720950:DXH720950 EHB720950:EHD720950 EQX720950:EQZ720950 FAT720950:FAV720950 FKP720950:FKR720950 FUL720950:FUN720950 GEH720950:GEJ720950 GOD720950:GOF720950 GXZ720950:GYB720950 HHV720950:HHX720950 HRR720950:HRT720950 IBN720950:IBP720950 ILJ720950:ILL720950 IVF720950:IVH720950 JFB720950:JFD720950 JOX720950:JOZ720950 JYT720950:JYV720950 KIP720950:KIR720950 KSL720950:KSN720950 LCH720950:LCJ720950 LMD720950:LMF720950 LVZ720950:LWB720950 MFV720950:MFX720950 MPR720950:MPT720950 MZN720950:MZP720950 NJJ720950:NJL720950 NTF720950:NTH720950 ODB720950:ODD720950 OMX720950:OMZ720950 OWT720950:OWV720950 PGP720950:PGR720950 PQL720950:PQN720950 QAH720950:QAJ720950 QKD720950:QKF720950 QTZ720950:QUB720950 RDV720950:RDX720950 RNR720950:RNT720950 RXN720950:RXP720950 SHJ720950:SHL720950 SRF720950:SRH720950 TBB720950:TBD720950 TKX720950:TKZ720950 TUT720950:TUV720950 UEP720950:UER720950 UOL720950:UON720950 UYH720950:UYJ720950 VID720950:VIF720950 VRZ720950:VSB720950 WBV720950:WBX720950 WLR720950:WLT720950 WVN720950:WVP720950 T786486:V786486 JB786486:JD786486 SX786486:SZ786486 ACT786486:ACV786486 AMP786486:AMR786486 AWL786486:AWN786486 BGH786486:BGJ786486 BQD786486:BQF786486 BZZ786486:CAB786486 CJV786486:CJX786486 CTR786486:CTT786486 DDN786486:DDP786486 DNJ786486:DNL786486 DXF786486:DXH786486 EHB786486:EHD786486 EQX786486:EQZ786486 FAT786486:FAV786486 FKP786486:FKR786486 FUL786486:FUN786486 GEH786486:GEJ786486 GOD786486:GOF786486 GXZ786486:GYB786486 HHV786486:HHX786486 HRR786486:HRT786486 IBN786486:IBP786486 ILJ786486:ILL786486 IVF786486:IVH786486 JFB786486:JFD786486 JOX786486:JOZ786486 JYT786486:JYV786486 KIP786486:KIR786486 KSL786486:KSN786486 LCH786486:LCJ786486 LMD786486:LMF786486 LVZ786486:LWB786486 MFV786486:MFX786486 MPR786486:MPT786486 MZN786486:MZP786486 NJJ786486:NJL786486 NTF786486:NTH786486 ODB786486:ODD786486 OMX786486:OMZ786486 OWT786486:OWV786486 PGP786486:PGR786486 PQL786486:PQN786486 QAH786486:QAJ786486 QKD786486:QKF786486 QTZ786486:QUB786486 RDV786486:RDX786486 RNR786486:RNT786486 RXN786486:RXP786486 SHJ786486:SHL786486 SRF786486:SRH786486 TBB786486:TBD786486 TKX786486:TKZ786486 TUT786486:TUV786486 UEP786486:UER786486 UOL786486:UON786486 UYH786486:UYJ786486 VID786486:VIF786486 VRZ786486:VSB786486 WBV786486:WBX786486 WLR786486:WLT786486 WVN786486:WVP786486 T852022:V852022 JB852022:JD852022 SX852022:SZ852022 ACT852022:ACV852022 AMP852022:AMR852022 AWL852022:AWN852022 BGH852022:BGJ852022 BQD852022:BQF852022 BZZ852022:CAB852022 CJV852022:CJX852022 CTR852022:CTT852022 DDN852022:DDP852022 DNJ852022:DNL852022 DXF852022:DXH852022 EHB852022:EHD852022 EQX852022:EQZ852022 FAT852022:FAV852022 FKP852022:FKR852022 FUL852022:FUN852022 GEH852022:GEJ852022 GOD852022:GOF852022 GXZ852022:GYB852022 HHV852022:HHX852022 HRR852022:HRT852022 IBN852022:IBP852022 ILJ852022:ILL852022 IVF852022:IVH852022 JFB852022:JFD852022 JOX852022:JOZ852022 JYT852022:JYV852022 KIP852022:KIR852022 KSL852022:KSN852022 LCH852022:LCJ852022 LMD852022:LMF852022 LVZ852022:LWB852022 MFV852022:MFX852022 MPR852022:MPT852022 MZN852022:MZP852022 NJJ852022:NJL852022 NTF852022:NTH852022 ODB852022:ODD852022 OMX852022:OMZ852022 OWT852022:OWV852022 PGP852022:PGR852022 PQL852022:PQN852022 QAH852022:QAJ852022 QKD852022:QKF852022 QTZ852022:QUB852022 RDV852022:RDX852022 RNR852022:RNT852022 RXN852022:RXP852022 SHJ852022:SHL852022 SRF852022:SRH852022 TBB852022:TBD852022 TKX852022:TKZ852022 TUT852022:TUV852022 UEP852022:UER852022 UOL852022:UON852022 UYH852022:UYJ852022 VID852022:VIF852022 VRZ852022:VSB852022 WBV852022:WBX852022 WLR852022:WLT852022 WVN852022:WVP852022 T917558:V917558 JB917558:JD917558 SX917558:SZ917558 ACT917558:ACV917558 AMP917558:AMR917558 AWL917558:AWN917558 BGH917558:BGJ917558 BQD917558:BQF917558 BZZ917558:CAB917558 CJV917558:CJX917558 CTR917558:CTT917558 DDN917558:DDP917558 DNJ917558:DNL917558 DXF917558:DXH917558 EHB917558:EHD917558 EQX917558:EQZ917558 FAT917558:FAV917558 FKP917558:FKR917558 FUL917558:FUN917558 GEH917558:GEJ917558 GOD917558:GOF917558 GXZ917558:GYB917558 HHV917558:HHX917558 HRR917558:HRT917558 IBN917558:IBP917558 ILJ917558:ILL917558 IVF917558:IVH917558 JFB917558:JFD917558 JOX917558:JOZ917558 JYT917558:JYV917558 KIP917558:KIR917558 KSL917558:KSN917558 LCH917558:LCJ917558 LMD917558:LMF917558 LVZ917558:LWB917558 MFV917558:MFX917558 MPR917558:MPT917558 MZN917558:MZP917558 NJJ917558:NJL917558 NTF917558:NTH917558 ODB917558:ODD917558 OMX917558:OMZ917558 OWT917558:OWV917558 PGP917558:PGR917558 PQL917558:PQN917558 QAH917558:QAJ917558 QKD917558:QKF917558 QTZ917558:QUB917558 RDV917558:RDX917558 RNR917558:RNT917558 RXN917558:RXP917558 SHJ917558:SHL917558 SRF917558:SRH917558 TBB917558:TBD917558 TKX917558:TKZ917558 TUT917558:TUV917558 UEP917558:UER917558 UOL917558:UON917558 UYH917558:UYJ917558 VID917558:VIF917558 VRZ917558:VSB917558 WBV917558:WBX917558 WLR917558:WLT917558 WVN917558:WVP917558 T983094:V983094 JB983094:JD983094 SX983094:SZ983094 ACT983094:ACV983094 AMP983094:AMR983094 AWL983094:AWN983094 BGH983094:BGJ983094 BQD983094:BQF983094 BZZ983094:CAB983094 CJV983094:CJX983094 CTR983094:CTT983094 DDN983094:DDP983094 DNJ983094:DNL983094 DXF983094:DXH983094 EHB983094:EHD983094 EQX983094:EQZ983094 FAT983094:FAV983094 FKP983094:FKR983094 FUL983094:FUN983094 GEH983094:GEJ983094 GOD983094:GOF983094 GXZ983094:GYB983094 HHV983094:HHX983094 HRR983094:HRT983094 IBN983094:IBP983094 ILJ983094:ILL983094 IVF983094:IVH983094 JFB983094:JFD983094 JOX983094:JOZ983094 JYT983094:JYV983094 KIP983094:KIR983094 KSL983094:KSN983094 LCH983094:LCJ983094 LMD983094:LMF983094 LVZ983094:LWB983094 MFV983094:MFX983094 MPR983094:MPT983094 MZN983094:MZP983094 NJJ983094:NJL983094 NTF983094:NTH983094 ODB983094:ODD983094 OMX983094:OMZ983094 OWT983094:OWV983094 PGP983094:PGR983094 PQL983094:PQN983094 QAH983094:QAJ983094 QKD983094:QKF983094 QTZ983094:QUB983094 RDV983094:RDX983094 RNR983094:RNT983094 RXN983094:RXP983094 SHJ983094:SHL983094 SRF983094:SRH983094 TBB983094:TBD983094 TKX983094:TKZ983094 TUT983094:TUV983094 UEP983094:UER983094 UOL983094:UON983094 UYH983094:UYJ983094 VID983094:VIF983094 VRZ983094:VSB983094 WBV983094:WBX983094 WLR983094:WLT983094 WVN983094:WVP983094 T10:V10 JB50 SX50 ACT50 AMP50 AWL50 BGH50 BQD50 BZZ50 CJV50 CTR50 DDN50 DNJ50 DXF50 EHB50 EQX50 FAT50 FKP50 FUL50 GEH50 GOD50 GXZ50 HHV50 HRR50 IBN50 ILJ50 IVF50 JFB50 JOX50 JYT50 KIP50 KSL50 LCH50 LMD50 LVZ50 MFV50 MPR50 MZN50 NJJ50 NTF50 ODB50 OMX50 OWT50 PGP50 PQL50 QAH50 QKD50 QTZ50 RDV50 RNR50 RXN50 SHJ50 SRF50 TBB50 TKX50 TUT50 UEP50 UOL50 UYH50 VID50 VRZ50 WBV50 WLR50 WVN50 T65587 JB65587 SX65587 ACT65587 AMP65587 AWL65587 BGH65587 BQD65587 BZZ65587 CJV65587 CTR65587 DDN65587 DNJ65587 DXF65587 EHB65587 EQX65587 FAT65587 FKP65587 FUL65587 GEH65587 GOD65587 GXZ65587 HHV65587 HRR65587 IBN65587 ILJ65587 IVF65587 JFB65587 JOX65587 JYT65587 KIP65587 KSL65587 LCH65587 LMD65587 LVZ65587 MFV65587 MPR65587 MZN65587 NJJ65587 NTF65587 ODB65587 OMX65587 OWT65587 PGP65587 PQL65587 QAH65587 QKD65587 QTZ65587 RDV65587 RNR65587 RXN65587 SHJ65587 SRF65587 TBB65587 TKX65587 TUT65587 UEP65587 UOL65587 UYH65587 VID65587 VRZ65587 WBV65587 WLR65587 WVN65587 T131123 JB131123 SX131123 ACT131123 AMP131123 AWL131123 BGH131123 BQD131123 BZZ131123 CJV131123 CTR131123 DDN131123 DNJ131123 DXF131123 EHB131123 EQX131123 FAT131123 FKP131123 FUL131123 GEH131123 GOD131123 GXZ131123 HHV131123 HRR131123 IBN131123 ILJ131123 IVF131123 JFB131123 JOX131123 JYT131123 KIP131123 KSL131123 LCH131123 LMD131123 LVZ131123 MFV131123 MPR131123 MZN131123 NJJ131123 NTF131123 ODB131123 OMX131123 OWT131123 PGP131123 PQL131123 QAH131123 QKD131123 QTZ131123 RDV131123 RNR131123 RXN131123 SHJ131123 SRF131123 TBB131123 TKX131123 TUT131123 UEP131123 UOL131123 UYH131123 VID131123 VRZ131123 WBV131123 WLR131123 WVN131123 T196659 JB196659 SX196659 ACT196659 AMP196659 AWL196659 BGH196659 BQD196659 BZZ196659 CJV196659 CTR196659 DDN196659 DNJ196659 DXF196659 EHB196659 EQX196659 FAT196659 FKP196659 FUL196659 GEH196659 GOD196659 GXZ196659 HHV196659 HRR196659 IBN196659 ILJ196659 IVF196659 JFB196659 JOX196659 JYT196659 KIP196659 KSL196659 LCH196659 LMD196659 LVZ196659 MFV196659 MPR196659 MZN196659 NJJ196659 NTF196659 ODB196659 OMX196659 OWT196659 PGP196659 PQL196659 QAH196659 QKD196659 QTZ196659 RDV196659 RNR196659 RXN196659 SHJ196659 SRF196659 TBB196659 TKX196659 TUT196659 UEP196659 UOL196659 UYH196659 VID196659 VRZ196659 WBV196659 WLR196659 WVN196659 T262195 JB262195 SX262195 ACT262195 AMP262195 AWL262195 BGH262195 BQD262195 BZZ262195 CJV262195 CTR262195 DDN262195 DNJ262195 DXF262195 EHB262195 EQX262195 FAT262195 FKP262195 FUL262195 GEH262195 GOD262195 GXZ262195 HHV262195 HRR262195 IBN262195 ILJ262195 IVF262195 JFB262195 JOX262195 JYT262195 KIP262195 KSL262195 LCH262195 LMD262195 LVZ262195 MFV262195 MPR262195 MZN262195 NJJ262195 NTF262195 ODB262195 OMX262195 OWT262195 PGP262195 PQL262195 QAH262195 QKD262195 QTZ262195 RDV262195 RNR262195 RXN262195 SHJ262195 SRF262195 TBB262195 TKX262195 TUT262195 UEP262195 UOL262195 UYH262195 VID262195 VRZ262195 WBV262195 WLR262195 WVN262195 T327731 JB327731 SX327731 ACT327731 AMP327731 AWL327731 BGH327731 BQD327731 BZZ327731 CJV327731 CTR327731 DDN327731 DNJ327731 DXF327731 EHB327731 EQX327731 FAT327731 FKP327731 FUL327731 GEH327731 GOD327731 GXZ327731 HHV327731 HRR327731 IBN327731 ILJ327731 IVF327731 JFB327731 JOX327731 JYT327731 KIP327731 KSL327731 LCH327731 LMD327731 LVZ327731 MFV327731 MPR327731 MZN327731 NJJ327731 NTF327731 ODB327731 OMX327731 OWT327731 PGP327731 PQL327731 QAH327731 QKD327731 QTZ327731 RDV327731 RNR327731 RXN327731 SHJ327731 SRF327731 TBB327731 TKX327731 TUT327731 UEP327731 UOL327731 UYH327731 VID327731 VRZ327731 WBV327731 WLR327731 WVN327731 T393267 JB393267 SX393267 ACT393267 AMP393267 AWL393267 BGH393267 BQD393267 BZZ393267 CJV393267 CTR393267 DDN393267 DNJ393267 DXF393267 EHB393267 EQX393267 FAT393267 FKP393267 FUL393267 GEH393267 GOD393267 GXZ393267 HHV393267 HRR393267 IBN393267 ILJ393267 IVF393267 JFB393267 JOX393267 JYT393267 KIP393267 KSL393267 LCH393267 LMD393267 LVZ393267 MFV393267 MPR393267 MZN393267 NJJ393267 NTF393267 ODB393267 OMX393267 OWT393267 PGP393267 PQL393267 QAH393267 QKD393267 QTZ393267 RDV393267 RNR393267 RXN393267 SHJ393267 SRF393267 TBB393267 TKX393267 TUT393267 UEP393267 UOL393267 UYH393267 VID393267 VRZ393267 WBV393267 WLR393267 WVN393267 T458803 JB458803 SX458803 ACT458803 AMP458803 AWL458803 BGH458803 BQD458803 BZZ458803 CJV458803 CTR458803 DDN458803 DNJ458803 DXF458803 EHB458803 EQX458803 FAT458803 FKP458803 FUL458803 GEH458803 GOD458803 GXZ458803 HHV458803 HRR458803 IBN458803 ILJ458803 IVF458803 JFB458803 JOX458803 JYT458803 KIP458803 KSL458803 LCH458803 LMD458803 LVZ458803 MFV458803 MPR458803 MZN458803 NJJ458803 NTF458803 ODB458803 OMX458803 OWT458803 PGP458803 PQL458803 QAH458803 QKD458803 QTZ458803 RDV458803 RNR458803 RXN458803 SHJ458803 SRF458803 TBB458803 TKX458803 TUT458803 UEP458803 UOL458803 UYH458803 VID458803 VRZ458803 WBV458803 WLR458803 WVN458803 T524339 JB524339 SX524339 ACT524339 AMP524339 AWL524339 BGH524339 BQD524339 BZZ524339 CJV524339 CTR524339 DDN524339 DNJ524339 DXF524339 EHB524339 EQX524339 FAT524339 FKP524339 FUL524339 GEH524339 GOD524339 GXZ524339 HHV524339 HRR524339 IBN524339 ILJ524339 IVF524339 JFB524339 JOX524339 JYT524339 KIP524339 KSL524339 LCH524339 LMD524339 LVZ524339 MFV524339 MPR524339 MZN524339 NJJ524339 NTF524339 ODB524339 OMX524339 OWT524339 PGP524339 PQL524339 QAH524339 QKD524339 QTZ524339 RDV524339 RNR524339 RXN524339 SHJ524339 SRF524339 TBB524339 TKX524339 TUT524339 UEP524339 UOL524339 UYH524339 VID524339 VRZ524339 WBV524339 WLR524339 WVN524339 T589875 JB589875 SX589875 ACT589875 AMP589875 AWL589875 BGH589875 BQD589875 BZZ589875 CJV589875 CTR589875 DDN589875 DNJ589875 DXF589875 EHB589875 EQX589875 FAT589875 FKP589875 FUL589875 GEH589875 GOD589875 GXZ589875 HHV589875 HRR589875 IBN589875 ILJ589875 IVF589875 JFB589875 JOX589875 JYT589875 KIP589875 KSL589875 LCH589875 LMD589875 LVZ589875 MFV589875 MPR589875 MZN589875 NJJ589875 NTF589875 ODB589875 OMX589875 OWT589875 PGP589875 PQL589875 QAH589875 QKD589875 QTZ589875 RDV589875 RNR589875 RXN589875 SHJ589875 SRF589875 TBB589875 TKX589875 TUT589875 UEP589875 UOL589875 UYH589875 VID589875 VRZ589875 WBV589875 WLR589875 WVN589875 T655411 JB655411 SX655411 ACT655411 AMP655411 AWL655411 BGH655411 BQD655411 BZZ655411 CJV655411 CTR655411 DDN655411 DNJ655411 DXF655411 EHB655411 EQX655411 FAT655411 FKP655411 FUL655411 GEH655411 GOD655411 GXZ655411 HHV655411 HRR655411 IBN655411 ILJ655411 IVF655411 JFB655411 JOX655411 JYT655411 KIP655411 KSL655411 LCH655411 LMD655411 LVZ655411 MFV655411 MPR655411 MZN655411 NJJ655411 NTF655411 ODB655411 OMX655411 OWT655411 PGP655411 PQL655411 QAH655411 QKD655411 QTZ655411 RDV655411 RNR655411 RXN655411 SHJ655411 SRF655411 TBB655411 TKX655411 TUT655411 UEP655411 UOL655411 UYH655411 VID655411 VRZ655411 WBV655411 WLR655411 WVN655411 T720947 JB720947 SX720947 ACT720947 AMP720947 AWL720947 BGH720947 BQD720947 BZZ720947 CJV720947 CTR720947 DDN720947 DNJ720947 DXF720947 EHB720947 EQX720947 FAT720947 FKP720947 FUL720947 GEH720947 GOD720947 GXZ720947 HHV720947 HRR720947 IBN720947 ILJ720947 IVF720947 JFB720947 JOX720947 JYT720947 KIP720947 KSL720947 LCH720947 LMD720947 LVZ720947 MFV720947 MPR720947 MZN720947 NJJ720947 NTF720947 ODB720947 OMX720947 OWT720947 PGP720947 PQL720947 QAH720947 QKD720947 QTZ720947 RDV720947 RNR720947 RXN720947 SHJ720947 SRF720947 TBB720947 TKX720947 TUT720947 UEP720947 UOL720947 UYH720947 VID720947 VRZ720947 WBV720947 WLR720947 WVN720947 T786483 JB786483 SX786483 ACT786483 AMP786483 AWL786483 BGH786483 BQD786483 BZZ786483 CJV786483 CTR786483 DDN786483 DNJ786483 DXF786483 EHB786483 EQX786483 FAT786483 FKP786483 FUL786483 GEH786483 GOD786483 GXZ786483 HHV786483 HRR786483 IBN786483 ILJ786483 IVF786483 JFB786483 JOX786483 JYT786483 KIP786483 KSL786483 LCH786483 LMD786483 LVZ786483 MFV786483 MPR786483 MZN786483 NJJ786483 NTF786483 ODB786483 OMX786483 OWT786483 PGP786483 PQL786483 QAH786483 QKD786483 QTZ786483 RDV786483 RNR786483 RXN786483 SHJ786483 SRF786483 TBB786483 TKX786483 TUT786483 UEP786483 UOL786483 UYH786483 VID786483 VRZ786483 WBV786483 WLR786483 WVN786483 T852019 JB852019 SX852019 ACT852019 AMP852019 AWL852019 BGH852019 BQD852019 BZZ852019 CJV852019 CTR852019 DDN852019 DNJ852019 DXF852019 EHB852019 EQX852019 FAT852019 FKP852019 FUL852019 GEH852019 GOD852019 GXZ852019 HHV852019 HRR852019 IBN852019 ILJ852019 IVF852019 JFB852019 JOX852019 JYT852019 KIP852019 KSL852019 LCH852019 LMD852019 LVZ852019 MFV852019 MPR852019 MZN852019 NJJ852019 NTF852019 ODB852019 OMX852019 OWT852019 PGP852019 PQL852019 QAH852019 QKD852019 QTZ852019 RDV852019 RNR852019 RXN852019 SHJ852019 SRF852019 TBB852019 TKX852019 TUT852019 UEP852019 UOL852019 UYH852019 VID852019 VRZ852019 WBV852019 WLR852019 WVN852019 T917555 JB917555 SX917555 ACT917555 AMP917555 AWL917555 BGH917555 BQD917555 BZZ917555 CJV917555 CTR917555 DDN917555 DNJ917555 DXF917555 EHB917555 EQX917555 FAT917555 FKP917555 FUL917555 GEH917555 GOD917555 GXZ917555 HHV917555 HRR917555 IBN917555 ILJ917555 IVF917555 JFB917555 JOX917555 JYT917555 KIP917555 KSL917555 LCH917555 LMD917555 LVZ917555 MFV917555 MPR917555 MZN917555 NJJ917555 NTF917555 ODB917555 OMX917555 OWT917555 PGP917555 PQL917555 QAH917555 QKD917555 QTZ917555 RDV917555 RNR917555 RXN917555 SHJ917555 SRF917555 TBB917555 TKX917555 TUT917555 UEP917555 UOL917555 UYH917555 VID917555 VRZ917555 WBV917555 WLR917555 WVN917555 T983091 JB983091 SX983091 ACT983091 AMP983091 AWL983091 BGH983091 BQD983091 BZZ983091 CJV983091 CTR983091 DDN983091 DNJ983091 DXF983091 EHB983091 EQX983091 FAT983091 FKP983091 FUL983091 GEH983091 GOD983091 GXZ983091 HHV983091 HRR983091 IBN983091 ILJ983091 IVF983091 JFB983091 JOX983091 JYT983091 KIP983091 KSL983091 LCH983091 LMD983091 LVZ983091 MFV983091 MPR983091 MZN983091 NJJ983091 NTF983091 ODB983091 OMX983091 OWT983091 PGP983091 PQL983091 QAH983091 QKD983091 QTZ983091 RDV983091 RNR983091 RXN983091 SHJ983091 SRF983091 TBB983091 TKX983091 TUT983091 UEP983091 UOL983091 UYH983091 VID983091 VRZ983091 WBV983091 WLR983091 WVN983091 T46 JB47 SX47 ACT47 AMP47 AWL47 BGH47 BQD47 BZZ47 CJV47 CTR47 DDN47 DNJ47 DXF47 EHB47 EQX47 FAT47 FKP47 FUL47 GEH47 GOD47 GXZ47 HHV47 HRR47 IBN47 ILJ47 IVF47 JFB47 JOX47 JYT47 KIP47 KSL47 LCH47 LMD47 LVZ47 MFV47 MPR47 MZN47 NJJ47 NTF47 ODB47 OMX47 OWT47 PGP47 PQL47 QAH47 QKD47 QTZ47 RDV47 RNR47 RXN47 SHJ47 SRF47 TBB47 TKX47 TUT47 UEP47 UOL47 UYH47 VID47 VRZ47 WBV47 WLR47 WVN47 T65584 JB65584 SX65584 ACT65584 AMP65584 AWL65584 BGH65584 BQD65584 BZZ65584 CJV65584 CTR65584 DDN65584 DNJ65584 DXF65584 EHB65584 EQX65584 FAT65584 FKP65584 FUL65584 GEH65584 GOD65584 GXZ65584 HHV65584 HRR65584 IBN65584 ILJ65584 IVF65584 JFB65584 JOX65584 JYT65584 KIP65584 KSL65584 LCH65584 LMD65584 LVZ65584 MFV65584 MPR65584 MZN65584 NJJ65584 NTF65584 ODB65584 OMX65584 OWT65584 PGP65584 PQL65584 QAH65584 QKD65584 QTZ65584 RDV65584 RNR65584 RXN65584 SHJ65584 SRF65584 TBB65584 TKX65584 TUT65584 UEP65584 UOL65584 UYH65584 VID65584 VRZ65584 WBV65584 WLR65584 WVN65584 T131120 JB131120 SX131120 ACT131120 AMP131120 AWL131120 BGH131120 BQD131120 BZZ131120 CJV131120 CTR131120 DDN131120 DNJ131120 DXF131120 EHB131120 EQX131120 FAT131120 FKP131120 FUL131120 GEH131120 GOD131120 GXZ131120 HHV131120 HRR131120 IBN131120 ILJ131120 IVF131120 JFB131120 JOX131120 JYT131120 KIP131120 KSL131120 LCH131120 LMD131120 LVZ131120 MFV131120 MPR131120 MZN131120 NJJ131120 NTF131120 ODB131120 OMX131120 OWT131120 PGP131120 PQL131120 QAH131120 QKD131120 QTZ131120 RDV131120 RNR131120 RXN131120 SHJ131120 SRF131120 TBB131120 TKX131120 TUT131120 UEP131120 UOL131120 UYH131120 VID131120 VRZ131120 WBV131120 WLR131120 WVN131120 T196656 JB196656 SX196656 ACT196656 AMP196656 AWL196656 BGH196656 BQD196656 BZZ196656 CJV196656 CTR196656 DDN196656 DNJ196656 DXF196656 EHB196656 EQX196656 FAT196656 FKP196656 FUL196656 GEH196656 GOD196656 GXZ196656 HHV196656 HRR196656 IBN196656 ILJ196656 IVF196656 JFB196656 JOX196656 JYT196656 KIP196656 KSL196656 LCH196656 LMD196656 LVZ196656 MFV196656 MPR196656 MZN196656 NJJ196656 NTF196656 ODB196656 OMX196656 OWT196656 PGP196656 PQL196656 QAH196656 QKD196656 QTZ196656 RDV196656 RNR196656 RXN196656 SHJ196656 SRF196656 TBB196656 TKX196656 TUT196656 UEP196656 UOL196656 UYH196656 VID196656 VRZ196656 WBV196656 WLR196656 WVN196656 T262192 JB262192 SX262192 ACT262192 AMP262192 AWL262192 BGH262192 BQD262192 BZZ262192 CJV262192 CTR262192 DDN262192 DNJ262192 DXF262192 EHB262192 EQX262192 FAT262192 FKP262192 FUL262192 GEH262192 GOD262192 GXZ262192 HHV262192 HRR262192 IBN262192 ILJ262192 IVF262192 JFB262192 JOX262192 JYT262192 KIP262192 KSL262192 LCH262192 LMD262192 LVZ262192 MFV262192 MPR262192 MZN262192 NJJ262192 NTF262192 ODB262192 OMX262192 OWT262192 PGP262192 PQL262192 QAH262192 QKD262192 QTZ262192 RDV262192 RNR262192 RXN262192 SHJ262192 SRF262192 TBB262192 TKX262192 TUT262192 UEP262192 UOL262192 UYH262192 VID262192 VRZ262192 WBV262192 WLR262192 WVN262192 T327728 JB327728 SX327728 ACT327728 AMP327728 AWL327728 BGH327728 BQD327728 BZZ327728 CJV327728 CTR327728 DDN327728 DNJ327728 DXF327728 EHB327728 EQX327728 FAT327728 FKP327728 FUL327728 GEH327728 GOD327728 GXZ327728 HHV327728 HRR327728 IBN327728 ILJ327728 IVF327728 JFB327728 JOX327728 JYT327728 KIP327728 KSL327728 LCH327728 LMD327728 LVZ327728 MFV327728 MPR327728 MZN327728 NJJ327728 NTF327728 ODB327728 OMX327728 OWT327728 PGP327728 PQL327728 QAH327728 QKD327728 QTZ327728 RDV327728 RNR327728 RXN327728 SHJ327728 SRF327728 TBB327728 TKX327728 TUT327728 UEP327728 UOL327728 UYH327728 VID327728 VRZ327728 WBV327728 WLR327728 WVN327728 T393264 JB393264 SX393264 ACT393264 AMP393264 AWL393264 BGH393264 BQD393264 BZZ393264 CJV393264 CTR393264 DDN393264 DNJ393264 DXF393264 EHB393264 EQX393264 FAT393264 FKP393264 FUL393264 GEH393264 GOD393264 GXZ393264 HHV393264 HRR393264 IBN393264 ILJ393264 IVF393264 JFB393264 JOX393264 JYT393264 KIP393264 KSL393264 LCH393264 LMD393264 LVZ393264 MFV393264 MPR393264 MZN393264 NJJ393264 NTF393264 ODB393264 OMX393264 OWT393264 PGP393264 PQL393264 QAH393264 QKD393264 QTZ393264 RDV393264 RNR393264 RXN393264 SHJ393264 SRF393264 TBB393264 TKX393264 TUT393264 UEP393264 UOL393264 UYH393264 VID393264 VRZ393264 WBV393264 WLR393264 WVN393264 T458800 JB458800 SX458800 ACT458800 AMP458800 AWL458800 BGH458800 BQD458800 BZZ458800 CJV458800 CTR458800 DDN458800 DNJ458800 DXF458800 EHB458800 EQX458800 FAT458800 FKP458800 FUL458800 GEH458800 GOD458800 GXZ458800 HHV458800 HRR458800 IBN458800 ILJ458800 IVF458800 JFB458800 JOX458800 JYT458800 KIP458800 KSL458800 LCH458800 LMD458800 LVZ458800 MFV458800 MPR458800 MZN458800 NJJ458800 NTF458800 ODB458800 OMX458800 OWT458800 PGP458800 PQL458800 QAH458800 QKD458800 QTZ458800 RDV458800 RNR458800 RXN458800 SHJ458800 SRF458800 TBB458800 TKX458800 TUT458800 UEP458800 UOL458800 UYH458800 VID458800 VRZ458800 WBV458800 WLR458800 WVN458800 T524336 JB524336 SX524336 ACT524336 AMP524336 AWL524336 BGH524336 BQD524336 BZZ524336 CJV524336 CTR524336 DDN524336 DNJ524336 DXF524336 EHB524336 EQX524336 FAT524336 FKP524336 FUL524336 GEH524336 GOD524336 GXZ524336 HHV524336 HRR524336 IBN524336 ILJ524336 IVF524336 JFB524336 JOX524336 JYT524336 KIP524336 KSL524336 LCH524336 LMD524336 LVZ524336 MFV524336 MPR524336 MZN524336 NJJ524336 NTF524336 ODB524336 OMX524336 OWT524336 PGP524336 PQL524336 QAH524336 QKD524336 QTZ524336 RDV524336 RNR524336 RXN524336 SHJ524336 SRF524336 TBB524336 TKX524336 TUT524336 UEP524336 UOL524336 UYH524336 VID524336 VRZ524336 WBV524336 WLR524336 WVN524336 T589872 JB589872 SX589872 ACT589872 AMP589872 AWL589872 BGH589872 BQD589872 BZZ589872 CJV589872 CTR589872 DDN589872 DNJ589872 DXF589872 EHB589872 EQX589872 FAT589872 FKP589872 FUL589872 GEH589872 GOD589872 GXZ589872 HHV589872 HRR589872 IBN589872 ILJ589872 IVF589872 JFB589872 JOX589872 JYT589872 KIP589872 KSL589872 LCH589872 LMD589872 LVZ589872 MFV589872 MPR589872 MZN589872 NJJ589872 NTF589872 ODB589872 OMX589872 OWT589872 PGP589872 PQL589872 QAH589872 QKD589872 QTZ589872 RDV589872 RNR589872 RXN589872 SHJ589872 SRF589872 TBB589872 TKX589872 TUT589872 UEP589872 UOL589872 UYH589872 VID589872 VRZ589872 WBV589872 WLR589872 WVN589872 T655408 JB655408 SX655408 ACT655408 AMP655408 AWL655408 BGH655408 BQD655408 BZZ655408 CJV655408 CTR655408 DDN655408 DNJ655408 DXF655408 EHB655408 EQX655408 FAT655408 FKP655408 FUL655408 GEH655408 GOD655408 GXZ655408 HHV655408 HRR655408 IBN655408 ILJ655408 IVF655408 JFB655408 JOX655408 JYT655408 KIP655408 KSL655408 LCH655408 LMD655408 LVZ655408 MFV655408 MPR655408 MZN655408 NJJ655408 NTF655408 ODB655408 OMX655408 OWT655408 PGP655408 PQL655408 QAH655408 QKD655408 QTZ655408 RDV655408 RNR655408 RXN655408 SHJ655408 SRF655408 TBB655408 TKX655408 TUT655408 UEP655408 UOL655408 UYH655408 VID655408 VRZ655408 WBV655408 WLR655408 WVN655408 T720944 JB720944 SX720944 ACT720944 AMP720944 AWL720944 BGH720944 BQD720944 BZZ720944 CJV720944 CTR720944 DDN720944 DNJ720944 DXF720944 EHB720944 EQX720944 FAT720944 FKP720944 FUL720944 GEH720944 GOD720944 GXZ720944 HHV720944 HRR720944 IBN720944 ILJ720944 IVF720944 JFB720944 JOX720944 JYT720944 KIP720944 KSL720944 LCH720944 LMD720944 LVZ720944 MFV720944 MPR720944 MZN720944 NJJ720944 NTF720944 ODB720944 OMX720944 OWT720944 PGP720944 PQL720944 QAH720944 QKD720944 QTZ720944 RDV720944 RNR720944 RXN720944 SHJ720944 SRF720944 TBB720944 TKX720944 TUT720944 UEP720944 UOL720944 UYH720944 VID720944 VRZ720944 WBV720944 WLR720944 WVN720944 T786480 JB786480 SX786480 ACT786480 AMP786480 AWL786480 BGH786480 BQD786480 BZZ786480 CJV786480 CTR786480 DDN786480 DNJ786480 DXF786480 EHB786480 EQX786480 FAT786480 FKP786480 FUL786480 GEH786480 GOD786480 GXZ786480 HHV786480 HRR786480 IBN786480 ILJ786480 IVF786480 JFB786480 JOX786480 JYT786480 KIP786480 KSL786480 LCH786480 LMD786480 LVZ786480 MFV786480 MPR786480 MZN786480 NJJ786480 NTF786480 ODB786480 OMX786480 OWT786480 PGP786480 PQL786480 QAH786480 QKD786480 QTZ786480 RDV786480 RNR786480 RXN786480 SHJ786480 SRF786480 TBB786480 TKX786480 TUT786480 UEP786480 UOL786480 UYH786480 VID786480 VRZ786480 WBV786480 WLR786480 WVN786480 T852016 JB852016 SX852016 ACT852016 AMP852016 AWL852016 BGH852016 BQD852016 BZZ852016 CJV852016 CTR852016 DDN852016 DNJ852016 DXF852016 EHB852016 EQX852016 FAT852016 FKP852016 FUL852016 GEH852016 GOD852016 GXZ852016 HHV852016 HRR852016 IBN852016 ILJ852016 IVF852016 JFB852016 JOX852016 JYT852016 KIP852016 KSL852016 LCH852016 LMD852016 LVZ852016 MFV852016 MPR852016 MZN852016 NJJ852016 NTF852016 ODB852016 OMX852016 OWT852016 PGP852016 PQL852016 QAH852016 QKD852016 QTZ852016 RDV852016 RNR852016 RXN852016 SHJ852016 SRF852016 TBB852016 TKX852016 TUT852016 UEP852016 UOL852016 UYH852016 VID852016 VRZ852016 WBV852016 WLR852016 WVN852016 T917552 JB917552 SX917552 ACT917552 AMP917552 AWL917552 BGH917552 BQD917552 BZZ917552 CJV917552 CTR917552 DDN917552 DNJ917552 DXF917552 EHB917552 EQX917552 FAT917552 FKP917552 FUL917552 GEH917552 GOD917552 GXZ917552 HHV917552 HRR917552 IBN917552 ILJ917552 IVF917552 JFB917552 JOX917552 JYT917552 KIP917552 KSL917552 LCH917552 LMD917552 LVZ917552 MFV917552 MPR917552 MZN917552 NJJ917552 NTF917552 ODB917552 OMX917552 OWT917552 PGP917552 PQL917552 QAH917552 QKD917552 QTZ917552 RDV917552 RNR917552 RXN917552 SHJ917552 SRF917552 TBB917552 TKX917552 TUT917552 UEP917552 UOL917552 UYH917552 VID917552 VRZ917552 WBV917552 WLR917552 WVN917552 T983088 JB983088 SX983088 ACT983088 AMP983088 AWL983088 BGH983088 BQD983088 BZZ983088 CJV983088 CTR983088 DDN983088 DNJ983088 DXF983088 EHB983088 EQX983088 FAT983088 FKP983088 FUL983088 GEH983088 GOD983088 GXZ983088 HHV983088 HRR983088 IBN983088 ILJ983088 IVF983088 JFB983088 JOX983088 JYT983088 KIP983088 KSL983088 LCH983088 LMD983088 LVZ983088 MFV983088 MPR983088 MZN983088 NJJ983088 NTF983088 ODB983088 OMX983088 OWT983088 PGP983088 PQL983088 QAH983088 QKD983088 QTZ983088 RDV983088 RNR983088 RXN983088 SHJ983088 SRF983088 TBB983088 TKX983088 TUT983088 UEP983088 UOL983088 UYH983088 VID983088 VRZ983088 WBV983088 WLR983088 T37:U38 T41:V41 X41:AD41 JB29:JC29 SX29:SY29 ACT29:ACU29 AMP29:AMQ29 AWL29:AWM29 BGH29:BGI29 BQD29:BQE29 BZZ29:CAA29 CJV29:CJW29 CTR29:CTS29 DDN29:DDO29 DNJ29:DNK29 DXF29:DXG29 EHB29:EHC29 EQX29:EQY29 FAT29:FAU29 FKP29:FKQ29 FUL29:FUM29 GEH29:GEI29 GOD29:GOE29 GXZ29:GYA29 HHV29:HHW29 HRR29:HRS29 IBN29:IBO29 ILJ29:ILK29 IVF29:IVG29 JFB29:JFC29 JOX29:JOY29 JYT29:JYU29 KIP29:KIQ29 KSL29:KSM29 LCH29:LCI29 LMD29:LME29 LVZ29:LWA29 MFV29:MFW29 MPR29:MPS29 MZN29:MZO29 NJJ29:NJK29 NTF29:NTG29 ODB29:ODC29 OMX29:OMY29 OWT29:OWU29 PGP29:PGQ29 PQL29:PQM29 QAH29:QAI29 QKD29:QKE29 QTZ29:QUA29 RDV29:RDW29 RNR29:RNS29 RXN29:RXO29 SHJ29:SHK29 SRF29:SRG29 TBB29:TBC29 TKX29:TKY29 TUT29:TUU29 UEP29:UEQ29 UOL29:UOM29 UYH29:UYI29 VID29:VIE29 VRZ29:VSA29 WBV29:WBW29 WLR29:WLS29 WVN29:WVO29 T28:U28 JD32 SZ32 ACV32 AMR32 AWN32 BGJ32 BQF32 CAB32 CJX32 CTT32 DDP32 DNL32 DXH32 EHD32 EQZ32 FAV32 FKR32 FUN32 GEJ32 GOF32 GYB32 HHX32 HRT32 IBP32 ILL32 IVH32 JFD32 JOZ32 JYV32 KIR32 KSN32 LCJ32 LMF32 LWB32 MFX32 MPT32 MZP32 NJL32 NTH32 ODD32 OMZ32 OWV32 PGR32 PQN32 QAJ32 QKF32 QUB32 RDX32 RNT32 RXP32 SHL32 SRH32 TBD32 TKZ32 TUV32 UER32 UON32 UYJ32 VIF32 VSB32 WBX32 WLT32 WVP32 V32 JC35:JD35 SY35:SZ35 ACU35:ACV35 AMQ35:AMR35 AWM35:AWN35 BGI35:BGJ35 BQE35:BQF35 CAA35:CAB35 CJW35:CJX35 CTS35:CTT35 DDO35:DDP35 DNK35:DNL35 DXG35:DXH35 EHC35:EHD35 EQY35:EQZ35 FAU35:FAV35 FKQ35:FKR35 FUM35:FUN35 GEI35:GEJ35 GOE35:GOF35 GYA35:GYB35 HHW35:HHX35 HRS35:HRT35 IBO35:IBP35 ILK35:ILL35 IVG35:IVH35 JFC35:JFD35 JOY35:JOZ35 JYU35:JYV35 KIQ35:KIR35 KSM35:KSN35 LCI35:LCJ35 LME35:LMF35 LWA35:LWB35 MFW35:MFX35 MPS35:MPT35 MZO35:MZP35 NJK35:NJL35 NTG35:NTH35 ODC35:ODD35 OMY35:OMZ35 OWU35:OWV35 PGQ35:PGR35 PQM35:PQN35 QAI35:QAJ35 QKE35:QKF35 QUA35:QUB35 RDW35:RDX35 RNS35:RNT35 RXO35:RXP35 SHK35:SHL35 SRG35:SRH35 TBC35:TBD35 TKY35:TKZ35 TUU35:TUV35 UEQ35:UER35 UOM35:UON35 UYI35:UYJ35 VIE35:VIF35 VSA35:VSB35 WBW35:WBX35 WLS35:WLT35 WVO35:WVP35</xm:sqref>
        </x14:dataValidation>
        <x14:dataValidation allowBlank="1" showErrorMessage="1" prompt="Al menos 1 por tipo de vigilado">
          <xm:sqref>L65613:O65615 IR65613:IU65615 SN65613:SQ65615 ACJ65613:ACM65615 AMF65613:AMI65615 AWB65613:AWE65615 BFX65613:BGA65615 BPT65613:BPW65615 BZP65613:BZS65615 CJL65613:CJO65615 CTH65613:CTK65615 DDD65613:DDG65615 DMZ65613:DNC65615 DWV65613:DWY65615 EGR65613:EGU65615 EQN65613:EQQ65615 FAJ65613:FAM65615 FKF65613:FKI65615 FUB65613:FUE65615 GDX65613:GEA65615 GNT65613:GNW65615 GXP65613:GXS65615 HHL65613:HHO65615 HRH65613:HRK65615 IBD65613:IBG65615 IKZ65613:ILC65615 IUV65613:IUY65615 JER65613:JEU65615 JON65613:JOQ65615 JYJ65613:JYM65615 KIF65613:KII65615 KSB65613:KSE65615 LBX65613:LCA65615 LLT65613:LLW65615 LVP65613:LVS65615 MFL65613:MFO65615 MPH65613:MPK65615 MZD65613:MZG65615 NIZ65613:NJC65615 NSV65613:NSY65615 OCR65613:OCU65615 OMN65613:OMQ65615 OWJ65613:OWM65615 PGF65613:PGI65615 PQB65613:PQE65615 PZX65613:QAA65615 QJT65613:QJW65615 QTP65613:QTS65615 RDL65613:RDO65615 RNH65613:RNK65615 RXD65613:RXG65615 SGZ65613:SHC65615 SQV65613:SQY65615 TAR65613:TAU65615 TKN65613:TKQ65615 TUJ65613:TUM65615 UEF65613:UEI65615 UOB65613:UOE65615 UXX65613:UYA65615 VHT65613:VHW65615 VRP65613:VRS65615 WBL65613:WBO65615 WLH65613:WLK65615 WVD65613:WVG65615 L131149:O131151 IR131149:IU131151 SN131149:SQ131151 ACJ131149:ACM131151 AMF131149:AMI131151 AWB131149:AWE131151 BFX131149:BGA131151 BPT131149:BPW131151 BZP131149:BZS131151 CJL131149:CJO131151 CTH131149:CTK131151 DDD131149:DDG131151 DMZ131149:DNC131151 DWV131149:DWY131151 EGR131149:EGU131151 EQN131149:EQQ131151 FAJ131149:FAM131151 FKF131149:FKI131151 FUB131149:FUE131151 GDX131149:GEA131151 GNT131149:GNW131151 GXP131149:GXS131151 HHL131149:HHO131151 HRH131149:HRK131151 IBD131149:IBG131151 IKZ131149:ILC131151 IUV131149:IUY131151 JER131149:JEU131151 JON131149:JOQ131151 JYJ131149:JYM131151 KIF131149:KII131151 KSB131149:KSE131151 LBX131149:LCA131151 LLT131149:LLW131151 LVP131149:LVS131151 MFL131149:MFO131151 MPH131149:MPK131151 MZD131149:MZG131151 NIZ131149:NJC131151 NSV131149:NSY131151 OCR131149:OCU131151 OMN131149:OMQ131151 OWJ131149:OWM131151 PGF131149:PGI131151 PQB131149:PQE131151 PZX131149:QAA131151 QJT131149:QJW131151 QTP131149:QTS131151 RDL131149:RDO131151 RNH131149:RNK131151 RXD131149:RXG131151 SGZ131149:SHC131151 SQV131149:SQY131151 TAR131149:TAU131151 TKN131149:TKQ131151 TUJ131149:TUM131151 UEF131149:UEI131151 UOB131149:UOE131151 UXX131149:UYA131151 VHT131149:VHW131151 VRP131149:VRS131151 WBL131149:WBO131151 WLH131149:WLK131151 WVD131149:WVG131151 L196685:O196687 IR196685:IU196687 SN196685:SQ196687 ACJ196685:ACM196687 AMF196685:AMI196687 AWB196685:AWE196687 BFX196685:BGA196687 BPT196685:BPW196687 BZP196685:BZS196687 CJL196685:CJO196687 CTH196685:CTK196687 DDD196685:DDG196687 DMZ196685:DNC196687 DWV196685:DWY196687 EGR196685:EGU196687 EQN196685:EQQ196687 FAJ196685:FAM196687 FKF196685:FKI196687 FUB196685:FUE196687 GDX196685:GEA196687 GNT196685:GNW196687 GXP196685:GXS196687 HHL196685:HHO196687 HRH196685:HRK196687 IBD196685:IBG196687 IKZ196685:ILC196687 IUV196685:IUY196687 JER196685:JEU196687 JON196685:JOQ196687 JYJ196685:JYM196687 KIF196685:KII196687 KSB196685:KSE196687 LBX196685:LCA196687 LLT196685:LLW196687 LVP196685:LVS196687 MFL196685:MFO196687 MPH196685:MPK196687 MZD196685:MZG196687 NIZ196685:NJC196687 NSV196685:NSY196687 OCR196685:OCU196687 OMN196685:OMQ196687 OWJ196685:OWM196687 PGF196685:PGI196687 PQB196685:PQE196687 PZX196685:QAA196687 QJT196685:QJW196687 QTP196685:QTS196687 RDL196685:RDO196687 RNH196685:RNK196687 RXD196685:RXG196687 SGZ196685:SHC196687 SQV196685:SQY196687 TAR196685:TAU196687 TKN196685:TKQ196687 TUJ196685:TUM196687 UEF196685:UEI196687 UOB196685:UOE196687 UXX196685:UYA196687 VHT196685:VHW196687 VRP196685:VRS196687 WBL196685:WBO196687 WLH196685:WLK196687 WVD196685:WVG196687 L262221:O262223 IR262221:IU262223 SN262221:SQ262223 ACJ262221:ACM262223 AMF262221:AMI262223 AWB262221:AWE262223 BFX262221:BGA262223 BPT262221:BPW262223 BZP262221:BZS262223 CJL262221:CJO262223 CTH262221:CTK262223 DDD262221:DDG262223 DMZ262221:DNC262223 DWV262221:DWY262223 EGR262221:EGU262223 EQN262221:EQQ262223 FAJ262221:FAM262223 FKF262221:FKI262223 FUB262221:FUE262223 GDX262221:GEA262223 GNT262221:GNW262223 GXP262221:GXS262223 HHL262221:HHO262223 HRH262221:HRK262223 IBD262221:IBG262223 IKZ262221:ILC262223 IUV262221:IUY262223 JER262221:JEU262223 JON262221:JOQ262223 JYJ262221:JYM262223 KIF262221:KII262223 KSB262221:KSE262223 LBX262221:LCA262223 LLT262221:LLW262223 LVP262221:LVS262223 MFL262221:MFO262223 MPH262221:MPK262223 MZD262221:MZG262223 NIZ262221:NJC262223 NSV262221:NSY262223 OCR262221:OCU262223 OMN262221:OMQ262223 OWJ262221:OWM262223 PGF262221:PGI262223 PQB262221:PQE262223 PZX262221:QAA262223 QJT262221:QJW262223 QTP262221:QTS262223 RDL262221:RDO262223 RNH262221:RNK262223 RXD262221:RXG262223 SGZ262221:SHC262223 SQV262221:SQY262223 TAR262221:TAU262223 TKN262221:TKQ262223 TUJ262221:TUM262223 UEF262221:UEI262223 UOB262221:UOE262223 UXX262221:UYA262223 VHT262221:VHW262223 VRP262221:VRS262223 WBL262221:WBO262223 WLH262221:WLK262223 WVD262221:WVG262223 L327757:O327759 IR327757:IU327759 SN327757:SQ327759 ACJ327757:ACM327759 AMF327757:AMI327759 AWB327757:AWE327759 BFX327757:BGA327759 BPT327757:BPW327759 BZP327757:BZS327759 CJL327757:CJO327759 CTH327757:CTK327759 DDD327757:DDG327759 DMZ327757:DNC327759 DWV327757:DWY327759 EGR327757:EGU327759 EQN327757:EQQ327759 FAJ327757:FAM327759 FKF327757:FKI327759 FUB327757:FUE327759 GDX327757:GEA327759 GNT327757:GNW327759 GXP327757:GXS327759 HHL327757:HHO327759 HRH327757:HRK327759 IBD327757:IBG327759 IKZ327757:ILC327759 IUV327757:IUY327759 JER327757:JEU327759 JON327757:JOQ327759 JYJ327757:JYM327759 KIF327757:KII327759 KSB327757:KSE327759 LBX327757:LCA327759 LLT327757:LLW327759 LVP327757:LVS327759 MFL327757:MFO327759 MPH327757:MPK327759 MZD327757:MZG327759 NIZ327757:NJC327759 NSV327757:NSY327759 OCR327757:OCU327759 OMN327757:OMQ327759 OWJ327757:OWM327759 PGF327757:PGI327759 PQB327757:PQE327759 PZX327757:QAA327759 QJT327757:QJW327759 QTP327757:QTS327759 RDL327757:RDO327759 RNH327757:RNK327759 RXD327757:RXG327759 SGZ327757:SHC327759 SQV327757:SQY327759 TAR327757:TAU327759 TKN327757:TKQ327759 TUJ327757:TUM327759 UEF327757:UEI327759 UOB327757:UOE327759 UXX327757:UYA327759 VHT327757:VHW327759 VRP327757:VRS327759 WBL327757:WBO327759 WLH327757:WLK327759 WVD327757:WVG327759 L393293:O393295 IR393293:IU393295 SN393293:SQ393295 ACJ393293:ACM393295 AMF393293:AMI393295 AWB393293:AWE393295 BFX393293:BGA393295 BPT393293:BPW393295 BZP393293:BZS393295 CJL393293:CJO393295 CTH393293:CTK393295 DDD393293:DDG393295 DMZ393293:DNC393295 DWV393293:DWY393295 EGR393293:EGU393295 EQN393293:EQQ393295 FAJ393293:FAM393295 FKF393293:FKI393295 FUB393293:FUE393295 GDX393293:GEA393295 GNT393293:GNW393295 GXP393293:GXS393295 HHL393293:HHO393295 HRH393293:HRK393295 IBD393293:IBG393295 IKZ393293:ILC393295 IUV393293:IUY393295 JER393293:JEU393295 JON393293:JOQ393295 JYJ393293:JYM393295 KIF393293:KII393295 KSB393293:KSE393295 LBX393293:LCA393295 LLT393293:LLW393295 LVP393293:LVS393295 MFL393293:MFO393295 MPH393293:MPK393295 MZD393293:MZG393295 NIZ393293:NJC393295 NSV393293:NSY393295 OCR393293:OCU393295 OMN393293:OMQ393295 OWJ393293:OWM393295 PGF393293:PGI393295 PQB393293:PQE393295 PZX393293:QAA393295 QJT393293:QJW393295 QTP393293:QTS393295 RDL393293:RDO393295 RNH393293:RNK393295 RXD393293:RXG393295 SGZ393293:SHC393295 SQV393293:SQY393295 TAR393293:TAU393295 TKN393293:TKQ393295 TUJ393293:TUM393295 UEF393293:UEI393295 UOB393293:UOE393295 UXX393293:UYA393295 VHT393293:VHW393295 VRP393293:VRS393295 WBL393293:WBO393295 WLH393293:WLK393295 WVD393293:WVG393295 L458829:O458831 IR458829:IU458831 SN458829:SQ458831 ACJ458829:ACM458831 AMF458829:AMI458831 AWB458829:AWE458831 BFX458829:BGA458831 BPT458829:BPW458831 BZP458829:BZS458831 CJL458829:CJO458831 CTH458829:CTK458831 DDD458829:DDG458831 DMZ458829:DNC458831 DWV458829:DWY458831 EGR458829:EGU458831 EQN458829:EQQ458831 FAJ458829:FAM458831 FKF458829:FKI458831 FUB458829:FUE458831 GDX458829:GEA458831 GNT458829:GNW458831 GXP458829:GXS458831 HHL458829:HHO458831 HRH458829:HRK458831 IBD458829:IBG458831 IKZ458829:ILC458831 IUV458829:IUY458831 JER458829:JEU458831 JON458829:JOQ458831 JYJ458829:JYM458831 KIF458829:KII458831 KSB458829:KSE458831 LBX458829:LCA458831 LLT458829:LLW458831 LVP458829:LVS458831 MFL458829:MFO458831 MPH458829:MPK458831 MZD458829:MZG458831 NIZ458829:NJC458831 NSV458829:NSY458831 OCR458829:OCU458831 OMN458829:OMQ458831 OWJ458829:OWM458831 PGF458829:PGI458831 PQB458829:PQE458831 PZX458829:QAA458831 QJT458829:QJW458831 QTP458829:QTS458831 RDL458829:RDO458831 RNH458829:RNK458831 RXD458829:RXG458831 SGZ458829:SHC458831 SQV458829:SQY458831 TAR458829:TAU458831 TKN458829:TKQ458831 TUJ458829:TUM458831 UEF458829:UEI458831 UOB458829:UOE458831 UXX458829:UYA458831 VHT458829:VHW458831 VRP458829:VRS458831 WBL458829:WBO458831 WLH458829:WLK458831 WVD458829:WVG458831 L524365:O524367 IR524365:IU524367 SN524365:SQ524367 ACJ524365:ACM524367 AMF524365:AMI524367 AWB524365:AWE524367 BFX524365:BGA524367 BPT524365:BPW524367 BZP524365:BZS524367 CJL524365:CJO524367 CTH524365:CTK524367 DDD524365:DDG524367 DMZ524365:DNC524367 DWV524365:DWY524367 EGR524365:EGU524367 EQN524365:EQQ524367 FAJ524365:FAM524367 FKF524365:FKI524367 FUB524365:FUE524367 GDX524365:GEA524367 GNT524365:GNW524367 GXP524365:GXS524367 HHL524365:HHO524367 HRH524365:HRK524367 IBD524365:IBG524367 IKZ524365:ILC524367 IUV524365:IUY524367 JER524365:JEU524367 JON524365:JOQ524367 JYJ524365:JYM524367 KIF524365:KII524367 KSB524365:KSE524367 LBX524365:LCA524367 LLT524365:LLW524367 LVP524365:LVS524367 MFL524365:MFO524367 MPH524365:MPK524367 MZD524365:MZG524367 NIZ524365:NJC524367 NSV524365:NSY524367 OCR524365:OCU524367 OMN524365:OMQ524367 OWJ524365:OWM524367 PGF524365:PGI524367 PQB524365:PQE524367 PZX524365:QAA524367 QJT524365:QJW524367 QTP524365:QTS524367 RDL524365:RDO524367 RNH524365:RNK524367 RXD524365:RXG524367 SGZ524365:SHC524367 SQV524365:SQY524367 TAR524365:TAU524367 TKN524365:TKQ524367 TUJ524365:TUM524367 UEF524365:UEI524367 UOB524365:UOE524367 UXX524365:UYA524367 VHT524365:VHW524367 VRP524365:VRS524367 WBL524365:WBO524367 WLH524365:WLK524367 WVD524365:WVG524367 L589901:O589903 IR589901:IU589903 SN589901:SQ589903 ACJ589901:ACM589903 AMF589901:AMI589903 AWB589901:AWE589903 BFX589901:BGA589903 BPT589901:BPW589903 BZP589901:BZS589903 CJL589901:CJO589903 CTH589901:CTK589903 DDD589901:DDG589903 DMZ589901:DNC589903 DWV589901:DWY589903 EGR589901:EGU589903 EQN589901:EQQ589903 FAJ589901:FAM589903 FKF589901:FKI589903 FUB589901:FUE589903 GDX589901:GEA589903 GNT589901:GNW589903 GXP589901:GXS589903 HHL589901:HHO589903 HRH589901:HRK589903 IBD589901:IBG589903 IKZ589901:ILC589903 IUV589901:IUY589903 JER589901:JEU589903 JON589901:JOQ589903 JYJ589901:JYM589903 KIF589901:KII589903 KSB589901:KSE589903 LBX589901:LCA589903 LLT589901:LLW589903 LVP589901:LVS589903 MFL589901:MFO589903 MPH589901:MPK589903 MZD589901:MZG589903 NIZ589901:NJC589903 NSV589901:NSY589903 OCR589901:OCU589903 OMN589901:OMQ589903 OWJ589901:OWM589903 PGF589901:PGI589903 PQB589901:PQE589903 PZX589901:QAA589903 QJT589901:QJW589903 QTP589901:QTS589903 RDL589901:RDO589903 RNH589901:RNK589903 RXD589901:RXG589903 SGZ589901:SHC589903 SQV589901:SQY589903 TAR589901:TAU589903 TKN589901:TKQ589903 TUJ589901:TUM589903 UEF589901:UEI589903 UOB589901:UOE589903 UXX589901:UYA589903 VHT589901:VHW589903 VRP589901:VRS589903 WBL589901:WBO589903 WLH589901:WLK589903 WVD589901:WVG589903 L655437:O655439 IR655437:IU655439 SN655437:SQ655439 ACJ655437:ACM655439 AMF655437:AMI655439 AWB655437:AWE655439 BFX655437:BGA655439 BPT655437:BPW655439 BZP655437:BZS655439 CJL655437:CJO655439 CTH655437:CTK655439 DDD655437:DDG655439 DMZ655437:DNC655439 DWV655437:DWY655439 EGR655437:EGU655439 EQN655437:EQQ655439 FAJ655437:FAM655439 FKF655437:FKI655439 FUB655437:FUE655439 GDX655437:GEA655439 GNT655437:GNW655439 GXP655437:GXS655439 HHL655437:HHO655439 HRH655437:HRK655439 IBD655437:IBG655439 IKZ655437:ILC655439 IUV655437:IUY655439 JER655437:JEU655439 JON655437:JOQ655439 JYJ655437:JYM655439 KIF655437:KII655439 KSB655437:KSE655439 LBX655437:LCA655439 LLT655437:LLW655439 LVP655437:LVS655439 MFL655437:MFO655439 MPH655437:MPK655439 MZD655437:MZG655439 NIZ655437:NJC655439 NSV655437:NSY655439 OCR655437:OCU655439 OMN655437:OMQ655439 OWJ655437:OWM655439 PGF655437:PGI655439 PQB655437:PQE655439 PZX655437:QAA655439 QJT655437:QJW655439 QTP655437:QTS655439 RDL655437:RDO655439 RNH655437:RNK655439 RXD655437:RXG655439 SGZ655437:SHC655439 SQV655437:SQY655439 TAR655437:TAU655439 TKN655437:TKQ655439 TUJ655437:TUM655439 UEF655437:UEI655439 UOB655437:UOE655439 UXX655437:UYA655439 VHT655437:VHW655439 VRP655437:VRS655439 WBL655437:WBO655439 WLH655437:WLK655439 WVD655437:WVG655439 L720973:O720975 IR720973:IU720975 SN720973:SQ720975 ACJ720973:ACM720975 AMF720973:AMI720975 AWB720973:AWE720975 BFX720973:BGA720975 BPT720973:BPW720975 BZP720973:BZS720975 CJL720973:CJO720975 CTH720973:CTK720975 DDD720973:DDG720975 DMZ720973:DNC720975 DWV720973:DWY720975 EGR720973:EGU720975 EQN720973:EQQ720975 FAJ720973:FAM720975 FKF720973:FKI720975 FUB720973:FUE720975 GDX720973:GEA720975 GNT720973:GNW720975 GXP720973:GXS720975 HHL720973:HHO720975 HRH720973:HRK720975 IBD720973:IBG720975 IKZ720973:ILC720975 IUV720973:IUY720975 JER720973:JEU720975 JON720973:JOQ720975 JYJ720973:JYM720975 KIF720973:KII720975 KSB720973:KSE720975 LBX720973:LCA720975 LLT720973:LLW720975 LVP720973:LVS720975 MFL720973:MFO720975 MPH720973:MPK720975 MZD720973:MZG720975 NIZ720973:NJC720975 NSV720973:NSY720975 OCR720973:OCU720975 OMN720973:OMQ720975 OWJ720973:OWM720975 PGF720973:PGI720975 PQB720973:PQE720975 PZX720973:QAA720975 QJT720973:QJW720975 QTP720973:QTS720975 RDL720973:RDO720975 RNH720973:RNK720975 RXD720973:RXG720975 SGZ720973:SHC720975 SQV720973:SQY720975 TAR720973:TAU720975 TKN720973:TKQ720975 TUJ720973:TUM720975 UEF720973:UEI720975 UOB720973:UOE720975 UXX720973:UYA720975 VHT720973:VHW720975 VRP720973:VRS720975 WBL720973:WBO720975 WLH720973:WLK720975 WVD720973:WVG720975 L786509:O786511 IR786509:IU786511 SN786509:SQ786511 ACJ786509:ACM786511 AMF786509:AMI786511 AWB786509:AWE786511 BFX786509:BGA786511 BPT786509:BPW786511 BZP786509:BZS786511 CJL786509:CJO786511 CTH786509:CTK786511 DDD786509:DDG786511 DMZ786509:DNC786511 DWV786509:DWY786511 EGR786509:EGU786511 EQN786509:EQQ786511 FAJ786509:FAM786511 FKF786509:FKI786511 FUB786509:FUE786511 GDX786509:GEA786511 GNT786509:GNW786511 GXP786509:GXS786511 HHL786509:HHO786511 HRH786509:HRK786511 IBD786509:IBG786511 IKZ786509:ILC786511 IUV786509:IUY786511 JER786509:JEU786511 JON786509:JOQ786511 JYJ786509:JYM786511 KIF786509:KII786511 KSB786509:KSE786511 LBX786509:LCA786511 LLT786509:LLW786511 LVP786509:LVS786511 MFL786509:MFO786511 MPH786509:MPK786511 MZD786509:MZG786511 NIZ786509:NJC786511 NSV786509:NSY786511 OCR786509:OCU786511 OMN786509:OMQ786511 OWJ786509:OWM786511 PGF786509:PGI786511 PQB786509:PQE786511 PZX786509:QAA786511 QJT786509:QJW786511 QTP786509:QTS786511 RDL786509:RDO786511 RNH786509:RNK786511 RXD786509:RXG786511 SGZ786509:SHC786511 SQV786509:SQY786511 TAR786509:TAU786511 TKN786509:TKQ786511 TUJ786509:TUM786511 UEF786509:UEI786511 UOB786509:UOE786511 UXX786509:UYA786511 VHT786509:VHW786511 VRP786509:VRS786511 WBL786509:WBO786511 WLH786509:WLK786511 WVD786509:WVG786511 L852045:O852047 IR852045:IU852047 SN852045:SQ852047 ACJ852045:ACM852047 AMF852045:AMI852047 AWB852045:AWE852047 BFX852045:BGA852047 BPT852045:BPW852047 BZP852045:BZS852047 CJL852045:CJO852047 CTH852045:CTK852047 DDD852045:DDG852047 DMZ852045:DNC852047 DWV852045:DWY852047 EGR852045:EGU852047 EQN852045:EQQ852047 FAJ852045:FAM852047 FKF852045:FKI852047 FUB852045:FUE852047 GDX852045:GEA852047 GNT852045:GNW852047 GXP852045:GXS852047 HHL852045:HHO852047 HRH852045:HRK852047 IBD852045:IBG852047 IKZ852045:ILC852047 IUV852045:IUY852047 JER852045:JEU852047 JON852045:JOQ852047 JYJ852045:JYM852047 KIF852045:KII852047 KSB852045:KSE852047 LBX852045:LCA852047 LLT852045:LLW852047 LVP852045:LVS852047 MFL852045:MFO852047 MPH852045:MPK852047 MZD852045:MZG852047 NIZ852045:NJC852047 NSV852045:NSY852047 OCR852045:OCU852047 OMN852045:OMQ852047 OWJ852045:OWM852047 PGF852045:PGI852047 PQB852045:PQE852047 PZX852045:QAA852047 QJT852045:QJW852047 QTP852045:QTS852047 RDL852045:RDO852047 RNH852045:RNK852047 RXD852045:RXG852047 SGZ852045:SHC852047 SQV852045:SQY852047 TAR852045:TAU852047 TKN852045:TKQ852047 TUJ852045:TUM852047 UEF852045:UEI852047 UOB852045:UOE852047 UXX852045:UYA852047 VHT852045:VHW852047 VRP852045:VRS852047 WBL852045:WBO852047 WLH852045:WLK852047 WVD852045:WVG852047 L917581:O917583 IR917581:IU917583 SN917581:SQ917583 ACJ917581:ACM917583 AMF917581:AMI917583 AWB917581:AWE917583 BFX917581:BGA917583 BPT917581:BPW917583 BZP917581:BZS917583 CJL917581:CJO917583 CTH917581:CTK917583 DDD917581:DDG917583 DMZ917581:DNC917583 DWV917581:DWY917583 EGR917581:EGU917583 EQN917581:EQQ917583 FAJ917581:FAM917583 FKF917581:FKI917583 FUB917581:FUE917583 GDX917581:GEA917583 GNT917581:GNW917583 GXP917581:GXS917583 HHL917581:HHO917583 HRH917581:HRK917583 IBD917581:IBG917583 IKZ917581:ILC917583 IUV917581:IUY917583 JER917581:JEU917583 JON917581:JOQ917583 JYJ917581:JYM917583 KIF917581:KII917583 KSB917581:KSE917583 LBX917581:LCA917583 LLT917581:LLW917583 LVP917581:LVS917583 MFL917581:MFO917583 MPH917581:MPK917583 MZD917581:MZG917583 NIZ917581:NJC917583 NSV917581:NSY917583 OCR917581:OCU917583 OMN917581:OMQ917583 OWJ917581:OWM917583 PGF917581:PGI917583 PQB917581:PQE917583 PZX917581:QAA917583 QJT917581:QJW917583 QTP917581:QTS917583 RDL917581:RDO917583 RNH917581:RNK917583 RXD917581:RXG917583 SGZ917581:SHC917583 SQV917581:SQY917583 TAR917581:TAU917583 TKN917581:TKQ917583 TUJ917581:TUM917583 UEF917581:UEI917583 UOB917581:UOE917583 UXX917581:UYA917583 VHT917581:VHW917583 VRP917581:VRS917583 WBL917581:WBO917583 WLH917581:WLK917583 WVD917581:WVG917583 L983117:O983119 IR983117:IU983119 SN983117:SQ983119 ACJ983117:ACM983119 AMF983117:AMI983119 AWB983117:AWE983119 BFX983117:BGA983119 BPT983117:BPW983119 BZP983117:BZS983119 CJL983117:CJO983119 CTH983117:CTK983119 DDD983117:DDG983119 DMZ983117:DNC983119 DWV983117:DWY983119 EGR983117:EGU983119 EQN983117:EQQ983119 FAJ983117:FAM983119 FKF983117:FKI983119 FUB983117:FUE983119 GDX983117:GEA983119 GNT983117:GNW983119 GXP983117:GXS983119 HHL983117:HHO983119 HRH983117:HRK983119 IBD983117:IBG983119 IKZ983117:ILC983119 IUV983117:IUY983119 JER983117:JEU983119 JON983117:JOQ983119 JYJ983117:JYM983119 KIF983117:KII983119 KSB983117:KSE983119 LBX983117:LCA983119 LLT983117:LLW983119 LVP983117:LVS983119 MFL983117:MFO983119 MPH983117:MPK983119 MZD983117:MZG983119 NIZ983117:NJC983119 NSV983117:NSY983119 OCR983117:OCU983119 OMN983117:OMQ983119 OWJ983117:OWM983119 PGF983117:PGI983119 PQB983117:PQE983119 PZX983117:QAA983119 QJT983117:QJW983119 QTP983117:QTS983119 RDL983117:RDO983119 RNH983117:RNK983119 RXD983117:RXG983119 SGZ983117:SHC983119 SQV983117:SQY983119 TAR983117:TAU983119 TKN983117:TKQ983119 TUJ983117:TUM983119 UEF983117:UEI983119 UOB983117:UOE983119 UXX983117:UYA983119 VHT983117:VHW983119 VRP983117:VRS983119 WBL983117:WBO983119 WLH983117:WLK983119 WVD983117:WVG983119 IQ65:IU81 SM65:SQ81 ACI65:ACM81 AME65:AMI81 AWA65:AWE81 BFW65:BGA81 BPS65:BPW81 BZO65:BZS81 CJK65:CJO81 CTG65:CTK81 DDC65:DDG81 DMY65:DNC81 DWU65:DWY81 EGQ65:EGU81 EQM65:EQQ81 FAI65:FAM81 FKE65:FKI81 FUA65:FUE81 GDW65:GEA81 GNS65:GNW81 GXO65:GXS81 HHK65:HHO81 HRG65:HRK81 IBC65:IBG81 IKY65:ILC81 IUU65:IUY81 JEQ65:JEU81 JOM65:JOQ81 JYI65:JYM81 KIE65:KII81 KSA65:KSE81 LBW65:LCA81 LLS65:LLW81 LVO65:LVS81 MFK65:MFO81 MPG65:MPK81 MZC65:MZG81 NIY65:NJC81 NSU65:NSY81 OCQ65:OCU81 OMM65:OMQ81 OWI65:OWM81 PGE65:PGI81 PQA65:PQE81 PZW65:QAA81 QJS65:QJW81 QTO65:QTS81 RDK65:RDO81 RNG65:RNK81 RXC65:RXG81 SGY65:SHC81 SQU65:SQY81 TAQ65:TAU81 TKM65:TKQ81 TUI65:TUM81 UEE65:UEI81 UOA65:UOE81 UXW65:UYA81 VHS65:VHW81 VRO65:VRS81 WBK65:WBO81 WLG65:WLK81 WVC65:WVG81 K65603:O65608 IQ65603:IU65608 SM65603:SQ65608 ACI65603:ACM65608 AME65603:AMI65608 AWA65603:AWE65608 BFW65603:BGA65608 BPS65603:BPW65608 BZO65603:BZS65608 CJK65603:CJO65608 CTG65603:CTK65608 DDC65603:DDG65608 DMY65603:DNC65608 DWU65603:DWY65608 EGQ65603:EGU65608 EQM65603:EQQ65608 FAI65603:FAM65608 FKE65603:FKI65608 FUA65603:FUE65608 GDW65603:GEA65608 GNS65603:GNW65608 GXO65603:GXS65608 HHK65603:HHO65608 HRG65603:HRK65608 IBC65603:IBG65608 IKY65603:ILC65608 IUU65603:IUY65608 JEQ65603:JEU65608 JOM65603:JOQ65608 JYI65603:JYM65608 KIE65603:KII65608 KSA65603:KSE65608 LBW65603:LCA65608 LLS65603:LLW65608 LVO65603:LVS65608 MFK65603:MFO65608 MPG65603:MPK65608 MZC65603:MZG65608 NIY65603:NJC65608 NSU65603:NSY65608 OCQ65603:OCU65608 OMM65603:OMQ65608 OWI65603:OWM65608 PGE65603:PGI65608 PQA65603:PQE65608 PZW65603:QAA65608 QJS65603:QJW65608 QTO65603:QTS65608 RDK65603:RDO65608 RNG65603:RNK65608 RXC65603:RXG65608 SGY65603:SHC65608 SQU65603:SQY65608 TAQ65603:TAU65608 TKM65603:TKQ65608 TUI65603:TUM65608 UEE65603:UEI65608 UOA65603:UOE65608 UXW65603:UYA65608 VHS65603:VHW65608 VRO65603:VRS65608 WBK65603:WBO65608 WLG65603:WLK65608 WVC65603:WVG65608 K131139:O131144 IQ131139:IU131144 SM131139:SQ131144 ACI131139:ACM131144 AME131139:AMI131144 AWA131139:AWE131144 BFW131139:BGA131144 BPS131139:BPW131144 BZO131139:BZS131144 CJK131139:CJO131144 CTG131139:CTK131144 DDC131139:DDG131144 DMY131139:DNC131144 DWU131139:DWY131144 EGQ131139:EGU131144 EQM131139:EQQ131144 FAI131139:FAM131144 FKE131139:FKI131144 FUA131139:FUE131144 GDW131139:GEA131144 GNS131139:GNW131144 GXO131139:GXS131144 HHK131139:HHO131144 HRG131139:HRK131144 IBC131139:IBG131144 IKY131139:ILC131144 IUU131139:IUY131144 JEQ131139:JEU131144 JOM131139:JOQ131144 JYI131139:JYM131144 KIE131139:KII131144 KSA131139:KSE131144 LBW131139:LCA131144 LLS131139:LLW131144 LVO131139:LVS131144 MFK131139:MFO131144 MPG131139:MPK131144 MZC131139:MZG131144 NIY131139:NJC131144 NSU131139:NSY131144 OCQ131139:OCU131144 OMM131139:OMQ131144 OWI131139:OWM131144 PGE131139:PGI131144 PQA131139:PQE131144 PZW131139:QAA131144 QJS131139:QJW131144 QTO131139:QTS131144 RDK131139:RDO131144 RNG131139:RNK131144 RXC131139:RXG131144 SGY131139:SHC131144 SQU131139:SQY131144 TAQ131139:TAU131144 TKM131139:TKQ131144 TUI131139:TUM131144 UEE131139:UEI131144 UOA131139:UOE131144 UXW131139:UYA131144 VHS131139:VHW131144 VRO131139:VRS131144 WBK131139:WBO131144 WLG131139:WLK131144 WVC131139:WVG131144 K196675:O196680 IQ196675:IU196680 SM196675:SQ196680 ACI196675:ACM196680 AME196675:AMI196680 AWA196675:AWE196680 BFW196675:BGA196680 BPS196675:BPW196680 BZO196675:BZS196680 CJK196675:CJO196680 CTG196675:CTK196680 DDC196675:DDG196680 DMY196675:DNC196680 DWU196675:DWY196680 EGQ196675:EGU196680 EQM196675:EQQ196680 FAI196675:FAM196680 FKE196675:FKI196680 FUA196675:FUE196680 GDW196675:GEA196680 GNS196675:GNW196680 GXO196675:GXS196680 HHK196675:HHO196680 HRG196675:HRK196680 IBC196675:IBG196680 IKY196675:ILC196680 IUU196675:IUY196680 JEQ196675:JEU196680 JOM196675:JOQ196680 JYI196675:JYM196680 KIE196675:KII196680 KSA196675:KSE196680 LBW196675:LCA196680 LLS196675:LLW196680 LVO196675:LVS196680 MFK196675:MFO196680 MPG196675:MPK196680 MZC196675:MZG196680 NIY196675:NJC196680 NSU196675:NSY196680 OCQ196675:OCU196680 OMM196675:OMQ196680 OWI196675:OWM196680 PGE196675:PGI196680 PQA196675:PQE196680 PZW196675:QAA196680 QJS196675:QJW196680 QTO196675:QTS196680 RDK196675:RDO196680 RNG196675:RNK196680 RXC196675:RXG196680 SGY196675:SHC196680 SQU196675:SQY196680 TAQ196675:TAU196680 TKM196675:TKQ196680 TUI196675:TUM196680 UEE196675:UEI196680 UOA196675:UOE196680 UXW196675:UYA196680 VHS196675:VHW196680 VRO196675:VRS196680 WBK196675:WBO196680 WLG196675:WLK196680 WVC196675:WVG196680 K262211:O262216 IQ262211:IU262216 SM262211:SQ262216 ACI262211:ACM262216 AME262211:AMI262216 AWA262211:AWE262216 BFW262211:BGA262216 BPS262211:BPW262216 BZO262211:BZS262216 CJK262211:CJO262216 CTG262211:CTK262216 DDC262211:DDG262216 DMY262211:DNC262216 DWU262211:DWY262216 EGQ262211:EGU262216 EQM262211:EQQ262216 FAI262211:FAM262216 FKE262211:FKI262216 FUA262211:FUE262216 GDW262211:GEA262216 GNS262211:GNW262216 GXO262211:GXS262216 HHK262211:HHO262216 HRG262211:HRK262216 IBC262211:IBG262216 IKY262211:ILC262216 IUU262211:IUY262216 JEQ262211:JEU262216 JOM262211:JOQ262216 JYI262211:JYM262216 KIE262211:KII262216 KSA262211:KSE262216 LBW262211:LCA262216 LLS262211:LLW262216 LVO262211:LVS262216 MFK262211:MFO262216 MPG262211:MPK262216 MZC262211:MZG262216 NIY262211:NJC262216 NSU262211:NSY262216 OCQ262211:OCU262216 OMM262211:OMQ262216 OWI262211:OWM262216 PGE262211:PGI262216 PQA262211:PQE262216 PZW262211:QAA262216 QJS262211:QJW262216 QTO262211:QTS262216 RDK262211:RDO262216 RNG262211:RNK262216 RXC262211:RXG262216 SGY262211:SHC262216 SQU262211:SQY262216 TAQ262211:TAU262216 TKM262211:TKQ262216 TUI262211:TUM262216 UEE262211:UEI262216 UOA262211:UOE262216 UXW262211:UYA262216 VHS262211:VHW262216 VRO262211:VRS262216 WBK262211:WBO262216 WLG262211:WLK262216 WVC262211:WVG262216 K327747:O327752 IQ327747:IU327752 SM327747:SQ327752 ACI327747:ACM327752 AME327747:AMI327752 AWA327747:AWE327752 BFW327747:BGA327752 BPS327747:BPW327752 BZO327747:BZS327752 CJK327747:CJO327752 CTG327747:CTK327752 DDC327747:DDG327752 DMY327747:DNC327752 DWU327747:DWY327752 EGQ327747:EGU327752 EQM327747:EQQ327752 FAI327747:FAM327752 FKE327747:FKI327752 FUA327747:FUE327752 GDW327747:GEA327752 GNS327747:GNW327752 GXO327747:GXS327752 HHK327747:HHO327752 HRG327747:HRK327752 IBC327747:IBG327752 IKY327747:ILC327752 IUU327747:IUY327752 JEQ327747:JEU327752 JOM327747:JOQ327752 JYI327747:JYM327752 KIE327747:KII327752 KSA327747:KSE327752 LBW327747:LCA327752 LLS327747:LLW327752 LVO327747:LVS327752 MFK327747:MFO327752 MPG327747:MPK327752 MZC327747:MZG327752 NIY327747:NJC327752 NSU327747:NSY327752 OCQ327747:OCU327752 OMM327747:OMQ327752 OWI327747:OWM327752 PGE327747:PGI327752 PQA327747:PQE327752 PZW327747:QAA327752 QJS327747:QJW327752 QTO327747:QTS327752 RDK327747:RDO327752 RNG327747:RNK327752 RXC327747:RXG327752 SGY327747:SHC327752 SQU327747:SQY327752 TAQ327747:TAU327752 TKM327747:TKQ327752 TUI327747:TUM327752 UEE327747:UEI327752 UOA327747:UOE327752 UXW327747:UYA327752 VHS327747:VHW327752 VRO327747:VRS327752 WBK327747:WBO327752 WLG327747:WLK327752 WVC327747:WVG327752 K393283:O393288 IQ393283:IU393288 SM393283:SQ393288 ACI393283:ACM393288 AME393283:AMI393288 AWA393283:AWE393288 BFW393283:BGA393288 BPS393283:BPW393288 BZO393283:BZS393288 CJK393283:CJO393288 CTG393283:CTK393288 DDC393283:DDG393288 DMY393283:DNC393288 DWU393283:DWY393288 EGQ393283:EGU393288 EQM393283:EQQ393288 FAI393283:FAM393288 FKE393283:FKI393288 FUA393283:FUE393288 GDW393283:GEA393288 GNS393283:GNW393288 GXO393283:GXS393288 HHK393283:HHO393288 HRG393283:HRK393288 IBC393283:IBG393288 IKY393283:ILC393288 IUU393283:IUY393288 JEQ393283:JEU393288 JOM393283:JOQ393288 JYI393283:JYM393288 KIE393283:KII393288 KSA393283:KSE393288 LBW393283:LCA393288 LLS393283:LLW393288 LVO393283:LVS393288 MFK393283:MFO393288 MPG393283:MPK393288 MZC393283:MZG393288 NIY393283:NJC393288 NSU393283:NSY393288 OCQ393283:OCU393288 OMM393283:OMQ393288 OWI393283:OWM393288 PGE393283:PGI393288 PQA393283:PQE393288 PZW393283:QAA393288 QJS393283:QJW393288 QTO393283:QTS393288 RDK393283:RDO393288 RNG393283:RNK393288 RXC393283:RXG393288 SGY393283:SHC393288 SQU393283:SQY393288 TAQ393283:TAU393288 TKM393283:TKQ393288 TUI393283:TUM393288 UEE393283:UEI393288 UOA393283:UOE393288 UXW393283:UYA393288 VHS393283:VHW393288 VRO393283:VRS393288 WBK393283:WBO393288 WLG393283:WLK393288 WVC393283:WVG393288 K458819:O458824 IQ458819:IU458824 SM458819:SQ458824 ACI458819:ACM458824 AME458819:AMI458824 AWA458819:AWE458824 BFW458819:BGA458824 BPS458819:BPW458824 BZO458819:BZS458824 CJK458819:CJO458824 CTG458819:CTK458824 DDC458819:DDG458824 DMY458819:DNC458824 DWU458819:DWY458824 EGQ458819:EGU458824 EQM458819:EQQ458824 FAI458819:FAM458824 FKE458819:FKI458824 FUA458819:FUE458824 GDW458819:GEA458824 GNS458819:GNW458824 GXO458819:GXS458824 HHK458819:HHO458824 HRG458819:HRK458824 IBC458819:IBG458824 IKY458819:ILC458824 IUU458819:IUY458824 JEQ458819:JEU458824 JOM458819:JOQ458824 JYI458819:JYM458824 KIE458819:KII458824 KSA458819:KSE458824 LBW458819:LCA458824 LLS458819:LLW458824 LVO458819:LVS458824 MFK458819:MFO458824 MPG458819:MPK458824 MZC458819:MZG458824 NIY458819:NJC458824 NSU458819:NSY458824 OCQ458819:OCU458824 OMM458819:OMQ458824 OWI458819:OWM458824 PGE458819:PGI458824 PQA458819:PQE458824 PZW458819:QAA458824 QJS458819:QJW458824 QTO458819:QTS458824 RDK458819:RDO458824 RNG458819:RNK458824 RXC458819:RXG458824 SGY458819:SHC458824 SQU458819:SQY458824 TAQ458819:TAU458824 TKM458819:TKQ458824 TUI458819:TUM458824 UEE458819:UEI458824 UOA458819:UOE458824 UXW458819:UYA458824 VHS458819:VHW458824 VRO458819:VRS458824 WBK458819:WBO458824 WLG458819:WLK458824 WVC458819:WVG458824 K524355:O524360 IQ524355:IU524360 SM524355:SQ524360 ACI524355:ACM524360 AME524355:AMI524360 AWA524355:AWE524360 BFW524355:BGA524360 BPS524355:BPW524360 BZO524355:BZS524360 CJK524355:CJO524360 CTG524355:CTK524360 DDC524355:DDG524360 DMY524355:DNC524360 DWU524355:DWY524360 EGQ524355:EGU524360 EQM524355:EQQ524360 FAI524355:FAM524360 FKE524355:FKI524360 FUA524355:FUE524360 GDW524355:GEA524360 GNS524355:GNW524360 GXO524355:GXS524360 HHK524355:HHO524360 HRG524355:HRK524360 IBC524355:IBG524360 IKY524355:ILC524360 IUU524355:IUY524360 JEQ524355:JEU524360 JOM524355:JOQ524360 JYI524355:JYM524360 KIE524355:KII524360 KSA524355:KSE524360 LBW524355:LCA524360 LLS524355:LLW524360 LVO524355:LVS524360 MFK524355:MFO524360 MPG524355:MPK524360 MZC524355:MZG524360 NIY524355:NJC524360 NSU524355:NSY524360 OCQ524355:OCU524360 OMM524355:OMQ524360 OWI524355:OWM524360 PGE524355:PGI524360 PQA524355:PQE524360 PZW524355:QAA524360 QJS524355:QJW524360 QTO524355:QTS524360 RDK524355:RDO524360 RNG524355:RNK524360 RXC524355:RXG524360 SGY524355:SHC524360 SQU524355:SQY524360 TAQ524355:TAU524360 TKM524355:TKQ524360 TUI524355:TUM524360 UEE524355:UEI524360 UOA524355:UOE524360 UXW524355:UYA524360 VHS524355:VHW524360 VRO524355:VRS524360 WBK524355:WBO524360 WLG524355:WLK524360 WVC524355:WVG524360 K589891:O589896 IQ589891:IU589896 SM589891:SQ589896 ACI589891:ACM589896 AME589891:AMI589896 AWA589891:AWE589896 BFW589891:BGA589896 BPS589891:BPW589896 BZO589891:BZS589896 CJK589891:CJO589896 CTG589891:CTK589896 DDC589891:DDG589896 DMY589891:DNC589896 DWU589891:DWY589896 EGQ589891:EGU589896 EQM589891:EQQ589896 FAI589891:FAM589896 FKE589891:FKI589896 FUA589891:FUE589896 GDW589891:GEA589896 GNS589891:GNW589896 GXO589891:GXS589896 HHK589891:HHO589896 HRG589891:HRK589896 IBC589891:IBG589896 IKY589891:ILC589896 IUU589891:IUY589896 JEQ589891:JEU589896 JOM589891:JOQ589896 JYI589891:JYM589896 KIE589891:KII589896 KSA589891:KSE589896 LBW589891:LCA589896 LLS589891:LLW589896 LVO589891:LVS589896 MFK589891:MFO589896 MPG589891:MPK589896 MZC589891:MZG589896 NIY589891:NJC589896 NSU589891:NSY589896 OCQ589891:OCU589896 OMM589891:OMQ589896 OWI589891:OWM589896 PGE589891:PGI589896 PQA589891:PQE589896 PZW589891:QAA589896 QJS589891:QJW589896 QTO589891:QTS589896 RDK589891:RDO589896 RNG589891:RNK589896 RXC589891:RXG589896 SGY589891:SHC589896 SQU589891:SQY589896 TAQ589891:TAU589896 TKM589891:TKQ589896 TUI589891:TUM589896 UEE589891:UEI589896 UOA589891:UOE589896 UXW589891:UYA589896 VHS589891:VHW589896 VRO589891:VRS589896 WBK589891:WBO589896 WLG589891:WLK589896 WVC589891:WVG589896 K655427:O655432 IQ655427:IU655432 SM655427:SQ655432 ACI655427:ACM655432 AME655427:AMI655432 AWA655427:AWE655432 BFW655427:BGA655432 BPS655427:BPW655432 BZO655427:BZS655432 CJK655427:CJO655432 CTG655427:CTK655432 DDC655427:DDG655432 DMY655427:DNC655432 DWU655427:DWY655432 EGQ655427:EGU655432 EQM655427:EQQ655432 FAI655427:FAM655432 FKE655427:FKI655432 FUA655427:FUE655432 GDW655427:GEA655432 GNS655427:GNW655432 GXO655427:GXS655432 HHK655427:HHO655432 HRG655427:HRK655432 IBC655427:IBG655432 IKY655427:ILC655432 IUU655427:IUY655432 JEQ655427:JEU655432 JOM655427:JOQ655432 JYI655427:JYM655432 KIE655427:KII655432 KSA655427:KSE655432 LBW655427:LCA655432 LLS655427:LLW655432 LVO655427:LVS655432 MFK655427:MFO655432 MPG655427:MPK655432 MZC655427:MZG655432 NIY655427:NJC655432 NSU655427:NSY655432 OCQ655427:OCU655432 OMM655427:OMQ655432 OWI655427:OWM655432 PGE655427:PGI655432 PQA655427:PQE655432 PZW655427:QAA655432 QJS655427:QJW655432 QTO655427:QTS655432 RDK655427:RDO655432 RNG655427:RNK655432 RXC655427:RXG655432 SGY655427:SHC655432 SQU655427:SQY655432 TAQ655427:TAU655432 TKM655427:TKQ655432 TUI655427:TUM655432 UEE655427:UEI655432 UOA655427:UOE655432 UXW655427:UYA655432 VHS655427:VHW655432 VRO655427:VRS655432 WBK655427:WBO655432 WLG655427:WLK655432 WVC655427:WVG655432 K720963:O720968 IQ720963:IU720968 SM720963:SQ720968 ACI720963:ACM720968 AME720963:AMI720968 AWA720963:AWE720968 BFW720963:BGA720968 BPS720963:BPW720968 BZO720963:BZS720968 CJK720963:CJO720968 CTG720963:CTK720968 DDC720963:DDG720968 DMY720963:DNC720968 DWU720963:DWY720968 EGQ720963:EGU720968 EQM720963:EQQ720968 FAI720963:FAM720968 FKE720963:FKI720968 FUA720963:FUE720968 GDW720963:GEA720968 GNS720963:GNW720968 GXO720963:GXS720968 HHK720963:HHO720968 HRG720963:HRK720968 IBC720963:IBG720968 IKY720963:ILC720968 IUU720963:IUY720968 JEQ720963:JEU720968 JOM720963:JOQ720968 JYI720963:JYM720968 KIE720963:KII720968 KSA720963:KSE720968 LBW720963:LCA720968 LLS720963:LLW720968 LVO720963:LVS720968 MFK720963:MFO720968 MPG720963:MPK720968 MZC720963:MZG720968 NIY720963:NJC720968 NSU720963:NSY720968 OCQ720963:OCU720968 OMM720963:OMQ720968 OWI720963:OWM720968 PGE720963:PGI720968 PQA720963:PQE720968 PZW720963:QAA720968 QJS720963:QJW720968 QTO720963:QTS720968 RDK720963:RDO720968 RNG720963:RNK720968 RXC720963:RXG720968 SGY720963:SHC720968 SQU720963:SQY720968 TAQ720963:TAU720968 TKM720963:TKQ720968 TUI720963:TUM720968 UEE720963:UEI720968 UOA720963:UOE720968 UXW720963:UYA720968 VHS720963:VHW720968 VRO720963:VRS720968 WBK720963:WBO720968 WLG720963:WLK720968 WVC720963:WVG720968 K786499:O786504 IQ786499:IU786504 SM786499:SQ786504 ACI786499:ACM786504 AME786499:AMI786504 AWA786499:AWE786504 BFW786499:BGA786504 BPS786499:BPW786504 BZO786499:BZS786504 CJK786499:CJO786504 CTG786499:CTK786504 DDC786499:DDG786504 DMY786499:DNC786504 DWU786499:DWY786504 EGQ786499:EGU786504 EQM786499:EQQ786504 FAI786499:FAM786504 FKE786499:FKI786504 FUA786499:FUE786504 GDW786499:GEA786504 GNS786499:GNW786504 GXO786499:GXS786504 HHK786499:HHO786504 HRG786499:HRK786504 IBC786499:IBG786504 IKY786499:ILC786504 IUU786499:IUY786504 JEQ786499:JEU786504 JOM786499:JOQ786504 JYI786499:JYM786504 KIE786499:KII786504 KSA786499:KSE786504 LBW786499:LCA786504 LLS786499:LLW786504 LVO786499:LVS786504 MFK786499:MFO786504 MPG786499:MPK786504 MZC786499:MZG786504 NIY786499:NJC786504 NSU786499:NSY786504 OCQ786499:OCU786504 OMM786499:OMQ786504 OWI786499:OWM786504 PGE786499:PGI786504 PQA786499:PQE786504 PZW786499:QAA786504 QJS786499:QJW786504 QTO786499:QTS786504 RDK786499:RDO786504 RNG786499:RNK786504 RXC786499:RXG786504 SGY786499:SHC786504 SQU786499:SQY786504 TAQ786499:TAU786504 TKM786499:TKQ786504 TUI786499:TUM786504 UEE786499:UEI786504 UOA786499:UOE786504 UXW786499:UYA786504 VHS786499:VHW786504 VRO786499:VRS786504 WBK786499:WBO786504 WLG786499:WLK786504 WVC786499:WVG786504 K852035:O852040 IQ852035:IU852040 SM852035:SQ852040 ACI852035:ACM852040 AME852035:AMI852040 AWA852035:AWE852040 BFW852035:BGA852040 BPS852035:BPW852040 BZO852035:BZS852040 CJK852035:CJO852040 CTG852035:CTK852040 DDC852035:DDG852040 DMY852035:DNC852040 DWU852035:DWY852040 EGQ852035:EGU852040 EQM852035:EQQ852040 FAI852035:FAM852040 FKE852035:FKI852040 FUA852035:FUE852040 GDW852035:GEA852040 GNS852035:GNW852040 GXO852035:GXS852040 HHK852035:HHO852040 HRG852035:HRK852040 IBC852035:IBG852040 IKY852035:ILC852040 IUU852035:IUY852040 JEQ852035:JEU852040 JOM852035:JOQ852040 JYI852035:JYM852040 KIE852035:KII852040 KSA852035:KSE852040 LBW852035:LCA852040 LLS852035:LLW852040 LVO852035:LVS852040 MFK852035:MFO852040 MPG852035:MPK852040 MZC852035:MZG852040 NIY852035:NJC852040 NSU852035:NSY852040 OCQ852035:OCU852040 OMM852035:OMQ852040 OWI852035:OWM852040 PGE852035:PGI852040 PQA852035:PQE852040 PZW852035:QAA852040 QJS852035:QJW852040 QTO852035:QTS852040 RDK852035:RDO852040 RNG852035:RNK852040 RXC852035:RXG852040 SGY852035:SHC852040 SQU852035:SQY852040 TAQ852035:TAU852040 TKM852035:TKQ852040 TUI852035:TUM852040 UEE852035:UEI852040 UOA852035:UOE852040 UXW852035:UYA852040 VHS852035:VHW852040 VRO852035:VRS852040 WBK852035:WBO852040 WLG852035:WLK852040 WVC852035:WVG852040 K917571:O917576 IQ917571:IU917576 SM917571:SQ917576 ACI917571:ACM917576 AME917571:AMI917576 AWA917571:AWE917576 BFW917571:BGA917576 BPS917571:BPW917576 BZO917571:BZS917576 CJK917571:CJO917576 CTG917571:CTK917576 DDC917571:DDG917576 DMY917571:DNC917576 DWU917571:DWY917576 EGQ917571:EGU917576 EQM917571:EQQ917576 FAI917571:FAM917576 FKE917571:FKI917576 FUA917571:FUE917576 GDW917571:GEA917576 GNS917571:GNW917576 GXO917571:GXS917576 HHK917571:HHO917576 HRG917571:HRK917576 IBC917571:IBG917576 IKY917571:ILC917576 IUU917571:IUY917576 JEQ917571:JEU917576 JOM917571:JOQ917576 JYI917571:JYM917576 KIE917571:KII917576 KSA917571:KSE917576 LBW917571:LCA917576 LLS917571:LLW917576 LVO917571:LVS917576 MFK917571:MFO917576 MPG917571:MPK917576 MZC917571:MZG917576 NIY917571:NJC917576 NSU917571:NSY917576 OCQ917571:OCU917576 OMM917571:OMQ917576 OWI917571:OWM917576 PGE917571:PGI917576 PQA917571:PQE917576 PZW917571:QAA917576 QJS917571:QJW917576 QTO917571:QTS917576 RDK917571:RDO917576 RNG917571:RNK917576 RXC917571:RXG917576 SGY917571:SHC917576 SQU917571:SQY917576 TAQ917571:TAU917576 TKM917571:TKQ917576 TUI917571:TUM917576 UEE917571:UEI917576 UOA917571:UOE917576 UXW917571:UYA917576 VHS917571:VHW917576 VRO917571:VRS917576 WBK917571:WBO917576 WLG917571:WLK917576 WVC917571:WVG917576 K983107:O983112 IQ983107:IU983112 SM983107:SQ983112 ACI983107:ACM983112 AME983107:AMI983112 AWA983107:AWE983112 BFW983107:BGA983112 BPS983107:BPW983112 BZO983107:BZS983112 CJK983107:CJO983112 CTG983107:CTK983112 DDC983107:DDG983112 DMY983107:DNC983112 DWU983107:DWY983112 EGQ983107:EGU983112 EQM983107:EQQ983112 FAI983107:FAM983112 FKE983107:FKI983112 FUA983107:FUE983112 GDW983107:GEA983112 GNS983107:GNW983112 GXO983107:GXS983112 HHK983107:HHO983112 HRG983107:HRK983112 IBC983107:IBG983112 IKY983107:ILC983112 IUU983107:IUY983112 JEQ983107:JEU983112 JOM983107:JOQ983112 JYI983107:JYM983112 KIE983107:KII983112 KSA983107:KSE983112 LBW983107:LCA983112 LLS983107:LLW983112 LVO983107:LVS983112 MFK983107:MFO983112 MPG983107:MPK983112 MZC983107:MZG983112 NIY983107:NJC983112 NSU983107:NSY983112 OCQ983107:OCU983112 OMM983107:OMQ983112 OWI983107:OWM983112 PGE983107:PGI983112 PQA983107:PQE983112 PZW983107:QAA983112 QJS983107:QJW983112 QTO983107:QTS983112 RDK983107:RDO983112 RNG983107:RNK983112 RXC983107:RXG983112 SGY983107:SHC983112 SQU983107:SQY983112 TAQ983107:TAU983112 TKM983107:TKQ983112 TUI983107:TUM983112 UEE983107:UEI983112 UOA983107:UOE983112 UXW983107:UYA983112 VHS983107:VHW983112 VRO983107:VRS983112 WBK983107:WBO983112 WLG983107:WLK983112 WVC983107:WVG983112 JO65:JP81 TK65:TL81 ADG65:ADH81 ANC65:AND81 AWY65:AWZ81 BGU65:BGV81 BQQ65:BQR81 CAM65:CAN81 CKI65:CKJ81 CUE65:CUF81 DEA65:DEB81 DNW65:DNX81 DXS65:DXT81 EHO65:EHP81 ERK65:ERL81 FBG65:FBH81 FLC65:FLD81 FUY65:FUZ81 GEU65:GEV81 GOQ65:GOR81 GYM65:GYN81 HII65:HIJ81 HSE65:HSF81 ICA65:ICB81 ILW65:ILX81 IVS65:IVT81 JFO65:JFP81 JPK65:JPL81 JZG65:JZH81 KJC65:KJD81 KSY65:KSZ81 LCU65:LCV81 LMQ65:LMR81 LWM65:LWN81 MGI65:MGJ81 MQE65:MQF81 NAA65:NAB81 NJW65:NJX81 NTS65:NTT81 ODO65:ODP81 ONK65:ONL81 OXG65:OXH81 PHC65:PHD81 PQY65:PQZ81 QAU65:QAV81 QKQ65:QKR81 QUM65:QUN81 REI65:REJ81 ROE65:ROF81 RYA65:RYB81 SHW65:SHX81 SRS65:SRT81 TBO65:TBP81 TLK65:TLL81 TVG65:TVH81 UFC65:UFD81 UOY65:UOZ81 UYU65:UYV81 VIQ65:VIR81 VSM65:VSN81 WCI65:WCJ81 WME65:WMF81 WWA65:WWB81 JO65603:JP65608 TK65603:TL65608 ADG65603:ADH65608 ANC65603:AND65608 AWY65603:AWZ65608 BGU65603:BGV65608 BQQ65603:BQR65608 CAM65603:CAN65608 CKI65603:CKJ65608 CUE65603:CUF65608 DEA65603:DEB65608 DNW65603:DNX65608 DXS65603:DXT65608 EHO65603:EHP65608 ERK65603:ERL65608 FBG65603:FBH65608 FLC65603:FLD65608 FUY65603:FUZ65608 GEU65603:GEV65608 GOQ65603:GOR65608 GYM65603:GYN65608 HII65603:HIJ65608 HSE65603:HSF65608 ICA65603:ICB65608 ILW65603:ILX65608 IVS65603:IVT65608 JFO65603:JFP65608 JPK65603:JPL65608 JZG65603:JZH65608 KJC65603:KJD65608 KSY65603:KSZ65608 LCU65603:LCV65608 LMQ65603:LMR65608 LWM65603:LWN65608 MGI65603:MGJ65608 MQE65603:MQF65608 NAA65603:NAB65608 NJW65603:NJX65608 NTS65603:NTT65608 ODO65603:ODP65608 ONK65603:ONL65608 OXG65603:OXH65608 PHC65603:PHD65608 PQY65603:PQZ65608 QAU65603:QAV65608 QKQ65603:QKR65608 QUM65603:QUN65608 REI65603:REJ65608 ROE65603:ROF65608 RYA65603:RYB65608 SHW65603:SHX65608 SRS65603:SRT65608 TBO65603:TBP65608 TLK65603:TLL65608 TVG65603:TVH65608 UFC65603:UFD65608 UOY65603:UOZ65608 UYU65603:UYV65608 VIQ65603:VIR65608 VSM65603:VSN65608 WCI65603:WCJ65608 WME65603:WMF65608 WWA65603:WWB65608 JO131139:JP131144 TK131139:TL131144 ADG131139:ADH131144 ANC131139:AND131144 AWY131139:AWZ131144 BGU131139:BGV131144 BQQ131139:BQR131144 CAM131139:CAN131144 CKI131139:CKJ131144 CUE131139:CUF131144 DEA131139:DEB131144 DNW131139:DNX131144 DXS131139:DXT131144 EHO131139:EHP131144 ERK131139:ERL131144 FBG131139:FBH131144 FLC131139:FLD131144 FUY131139:FUZ131144 GEU131139:GEV131144 GOQ131139:GOR131144 GYM131139:GYN131144 HII131139:HIJ131144 HSE131139:HSF131144 ICA131139:ICB131144 ILW131139:ILX131144 IVS131139:IVT131144 JFO131139:JFP131144 JPK131139:JPL131144 JZG131139:JZH131144 KJC131139:KJD131144 KSY131139:KSZ131144 LCU131139:LCV131144 LMQ131139:LMR131144 LWM131139:LWN131144 MGI131139:MGJ131144 MQE131139:MQF131144 NAA131139:NAB131144 NJW131139:NJX131144 NTS131139:NTT131144 ODO131139:ODP131144 ONK131139:ONL131144 OXG131139:OXH131144 PHC131139:PHD131144 PQY131139:PQZ131144 QAU131139:QAV131144 QKQ131139:QKR131144 QUM131139:QUN131144 REI131139:REJ131144 ROE131139:ROF131144 RYA131139:RYB131144 SHW131139:SHX131144 SRS131139:SRT131144 TBO131139:TBP131144 TLK131139:TLL131144 TVG131139:TVH131144 UFC131139:UFD131144 UOY131139:UOZ131144 UYU131139:UYV131144 VIQ131139:VIR131144 VSM131139:VSN131144 WCI131139:WCJ131144 WME131139:WMF131144 WWA131139:WWB131144 JO196675:JP196680 TK196675:TL196680 ADG196675:ADH196680 ANC196675:AND196680 AWY196675:AWZ196680 BGU196675:BGV196680 BQQ196675:BQR196680 CAM196675:CAN196680 CKI196675:CKJ196680 CUE196675:CUF196680 DEA196675:DEB196680 DNW196675:DNX196680 DXS196675:DXT196680 EHO196675:EHP196680 ERK196675:ERL196680 FBG196675:FBH196680 FLC196675:FLD196680 FUY196675:FUZ196680 GEU196675:GEV196680 GOQ196675:GOR196680 GYM196675:GYN196680 HII196675:HIJ196680 HSE196675:HSF196680 ICA196675:ICB196680 ILW196675:ILX196680 IVS196675:IVT196680 JFO196675:JFP196680 JPK196675:JPL196680 JZG196675:JZH196680 KJC196675:KJD196680 KSY196675:KSZ196680 LCU196675:LCV196680 LMQ196675:LMR196680 LWM196675:LWN196680 MGI196675:MGJ196680 MQE196675:MQF196680 NAA196675:NAB196680 NJW196675:NJX196680 NTS196675:NTT196680 ODO196675:ODP196680 ONK196675:ONL196680 OXG196675:OXH196680 PHC196675:PHD196680 PQY196675:PQZ196680 QAU196675:QAV196680 QKQ196675:QKR196680 QUM196675:QUN196680 REI196675:REJ196680 ROE196675:ROF196680 RYA196675:RYB196680 SHW196675:SHX196680 SRS196675:SRT196680 TBO196675:TBP196680 TLK196675:TLL196680 TVG196675:TVH196680 UFC196675:UFD196680 UOY196675:UOZ196680 UYU196675:UYV196680 VIQ196675:VIR196680 VSM196675:VSN196680 WCI196675:WCJ196680 WME196675:WMF196680 WWA196675:WWB196680 JO262211:JP262216 TK262211:TL262216 ADG262211:ADH262216 ANC262211:AND262216 AWY262211:AWZ262216 BGU262211:BGV262216 BQQ262211:BQR262216 CAM262211:CAN262216 CKI262211:CKJ262216 CUE262211:CUF262216 DEA262211:DEB262216 DNW262211:DNX262216 DXS262211:DXT262216 EHO262211:EHP262216 ERK262211:ERL262216 FBG262211:FBH262216 FLC262211:FLD262216 FUY262211:FUZ262216 GEU262211:GEV262216 GOQ262211:GOR262216 GYM262211:GYN262216 HII262211:HIJ262216 HSE262211:HSF262216 ICA262211:ICB262216 ILW262211:ILX262216 IVS262211:IVT262216 JFO262211:JFP262216 JPK262211:JPL262216 JZG262211:JZH262216 KJC262211:KJD262216 KSY262211:KSZ262216 LCU262211:LCV262216 LMQ262211:LMR262216 LWM262211:LWN262216 MGI262211:MGJ262216 MQE262211:MQF262216 NAA262211:NAB262216 NJW262211:NJX262216 NTS262211:NTT262216 ODO262211:ODP262216 ONK262211:ONL262216 OXG262211:OXH262216 PHC262211:PHD262216 PQY262211:PQZ262216 QAU262211:QAV262216 QKQ262211:QKR262216 QUM262211:QUN262216 REI262211:REJ262216 ROE262211:ROF262216 RYA262211:RYB262216 SHW262211:SHX262216 SRS262211:SRT262216 TBO262211:TBP262216 TLK262211:TLL262216 TVG262211:TVH262216 UFC262211:UFD262216 UOY262211:UOZ262216 UYU262211:UYV262216 VIQ262211:VIR262216 VSM262211:VSN262216 WCI262211:WCJ262216 WME262211:WMF262216 WWA262211:WWB262216 JO327747:JP327752 TK327747:TL327752 ADG327747:ADH327752 ANC327747:AND327752 AWY327747:AWZ327752 BGU327747:BGV327752 BQQ327747:BQR327752 CAM327747:CAN327752 CKI327747:CKJ327752 CUE327747:CUF327752 DEA327747:DEB327752 DNW327747:DNX327752 DXS327747:DXT327752 EHO327747:EHP327752 ERK327747:ERL327752 FBG327747:FBH327752 FLC327747:FLD327752 FUY327747:FUZ327752 GEU327747:GEV327752 GOQ327747:GOR327752 GYM327747:GYN327752 HII327747:HIJ327752 HSE327747:HSF327752 ICA327747:ICB327752 ILW327747:ILX327752 IVS327747:IVT327752 JFO327747:JFP327752 JPK327747:JPL327752 JZG327747:JZH327752 KJC327747:KJD327752 KSY327747:KSZ327752 LCU327747:LCV327752 LMQ327747:LMR327752 LWM327747:LWN327752 MGI327747:MGJ327752 MQE327747:MQF327752 NAA327747:NAB327752 NJW327747:NJX327752 NTS327747:NTT327752 ODO327747:ODP327752 ONK327747:ONL327752 OXG327747:OXH327752 PHC327747:PHD327752 PQY327747:PQZ327752 QAU327747:QAV327752 QKQ327747:QKR327752 QUM327747:QUN327752 REI327747:REJ327752 ROE327747:ROF327752 RYA327747:RYB327752 SHW327747:SHX327752 SRS327747:SRT327752 TBO327747:TBP327752 TLK327747:TLL327752 TVG327747:TVH327752 UFC327747:UFD327752 UOY327747:UOZ327752 UYU327747:UYV327752 VIQ327747:VIR327752 VSM327747:VSN327752 WCI327747:WCJ327752 WME327747:WMF327752 WWA327747:WWB327752 JO393283:JP393288 TK393283:TL393288 ADG393283:ADH393288 ANC393283:AND393288 AWY393283:AWZ393288 BGU393283:BGV393288 BQQ393283:BQR393288 CAM393283:CAN393288 CKI393283:CKJ393288 CUE393283:CUF393288 DEA393283:DEB393288 DNW393283:DNX393288 DXS393283:DXT393288 EHO393283:EHP393288 ERK393283:ERL393288 FBG393283:FBH393288 FLC393283:FLD393288 FUY393283:FUZ393288 GEU393283:GEV393288 GOQ393283:GOR393288 GYM393283:GYN393288 HII393283:HIJ393288 HSE393283:HSF393288 ICA393283:ICB393288 ILW393283:ILX393288 IVS393283:IVT393288 JFO393283:JFP393288 JPK393283:JPL393288 JZG393283:JZH393288 KJC393283:KJD393288 KSY393283:KSZ393288 LCU393283:LCV393288 LMQ393283:LMR393288 LWM393283:LWN393288 MGI393283:MGJ393288 MQE393283:MQF393288 NAA393283:NAB393288 NJW393283:NJX393288 NTS393283:NTT393288 ODO393283:ODP393288 ONK393283:ONL393288 OXG393283:OXH393288 PHC393283:PHD393288 PQY393283:PQZ393288 QAU393283:QAV393288 QKQ393283:QKR393288 QUM393283:QUN393288 REI393283:REJ393288 ROE393283:ROF393288 RYA393283:RYB393288 SHW393283:SHX393288 SRS393283:SRT393288 TBO393283:TBP393288 TLK393283:TLL393288 TVG393283:TVH393288 UFC393283:UFD393288 UOY393283:UOZ393288 UYU393283:UYV393288 VIQ393283:VIR393288 VSM393283:VSN393288 WCI393283:WCJ393288 WME393283:WMF393288 WWA393283:WWB393288 JO458819:JP458824 TK458819:TL458824 ADG458819:ADH458824 ANC458819:AND458824 AWY458819:AWZ458824 BGU458819:BGV458824 BQQ458819:BQR458824 CAM458819:CAN458824 CKI458819:CKJ458824 CUE458819:CUF458824 DEA458819:DEB458824 DNW458819:DNX458824 DXS458819:DXT458824 EHO458819:EHP458824 ERK458819:ERL458824 FBG458819:FBH458824 FLC458819:FLD458824 FUY458819:FUZ458824 GEU458819:GEV458824 GOQ458819:GOR458824 GYM458819:GYN458824 HII458819:HIJ458824 HSE458819:HSF458824 ICA458819:ICB458824 ILW458819:ILX458824 IVS458819:IVT458824 JFO458819:JFP458824 JPK458819:JPL458824 JZG458819:JZH458824 KJC458819:KJD458824 KSY458819:KSZ458824 LCU458819:LCV458824 LMQ458819:LMR458824 LWM458819:LWN458824 MGI458819:MGJ458824 MQE458819:MQF458824 NAA458819:NAB458824 NJW458819:NJX458824 NTS458819:NTT458824 ODO458819:ODP458824 ONK458819:ONL458824 OXG458819:OXH458824 PHC458819:PHD458824 PQY458819:PQZ458824 QAU458819:QAV458824 QKQ458819:QKR458824 QUM458819:QUN458824 REI458819:REJ458824 ROE458819:ROF458824 RYA458819:RYB458824 SHW458819:SHX458824 SRS458819:SRT458824 TBO458819:TBP458824 TLK458819:TLL458824 TVG458819:TVH458824 UFC458819:UFD458824 UOY458819:UOZ458824 UYU458819:UYV458824 VIQ458819:VIR458824 VSM458819:VSN458824 WCI458819:WCJ458824 WME458819:WMF458824 WWA458819:WWB458824 JO524355:JP524360 TK524355:TL524360 ADG524355:ADH524360 ANC524355:AND524360 AWY524355:AWZ524360 BGU524355:BGV524360 BQQ524355:BQR524360 CAM524355:CAN524360 CKI524355:CKJ524360 CUE524355:CUF524360 DEA524355:DEB524360 DNW524355:DNX524360 DXS524355:DXT524360 EHO524355:EHP524360 ERK524355:ERL524360 FBG524355:FBH524360 FLC524355:FLD524360 FUY524355:FUZ524360 GEU524355:GEV524360 GOQ524355:GOR524360 GYM524355:GYN524360 HII524355:HIJ524360 HSE524355:HSF524360 ICA524355:ICB524360 ILW524355:ILX524360 IVS524355:IVT524360 JFO524355:JFP524360 JPK524355:JPL524360 JZG524355:JZH524360 KJC524355:KJD524360 KSY524355:KSZ524360 LCU524355:LCV524360 LMQ524355:LMR524360 LWM524355:LWN524360 MGI524355:MGJ524360 MQE524355:MQF524360 NAA524355:NAB524360 NJW524355:NJX524360 NTS524355:NTT524360 ODO524355:ODP524360 ONK524355:ONL524360 OXG524355:OXH524360 PHC524355:PHD524360 PQY524355:PQZ524360 QAU524355:QAV524360 QKQ524355:QKR524360 QUM524355:QUN524360 REI524355:REJ524360 ROE524355:ROF524360 RYA524355:RYB524360 SHW524355:SHX524360 SRS524355:SRT524360 TBO524355:TBP524360 TLK524355:TLL524360 TVG524355:TVH524360 UFC524355:UFD524360 UOY524355:UOZ524360 UYU524355:UYV524360 VIQ524355:VIR524360 VSM524355:VSN524360 WCI524355:WCJ524360 WME524355:WMF524360 WWA524355:WWB524360 JO589891:JP589896 TK589891:TL589896 ADG589891:ADH589896 ANC589891:AND589896 AWY589891:AWZ589896 BGU589891:BGV589896 BQQ589891:BQR589896 CAM589891:CAN589896 CKI589891:CKJ589896 CUE589891:CUF589896 DEA589891:DEB589896 DNW589891:DNX589896 DXS589891:DXT589896 EHO589891:EHP589896 ERK589891:ERL589896 FBG589891:FBH589896 FLC589891:FLD589896 FUY589891:FUZ589896 GEU589891:GEV589896 GOQ589891:GOR589896 GYM589891:GYN589896 HII589891:HIJ589896 HSE589891:HSF589896 ICA589891:ICB589896 ILW589891:ILX589896 IVS589891:IVT589896 JFO589891:JFP589896 JPK589891:JPL589896 JZG589891:JZH589896 KJC589891:KJD589896 KSY589891:KSZ589896 LCU589891:LCV589896 LMQ589891:LMR589896 LWM589891:LWN589896 MGI589891:MGJ589896 MQE589891:MQF589896 NAA589891:NAB589896 NJW589891:NJX589896 NTS589891:NTT589896 ODO589891:ODP589896 ONK589891:ONL589896 OXG589891:OXH589896 PHC589891:PHD589896 PQY589891:PQZ589896 QAU589891:QAV589896 QKQ589891:QKR589896 QUM589891:QUN589896 REI589891:REJ589896 ROE589891:ROF589896 RYA589891:RYB589896 SHW589891:SHX589896 SRS589891:SRT589896 TBO589891:TBP589896 TLK589891:TLL589896 TVG589891:TVH589896 UFC589891:UFD589896 UOY589891:UOZ589896 UYU589891:UYV589896 VIQ589891:VIR589896 VSM589891:VSN589896 WCI589891:WCJ589896 WME589891:WMF589896 WWA589891:WWB589896 JO655427:JP655432 TK655427:TL655432 ADG655427:ADH655432 ANC655427:AND655432 AWY655427:AWZ655432 BGU655427:BGV655432 BQQ655427:BQR655432 CAM655427:CAN655432 CKI655427:CKJ655432 CUE655427:CUF655432 DEA655427:DEB655432 DNW655427:DNX655432 DXS655427:DXT655432 EHO655427:EHP655432 ERK655427:ERL655432 FBG655427:FBH655432 FLC655427:FLD655432 FUY655427:FUZ655432 GEU655427:GEV655432 GOQ655427:GOR655432 GYM655427:GYN655432 HII655427:HIJ655432 HSE655427:HSF655432 ICA655427:ICB655432 ILW655427:ILX655432 IVS655427:IVT655432 JFO655427:JFP655432 JPK655427:JPL655432 JZG655427:JZH655432 KJC655427:KJD655432 KSY655427:KSZ655432 LCU655427:LCV655432 LMQ655427:LMR655432 LWM655427:LWN655432 MGI655427:MGJ655432 MQE655427:MQF655432 NAA655427:NAB655432 NJW655427:NJX655432 NTS655427:NTT655432 ODO655427:ODP655432 ONK655427:ONL655432 OXG655427:OXH655432 PHC655427:PHD655432 PQY655427:PQZ655432 QAU655427:QAV655432 QKQ655427:QKR655432 QUM655427:QUN655432 REI655427:REJ655432 ROE655427:ROF655432 RYA655427:RYB655432 SHW655427:SHX655432 SRS655427:SRT655432 TBO655427:TBP655432 TLK655427:TLL655432 TVG655427:TVH655432 UFC655427:UFD655432 UOY655427:UOZ655432 UYU655427:UYV655432 VIQ655427:VIR655432 VSM655427:VSN655432 WCI655427:WCJ655432 WME655427:WMF655432 WWA655427:WWB655432 JO720963:JP720968 TK720963:TL720968 ADG720963:ADH720968 ANC720963:AND720968 AWY720963:AWZ720968 BGU720963:BGV720968 BQQ720963:BQR720968 CAM720963:CAN720968 CKI720963:CKJ720968 CUE720963:CUF720968 DEA720963:DEB720968 DNW720963:DNX720968 DXS720963:DXT720968 EHO720963:EHP720968 ERK720963:ERL720968 FBG720963:FBH720968 FLC720963:FLD720968 FUY720963:FUZ720968 GEU720963:GEV720968 GOQ720963:GOR720968 GYM720963:GYN720968 HII720963:HIJ720968 HSE720963:HSF720968 ICA720963:ICB720968 ILW720963:ILX720968 IVS720963:IVT720968 JFO720963:JFP720968 JPK720963:JPL720968 JZG720963:JZH720968 KJC720963:KJD720968 KSY720963:KSZ720968 LCU720963:LCV720968 LMQ720963:LMR720968 LWM720963:LWN720968 MGI720963:MGJ720968 MQE720963:MQF720968 NAA720963:NAB720968 NJW720963:NJX720968 NTS720963:NTT720968 ODO720963:ODP720968 ONK720963:ONL720968 OXG720963:OXH720968 PHC720963:PHD720968 PQY720963:PQZ720968 QAU720963:QAV720968 QKQ720963:QKR720968 QUM720963:QUN720968 REI720963:REJ720968 ROE720963:ROF720968 RYA720963:RYB720968 SHW720963:SHX720968 SRS720963:SRT720968 TBO720963:TBP720968 TLK720963:TLL720968 TVG720963:TVH720968 UFC720963:UFD720968 UOY720963:UOZ720968 UYU720963:UYV720968 VIQ720963:VIR720968 VSM720963:VSN720968 WCI720963:WCJ720968 WME720963:WMF720968 WWA720963:WWB720968 JO786499:JP786504 TK786499:TL786504 ADG786499:ADH786504 ANC786499:AND786504 AWY786499:AWZ786504 BGU786499:BGV786504 BQQ786499:BQR786504 CAM786499:CAN786504 CKI786499:CKJ786504 CUE786499:CUF786504 DEA786499:DEB786504 DNW786499:DNX786504 DXS786499:DXT786504 EHO786499:EHP786504 ERK786499:ERL786504 FBG786499:FBH786504 FLC786499:FLD786504 FUY786499:FUZ786504 GEU786499:GEV786504 GOQ786499:GOR786504 GYM786499:GYN786504 HII786499:HIJ786504 HSE786499:HSF786504 ICA786499:ICB786504 ILW786499:ILX786504 IVS786499:IVT786504 JFO786499:JFP786504 JPK786499:JPL786504 JZG786499:JZH786504 KJC786499:KJD786504 KSY786499:KSZ786504 LCU786499:LCV786504 LMQ786499:LMR786504 LWM786499:LWN786504 MGI786499:MGJ786504 MQE786499:MQF786504 NAA786499:NAB786504 NJW786499:NJX786504 NTS786499:NTT786504 ODO786499:ODP786504 ONK786499:ONL786504 OXG786499:OXH786504 PHC786499:PHD786504 PQY786499:PQZ786504 QAU786499:QAV786504 QKQ786499:QKR786504 QUM786499:QUN786504 REI786499:REJ786504 ROE786499:ROF786504 RYA786499:RYB786504 SHW786499:SHX786504 SRS786499:SRT786504 TBO786499:TBP786504 TLK786499:TLL786504 TVG786499:TVH786504 UFC786499:UFD786504 UOY786499:UOZ786504 UYU786499:UYV786504 VIQ786499:VIR786504 VSM786499:VSN786504 WCI786499:WCJ786504 WME786499:WMF786504 WWA786499:WWB786504 JO852035:JP852040 TK852035:TL852040 ADG852035:ADH852040 ANC852035:AND852040 AWY852035:AWZ852040 BGU852035:BGV852040 BQQ852035:BQR852040 CAM852035:CAN852040 CKI852035:CKJ852040 CUE852035:CUF852040 DEA852035:DEB852040 DNW852035:DNX852040 DXS852035:DXT852040 EHO852035:EHP852040 ERK852035:ERL852040 FBG852035:FBH852040 FLC852035:FLD852040 FUY852035:FUZ852040 GEU852035:GEV852040 GOQ852035:GOR852040 GYM852035:GYN852040 HII852035:HIJ852040 HSE852035:HSF852040 ICA852035:ICB852040 ILW852035:ILX852040 IVS852035:IVT852040 JFO852035:JFP852040 JPK852035:JPL852040 JZG852035:JZH852040 KJC852035:KJD852040 KSY852035:KSZ852040 LCU852035:LCV852040 LMQ852035:LMR852040 LWM852035:LWN852040 MGI852035:MGJ852040 MQE852035:MQF852040 NAA852035:NAB852040 NJW852035:NJX852040 NTS852035:NTT852040 ODO852035:ODP852040 ONK852035:ONL852040 OXG852035:OXH852040 PHC852035:PHD852040 PQY852035:PQZ852040 QAU852035:QAV852040 QKQ852035:QKR852040 QUM852035:QUN852040 REI852035:REJ852040 ROE852035:ROF852040 RYA852035:RYB852040 SHW852035:SHX852040 SRS852035:SRT852040 TBO852035:TBP852040 TLK852035:TLL852040 TVG852035:TVH852040 UFC852035:UFD852040 UOY852035:UOZ852040 UYU852035:UYV852040 VIQ852035:VIR852040 VSM852035:VSN852040 WCI852035:WCJ852040 WME852035:WMF852040 WWA852035:WWB852040 JO917571:JP917576 TK917571:TL917576 ADG917571:ADH917576 ANC917571:AND917576 AWY917571:AWZ917576 BGU917571:BGV917576 BQQ917571:BQR917576 CAM917571:CAN917576 CKI917571:CKJ917576 CUE917571:CUF917576 DEA917571:DEB917576 DNW917571:DNX917576 DXS917571:DXT917576 EHO917571:EHP917576 ERK917571:ERL917576 FBG917571:FBH917576 FLC917571:FLD917576 FUY917571:FUZ917576 GEU917571:GEV917576 GOQ917571:GOR917576 GYM917571:GYN917576 HII917571:HIJ917576 HSE917571:HSF917576 ICA917571:ICB917576 ILW917571:ILX917576 IVS917571:IVT917576 JFO917571:JFP917576 JPK917571:JPL917576 JZG917571:JZH917576 KJC917571:KJD917576 KSY917571:KSZ917576 LCU917571:LCV917576 LMQ917571:LMR917576 LWM917571:LWN917576 MGI917571:MGJ917576 MQE917571:MQF917576 NAA917571:NAB917576 NJW917571:NJX917576 NTS917571:NTT917576 ODO917571:ODP917576 ONK917571:ONL917576 OXG917571:OXH917576 PHC917571:PHD917576 PQY917571:PQZ917576 QAU917571:QAV917576 QKQ917571:QKR917576 QUM917571:QUN917576 REI917571:REJ917576 ROE917571:ROF917576 RYA917571:RYB917576 SHW917571:SHX917576 SRS917571:SRT917576 TBO917571:TBP917576 TLK917571:TLL917576 TVG917571:TVH917576 UFC917571:UFD917576 UOY917571:UOZ917576 UYU917571:UYV917576 VIQ917571:VIR917576 VSM917571:VSN917576 WCI917571:WCJ917576 WME917571:WMF917576 WWA917571:WWB917576 JO983107:JP983112 TK983107:TL983112 ADG983107:ADH983112 ANC983107:AND983112 AWY983107:AWZ983112 BGU983107:BGV983112 BQQ983107:BQR983112 CAM983107:CAN983112 CKI983107:CKJ983112 CUE983107:CUF983112 DEA983107:DEB983112 DNW983107:DNX983112 DXS983107:DXT983112 EHO983107:EHP983112 ERK983107:ERL983112 FBG983107:FBH983112 FLC983107:FLD983112 FUY983107:FUZ983112 GEU983107:GEV983112 GOQ983107:GOR983112 GYM983107:GYN983112 HII983107:HIJ983112 HSE983107:HSF983112 ICA983107:ICB983112 ILW983107:ILX983112 IVS983107:IVT983112 JFO983107:JFP983112 JPK983107:JPL983112 JZG983107:JZH983112 KJC983107:KJD983112 KSY983107:KSZ983112 LCU983107:LCV983112 LMQ983107:LMR983112 LWM983107:LWN983112 MGI983107:MGJ983112 MQE983107:MQF983112 NAA983107:NAB983112 NJW983107:NJX983112 NTS983107:NTT983112 ODO983107:ODP983112 ONK983107:ONL983112 OXG983107:OXH983112 PHC983107:PHD983112 PQY983107:PQZ983112 QAU983107:QAV983112 QKQ983107:QKR983112 QUM983107:QUN983112 REI983107:REJ983112 ROE983107:ROF983112 RYA983107:RYB983112 SHW983107:SHX983112 SRS983107:SRT983112 TBO983107:TBP983112 TLK983107:TLL983112 TVG983107:TVH983112 UFC983107:UFD983112 UOY983107:UOZ983112 UYU983107:UYV983112 VIQ983107:VIR983112 VSM983107:VSN983112 WCI983107:WCJ983112 WME983107:WMF983112 WWA983107:WWB983112 IR83:IU91 JO65613:JO65615 TK65613:TK65615 ADG65613:ADG65615 ANC65613:ANC65615 AWY65613:AWY65615 BGU65613:BGU65615 BQQ65613:BQQ65615 CAM65613:CAM65615 CKI65613:CKI65615 CUE65613:CUE65615 DEA65613:DEA65615 DNW65613:DNW65615 DXS65613:DXS65615 EHO65613:EHO65615 ERK65613:ERK65615 FBG65613:FBG65615 FLC65613:FLC65615 FUY65613:FUY65615 GEU65613:GEU65615 GOQ65613:GOQ65615 GYM65613:GYM65615 HII65613:HII65615 HSE65613:HSE65615 ICA65613:ICA65615 ILW65613:ILW65615 IVS65613:IVS65615 JFO65613:JFO65615 JPK65613:JPK65615 JZG65613:JZG65615 KJC65613:KJC65615 KSY65613:KSY65615 LCU65613:LCU65615 LMQ65613:LMQ65615 LWM65613:LWM65615 MGI65613:MGI65615 MQE65613:MQE65615 NAA65613:NAA65615 NJW65613:NJW65615 NTS65613:NTS65615 ODO65613:ODO65615 ONK65613:ONK65615 OXG65613:OXG65615 PHC65613:PHC65615 PQY65613:PQY65615 QAU65613:QAU65615 QKQ65613:QKQ65615 QUM65613:QUM65615 REI65613:REI65615 ROE65613:ROE65615 RYA65613:RYA65615 SHW65613:SHW65615 SRS65613:SRS65615 TBO65613:TBO65615 TLK65613:TLK65615 TVG65613:TVG65615 UFC65613:UFC65615 UOY65613:UOY65615 UYU65613:UYU65615 VIQ65613:VIQ65615 VSM65613:VSM65615 WCI65613:WCI65615 WME65613:WME65615 WWA65613:WWA65615 JO131149:JO131151 TK131149:TK131151 ADG131149:ADG131151 ANC131149:ANC131151 AWY131149:AWY131151 BGU131149:BGU131151 BQQ131149:BQQ131151 CAM131149:CAM131151 CKI131149:CKI131151 CUE131149:CUE131151 DEA131149:DEA131151 DNW131149:DNW131151 DXS131149:DXS131151 EHO131149:EHO131151 ERK131149:ERK131151 FBG131149:FBG131151 FLC131149:FLC131151 FUY131149:FUY131151 GEU131149:GEU131151 GOQ131149:GOQ131151 GYM131149:GYM131151 HII131149:HII131151 HSE131149:HSE131151 ICA131149:ICA131151 ILW131149:ILW131151 IVS131149:IVS131151 JFO131149:JFO131151 JPK131149:JPK131151 JZG131149:JZG131151 KJC131149:KJC131151 KSY131149:KSY131151 LCU131149:LCU131151 LMQ131149:LMQ131151 LWM131149:LWM131151 MGI131149:MGI131151 MQE131149:MQE131151 NAA131149:NAA131151 NJW131149:NJW131151 NTS131149:NTS131151 ODO131149:ODO131151 ONK131149:ONK131151 OXG131149:OXG131151 PHC131149:PHC131151 PQY131149:PQY131151 QAU131149:QAU131151 QKQ131149:QKQ131151 QUM131149:QUM131151 REI131149:REI131151 ROE131149:ROE131151 RYA131149:RYA131151 SHW131149:SHW131151 SRS131149:SRS131151 TBO131149:TBO131151 TLK131149:TLK131151 TVG131149:TVG131151 UFC131149:UFC131151 UOY131149:UOY131151 UYU131149:UYU131151 VIQ131149:VIQ131151 VSM131149:VSM131151 WCI131149:WCI131151 WME131149:WME131151 WWA131149:WWA131151 JO196685:JO196687 TK196685:TK196687 ADG196685:ADG196687 ANC196685:ANC196687 AWY196685:AWY196687 BGU196685:BGU196687 BQQ196685:BQQ196687 CAM196685:CAM196687 CKI196685:CKI196687 CUE196685:CUE196687 DEA196685:DEA196687 DNW196685:DNW196687 DXS196685:DXS196687 EHO196685:EHO196687 ERK196685:ERK196687 FBG196685:FBG196687 FLC196685:FLC196687 FUY196685:FUY196687 GEU196685:GEU196687 GOQ196685:GOQ196687 GYM196685:GYM196687 HII196685:HII196687 HSE196685:HSE196687 ICA196685:ICA196687 ILW196685:ILW196687 IVS196685:IVS196687 JFO196685:JFO196687 JPK196685:JPK196687 JZG196685:JZG196687 KJC196685:KJC196687 KSY196685:KSY196687 LCU196685:LCU196687 LMQ196685:LMQ196687 LWM196685:LWM196687 MGI196685:MGI196687 MQE196685:MQE196687 NAA196685:NAA196687 NJW196685:NJW196687 NTS196685:NTS196687 ODO196685:ODO196687 ONK196685:ONK196687 OXG196685:OXG196687 PHC196685:PHC196687 PQY196685:PQY196687 QAU196685:QAU196687 QKQ196685:QKQ196687 QUM196685:QUM196687 REI196685:REI196687 ROE196685:ROE196687 RYA196685:RYA196687 SHW196685:SHW196687 SRS196685:SRS196687 TBO196685:TBO196687 TLK196685:TLK196687 TVG196685:TVG196687 UFC196685:UFC196687 UOY196685:UOY196687 UYU196685:UYU196687 VIQ196685:VIQ196687 VSM196685:VSM196687 WCI196685:WCI196687 WME196685:WME196687 WWA196685:WWA196687 JO262221:JO262223 TK262221:TK262223 ADG262221:ADG262223 ANC262221:ANC262223 AWY262221:AWY262223 BGU262221:BGU262223 BQQ262221:BQQ262223 CAM262221:CAM262223 CKI262221:CKI262223 CUE262221:CUE262223 DEA262221:DEA262223 DNW262221:DNW262223 DXS262221:DXS262223 EHO262221:EHO262223 ERK262221:ERK262223 FBG262221:FBG262223 FLC262221:FLC262223 FUY262221:FUY262223 GEU262221:GEU262223 GOQ262221:GOQ262223 GYM262221:GYM262223 HII262221:HII262223 HSE262221:HSE262223 ICA262221:ICA262223 ILW262221:ILW262223 IVS262221:IVS262223 JFO262221:JFO262223 JPK262221:JPK262223 JZG262221:JZG262223 KJC262221:KJC262223 KSY262221:KSY262223 LCU262221:LCU262223 LMQ262221:LMQ262223 LWM262221:LWM262223 MGI262221:MGI262223 MQE262221:MQE262223 NAA262221:NAA262223 NJW262221:NJW262223 NTS262221:NTS262223 ODO262221:ODO262223 ONK262221:ONK262223 OXG262221:OXG262223 PHC262221:PHC262223 PQY262221:PQY262223 QAU262221:QAU262223 QKQ262221:QKQ262223 QUM262221:QUM262223 REI262221:REI262223 ROE262221:ROE262223 RYA262221:RYA262223 SHW262221:SHW262223 SRS262221:SRS262223 TBO262221:TBO262223 TLK262221:TLK262223 TVG262221:TVG262223 UFC262221:UFC262223 UOY262221:UOY262223 UYU262221:UYU262223 VIQ262221:VIQ262223 VSM262221:VSM262223 WCI262221:WCI262223 WME262221:WME262223 WWA262221:WWA262223 JO327757:JO327759 TK327757:TK327759 ADG327757:ADG327759 ANC327757:ANC327759 AWY327757:AWY327759 BGU327757:BGU327759 BQQ327757:BQQ327759 CAM327757:CAM327759 CKI327757:CKI327759 CUE327757:CUE327759 DEA327757:DEA327759 DNW327757:DNW327759 DXS327757:DXS327759 EHO327757:EHO327759 ERK327757:ERK327759 FBG327757:FBG327759 FLC327757:FLC327759 FUY327757:FUY327759 GEU327757:GEU327759 GOQ327757:GOQ327759 GYM327757:GYM327759 HII327757:HII327759 HSE327757:HSE327759 ICA327757:ICA327759 ILW327757:ILW327759 IVS327757:IVS327759 JFO327757:JFO327759 JPK327757:JPK327759 JZG327757:JZG327759 KJC327757:KJC327759 KSY327757:KSY327759 LCU327757:LCU327759 LMQ327757:LMQ327759 LWM327757:LWM327759 MGI327757:MGI327759 MQE327757:MQE327759 NAA327757:NAA327759 NJW327757:NJW327759 NTS327757:NTS327759 ODO327757:ODO327759 ONK327757:ONK327759 OXG327757:OXG327759 PHC327757:PHC327759 PQY327757:PQY327759 QAU327757:QAU327759 QKQ327757:QKQ327759 QUM327757:QUM327759 REI327757:REI327759 ROE327757:ROE327759 RYA327757:RYA327759 SHW327757:SHW327759 SRS327757:SRS327759 TBO327757:TBO327759 TLK327757:TLK327759 TVG327757:TVG327759 UFC327757:UFC327759 UOY327757:UOY327759 UYU327757:UYU327759 VIQ327757:VIQ327759 VSM327757:VSM327759 WCI327757:WCI327759 WME327757:WME327759 WWA327757:WWA327759 JO393293:JO393295 TK393293:TK393295 ADG393293:ADG393295 ANC393293:ANC393295 AWY393293:AWY393295 BGU393293:BGU393295 BQQ393293:BQQ393295 CAM393293:CAM393295 CKI393293:CKI393295 CUE393293:CUE393295 DEA393293:DEA393295 DNW393293:DNW393295 DXS393293:DXS393295 EHO393293:EHO393295 ERK393293:ERK393295 FBG393293:FBG393295 FLC393293:FLC393295 FUY393293:FUY393295 GEU393293:GEU393295 GOQ393293:GOQ393295 GYM393293:GYM393295 HII393293:HII393295 HSE393293:HSE393295 ICA393293:ICA393295 ILW393293:ILW393295 IVS393293:IVS393295 JFO393293:JFO393295 JPK393293:JPK393295 JZG393293:JZG393295 KJC393293:KJC393295 KSY393293:KSY393295 LCU393293:LCU393295 LMQ393293:LMQ393295 LWM393293:LWM393295 MGI393293:MGI393295 MQE393293:MQE393295 NAA393293:NAA393295 NJW393293:NJW393295 NTS393293:NTS393295 ODO393293:ODO393295 ONK393293:ONK393295 OXG393293:OXG393295 PHC393293:PHC393295 PQY393293:PQY393295 QAU393293:QAU393295 QKQ393293:QKQ393295 QUM393293:QUM393295 REI393293:REI393295 ROE393293:ROE393295 RYA393293:RYA393295 SHW393293:SHW393295 SRS393293:SRS393295 TBO393293:TBO393295 TLK393293:TLK393295 TVG393293:TVG393295 UFC393293:UFC393295 UOY393293:UOY393295 UYU393293:UYU393295 VIQ393293:VIQ393295 VSM393293:VSM393295 WCI393293:WCI393295 WME393293:WME393295 WWA393293:WWA393295 JO458829:JO458831 TK458829:TK458831 ADG458829:ADG458831 ANC458829:ANC458831 AWY458829:AWY458831 BGU458829:BGU458831 BQQ458829:BQQ458831 CAM458829:CAM458831 CKI458829:CKI458831 CUE458829:CUE458831 DEA458829:DEA458831 DNW458829:DNW458831 DXS458829:DXS458831 EHO458829:EHO458831 ERK458829:ERK458831 FBG458829:FBG458831 FLC458829:FLC458831 FUY458829:FUY458831 GEU458829:GEU458831 GOQ458829:GOQ458831 GYM458829:GYM458831 HII458829:HII458831 HSE458829:HSE458831 ICA458829:ICA458831 ILW458829:ILW458831 IVS458829:IVS458831 JFO458829:JFO458831 JPK458829:JPK458831 JZG458829:JZG458831 KJC458829:KJC458831 KSY458829:KSY458831 LCU458829:LCU458831 LMQ458829:LMQ458831 LWM458829:LWM458831 MGI458829:MGI458831 MQE458829:MQE458831 NAA458829:NAA458831 NJW458829:NJW458831 NTS458829:NTS458831 ODO458829:ODO458831 ONK458829:ONK458831 OXG458829:OXG458831 PHC458829:PHC458831 PQY458829:PQY458831 QAU458829:QAU458831 QKQ458829:QKQ458831 QUM458829:QUM458831 REI458829:REI458831 ROE458829:ROE458831 RYA458829:RYA458831 SHW458829:SHW458831 SRS458829:SRS458831 TBO458829:TBO458831 TLK458829:TLK458831 TVG458829:TVG458831 UFC458829:UFC458831 UOY458829:UOY458831 UYU458829:UYU458831 VIQ458829:VIQ458831 VSM458829:VSM458831 WCI458829:WCI458831 WME458829:WME458831 WWA458829:WWA458831 JO524365:JO524367 TK524365:TK524367 ADG524365:ADG524367 ANC524365:ANC524367 AWY524365:AWY524367 BGU524365:BGU524367 BQQ524365:BQQ524367 CAM524365:CAM524367 CKI524365:CKI524367 CUE524365:CUE524367 DEA524365:DEA524367 DNW524365:DNW524367 DXS524365:DXS524367 EHO524365:EHO524367 ERK524365:ERK524367 FBG524365:FBG524367 FLC524365:FLC524367 FUY524365:FUY524367 GEU524365:GEU524367 GOQ524365:GOQ524367 GYM524365:GYM524367 HII524365:HII524367 HSE524365:HSE524367 ICA524365:ICA524367 ILW524365:ILW524367 IVS524365:IVS524367 JFO524365:JFO524367 JPK524365:JPK524367 JZG524365:JZG524367 KJC524365:KJC524367 KSY524365:KSY524367 LCU524365:LCU524367 LMQ524365:LMQ524367 LWM524365:LWM524367 MGI524365:MGI524367 MQE524365:MQE524367 NAA524365:NAA524367 NJW524365:NJW524367 NTS524365:NTS524367 ODO524365:ODO524367 ONK524365:ONK524367 OXG524365:OXG524367 PHC524365:PHC524367 PQY524365:PQY524367 QAU524365:QAU524367 QKQ524365:QKQ524367 QUM524365:QUM524367 REI524365:REI524367 ROE524365:ROE524367 RYA524365:RYA524367 SHW524365:SHW524367 SRS524365:SRS524367 TBO524365:TBO524367 TLK524365:TLK524367 TVG524365:TVG524367 UFC524365:UFC524367 UOY524365:UOY524367 UYU524365:UYU524367 VIQ524365:VIQ524367 VSM524365:VSM524367 WCI524365:WCI524367 WME524365:WME524367 WWA524365:WWA524367 JO589901:JO589903 TK589901:TK589903 ADG589901:ADG589903 ANC589901:ANC589903 AWY589901:AWY589903 BGU589901:BGU589903 BQQ589901:BQQ589903 CAM589901:CAM589903 CKI589901:CKI589903 CUE589901:CUE589903 DEA589901:DEA589903 DNW589901:DNW589903 DXS589901:DXS589903 EHO589901:EHO589903 ERK589901:ERK589903 FBG589901:FBG589903 FLC589901:FLC589903 FUY589901:FUY589903 GEU589901:GEU589903 GOQ589901:GOQ589903 GYM589901:GYM589903 HII589901:HII589903 HSE589901:HSE589903 ICA589901:ICA589903 ILW589901:ILW589903 IVS589901:IVS589903 JFO589901:JFO589903 JPK589901:JPK589903 JZG589901:JZG589903 KJC589901:KJC589903 KSY589901:KSY589903 LCU589901:LCU589903 LMQ589901:LMQ589903 LWM589901:LWM589903 MGI589901:MGI589903 MQE589901:MQE589903 NAA589901:NAA589903 NJW589901:NJW589903 NTS589901:NTS589903 ODO589901:ODO589903 ONK589901:ONK589903 OXG589901:OXG589903 PHC589901:PHC589903 PQY589901:PQY589903 QAU589901:QAU589903 QKQ589901:QKQ589903 QUM589901:QUM589903 REI589901:REI589903 ROE589901:ROE589903 RYA589901:RYA589903 SHW589901:SHW589903 SRS589901:SRS589903 TBO589901:TBO589903 TLK589901:TLK589903 TVG589901:TVG589903 UFC589901:UFC589903 UOY589901:UOY589903 UYU589901:UYU589903 VIQ589901:VIQ589903 VSM589901:VSM589903 WCI589901:WCI589903 WME589901:WME589903 WWA589901:WWA589903 JO655437:JO655439 TK655437:TK655439 ADG655437:ADG655439 ANC655437:ANC655439 AWY655437:AWY655439 BGU655437:BGU655439 BQQ655437:BQQ655439 CAM655437:CAM655439 CKI655437:CKI655439 CUE655437:CUE655439 DEA655437:DEA655439 DNW655437:DNW655439 DXS655437:DXS655439 EHO655437:EHO655439 ERK655437:ERK655439 FBG655437:FBG655439 FLC655437:FLC655439 FUY655437:FUY655439 GEU655437:GEU655439 GOQ655437:GOQ655439 GYM655437:GYM655439 HII655437:HII655439 HSE655437:HSE655439 ICA655437:ICA655439 ILW655437:ILW655439 IVS655437:IVS655439 JFO655437:JFO655439 JPK655437:JPK655439 JZG655437:JZG655439 KJC655437:KJC655439 KSY655437:KSY655439 LCU655437:LCU655439 LMQ655437:LMQ655439 LWM655437:LWM655439 MGI655437:MGI655439 MQE655437:MQE655439 NAA655437:NAA655439 NJW655437:NJW655439 NTS655437:NTS655439 ODO655437:ODO655439 ONK655437:ONK655439 OXG655437:OXG655439 PHC655437:PHC655439 PQY655437:PQY655439 QAU655437:QAU655439 QKQ655437:QKQ655439 QUM655437:QUM655439 REI655437:REI655439 ROE655437:ROE655439 RYA655437:RYA655439 SHW655437:SHW655439 SRS655437:SRS655439 TBO655437:TBO655439 TLK655437:TLK655439 TVG655437:TVG655439 UFC655437:UFC655439 UOY655437:UOY655439 UYU655437:UYU655439 VIQ655437:VIQ655439 VSM655437:VSM655439 WCI655437:WCI655439 WME655437:WME655439 WWA655437:WWA655439 JO720973:JO720975 TK720973:TK720975 ADG720973:ADG720975 ANC720973:ANC720975 AWY720973:AWY720975 BGU720973:BGU720975 BQQ720973:BQQ720975 CAM720973:CAM720975 CKI720973:CKI720975 CUE720973:CUE720975 DEA720973:DEA720975 DNW720973:DNW720975 DXS720973:DXS720975 EHO720973:EHO720975 ERK720973:ERK720975 FBG720973:FBG720975 FLC720973:FLC720975 FUY720973:FUY720975 GEU720973:GEU720975 GOQ720973:GOQ720975 GYM720973:GYM720975 HII720973:HII720975 HSE720973:HSE720975 ICA720973:ICA720975 ILW720973:ILW720975 IVS720973:IVS720975 JFO720973:JFO720975 JPK720973:JPK720975 JZG720973:JZG720975 KJC720973:KJC720975 KSY720973:KSY720975 LCU720973:LCU720975 LMQ720973:LMQ720975 LWM720973:LWM720975 MGI720973:MGI720975 MQE720973:MQE720975 NAA720973:NAA720975 NJW720973:NJW720975 NTS720973:NTS720975 ODO720973:ODO720975 ONK720973:ONK720975 OXG720973:OXG720975 PHC720973:PHC720975 PQY720973:PQY720975 QAU720973:QAU720975 QKQ720973:QKQ720975 QUM720973:QUM720975 REI720973:REI720975 ROE720973:ROE720975 RYA720973:RYA720975 SHW720973:SHW720975 SRS720973:SRS720975 TBO720973:TBO720975 TLK720973:TLK720975 TVG720973:TVG720975 UFC720973:UFC720975 UOY720973:UOY720975 UYU720973:UYU720975 VIQ720973:VIQ720975 VSM720973:VSM720975 WCI720973:WCI720975 WME720973:WME720975 WWA720973:WWA720975 JO786509:JO786511 TK786509:TK786511 ADG786509:ADG786511 ANC786509:ANC786511 AWY786509:AWY786511 BGU786509:BGU786511 BQQ786509:BQQ786511 CAM786509:CAM786511 CKI786509:CKI786511 CUE786509:CUE786511 DEA786509:DEA786511 DNW786509:DNW786511 DXS786509:DXS786511 EHO786509:EHO786511 ERK786509:ERK786511 FBG786509:FBG786511 FLC786509:FLC786511 FUY786509:FUY786511 GEU786509:GEU786511 GOQ786509:GOQ786511 GYM786509:GYM786511 HII786509:HII786511 HSE786509:HSE786511 ICA786509:ICA786511 ILW786509:ILW786511 IVS786509:IVS786511 JFO786509:JFO786511 JPK786509:JPK786511 JZG786509:JZG786511 KJC786509:KJC786511 KSY786509:KSY786511 LCU786509:LCU786511 LMQ786509:LMQ786511 LWM786509:LWM786511 MGI786509:MGI786511 MQE786509:MQE786511 NAA786509:NAA786511 NJW786509:NJW786511 NTS786509:NTS786511 ODO786509:ODO786511 ONK786509:ONK786511 OXG786509:OXG786511 PHC786509:PHC786511 PQY786509:PQY786511 QAU786509:QAU786511 QKQ786509:QKQ786511 QUM786509:QUM786511 REI786509:REI786511 ROE786509:ROE786511 RYA786509:RYA786511 SHW786509:SHW786511 SRS786509:SRS786511 TBO786509:TBO786511 TLK786509:TLK786511 TVG786509:TVG786511 UFC786509:UFC786511 UOY786509:UOY786511 UYU786509:UYU786511 VIQ786509:VIQ786511 VSM786509:VSM786511 WCI786509:WCI786511 WME786509:WME786511 WWA786509:WWA786511 JO852045:JO852047 TK852045:TK852047 ADG852045:ADG852047 ANC852045:ANC852047 AWY852045:AWY852047 BGU852045:BGU852047 BQQ852045:BQQ852047 CAM852045:CAM852047 CKI852045:CKI852047 CUE852045:CUE852047 DEA852045:DEA852047 DNW852045:DNW852047 DXS852045:DXS852047 EHO852045:EHO852047 ERK852045:ERK852047 FBG852045:FBG852047 FLC852045:FLC852047 FUY852045:FUY852047 GEU852045:GEU852047 GOQ852045:GOQ852047 GYM852045:GYM852047 HII852045:HII852047 HSE852045:HSE852047 ICA852045:ICA852047 ILW852045:ILW852047 IVS852045:IVS852047 JFO852045:JFO852047 JPK852045:JPK852047 JZG852045:JZG852047 KJC852045:KJC852047 KSY852045:KSY852047 LCU852045:LCU852047 LMQ852045:LMQ852047 LWM852045:LWM852047 MGI852045:MGI852047 MQE852045:MQE852047 NAA852045:NAA852047 NJW852045:NJW852047 NTS852045:NTS852047 ODO852045:ODO852047 ONK852045:ONK852047 OXG852045:OXG852047 PHC852045:PHC852047 PQY852045:PQY852047 QAU852045:QAU852047 QKQ852045:QKQ852047 QUM852045:QUM852047 REI852045:REI852047 ROE852045:ROE852047 RYA852045:RYA852047 SHW852045:SHW852047 SRS852045:SRS852047 TBO852045:TBO852047 TLK852045:TLK852047 TVG852045:TVG852047 UFC852045:UFC852047 UOY852045:UOY852047 UYU852045:UYU852047 VIQ852045:VIQ852047 VSM852045:VSM852047 WCI852045:WCI852047 WME852045:WME852047 WWA852045:WWA852047 JO917581:JO917583 TK917581:TK917583 ADG917581:ADG917583 ANC917581:ANC917583 AWY917581:AWY917583 BGU917581:BGU917583 BQQ917581:BQQ917583 CAM917581:CAM917583 CKI917581:CKI917583 CUE917581:CUE917583 DEA917581:DEA917583 DNW917581:DNW917583 DXS917581:DXS917583 EHO917581:EHO917583 ERK917581:ERK917583 FBG917581:FBG917583 FLC917581:FLC917583 FUY917581:FUY917583 GEU917581:GEU917583 GOQ917581:GOQ917583 GYM917581:GYM917583 HII917581:HII917583 HSE917581:HSE917583 ICA917581:ICA917583 ILW917581:ILW917583 IVS917581:IVS917583 JFO917581:JFO917583 JPK917581:JPK917583 JZG917581:JZG917583 KJC917581:KJC917583 KSY917581:KSY917583 LCU917581:LCU917583 LMQ917581:LMQ917583 LWM917581:LWM917583 MGI917581:MGI917583 MQE917581:MQE917583 NAA917581:NAA917583 NJW917581:NJW917583 NTS917581:NTS917583 ODO917581:ODO917583 ONK917581:ONK917583 OXG917581:OXG917583 PHC917581:PHC917583 PQY917581:PQY917583 QAU917581:QAU917583 QKQ917581:QKQ917583 QUM917581:QUM917583 REI917581:REI917583 ROE917581:ROE917583 RYA917581:RYA917583 SHW917581:SHW917583 SRS917581:SRS917583 TBO917581:TBO917583 TLK917581:TLK917583 TVG917581:TVG917583 UFC917581:UFC917583 UOY917581:UOY917583 UYU917581:UYU917583 VIQ917581:VIQ917583 VSM917581:VSM917583 WCI917581:WCI917583 WME917581:WME917583 WWA917581:WWA917583 JO983117:JO983119 TK983117:TK983119 ADG983117:ADG983119 ANC983117:ANC983119 AWY983117:AWY983119 BGU983117:BGU983119 BQQ983117:BQQ983119 CAM983117:CAM983119 CKI983117:CKI983119 CUE983117:CUE983119 DEA983117:DEA983119 DNW983117:DNW983119 DXS983117:DXS983119 EHO983117:EHO983119 ERK983117:ERK983119 FBG983117:FBG983119 FLC983117:FLC983119 FUY983117:FUY983119 GEU983117:GEU983119 GOQ983117:GOQ983119 GYM983117:GYM983119 HII983117:HII983119 HSE983117:HSE983119 ICA983117:ICA983119 ILW983117:ILW983119 IVS983117:IVS983119 JFO983117:JFO983119 JPK983117:JPK983119 JZG983117:JZG983119 KJC983117:KJC983119 KSY983117:KSY983119 LCU983117:LCU983119 LMQ983117:LMQ983119 LWM983117:LWM983119 MGI983117:MGI983119 MQE983117:MQE983119 NAA983117:NAA983119 NJW983117:NJW983119 NTS983117:NTS983119 ODO983117:ODO983119 ONK983117:ONK983119 OXG983117:OXG983119 PHC983117:PHC983119 PQY983117:PQY983119 QAU983117:QAU983119 QKQ983117:QKQ983119 QUM983117:QUM983119 REI983117:REI983119 ROE983117:ROE983119 RYA983117:RYA983119 SHW983117:SHW983119 SRS983117:SRS983119 TBO983117:TBO983119 TLK983117:TLK983119 TVG983117:TVG983119 UFC983117:UFC983119 UOY983117:UOY983119 UYU983117:UYU983119 VIQ983117:VIQ983119 VSM983117:VSM983119 WCI983117:WCI983119 WME983117:WME983119 WWA983117:WWA983119 JP65610:JP65615 TL65610:TL65615 ADH65610:ADH65615 AND65610:AND65615 AWZ65610:AWZ65615 BGV65610:BGV65615 BQR65610:BQR65615 CAN65610:CAN65615 CKJ65610:CKJ65615 CUF65610:CUF65615 DEB65610:DEB65615 DNX65610:DNX65615 DXT65610:DXT65615 EHP65610:EHP65615 ERL65610:ERL65615 FBH65610:FBH65615 FLD65610:FLD65615 FUZ65610:FUZ65615 GEV65610:GEV65615 GOR65610:GOR65615 GYN65610:GYN65615 HIJ65610:HIJ65615 HSF65610:HSF65615 ICB65610:ICB65615 ILX65610:ILX65615 IVT65610:IVT65615 JFP65610:JFP65615 JPL65610:JPL65615 JZH65610:JZH65615 KJD65610:KJD65615 KSZ65610:KSZ65615 LCV65610:LCV65615 LMR65610:LMR65615 LWN65610:LWN65615 MGJ65610:MGJ65615 MQF65610:MQF65615 NAB65610:NAB65615 NJX65610:NJX65615 NTT65610:NTT65615 ODP65610:ODP65615 ONL65610:ONL65615 OXH65610:OXH65615 PHD65610:PHD65615 PQZ65610:PQZ65615 QAV65610:QAV65615 QKR65610:QKR65615 QUN65610:QUN65615 REJ65610:REJ65615 ROF65610:ROF65615 RYB65610:RYB65615 SHX65610:SHX65615 SRT65610:SRT65615 TBP65610:TBP65615 TLL65610:TLL65615 TVH65610:TVH65615 UFD65610:UFD65615 UOZ65610:UOZ65615 UYV65610:UYV65615 VIR65610:VIR65615 VSN65610:VSN65615 WCJ65610:WCJ65615 WMF65610:WMF65615 WWB65610:WWB65615 JP131146:JP131151 TL131146:TL131151 ADH131146:ADH131151 AND131146:AND131151 AWZ131146:AWZ131151 BGV131146:BGV131151 BQR131146:BQR131151 CAN131146:CAN131151 CKJ131146:CKJ131151 CUF131146:CUF131151 DEB131146:DEB131151 DNX131146:DNX131151 DXT131146:DXT131151 EHP131146:EHP131151 ERL131146:ERL131151 FBH131146:FBH131151 FLD131146:FLD131151 FUZ131146:FUZ131151 GEV131146:GEV131151 GOR131146:GOR131151 GYN131146:GYN131151 HIJ131146:HIJ131151 HSF131146:HSF131151 ICB131146:ICB131151 ILX131146:ILX131151 IVT131146:IVT131151 JFP131146:JFP131151 JPL131146:JPL131151 JZH131146:JZH131151 KJD131146:KJD131151 KSZ131146:KSZ131151 LCV131146:LCV131151 LMR131146:LMR131151 LWN131146:LWN131151 MGJ131146:MGJ131151 MQF131146:MQF131151 NAB131146:NAB131151 NJX131146:NJX131151 NTT131146:NTT131151 ODP131146:ODP131151 ONL131146:ONL131151 OXH131146:OXH131151 PHD131146:PHD131151 PQZ131146:PQZ131151 QAV131146:QAV131151 QKR131146:QKR131151 QUN131146:QUN131151 REJ131146:REJ131151 ROF131146:ROF131151 RYB131146:RYB131151 SHX131146:SHX131151 SRT131146:SRT131151 TBP131146:TBP131151 TLL131146:TLL131151 TVH131146:TVH131151 UFD131146:UFD131151 UOZ131146:UOZ131151 UYV131146:UYV131151 VIR131146:VIR131151 VSN131146:VSN131151 WCJ131146:WCJ131151 WMF131146:WMF131151 WWB131146:WWB131151 JP196682:JP196687 TL196682:TL196687 ADH196682:ADH196687 AND196682:AND196687 AWZ196682:AWZ196687 BGV196682:BGV196687 BQR196682:BQR196687 CAN196682:CAN196687 CKJ196682:CKJ196687 CUF196682:CUF196687 DEB196682:DEB196687 DNX196682:DNX196687 DXT196682:DXT196687 EHP196682:EHP196687 ERL196682:ERL196687 FBH196682:FBH196687 FLD196682:FLD196687 FUZ196682:FUZ196687 GEV196682:GEV196687 GOR196682:GOR196687 GYN196682:GYN196687 HIJ196682:HIJ196687 HSF196682:HSF196687 ICB196682:ICB196687 ILX196682:ILX196687 IVT196682:IVT196687 JFP196682:JFP196687 JPL196682:JPL196687 JZH196682:JZH196687 KJD196682:KJD196687 KSZ196682:KSZ196687 LCV196682:LCV196687 LMR196682:LMR196687 LWN196682:LWN196687 MGJ196682:MGJ196687 MQF196682:MQF196687 NAB196682:NAB196687 NJX196682:NJX196687 NTT196682:NTT196687 ODP196682:ODP196687 ONL196682:ONL196687 OXH196682:OXH196687 PHD196682:PHD196687 PQZ196682:PQZ196687 QAV196682:QAV196687 QKR196682:QKR196687 QUN196682:QUN196687 REJ196682:REJ196687 ROF196682:ROF196687 RYB196682:RYB196687 SHX196682:SHX196687 SRT196682:SRT196687 TBP196682:TBP196687 TLL196682:TLL196687 TVH196682:TVH196687 UFD196682:UFD196687 UOZ196682:UOZ196687 UYV196682:UYV196687 VIR196682:VIR196687 VSN196682:VSN196687 WCJ196682:WCJ196687 WMF196682:WMF196687 WWB196682:WWB196687 JP262218:JP262223 TL262218:TL262223 ADH262218:ADH262223 AND262218:AND262223 AWZ262218:AWZ262223 BGV262218:BGV262223 BQR262218:BQR262223 CAN262218:CAN262223 CKJ262218:CKJ262223 CUF262218:CUF262223 DEB262218:DEB262223 DNX262218:DNX262223 DXT262218:DXT262223 EHP262218:EHP262223 ERL262218:ERL262223 FBH262218:FBH262223 FLD262218:FLD262223 FUZ262218:FUZ262223 GEV262218:GEV262223 GOR262218:GOR262223 GYN262218:GYN262223 HIJ262218:HIJ262223 HSF262218:HSF262223 ICB262218:ICB262223 ILX262218:ILX262223 IVT262218:IVT262223 JFP262218:JFP262223 JPL262218:JPL262223 JZH262218:JZH262223 KJD262218:KJD262223 KSZ262218:KSZ262223 LCV262218:LCV262223 LMR262218:LMR262223 LWN262218:LWN262223 MGJ262218:MGJ262223 MQF262218:MQF262223 NAB262218:NAB262223 NJX262218:NJX262223 NTT262218:NTT262223 ODP262218:ODP262223 ONL262218:ONL262223 OXH262218:OXH262223 PHD262218:PHD262223 PQZ262218:PQZ262223 QAV262218:QAV262223 QKR262218:QKR262223 QUN262218:QUN262223 REJ262218:REJ262223 ROF262218:ROF262223 RYB262218:RYB262223 SHX262218:SHX262223 SRT262218:SRT262223 TBP262218:TBP262223 TLL262218:TLL262223 TVH262218:TVH262223 UFD262218:UFD262223 UOZ262218:UOZ262223 UYV262218:UYV262223 VIR262218:VIR262223 VSN262218:VSN262223 WCJ262218:WCJ262223 WMF262218:WMF262223 WWB262218:WWB262223 JP327754:JP327759 TL327754:TL327759 ADH327754:ADH327759 AND327754:AND327759 AWZ327754:AWZ327759 BGV327754:BGV327759 BQR327754:BQR327759 CAN327754:CAN327759 CKJ327754:CKJ327759 CUF327754:CUF327759 DEB327754:DEB327759 DNX327754:DNX327759 DXT327754:DXT327759 EHP327754:EHP327759 ERL327754:ERL327759 FBH327754:FBH327759 FLD327754:FLD327759 FUZ327754:FUZ327759 GEV327754:GEV327759 GOR327754:GOR327759 GYN327754:GYN327759 HIJ327754:HIJ327759 HSF327754:HSF327759 ICB327754:ICB327759 ILX327754:ILX327759 IVT327754:IVT327759 JFP327754:JFP327759 JPL327754:JPL327759 JZH327754:JZH327759 KJD327754:KJD327759 KSZ327754:KSZ327759 LCV327754:LCV327759 LMR327754:LMR327759 LWN327754:LWN327759 MGJ327754:MGJ327759 MQF327754:MQF327759 NAB327754:NAB327759 NJX327754:NJX327759 NTT327754:NTT327759 ODP327754:ODP327759 ONL327754:ONL327759 OXH327754:OXH327759 PHD327754:PHD327759 PQZ327754:PQZ327759 QAV327754:QAV327759 QKR327754:QKR327759 QUN327754:QUN327759 REJ327754:REJ327759 ROF327754:ROF327759 RYB327754:RYB327759 SHX327754:SHX327759 SRT327754:SRT327759 TBP327754:TBP327759 TLL327754:TLL327759 TVH327754:TVH327759 UFD327754:UFD327759 UOZ327754:UOZ327759 UYV327754:UYV327759 VIR327754:VIR327759 VSN327754:VSN327759 WCJ327754:WCJ327759 WMF327754:WMF327759 WWB327754:WWB327759 JP393290:JP393295 TL393290:TL393295 ADH393290:ADH393295 AND393290:AND393295 AWZ393290:AWZ393295 BGV393290:BGV393295 BQR393290:BQR393295 CAN393290:CAN393295 CKJ393290:CKJ393295 CUF393290:CUF393295 DEB393290:DEB393295 DNX393290:DNX393295 DXT393290:DXT393295 EHP393290:EHP393295 ERL393290:ERL393295 FBH393290:FBH393295 FLD393290:FLD393295 FUZ393290:FUZ393295 GEV393290:GEV393295 GOR393290:GOR393295 GYN393290:GYN393295 HIJ393290:HIJ393295 HSF393290:HSF393295 ICB393290:ICB393295 ILX393290:ILX393295 IVT393290:IVT393295 JFP393290:JFP393295 JPL393290:JPL393295 JZH393290:JZH393295 KJD393290:KJD393295 KSZ393290:KSZ393295 LCV393290:LCV393295 LMR393290:LMR393295 LWN393290:LWN393295 MGJ393290:MGJ393295 MQF393290:MQF393295 NAB393290:NAB393295 NJX393290:NJX393295 NTT393290:NTT393295 ODP393290:ODP393295 ONL393290:ONL393295 OXH393290:OXH393295 PHD393290:PHD393295 PQZ393290:PQZ393295 QAV393290:QAV393295 QKR393290:QKR393295 QUN393290:QUN393295 REJ393290:REJ393295 ROF393290:ROF393295 RYB393290:RYB393295 SHX393290:SHX393295 SRT393290:SRT393295 TBP393290:TBP393295 TLL393290:TLL393295 TVH393290:TVH393295 UFD393290:UFD393295 UOZ393290:UOZ393295 UYV393290:UYV393295 VIR393290:VIR393295 VSN393290:VSN393295 WCJ393290:WCJ393295 WMF393290:WMF393295 WWB393290:WWB393295 JP458826:JP458831 TL458826:TL458831 ADH458826:ADH458831 AND458826:AND458831 AWZ458826:AWZ458831 BGV458826:BGV458831 BQR458826:BQR458831 CAN458826:CAN458831 CKJ458826:CKJ458831 CUF458826:CUF458831 DEB458826:DEB458831 DNX458826:DNX458831 DXT458826:DXT458831 EHP458826:EHP458831 ERL458826:ERL458831 FBH458826:FBH458831 FLD458826:FLD458831 FUZ458826:FUZ458831 GEV458826:GEV458831 GOR458826:GOR458831 GYN458826:GYN458831 HIJ458826:HIJ458831 HSF458826:HSF458831 ICB458826:ICB458831 ILX458826:ILX458831 IVT458826:IVT458831 JFP458826:JFP458831 JPL458826:JPL458831 JZH458826:JZH458831 KJD458826:KJD458831 KSZ458826:KSZ458831 LCV458826:LCV458831 LMR458826:LMR458831 LWN458826:LWN458831 MGJ458826:MGJ458831 MQF458826:MQF458831 NAB458826:NAB458831 NJX458826:NJX458831 NTT458826:NTT458831 ODP458826:ODP458831 ONL458826:ONL458831 OXH458826:OXH458831 PHD458826:PHD458831 PQZ458826:PQZ458831 QAV458826:QAV458831 QKR458826:QKR458831 QUN458826:QUN458831 REJ458826:REJ458831 ROF458826:ROF458831 RYB458826:RYB458831 SHX458826:SHX458831 SRT458826:SRT458831 TBP458826:TBP458831 TLL458826:TLL458831 TVH458826:TVH458831 UFD458826:UFD458831 UOZ458826:UOZ458831 UYV458826:UYV458831 VIR458826:VIR458831 VSN458826:VSN458831 WCJ458826:WCJ458831 WMF458826:WMF458831 WWB458826:WWB458831 JP524362:JP524367 TL524362:TL524367 ADH524362:ADH524367 AND524362:AND524367 AWZ524362:AWZ524367 BGV524362:BGV524367 BQR524362:BQR524367 CAN524362:CAN524367 CKJ524362:CKJ524367 CUF524362:CUF524367 DEB524362:DEB524367 DNX524362:DNX524367 DXT524362:DXT524367 EHP524362:EHP524367 ERL524362:ERL524367 FBH524362:FBH524367 FLD524362:FLD524367 FUZ524362:FUZ524367 GEV524362:GEV524367 GOR524362:GOR524367 GYN524362:GYN524367 HIJ524362:HIJ524367 HSF524362:HSF524367 ICB524362:ICB524367 ILX524362:ILX524367 IVT524362:IVT524367 JFP524362:JFP524367 JPL524362:JPL524367 JZH524362:JZH524367 KJD524362:KJD524367 KSZ524362:KSZ524367 LCV524362:LCV524367 LMR524362:LMR524367 LWN524362:LWN524367 MGJ524362:MGJ524367 MQF524362:MQF524367 NAB524362:NAB524367 NJX524362:NJX524367 NTT524362:NTT524367 ODP524362:ODP524367 ONL524362:ONL524367 OXH524362:OXH524367 PHD524362:PHD524367 PQZ524362:PQZ524367 QAV524362:QAV524367 QKR524362:QKR524367 QUN524362:QUN524367 REJ524362:REJ524367 ROF524362:ROF524367 RYB524362:RYB524367 SHX524362:SHX524367 SRT524362:SRT524367 TBP524362:TBP524367 TLL524362:TLL524367 TVH524362:TVH524367 UFD524362:UFD524367 UOZ524362:UOZ524367 UYV524362:UYV524367 VIR524362:VIR524367 VSN524362:VSN524367 WCJ524362:WCJ524367 WMF524362:WMF524367 WWB524362:WWB524367 JP589898:JP589903 TL589898:TL589903 ADH589898:ADH589903 AND589898:AND589903 AWZ589898:AWZ589903 BGV589898:BGV589903 BQR589898:BQR589903 CAN589898:CAN589903 CKJ589898:CKJ589903 CUF589898:CUF589903 DEB589898:DEB589903 DNX589898:DNX589903 DXT589898:DXT589903 EHP589898:EHP589903 ERL589898:ERL589903 FBH589898:FBH589903 FLD589898:FLD589903 FUZ589898:FUZ589903 GEV589898:GEV589903 GOR589898:GOR589903 GYN589898:GYN589903 HIJ589898:HIJ589903 HSF589898:HSF589903 ICB589898:ICB589903 ILX589898:ILX589903 IVT589898:IVT589903 JFP589898:JFP589903 JPL589898:JPL589903 JZH589898:JZH589903 KJD589898:KJD589903 KSZ589898:KSZ589903 LCV589898:LCV589903 LMR589898:LMR589903 LWN589898:LWN589903 MGJ589898:MGJ589903 MQF589898:MQF589903 NAB589898:NAB589903 NJX589898:NJX589903 NTT589898:NTT589903 ODP589898:ODP589903 ONL589898:ONL589903 OXH589898:OXH589903 PHD589898:PHD589903 PQZ589898:PQZ589903 QAV589898:QAV589903 QKR589898:QKR589903 QUN589898:QUN589903 REJ589898:REJ589903 ROF589898:ROF589903 RYB589898:RYB589903 SHX589898:SHX589903 SRT589898:SRT589903 TBP589898:TBP589903 TLL589898:TLL589903 TVH589898:TVH589903 UFD589898:UFD589903 UOZ589898:UOZ589903 UYV589898:UYV589903 VIR589898:VIR589903 VSN589898:VSN589903 WCJ589898:WCJ589903 WMF589898:WMF589903 WWB589898:WWB589903 JP655434:JP655439 TL655434:TL655439 ADH655434:ADH655439 AND655434:AND655439 AWZ655434:AWZ655439 BGV655434:BGV655439 BQR655434:BQR655439 CAN655434:CAN655439 CKJ655434:CKJ655439 CUF655434:CUF655439 DEB655434:DEB655439 DNX655434:DNX655439 DXT655434:DXT655439 EHP655434:EHP655439 ERL655434:ERL655439 FBH655434:FBH655439 FLD655434:FLD655439 FUZ655434:FUZ655439 GEV655434:GEV655439 GOR655434:GOR655439 GYN655434:GYN655439 HIJ655434:HIJ655439 HSF655434:HSF655439 ICB655434:ICB655439 ILX655434:ILX655439 IVT655434:IVT655439 JFP655434:JFP655439 JPL655434:JPL655439 JZH655434:JZH655439 KJD655434:KJD655439 KSZ655434:KSZ655439 LCV655434:LCV655439 LMR655434:LMR655439 LWN655434:LWN655439 MGJ655434:MGJ655439 MQF655434:MQF655439 NAB655434:NAB655439 NJX655434:NJX655439 NTT655434:NTT655439 ODP655434:ODP655439 ONL655434:ONL655439 OXH655434:OXH655439 PHD655434:PHD655439 PQZ655434:PQZ655439 QAV655434:QAV655439 QKR655434:QKR655439 QUN655434:QUN655439 REJ655434:REJ655439 ROF655434:ROF655439 RYB655434:RYB655439 SHX655434:SHX655439 SRT655434:SRT655439 TBP655434:TBP655439 TLL655434:TLL655439 TVH655434:TVH655439 UFD655434:UFD655439 UOZ655434:UOZ655439 UYV655434:UYV655439 VIR655434:VIR655439 VSN655434:VSN655439 WCJ655434:WCJ655439 WMF655434:WMF655439 WWB655434:WWB655439 JP720970:JP720975 TL720970:TL720975 ADH720970:ADH720975 AND720970:AND720975 AWZ720970:AWZ720975 BGV720970:BGV720975 BQR720970:BQR720975 CAN720970:CAN720975 CKJ720970:CKJ720975 CUF720970:CUF720975 DEB720970:DEB720975 DNX720970:DNX720975 DXT720970:DXT720975 EHP720970:EHP720975 ERL720970:ERL720975 FBH720970:FBH720975 FLD720970:FLD720975 FUZ720970:FUZ720975 GEV720970:GEV720975 GOR720970:GOR720975 GYN720970:GYN720975 HIJ720970:HIJ720975 HSF720970:HSF720975 ICB720970:ICB720975 ILX720970:ILX720975 IVT720970:IVT720975 JFP720970:JFP720975 JPL720970:JPL720975 JZH720970:JZH720975 KJD720970:KJD720975 KSZ720970:KSZ720975 LCV720970:LCV720975 LMR720970:LMR720975 LWN720970:LWN720975 MGJ720970:MGJ720975 MQF720970:MQF720975 NAB720970:NAB720975 NJX720970:NJX720975 NTT720970:NTT720975 ODP720970:ODP720975 ONL720970:ONL720975 OXH720970:OXH720975 PHD720970:PHD720975 PQZ720970:PQZ720975 QAV720970:QAV720975 QKR720970:QKR720975 QUN720970:QUN720975 REJ720970:REJ720975 ROF720970:ROF720975 RYB720970:RYB720975 SHX720970:SHX720975 SRT720970:SRT720975 TBP720970:TBP720975 TLL720970:TLL720975 TVH720970:TVH720975 UFD720970:UFD720975 UOZ720970:UOZ720975 UYV720970:UYV720975 VIR720970:VIR720975 VSN720970:VSN720975 WCJ720970:WCJ720975 WMF720970:WMF720975 WWB720970:WWB720975 JP786506:JP786511 TL786506:TL786511 ADH786506:ADH786511 AND786506:AND786511 AWZ786506:AWZ786511 BGV786506:BGV786511 BQR786506:BQR786511 CAN786506:CAN786511 CKJ786506:CKJ786511 CUF786506:CUF786511 DEB786506:DEB786511 DNX786506:DNX786511 DXT786506:DXT786511 EHP786506:EHP786511 ERL786506:ERL786511 FBH786506:FBH786511 FLD786506:FLD786511 FUZ786506:FUZ786511 GEV786506:GEV786511 GOR786506:GOR786511 GYN786506:GYN786511 HIJ786506:HIJ786511 HSF786506:HSF786511 ICB786506:ICB786511 ILX786506:ILX786511 IVT786506:IVT786511 JFP786506:JFP786511 JPL786506:JPL786511 JZH786506:JZH786511 KJD786506:KJD786511 KSZ786506:KSZ786511 LCV786506:LCV786511 LMR786506:LMR786511 LWN786506:LWN786511 MGJ786506:MGJ786511 MQF786506:MQF786511 NAB786506:NAB786511 NJX786506:NJX786511 NTT786506:NTT786511 ODP786506:ODP786511 ONL786506:ONL786511 OXH786506:OXH786511 PHD786506:PHD786511 PQZ786506:PQZ786511 QAV786506:QAV786511 QKR786506:QKR786511 QUN786506:QUN786511 REJ786506:REJ786511 ROF786506:ROF786511 RYB786506:RYB786511 SHX786506:SHX786511 SRT786506:SRT786511 TBP786506:TBP786511 TLL786506:TLL786511 TVH786506:TVH786511 UFD786506:UFD786511 UOZ786506:UOZ786511 UYV786506:UYV786511 VIR786506:VIR786511 VSN786506:VSN786511 WCJ786506:WCJ786511 WMF786506:WMF786511 WWB786506:WWB786511 JP852042:JP852047 TL852042:TL852047 ADH852042:ADH852047 AND852042:AND852047 AWZ852042:AWZ852047 BGV852042:BGV852047 BQR852042:BQR852047 CAN852042:CAN852047 CKJ852042:CKJ852047 CUF852042:CUF852047 DEB852042:DEB852047 DNX852042:DNX852047 DXT852042:DXT852047 EHP852042:EHP852047 ERL852042:ERL852047 FBH852042:FBH852047 FLD852042:FLD852047 FUZ852042:FUZ852047 GEV852042:GEV852047 GOR852042:GOR852047 GYN852042:GYN852047 HIJ852042:HIJ852047 HSF852042:HSF852047 ICB852042:ICB852047 ILX852042:ILX852047 IVT852042:IVT852047 JFP852042:JFP852047 JPL852042:JPL852047 JZH852042:JZH852047 KJD852042:KJD852047 KSZ852042:KSZ852047 LCV852042:LCV852047 LMR852042:LMR852047 LWN852042:LWN852047 MGJ852042:MGJ852047 MQF852042:MQF852047 NAB852042:NAB852047 NJX852042:NJX852047 NTT852042:NTT852047 ODP852042:ODP852047 ONL852042:ONL852047 OXH852042:OXH852047 PHD852042:PHD852047 PQZ852042:PQZ852047 QAV852042:QAV852047 QKR852042:QKR852047 QUN852042:QUN852047 REJ852042:REJ852047 ROF852042:ROF852047 RYB852042:RYB852047 SHX852042:SHX852047 SRT852042:SRT852047 TBP852042:TBP852047 TLL852042:TLL852047 TVH852042:TVH852047 UFD852042:UFD852047 UOZ852042:UOZ852047 UYV852042:UYV852047 VIR852042:VIR852047 VSN852042:VSN852047 WCJ852042:WCJ852047 WMF852042:WMF852047 WWB852042:WWB852047 JP917578:JP917583 TL917578:TL917583 ADH917578:ADH917583 AND917578:AND917583 AWZ917578:AWZ917583 BGV917578:BGV917583 BQR917578:BQR917583 CAN917578:CAN917583 CKJ917578:CKJ917583 CUF917578:CUF917583 DEB917578:DEB917583 DNX917578:DNX917583 DXT917578:DXT917583 EHP917578:EHP917583 ERL917578:ERL917583 FBH917578:FBH917583 FLD917578:FLD917583 FUZ917578:FUZ917583 GEV917578:GEV917583 GOR917578:GOR917583 GYN917578:GYN917583 HIJ917578:HIJ917583 HSF917578:HSF917583 ICB917578:ICB917583 ILX917578:ILX917583 IVT917578:IVT917583 JFP917578:JFP917583 JPL917578:JPL917583 JZH917578:JZH917583 KJD917578:KJD917583 KSZ917578:KSZ917583 LCV917578:LCV917583 LMR917578:LMR917583 LWN917578:LWN917583 MGJ917578:MGJ917583 MQF917578:MQF917583 NAB917578:NAB917583 NJX917578:NJX917583 NTT917578:NTT917583 ODP917578:ODP917583 ONL917578:ONL917583 OXH917578:OXH917583 PHD917578:PHD917583 PQZ917578:PQZ917583 QAV917578:QAV917583 QKR917578:QKR917583 QUN917578:QUN917583 REJ917578:REJ917583 ROF917578:ROF917583 RYB917578:RYB917583 SHX917578:SHX917583 SRT917578:SRT917583 TBP917578:TBP917583 TLL917578:TLL917583 TVH917578:TVH917583 UFD917578:UFD917583 UOZ917578:UOZ917583 UYV917578:UYV917583 VIR917578:VIR917583 VSN917578:VSN917583 WCJ917578:WCJ917583 WMF917578:WMF917583 WWB917578:WWB917583 JP983114:JP983119 TL983114:TL983119 ADH983114:ADH983119 AND983114:AND983119 AWZ983114:AWZ983119 BGV983114:BGV983119 BQR983114:BQR983119 CAN983114:CAN983119 CKJ983114:CKJ983119 CUF983114:CUF983119 DEB983114:DEB983119 DNX983114:DNX983119 DXT983114:DXT983119 EHP983114:EHP983119 ERL983114:ERL983119 FBH983114:FBH983119 FLD983114:FLD983119 FUZ983114:FUZ983119 GEV983114:GEV983119 GOR983114:GOR983119 GYN983114:GYN983119 HIJ983114:HIJ983119 HSF983114:HSF983119 ICB983114:ICB983119 ILX983114:ILX983119 IVT983114:IVT983119 JFP983114:JFP983119 JPL983114:JPL983119 JZH983114:JZH983119 KJD983114:KJD983119 KSZ983114:KSZ983119 LCV983114:LCV983119 LMR983114:LMR983119 LWN983114:LWN983119 MGJ983114:MGJ983119 MQF983114:MQF983119 NAB983114:NAB983119 NJX983114:NJX983119 NTT983114:NTT983119 ODP983114:ODP983119 ONL983114:ONL983119 OXH983114:OXH983119 PHD983114:PHD983119 PQZ983114:PQZ983119 QAV983114:QAV983119 QKR983114:QKR983119 QUN983114:QUN983119 REJ983114:REJ983119 ROF983114:ROF983119 RYB983114:RYB983119 SHX983114:SHX983119 SRT983114:SRT983119 TBP983114:TBP983119 TLL983114:TLL983119 TVH983114:TVH983119 UFD983114:UFD983119 UOZ983114:UOZ983119 UYV983114:UYV983119 VIR983114:VIR983119 VSN983114:VSN983119 WCJ983114:WCJ983119 WMF983114:WMF983119 WWB983114:WWB983119 JP95:JP102 TL95:TL102 ADH95:ADH102 AND95:AND102 AWZ95:AWZ102 BGV95:BGV102 BQR95:BQR102 CAN95:CAN102 CKJ95:CKJ102 CUF95:CUF102 DEB95:DEB102 DNX95:DNX102 DXT95:DXT102 EHP95:EHP102 ERL95:ERL102 FBH95:FBH102 FLD95:FLD102 FUZ95:FUZ102 GEV95:GEV102 GOR95:GOR102 GYN95:GYN102 HIJ95:HIJ102 HSF95:HSF102 ICB95:ICB102 ILX95:ILX102 IVT95:IVT102 JFP95:JFP102 JPL95:JPL102 JZH95:JZH102 KJD95:KJD102 KSZ95:KSZ102 LCV95:LCV102 LMR95:LMR102 LWN95:LWN102 MGJ95:MGJ102 MQF95:MQF102 NAB95:NAB102 NJX95:NJX102 NTT95:NTT102 ODP95:ODP102 ONL95:ONL102 OXH95:OXH102 PHD95:PHD102 PQZ95:PQZ102 QAV95:QAV102 QKR95:QKR102 QUN95:QUN102 REJ95:REJ102 ROF95:ROF102 RYB95:RYB102 SHX95:SHX102 SRT95:SRT102 TBP95:TBP102 TLL95:TLL102 TVH95:TVH102 UFD95:UFD102 UOZ95:UOZ102 UYV95:UYV102 VIR95:VIR102 VSN95:VSN102 WCJ95:WCJ102 WMF95:WMF102 WWB95:WWB102 JP65621:JP65623 TL65621:TL65623 ADH65621:ADH65623 AND65621:AND65623 AWZ65621:AWZ65623 BGV65621:BGV65623 BQR65621:BQR65623 CAN65621:CAN65623 CKJ65621:CKJ65623 CUF65621:CUF65623 DEB65621:DEB65623 DNX65621:DNX65623 DXT65621:DXT65623 EHP65621:EHP65623 ERL65621:ERL65623 FBH65621:FBH65623 FLD65621:FLD65623 FUZ65621:FUZ65623 GEV65621:GEV65623 GOR65621:GOR65623 GYN65621:GYN65623 HIJ65621:HIJ65623 HSF65621:HSF65623 ICB65621:ICB65623 ILX65621:ILX65623 IVT65621:IVT65623 JFP65621:JFP65623 JPL65621:JPL65623 JZH65621:JZH65623 KJD65621:KJD65623 KSZ65621:KSZ65623 LCV65621:LCV65623 LMR65621:LMR65623 LWN65621:LWN65623 MGJ65621:MGJ65623 MQF65621:MQF65623 NAB65621:NAB65623 NJX65621:NJX65623 NTT65621:NTT65623 ODP65621:ODP65623 ONL65621:ONL65623 OXH65621:OXH65623 PHD65621:PHD65623 PQZ65621:PQZ65623 QAV65621:QAV65623 QKR65621:QKR65623 QUN65621:QUN65623 REJ65621:REJ65623 ROF65621:ROF65623 RYB65621:RYB65623 SHX65621:SHX65623 SRT65621:SRT65623 TBP65621:TBP65623 TLL65621:TLL65623 TVH65621:TVH65623 UFD65621:UFD65623 UOZ65621:UOZ65623 UYV65621:UYV65623 VIR65621:VIR65623 VSN65621:VSN65623 WCJ65621:WCJ65623 WMF65621:WMF65623 WWB65621:WWB65623 JP131157:JP131159 TL131157:TL131159 ADH131157:ADH131159 AND131157:AND131159 AWZ131157:AWZ131159 BGV131157:BGV131159 BQR131157:BQR131159 CAN131157:CAN131159 CKJ131157:CKJ131159 CUF131157:CUF131159 DEB131157:DEB131159 DNX131157:DNX131159 DXT131157:DXT131159 EHP131157:EHP131159 ERL131157:ERL131159 FBH131157:FBH131159 FLD131157:FLD131159 FUZ131157:FUZ131159 GEV131157:GEV131159 GOR131157:GOR131159 GYN131157:GYN131159 HIJ131157:HIJ131159 HSF131157:HSF131159 ICB131157:ICB131159 ILX131157:ILX131159 IVT131157:IVT131159 JFP131157:JFP131159 JPL131157:JPL131159 JZH131157:JZH131159 KJD131157:KJD131159 KSZ131157:KSZ131159 LCV131157:LCV131159 LMR131157:LMR131159 LWN131157:LWN131159 MGJ131157:MGJ131159 MQF131157:MQF131159 NAB131157:NAB131159 NJX131157:NJX131159 NTT131157:NTT131159 ODP131157:ODP131159 ONL131157:ONL131159 OXH131157:OXH131159 PHD131157:PHD131159 PQZ131157:PQZ131159 QAV131157:QAV131159 QKR131157:QKR131159 QUN131157:QUN131159 REJ131157:REJ131159 ROF131157:ROF131159 RYB131157:RYB131159 SHX131157:SHX131159 SRT131157:SRT131159 TBP131157:TBP131159 TLL131157:TLL131159 TVH131157:TVH131159 UFD131157:UFD131159 UOZ131157:UOZ131159 UYV131157:UYV131159 VIR131157:VIR131159 VSN131157:VSN131159 WCJ131157:WCJ131159 WMF131157:WMF131159 WWB131157:WWB131159 JP196693:JP196695 TL196693:TL196695 ADH196693:ADH196695 AND196693:AND196695 AWZ196693:AWZ196695 BGV196693:BGV196695 BQR196693:BQR196695 CAN196693:CAN196695 CKJ196693:CKJ196695 CUF196693:CUF196695 DEB196693:DEB196695 DNX196693:DNX196695 DXT196693:DXT196695 EHP196693:EHP196695 ERL196693:ERL196695 FBH196693:FBH196695 FLD196693:FLD196695 FUZ196693:FUZ196695 GEV196693:GEV196695 GOR196693:GOR196695 GYN196693:GYN196695 HIJ196693:HIJ196695 HSF196693:HSF196695 ICB196693:ICB196695 ILX196693:ILX196695 IVT196693:IVT196695 JFP196693:JFP196695 JPL196693:JPL196695 JZH196693:JZH196695 KJD196693:KJD196695 KSZ196693:KSZ196695 LCV196693:LCV196695 LMR196693:LMR196695 LWN196693:LWN196695 MGJ196693:MGJ196695 MQF196693:MQF196695 NAB196693:NAB196695 NJX196693:NJX196695 NTT196693:NTT196695 ODP196693:ODP196695 ONL196693:ONL196695 OXH196693:OXH196695 PHD196693:PHD196695 PQZ196693:PQZ196695 QAV196693:QAV196695 QKR196693:QKR196695 QUN196693:QUN196695 REJ196693:REJ196695 ROF196693:ROF196695 RYB196693:RYB196695 SHX196693:SHX196695 SRT196693:SRT196695 TBP196693:TBP196695 TLL196693:TLL196695 TVH196693:TVH196695 UFD196693:UFD196695 UOZ196693:UOZ196695 UYV196693:UYV196695 VIR196693:VIR196695 VSN196693:VSN196695 WCJ196693:WCJ196695 WMF196693:WMF196695 WWB196693:WWB196695 JP262229:JP262231 TL262229:TL262231 ADH262229:ADH262231 AND262229:AND262231 AWZ262229:AWZ262231 BGV262229:BGV262231 BQR262229:BQR262231 CAN262229:CAN262231 CKJ262229:CKJ262231 CUF262229:CUF262231 DEB262229:DEB262231 DNX262229:DNX262231 DXT262229:DXT262231 EHP262229:EHP262231 ERL262229:ERL262231 FBH262229:FBH262231 FLD262229:FLD262231 FUZ262229:FUZ262231 GEV262229:GEV262231 GOR262229:GOR262231 GYN262229:GYN262231 HIJ262229:HIJ262231 HSF262229:HSF262231 ICB262229:ICB262231 ILX262229:ILX262231 IVT262229:IVT262231 JFP262229:JFP262231 JPL262229:JPL262231 JZH262229:JZH262231 KJD262229:KJD262231 KSZ262229:KSZ262231 LCV262229:LCV262231 LMR262229:LMR262231 LWN262229:LWN262231 MGJ262229:MGJ262231 MQF262229:MQF262231 NAB262229:NAB262231 NJX262229:NJX262231 NTT262229:NTT262231 ODP262229:ODP262231 ONL262229:ONL262231 OXH262229:OXH262231 PHD262229:PHD262231 PQZ262229:PQZ262231 QAV262229:QAV262231 QKR262229:QKR262231 QUN262229:QUN262231 REJ262229:REJ262231 ROF262229:ROF262231 RYB262229:RYB262231 SHX262229:SHX262231 SRT262229:SRT262231 TBP262229:TBP262231 TLL262229:TLL262231 TVH262229:TVH262231 UFD262229:UFD262231 UOZ262229:UOZ262231 UYV262229:UYV262231 VIR262229:VIR262231 VSN262229:VSN262231 WCJ262229:WCJ262231 WMF262229:WMF262231 WWB262229:WWB262231 JP327765:JP327767 TL327765:TL327767 ADH327765:ADH327767 AND327765:AND327767 AWZ327765:AWZ327767 BGV327765:BGV327767 BQR327765:BQR327767 CAN327765:CAN327767 CKJ327765:CKJ327767 CUF327765:CUF327767 DEB327765:DEB327767 DNX327765:DNX327767 DXT327765:DXT327767 EHP327765:EHP327767 ERL327765:ERL327767 FBH327765:FBH327767 FLD327765:FLD327767 FUZ327765:FUZ327767 GEV327765:GEV327767 GOR327765:GOR327767 GYN327765:GYN327767 HIJ327765:HIJ327767 HSF327765:HSF327767 ICB327765:ICB327767 ILX327765:ILX327767 IVT327765:IVT327767 JFP327765:JFP327767 JPL327765:JPL327767 JZH327765:JZH327767 KJD327765:KJD327767 KSZ327765:KSZ327767 LCV327765:LCV327767 LMR327765:LMR327767 LWN327765:LWN327767 MGJ327765:MGJ327767 MQF327765:MQF327767 NAB327765:NAB327767 NJX327765:NJX327767 NTT327765:NTT327767 ODP327765:ODP327767 ONL327765:ONL327767 OXH327765:OXH327767 PHD327765:PHD327767 PQZ327765:PQZ327767 QAV327765:QAV327767 QKR327765:QKR327767 QUN327765:QUN327767 REJ327765:REJ327767 ROF327765:ROF327767 RYB327765:RYB327767 SHX327765:SHX327767 SRT327765:SRT327767 TBP327765:TBP327767 TLL327765:TLL327767 TVH327765:TVH327767 UFD327765:UFD327767 UOZ327765:UOZ327767 UYV327765:UYV327767 VIR327765:VIR327767 VSN327765:VSN327767 WCJ327765:WCJ327767 WMF327765:WMF327767 WWB327765:WWB327767 JP393301:JP393303 TL393301:TL393303 ADH393301:ADH393303 AND393301:AND393303 AWZ393301:AWZ393303 BGV393301:BGV393303 BQR393301:BQR393303 CAN393301:CAN393303 CKJ393301:CKJ393303 CUF393301:CUF393303 DEB393301:DEB393303 DNX393301:DNX393303 DXT393301:DXT393303 EHP393301:EHP393303 ERL393301:ERL393303 FBH393301:FBH393303 FLD393301:FLD393303 FUZ393301:FUZ393303 GEV393301:GEV393303 GOR393301:GOR393303 GYN393301:GYN393303 HIJ393301:HIJ393303 HSF393301:HSF393303 ICB393301:ICB393303 ILX393301:ILX393303 IVT393301:IVT393303 JFP393301:JFP393303 JPL393301:JPL393303 JZH393301:JZH393303 KJD393301:KJD393303 KSZ393301:KSZ393303 LCV393301:LCV393303 LMR393301:LMR393303 LWN393301:LWN393303 MGJ393301:MGJ393303 MQF393301:MQF393303 NAB393301:NAB393303 NJX393301:NJX393303 NTT393301:NTT393303 ODP393301:ODP393303 ONL393301:ONL393303 OXH393301:OXH393303 PHD393301:PHD393303 PQZ393301:PQZ393303 QAV393301:QAV393303 QKR393301:QKR393303 QUN393301:QUN393303 REJ393301:REJ393303 ROF393301:ROF393303 RYB393301:RYB393303 SHX393301:SHX393303 SRT393301:SRT393303 TBP393301:TBP393303 TLL393301:TLL393303 TVH393301:TVH393303 UFD393301:UFD393303 UOZ393301:UOZ393303 UYV393301:UYV393303 VIR393301:VIR393303 VSN393301:VSN393303 WCJ393301:WCJ393303 WMF393301:WMF393303 WWB393301:WWB393303 JP458837:JP458839 TL458837:TL458839 ADH458837:ADH458839 AND458837:AND458839 AWZ458837:AWZ458839 BGV458837:BGV458839 BQR458837:BQR458839 CAN458837:CAN458839 CKJ458837:CKJ458839 CUF458837:CUF458839 DEB458837:DEB458839 DNX458837:DNX458839 DXT458837:DXT458839 EHP458837:EHP458839 ERL458837:ERL458839 FBH458837:FBH458839 FLD458837:FLD458839 FUZ458837:FUZ458839 GEV458837:GEV458839 GOR458837:GOR458839 GYN458837:GYN458839 HIJ458837:HIJ458839 HSF458837:HSF458839 ICB458837:ICB458839 ILX458837:ILX458839 IVT458837:IVT458839 JFP458837:JFP458839 JPL458837:JPL458839 JZH458837:JZH458839 KJD458837:KJD458839 KSZ458837:KSZ458839 LCV458837:LCV458839 LMR458837:LMR458839 LWN458837:LWN458839 MGJ458837:MGJ458839 MQF458837:MQF458839 NAB458837:NAB458839 NJX458837:NJX458839 NTT458837:NTT458839 ODP458837:ODP458839 ONL458837:ONL458839 OXH458837:OXH458839 PHD458837:PHD458839 PQZ458837:PQZ458839 QAV458837:QAV458839 QKR458837:QKR458839 QUN458837:QUN458839 REJ458837:REJ458839 ROF458837:ROF458839 RYB458837:RYB458839 SHX458837:SHX458839 SRT458837:SRT458839 TBP458837:TBP458839 TLL458837:TLL458839 TVH458837:TVH458839 UFD458837:UFD458839 UOZ458837:UOZ458839 UYV458837:UYV458839 VIR458837:VIR458839 VSN458837:VSN458839 WCJ458837:WCJ458839 WMF458837:WMF458839 WWB458837:WWB458839 JP524373:JP524375 TL524373:TL524375 ADH524373:ADH524375 AND524373:AND524375 AWZ524373:AWZ524375 BGV524373:BGV524375 BQR524373:BQR524375 CAN524373:CAN524375 CKJ524373:CKJ524375 CUF524373:CUF524375 DEB524373:DEB524375 DNX524373:DNX524375 DXT524373:DXT524375 EHP524373:EHP524375 ERL524373:ERL524375 FBH524373:FBH524375 FLD524373:FLD524375 FUZ524373:FUZ524375 GEV524373:GEV524375 GOR524373:GOR524375 GYN524373:GYN524375 HIJ524373:HIJ524375 HSF524373:HSF524375 ICB524373:ICB524375 ILX524373:ILX524375 IVT524373:IVT524375 JFP524373:JFP524375 JPL524373:JPL524375 JZH524373:JZH524375 KJD524373:KJD524375 KSZ524373:KSZ524375 LCV524373:LCV524375 LMR524373:LMR524375 LWN524373:LWN524375 MGJ524373:MGJ524375 MQF524373:MQF524375 NAB524373:NAB524375 NJX524373:NJX524375 NTT524373:NTT524375 ODP524373:ODP524375 ONL524373:ONL524375 OXH524373:OXH524375 PHD524373:PHD524375 PQZ524373:PQZ524375 QAV524373:QAV524375 QKR524373:QKR524375 QUN524373:QUN524375 REJ524373:REJ524375 ROF524373:ROF524375 RYB524373:RYB524375 SHX524373:SHX524375 SRT524373:SRT524375 TBP524373:TBP524375 TLL524373:TLL524375 TVH524373:TVH524375 UFD524373:UFD524375 UOZ524373:UOZ524375 UYV524373:UYV524375 VIR524373:VIR524375 VSN524373:VSN524375 WCJ524373:WCJ524375 WMF524373:WMF524375 WWB524373:WWB524375 JP589909:JP589911 TL589909:TL589911 ADH589909:ADH589911 AND589909:AND589911 AWZ589909:AWZ589911 BGV589909:BGV589911 BQR589909:BQR589911 CAN589909:CAN589911 CKJ589909:CKJ589911 CUF589909:CUF589911 DEB589909:DEB589911 DNX589909:DNX589911 DXT589909:DXT589911 EHP589909:EHP589911 ERL589909:ERL589911 FBH589909:FBH589911 FLD589909:FLD589911 FUZ589909:FUZ589911 GEV589909:GEV589911 GOR589909:GOR589911 GYN589909:GYN589911 HIJ589909:HIJ589911 HSF589909:HSF589911 ICB589909:ICB589911 ILX589909:ILX589911 IVT589909:IVT589911 JFP589909:JFP589911 JPL589909:JPL589911 JZH589909:JZH589911 KJD589909:KJD589911 KSZ589909:KSZ589911 LCV589909:LCV589911 LMR589909:LMR589911 LWN589909:LWN589911 MGJ589909:MGJ589911 MQF589909:MQF589911 NAB589909:NAB589911 NJX589909:NJX589911 NTT589909:NTT589911 ODP589909:ODP589911 ONL589909:ONL589911 OXH589909:OXH589911 PHD589909:PHD589911 PQZ589909:PQZ589911 QAV589909:QAV589911 QKR589909:QKR589911 QUN589909:QUN589911 REJ589909:REJ589911 ROF589909:ROF589911 RYB589909:RYB589911 SHX589909:SHX589911 SRT589909:SRT589911 TBP589909:TBP589911 TLL589909:TLL589911 TVH589909:TVH589911 UFD589909:UFD589911 UOZ589909:UOZ589911 UYV589909:UYV589911 VIR589909:VIR589911 VSN589909:VSN589911 WCJ589909:WCJ589911 WMF589909:WMF589911 WWB589909:WWB589911 JP655445:JP655447 TL655445:TL655447 ADH655445:ADH655447 AND655445:AND655447 AWZ655445:AWZ655447 BGV655445:BGV655447 BQR655445:BQR655447 CAN655445:CAN655447 CKJ655445:CKJ655447 CUF655445:CUF655447 DEB655445:DEB655447 DNX655445:DNX655447 DXT655445:DXT655447 EHP655445:EHP655447 ERL655445:ERL655447 FBH655445:FBH655447 FLD655445:FLD655447 FUZ655445:FUZ655447 GEV655445:GEV655447 GOR655445:GOR655447 GYN655445:GYN655447 HIJ655445:HIJ655447 HSF655445:HSF655447 ICB655445:ICB655447 ILX655445:ILX655447 IVT655445:IVT655447 JFP655445:JFP655447 JPL655445:JPL655447 JZH655445:JZH655447 KJD655445:KJD655447 KSZ655445:KSZ655447 LCV655445:LCV655447 LMR655445:LMR655447 LWN655445:LWN655447 MGJ655445:MGJ655447 MQF655445:MQF655447 NAB655445:NAB655447 NJX655445:NJX655447 NTT655445:NTT655447 ODP655445:ODP655447 ONL655445:ONL655447 OXH655445:OXH655447 PHD655445:PHD655447 PQZ655445:PQZ655447 QAV655445:QAV655447 QKR655445:QKR655447 QUN655445:QUN655447 REJ655445:REJ655447 ROF655445:ROF655447 RYB655445:RYB655447 SHX655445:SHX655447 SRT655445:SRT655447 TBP655445:TBP655447 TLL655445:TLL655447 TVH655445:TVH655447 UFD655445:UFD655447 UOZ655445:UOZ655447 UYV655445:UYV655447 VIR655445:VIR655447 VSN655445:VSN655447 WCJ655445:WCJ655447 WMF655445:WMF655447 WWB655445:WWB655447 JP720981:JP720983 TL720981:TL720983 ADH720981:ADH720983 AND720981:AND720983 AWZ720981:AWZ720983 BGV720981:BGV720983 BQR720981:BQR720983 CAN720981:CAN720983 CKJ720981:CKJ720983 CUF720981:CUF720983 DEB720981:DEB720983 DNX720981:DNX720983 DXT720981:DXT720983 EHP720981:EHP720983 ERL720981:ERL720983 FBH720981:FBH720983 FLD720981:FLD720983 FUZ720981:FUZ720983 GEV720981:GEV720983 GOR720981:GOR720983 GYN720981:GYN720983 HIJ720981:HIJ720983 HSF720981:HSF720983 ICB720981:ICB720983 ILX720981:ILX720983 IVT720981:IVT720983 JFP720981:JFP720983 JPL720981:JPL720983 JZH720981:JZH720983 KJD720981:KJD720983 KSZ720981:KSZ720983 LCV720981:LCV720983 LMR720981:LMR720983 LWN720981:LWN720983 MGJ720981:MGJ720983 MQF720981:MQF720983 NAB720981:NAB720983 NJX720981:NJX720983 NTT720981:NTT720983 ODP720981:ODP720983 ONL720981:ONL720983 OXH720981:OXH720983 PHD720981:PHD720983 PQZ720981:PQZ720983 QAV720981:QAV720983 QKR720981:QKR720983 QUN720981:QUN720983 REJ720981:REJ720983 ROF720981:ROF720983 RYB720981:RYB720983 SHX720981:SHX720983 SRT720981:SRT720983 TBP720981:TBP720983 TLL720981:TLL720983 TVH720981:TVH720983 UFD720981:UFD720983 UOZ720981:UOZ720983 UYV720981:UYV720983 VIR720981:VIR720983 VSN720981:VSN720983 WCJ720981:WCJ720983 WMF720981:WMF720983 WWB720981:WWB720983 JP786517:JP786519 TL786517:TL786519 ADH786517:ADH786519 AND786517:AND786519 AWZ786517:AWZ786519 BGV786517:BGV786519 BQR786517:BQR786519 CAN786517:CAN786519 CKJ786517:CKJ786519 CUF786517:CUF786519 DEB786517:DEB786519 DNX786517:DNX786519 DXT786517:DXT786519 EHP786517:EHP786519 ERL786517:ERL786519 FBH786517:FBH786519 FLD786517:FLD786519 FUZ786517:FUZ786519 GEV786517:GEV786519 GOR786517:GOR786519 GYN786517:GYN786519 HIJ786517:HIJ786519 HSF786517:HSF786519 ICB786517:ICB786519 ILX786517:ILX786519 IVT786517:IVT786519 JFP786517:JFP786519 JPL786517:JPL786519 JZH786517:JZH786519 KJD786517:KJD786519 KSZ786517:KSZ786519 LCV786517:LCV786519 LMR786517:LMR786519 LWN786517:LWN786519 MGJ786517:MGJ786519 MQF786517:MQF786519 NAB786517:NAB786519 NJX786517:NJX786519 NTT786517:NTT786519 ODP786517:ODP786519 ONL786517:ONL786519 OXH786517:OXH786519 PHD786517:PHD786519 PQZ786517:PQZ786519 QAV786517:QAV786519 QKR786517:QKR786519 QUN786517:QUN786519 REJ786517:REJ786519 ROF786517:ROF786519 RYB786517:RYB786519 SHX786517:SHX786519 SRT786517:SRT786519 TBP786517:TBP786519 TLL786517:TLL786519 TVH786517:TVH786519 UFD786517:UFD786519 UOZ786517:UOZ786519 UYV786517:UYV786519 VIR786517:VIR786519 VSN786517:VSN786519 WCJ786517:WCJ786519 WMF786517:WMF786519 WWB786517:WWB786519 JP852053:JP852055 TL852053:TL852055 ADH852053:ADH852055 AND852053:AND852055 AWZ852053:AWZ852055 BGV852053:BGV852055 BQR852053:BQR852055 CAN852053:CAN852055 CKJ852053:CKJ852055 CUF852053:CUF852055 DEB852053:DEB852055 DNX852053:DNX852055 DXT852053:DXT852055 EHP852053:EHP852055 ERL852053:ERL852055 FBH852053:FBH852055 FLD852053:FLD852055 FUZ852053:FUZ852055 GEV852053:GEV852055 GOR852053:GOR852055 GYN852053:GYN852055 HIJ852053:HIJ852055 HSF852053:HSF852055 ICB852053:ICB852055 ILX852053:ILX852055 IVT852053:IVT852055 JFP852053:JFP852055 JPL852053:JPL852055 JZH852053:JZH852055 KJD852053:KJD852055 KSZ852053:KSZ852055 LCV852053:LCV852055 LMR852053:LMR852055 LWN852053:LWN852055 MGJ852053:MGJ852055 MQF852053:MQF852055 NAB852053:NAB852055 NJX852053:NJX852055 NTT852053:NTT852055 ODP852053:ODP852055 ONL852053:ONL852055 OXH852053:OXH852055 PHD852053:PHD852055 PQZ852053:PQZ852055 QAV852053:QAV852055 QKR852053:QKR852055 QUN852053:QUN852055 REJ852053:REJ852055 ROF852053:ROF852055 RYB852053:RYB852055 SHX852053:SHX852055 SRT852053:SRT852055 TBP852053:TBP852055 TLL852053:TLL852055 TVH852053:TVH852055 UFD852053:UFD852055 UOZ852053:UOZ852055 UYV852053:UYV852055 VIR852053:VIR852055 VSN852053:VSN852055 WCJ852053:WCJ852055 WMF852053:WMF852055 WWB852053:WWB852055 JP917589:JP917591 TL917589:TL917591 ADH917589:ADH917591 AND917589:AND917591 AWZ917589:AWZ917591 BGV917589:BGV917591 BQR917589:BQR917591 CAN917589:CAN917591 CKJ917589:CKJ917591 CUF917589:CUF917591 DEB917589:DEB917591 DNX917589:DNX917591 DXT917589:DXT917591 EHP917589:EHP917591 ERL917589:ERL917591 FBH917589:FBH917591 FLD917589:FLD917591 FUZ917589:FUZ917591 GEV917589:GEV917591 GOR917589:GOR917591 GYN917589:GYN917591 HIJ917589:HIJ917591 HSF917589:HSF917591 ICB917589:ICB917591 ILX917589:ILX917591 IVT917589:IVT917591 JFP917589:JFP917591 JPL917589:JPL917591 JZH917589:JZH917591 KJD917589:KJD917591 KSZ917589:KSZ917591 LCV917589:LCV917591 LMR917589:LMR917591 LWN917589:LWN917591 MGJ917589:MGJ917591 MQF917589:MQF917591 NAB917589:NAB917591 NJX917589:NJX917591 NTT917589:NTT917591 ODP917589:ODP917591 ONL917589:ONL917591 OXH917589:OXH917591 PHD917589:PHD917591 PQZ917589:PQZ917591 QAV917589:QAV917591 QKR917589:QKR917591 QUN917589:QUN917591 REJ917589:REJ917591 ROF917589:ROF917591 RYB917589:RYB917591 SHX917589:SHX917591 SRT917589:SRT917591 TBP917589:TBP917591 TLL917589:TLL917591 TVH917589:TVH917591 UFD917589:UFD917591 UOZ917589:UOZ917591 UYV917589:UYV917591 VIR917589:VIR917591 VSN917589:VSN917591 WCJ917589:WCJ917591 WMF917589:WMF917591 WWB917589:WWB917591 JP983125:JP983127 TL983125:TL983127 ADH983125:ADH983127 AND983125:AND983127 AWZ983125:AWZ983127 BGV983125:BGV983127 BQR983125:BQR983127 CAN983125:CAN983127 CKJ983125:CKJ983127 CUF983125:CUF983127 DEB983125:DEB983127 DNX983125:DNX983127 DXT983125:DXT983127 EHP983125:EHP983127 ERL983125:ERL983127 FBH983125:FBH983127 FLD983125:FLD983127 FUZ983125:FUZ983127 GEV983125:GEV983127 GOR983125:GOR983127 GYN983125:GYN983127 HIJ983125:HIJ983127 HSF983125:HSF983127 ICB983125:ICB983127 ILX983125:ILX983127 IVT983125:IVT983127 JFP983125:JFP983127 JPL983125:JPL983127 JZH983125:JZH983127 KJD983125:KJD983127 KSZ983125:KSZ983127 LCV983125:LCV983127 LMR983125:LMR983127 LWN983125:LWN983127 MGJ983125:MGJ983127 MQF983125:MQF983127 NAB983125:NAB983127 NJX983125:NJX983127 NTT983125:NTT983127 ODP983125:ODP983127 ONL983125:ONL983127 OXH983125:OXH983127 PHD983125:PHD983127 PQZ983125:PQZ983127 QAV983125:QAV983127 QKR983125:QKR983127 QUN983125:QUN983127 REJ983125:REJ983127 ROF983125:ROF983127 RYB983125:RYB983127 SHX983125:SHX983127 SRT983125:SRT983127 TBP983125:TBP983127 TLL983125:TLL983127 TVH983125:TVH983127 UFD983125:UFD983127 UOZ983125:UOZ983127 UYV983125:UYV983127 VIR983125:VIR983127 VSN983125:VSN983127 WCJ983125:WCJ983127 WMF983125:WMF983127 WWB983125:WWB983127 JP65625 TL65625 ADH65625 AND65625 AWZ65625 BGV65625 BQR65625 CAN65625 CKJ65625 CUF65625 DEB65625 DNX65625 DXT65625 EHP65625 ERL65625 FBH65625 FLD65625 FUZ65625 GEV65625 GOR65625 GYN65625 HIJ65625 HSF65625 ICB65625 ILX65625 IVT65625 JFP65625 JPL65625 JZH65625 KJD65625 KSZ65625 LCV65625 LMR65625 LWN65625 MGJ65625 MQF65625 NAB65625 NJX65625 NTT65625 ODP65625 ONL65625 OXH65625 PHD65625 PQZ65625 QAV65625 QKR65625 QUN65625 REJ65625 ROF65625 RYB65625 SHX65625 SRT65625 TBP65625 TLL65625 TVH65625 UFD65625 UOZ65625 UYV65625 VIR65625 VSN65625 WCJ65625 WMF65625 WWB65625 JP131161 TL131161 ADH131161 AND131161 AWZ131161 BGV131161 BQR131161 CAN131161 CKJ131161 CUF131161 DEB131161 DNX131161 DXT131161 EHP131161 ERL131161 FBH131161 FLD131161 FUZ131161 GEV131161 GOR131161 GYN131161 HIJ131161 HSF131161 ICB131161 ILX131161 IVT131161 JFP131161 JPL131161 JZH131161 KJD131161 KSZ131161 LCV131161 LMR131161 LWN131161 MGJ131161 MQF131161 NAB131161 NJX131161 NTT131161 ODP131161 ONL131161 OXH131161 PHD131161 PQZ131161 QAV131161 QKR131161 QUN131161 REJ131161 ROF131161 RYB131161 SHX131161 SRT131161 TBP131161 TLL131161 TVH131161 UFD131161 UOZ131161 UYV131161 VIR131161 VSN131161 WCJ131161 WMF131161 WWB131161 JP196697 TL196697 ADH196697 AND196697 AWZ196697 BGV196697 BQR196697 CAN196697 CKJ196697 CUF196697 DEB196697 DNX196697 DXT196697 EHP196697 ERL196697 FBH196697 FLD196697 FUZ196697 GEV196697 GOR196697 GYN196697 HIJ196697 HSF196697 ICB196697 ILX196697 IVT196697 JFP196697 JPL196697 JZH196697 KJD196697 KSZ196697 LCV196697 LMR196697 LWN196697 MGJ196697 MQF196697 NAB196697 NJX196697 NTT196697 ODP196697 ONL196697 OXH196697 PHD196697 PQZ196697 QAV196697 QKR196697 QUN196697 REJ196697 ROF196697 RYB196697 SHX196697 SRT196697 TBP196697 TLL196697 TVH196697 UFD196697 UOZ196697 UYV196697 VIR196697 VSN196697 WCJ196697 WMF196697 WWB196697 JP262233 TL262233 ADH262233 AND262233 AWZ262233 BGV262233 BQR262233 CAN262233 CKJ262233 CUF262233 DEB262233 DNX262233 DXT262233 EHP262233 ERL262233 FBH262233 FLD262233 FUZ262233 GEV262233 GOR262233 GYN262233 HIJ262233 HSF262233 ICB262233 ILX262233 IVT262233 JFP262233 JPL262233 JZH262233 KJD262233 KSZ262233 LCV262233 LMR262233 LWN262233 MGJ262233 MQF262233 NAB262233 NJX262233 NTT262233 ODP262233 ONL262233 OXH262233 PHD262233 PQZ262233 QAV262233 QKR262233 QUN262233 REJ262233 ROF262233 RYB262233 SHX262233 SRT262233 TBP262233 TLL262233 TVH262233 UFD262233 UOZ262233 UYV262233 VIR262233 VSN262233 WCJ262233 WMF262233 WWB262233 JP327769 TL327769 ADH327769 AND327769 AWZ327769 BGV327769 BQR327769 CAN327769 CKJ327769 CUF327769 DEB327769 DNX327769 DXT327769 EHP327769 ERL327769 FBH327769 FLD327769 FUZ327769 GEV327769 GOR327769 GYN327769 HIJ327769 HSF327769 ICB327769 ILX327769 IVT327769 JFP327769 JPL327769 JZH327769 KJD327769 KSZ327769 LCV327769 LMR327769 LWN327769 MGJ327769 MQF327769 NAB327769 NJX327769 NTT327769 ODP327769 ONL327769 OXH327769 PHD327769 PQZ327769 QAV327769 QKR327769 QUN327769 REJ327769 ROF327769 RYB327769 SHX327769 SRT327769 TBP327769 TLL327769 TVH327769 UFD327769 UOZ327769 UYV327769 VIR327769 VSN327769 WCJ327769 WMF327769 WWB327769 JP393305 TL393305 ADH393305 AND393305 AWZ393305 BGV393305 BQR393305 CAN393305 CKJ393305 CUF393305 DEB393305 DNX393305 DXT393305 EHP393305 ERL393305 FBH393305 FLD393305 FUZ393305 GEV393305 GOR393305 GYN393305 HIJ393305 HSF393305 ICB393305 ILX393305 IVT393305 JFP393305 JPL393305 JZH393305 KJD393305 KSZ393305 LCV393305 LMR393305 LWN393305 MGJ393305 MQF393305 NAB393305 NJX393305 NTT393305 ODP393305 ONL393305 OXH393305 PHD393305 PQZ393305 QAV393305 QKR393305 QUN393305 REJ393305 ROF393305 RYB393305 SHX393305 SRT393305 TBP393305 TLL393305 TVH393305 UFD393305 UOZ393305 UYV393305 VIR393305 VSN393305 WCJ393305 WMF393305 WWB393305 JP458841 TL458841 ADH458841 AND458841 AWZ458841 BGV458841 BQR458841 CAN458841 CKJ458841 CUF458841 DEB458841 DNX458841 DXT458841 EHP458841 ERL458841 FBH458841 FLD458841 FUZ458841 GEV458841 GOR458841 GYN458841 HIJ458841 HSF458841 ICB458841 ILX458841 IVT458841 JFP458841 JPL458841 JZH458841 KJD458841 KSZ458841 LCV458841 LMR458841 LWN458841 MGJ458841 MQF458841 NAB458841 NJX458841 NTT458841 ODP458841 ONL458841 OXH458841 PHD458841 PQZ458841 QAV458841 QKR458841 QUN458841 REJ458841 ROF458841 RYB458841 SHX458841 SRT458841 TBP458841 TLL458841 TVH458841 UFD458841 UOZ458841 UYV458841 VIR458841 VSN458841 WCJ458841 WMF458841 WWB458841 JP524377 TL524377 ADH524377 AND524377 AWZ524377 BGV524377 BQR524377 CAN524377 CKJ524377 CUF524377 DEB524377 DNX524377 DXT524377 EHP524377 ERL524377 FBH524377 FLD524377 FUZ524377 GEV524377 GOR524377 GYN524377 HIJ524377 HSF524377 ICB524377 ILX524377 IVT524377 JFP524377 JPL524377 JZH524377 KJD524377 KSZ524377 LCV524377 LMR524377 LWN524377 MGJ524377 MQF524377 NAB524377 NJX524377 NTT524377 ODP524377 ONL524377 OXH524377 PHD524377 PQZ524377 QAV524377 QKR524377 QUN524377 REJ524377 ROF524377 RYB524377 SHX524377 SRT524377 TBP524377 TLL524377 TVH524377 UFD524377 UOZ524377 UYV524377 VIR524377 VSN524377 WCJ524377 WMF524377 WWB524377 JP589913 TL589913 ADH589913 AND589913 AWZ589913 BGV589913 BQR589913 CAN589913 CKJ589913 CUF589913 DEB589913 DNX589913 DXT589913 EHP589913 ERL589913 FBH589913 FLD589913 FUZ589913 GEV589913 GOR589913 GYN589913 HIJ589913 HSF589913 ICB589913 ILX589913 IVT589913 JFP589913 JPL589913 JZH589913 KJD589913 KSZ589913 LCV589913 LMR589913 LWN589913 MGJ589913 MQF589913 NAB589913 NJX589913 NTT589913 ODP589913 ONL589913 OXH589913 PHD589913 PQZ589913 QAV589913 QKR589913 QUN589913 REJ589913 ROF589913 RYB589913 SHX589913 SRT589913 TBP589913 TLL589913 TVH589913 UFD589913 UOZ589913 UYV589913 VIR589913 VSN589913 WCJ589913 WMF589913 WWB589913 JP655449 TL655449 ADH655449 AND655449 AWZ655449 BGV655449 BQR655449 CAN655449 CKJ655449 CUF655449 DEB655449 DNX655449 DXT655449 EHP655449 ERL655449 FBH655449 FLD655449 FUZ655449 GEV655449 GOR655449 GYN655449 HIJ655449 HSF655449 ICB655449 ILX655449 IVT655449 JFP655449 JPL655449 JZH655449 KJD655449 KSZ655449 LCV655449 LMR655449 LWN655449 MGJ655449 MQF655449 NAB655449 NJX655449 NTT655449 ODP655449 ONL655449 OXH655449 PHD655449 PQZ655449 QAV655449 QKR655449 QUN655449 REJ655449 ROF655449 RYB655449 SHX655449 SRT655449 TBP655449 TLL655449 TVH655449 UFD655449 UOZ655449 UYV655449 VIR655449 VSN655449 WCJ655449 WMF655449 WWB655449 JP720985 TL720985 ADH720985 AND720985 AWZ720985 BGV720985 BQR720985 CAN720985 CKJ720985 CUF720985 DEB720985 DNX720985 DXT720985 EHP720985 ERL720985 FBH720985 FLD720985 FUZ720985 GEV720985 GOR720985 GYN720985 HIJ720985 HSF720985 ICB720985 ILX720985 IVT720985 JFP720985 JPL720985 JZH720985 KJD720985 KSZ720985 LCV720985 LMR720985 LWN720985 MGJ720985 MQF720985 NAB720985 NJX720985 NTT720985 ODP720985 ONL720985 OXH720985 PHD720985 PQZ720985 QAV720985 QKR720985 QUN720985 REJ720985 ROF720985 RYB720985 SHX720985 SRT720985 TBP720985 TLL720985 TVH720985 UFD720985 UOZ720985 UYV720985 VIR720985 VSN720985 WCJ720985 WMF720985 WWB720985 JP786521 TL786521 ADH786521 AND786521 AWZ786521 BGV786521 BQR786521 CAN786521 CKJ786521 CUF786521 DEB786521 DNX786521 DXT786521 EHP786521 ERL786521 FBH786521 FLD786521 FUZ786521 GEV786521 GOR786521 GYN786521 HIJ786521 HSF786521 ICB786521 ILX786521 IVT786521 JFP786521 JPL786521 JZH786521 KJD786521 KSZ786521 LCV786521 LMR786521 LWN786521 MGJ786521 MQF786521 NAB786521 NJX786521 NTT786521 ODP786521 ONL786521 OXH786521 PHD786521 PQZ786521 QAV786521 QKR786521 QUN786521 REJ786521 ROF786521 RYB786521 SHX786521 SRT786521 TBP786521 TLL786521 TVH786521 UFD786521 UOZ786521 UYV786521 VIR786521 VSN786521 WCJ786521 WMF786521 WWB786521 JP852057 TL852057 ADH852057 AND852057 AWZ852057 BGV852057 BQR852057 CAN852057 CKJ852057 CUF852057 DEB852057 DNX852057 DXT852057 EHP852057 ERL852057 FBH852057 FLD852057 FUZ852057 GEV852057 GOR852057 GYN852057 HIJ852057 HSF852057 ICB852057 ILX852057 IVT852057 JFP852057 JPL852057 JZH852057 KJD852057 KSZ852057 LCV852057 LMR852057 LWN852057 MGJ852057 MQF852057 NAB852057 NJX852057 NTT852057 ODP852057 ONL852057 OXH852057 PHD852057 PQZ852057 QAV852057 QKR852057 QUN852057 REJ852057 ROF852057 RYB852057 SHX852057 SRT852057 TBP852057 TLL852057 TVH852057 UFD852057 UOZ852057 UYV852057 VIR852057 VSN852057 WCJ852057 WMF852057 WWB852057 JP917593 TL917593 ADH917593 AND917593 AWZ917593 BGV917593 BQR917593 CAN917593 CKJ917593 CUF917593 DEB917593 DNX917593 DXT917593 EHP917593 ERL917593 FBH917593 FLD917593 FUZ917593 GEV917593 GOR917593 GYN917593 HIJ917593 HSF917593 ICB917593 ILX917593 IVT917593 JFP917593 JPL917593 JZH917593 KJD917593 KSZ917593 LCV917593 LMR917593 LWN917593 MGJ917593 MQF917593 NAB917593 NJX917593 NTT917593 ODP917593 ONL917593 OXH917593 PHD917593 PQZ917593 QAV917593 QKR917593 QUN917593 REJ917593 ROF917593 RYB917593 SHX917593 SRT917593 TBP917593 TLL917593 TVH917593 UFD917593 UOZ917593 UYV917593 VIR917593 VSN917593 WCJ917593 WMF917593 WWB917593 JP983129 TL983129 ADH983129 AND983129 AWZ983129 BGV983129 BQR983129 CAN983129 CKJ983129 CUF983129 DEB983129 DNX983129 DXT983129 EHP983129 ERL983129 FBH983129 FLD983129 FUZ983129 GEV983129 GOR983129 GYN983129 HIJ983129 HSF983129 ICB983129 ILX983129 IVT983129 JFP983129 JPL983129 JZH983129 KJD983129 KSZ983129 LCV983129 LMR983129 LWN983129 MGJ983129 MQF983129 NAB983129 NJX983129 NTT983129 ODP983129 ONL983129 OXH983129 PHD983129 PQZ983129 QAV983129 QKR983129 QUN983129 REJ983129 ROF983129 RYB983129 SHX983129 SRT983129 TBP983129 TLL983129 TVH983129 UFD983129 UOZ983129 UYV983129 VIR983129 VSN983129 WCJ983129 WMF983129 WWB983129 JP65639 TL65639 ADH65639 AND65639 AWZ65639 BGV65639 BQR65639 CAN65639 CKJ65639 CUF65639 DEB65639 DNX65639 DXT65639 EHP65639 ERL65639 FBH65639 FLD65639 FUZ65639 GEV65639 GOR65639 GYN65639 HIJ65639 HSF65639 ICB65639 ILX65639 IVT65639 JFP65639 JPL65639 JZH65639 KJD65639 KSZ65639 LCV65639 LMR65639 LWN65639 MGJ65639 MQF65639 NAB65639 NJX65639 NTT65639 ODP65639 ONL65639 OXH65639 PHD65639 PQZ65639 QAV65639 QKR65639 QUN65639 REJ65639 ROF65639 RYB65639 SHX65639 SRT65639 TBP65639 TLL65639 TVH65639 UFD65639 UOZ65639 UYV65639 VIR65639 VSN65639 WCJ65639 WMF65639 WWB65639 JP131175 TL131175 ADH131175 AND131175 AWZ131175 BGV131175 BQR131175 CAN131175 CKJ131175 CUF131175 DEB131175 DNX131175 DXT131175 EHP131175 ERL131175 FBH131175 FLD131175 FUZ131175 GEV131175 GOR131175 GYN131175 HIJ131175 HSF131175 ICB131175 ILX131175 IVT131175 JFP131175 JPL131175 JZH131175 KJD131175 KSZ131175 LCV131175 LMR131175 LWN131175 MGJ131175 MQF131175 NAB131175 NJX131175 NTT131175 ODP131175 ONL131175 OXH131175 PHD131175 PQZ131175 QAV131175 QKR131175 QUN131175 REJ131175 ROF131175 RYB131175 SHX131175 SRT131175 TBP131175 TLL131175 TVH131175 UFD131175 UOZ131175 UYV131175 VIR131175 VSN131175 WCJ131175 WMF131175 WWB131175 JP196711 TL196711 ADH196711 AND196711 AWZ196711 BGV196711 BQR196711 CAN196711 CKJ196711 CUF196711 DEB196711 DNX196711 DXT196711 EHP196711 ERL196711 FBH196711 FLD196711 FUZ196711 GEV196711 GOR196711 GYN196711 HIJ196711 HSF196711 ICB196711 ILX196711 IVT196711 JFP196711 JPL196711 JZH196711 KJD196711 KSZ196711 LCV196711 LMR196711 LWN196711 MGJ196711 MQF196711 NAB196711 NJX196711 NTT196711 ODP196711 ONL196711 OXH196711 PHD196711 PQZ196711 QAV196711 QKR196711 QUN196711 REJ196711 ROF196711 RYB196711 SHX196711 SRT196711 TBP196711 TLL196711 TVH196711 UFD196711 UOZ196711 UYV196711 VIR196711 VSN196711 WCJ196711 WMF196711 WWB196711 JP262247 TL262247 ADH262247 AND262247 AWZ262247 BGV262247 BQR262247 CAN262247 CKJ262247 CUF262247 DEB262247 DNX262247 DXT262247 EHP262247 ERL262247 FBH262247 FLD262247 FUZ262247 GEV262247 GOR262247 GYN262247 HIJ262247 HSF262247 ICB262247 ILX262247 IVT262247 JFP262247 JPL262247 JZH262247 KJD262247 KSZ262247 LCV262247 LMR262247 LWN262247 MGJ262247 MQF262247 NAB262247 NJX262247 NTT262247 ODP262247 ONL262247 OXH262247 PHD262247 PQZ262247 QAV262247 QKR262247 QUN262247 REJ262247 ROF262247 RYB262247 SHX262247 SRT262247 TBP262247 TLL262247 TVH262247 UFD262247 UOZ262247 UYV262247 VIR262247 VSN262247 WCJ262247 WMF262247 WWB262247 JP327783 TL327783 ADH327783 AND327783 AWZ327783 BGV327783 BQR327783 CAN327783 CKJ327783 CUF327783 DEB327783 DNX327783 DXT327783 EHP327783 ERL327783 FBH327783 FLD327783 FUZ327783 GEV327783 GOR327783 GYN327783 HIJ327783 HSF327783 ICB327783 ILX327783 IVT327783 JFP327783 JPL327783 JZH327783 KJD327783 KSZ327783 LCV327783 LMR327783 LWN327783 MGJ327783 MQF327783 NAB327783 NJX327783 NTT327783 ODP327783 ONL327783 OXH327783 PHD327783 PQZ327783 QAV327783 QKR327783 QUN327783 REJ327783 ROF327783 RYB327783 SHX327783 SRT327783 TBP327783 TLL327783 TVH327783 UFD327783 UOZ327783 UYV327783 VIR327783 VSN327783 WCJ327783 WMF327783 WWB327783 JP393319 TL393319 ADH393319 AND393319 AWZ393319 BGV393319 BQR393319 CAN393319 CKJ393319 CUF393319 DEB393319 DNX393319 DXT393319 EHP393319 ERL393319 FBH393319 FLD393319 FUZ393319 GEV393319 GOR393319 GYN393319 HIJ393319 HSF393319 ICB393319 ILX393319 IVT393319 JFP393319 JPL393319 JZH393319 KJD393319 KSZ393319 LCV393319 LMR393319 LWN393319 MGJ393319 MQF393319 NAB393319 NJX393319 NTT393319 ODP393319 ONL393319 OXH393319 PHD393319 PQZ393319 QAV393319 QKR393319 QUN393319 REJ393319 ROF393319 RYB393319 SHX393319 SRT393319 TBP393319 TLL393319 TVH393319 UFD393319 UOZ393319 UYV393319 VIR393319 VSN393319 WCJ393319 WMF393319 WWB393319 JP458855 TL458855 ADH458855 AND458855 AWZ458855 BGV458855 BQR458855 CAN458855 CKJ458855 CUF458855 DEB458855 DNX458855 DXT458855 EHP458855 ERL458855 FBH458855 FLD458855 FUZ458855 GEV458855 GOR458855 GYN458855 HIJ458855 HSF458855 ICB458855 ILX458855 IVT458855 JFP458855 JPL458855 JZH458855 KJD458855 KSZ458855 LCV458855 LMR458855 LWN458855 MGJ458855 MQF458855 NAB458855 NJX458855 NTT458855 ODP458855 ONL458855 OXH458855 PHD458855 PQZ458855 QAV458855 QKR458855 QUN458855 REJ458855 ROF458855 RYB458855 SHX458855 SRT458855 TBP458855 TLL458855 TVH458855 UFD458855 UOZ458855 UYV458855 VIR458855 VSN458855 WCJ458855 WMF458855 WWB458855 JP524391 TL524391 ADH524391 AND524391 AWZ524391 BGV524391 BQR524391 CAN524391 CKJ524391 CUF524391 DEB524391 DNX524391 DXT524391 EHP524391 ERL524391 FBH524391 FLD524391 FUZ524391 GEV524391 GOR524391 GYN524391 HIJ524391 HSF524391 ICB524391 ILX524391 IVT524391 JFP524391 JPL524391 JZH524391 KJD524391 KSZ524391 LCV524391 LMR524391 LWN524391 MGJ524391 MQF524391 NAB524391 NJX524391 NTT524391 ODP524391 ONL524391 OXH524391 PHD524391 PQZ524391 QAV524391 QKR524391 QUN524391 REJ524391 ROF524391 RYB524391 SHX524391 SRT524391 TBP524391 TLL524391 TVH524391 UFD524391 UOZ524391 UYV524391 VIR524391 VSN524391 WCJ524391 WMF524391 WWB524391 JP589927 TL589927 ADH589927 AND589927 AWZ589927 BGV589927 BQR589927 CAN589927 CKJ589927 CUF589927 DEB589927 DNX589927 DXT589927 EHP589927 ERL589927 FBH589927 FLD589927 FUZ589927 GEV589927 GOR589927 GYN589927 HIJ589927 HSF589927 ICB589927 ILX589927 IVT589927 JFP589927 JPL589927 JZH589927 KJD589927 KSZ589927 LCV589927 LMR589927 LWN589927 MGJ589927 MQF589927 NAB589927 NJX589927 NTT589927 ODP589927 ONL589927 OXH589927 PHD589927 PQZ589927 QAV589927 QKR589927 QUN589927 REJ589927 ROF589927 RYB589927 SHX589927 SRT589927 TBP589927 TLL589927 TVH589927 UFD589927 UOZ589927 UYV589927 VIR589927 VSN589927 WCJ589927 WMF589927 WWB589927 JP655463 TL655463 ADH655463 AND655463 AWZ655463 BGV655463 BQR655463 CAN655463 CKJ655463 CUF655463 DEB655463 DNX655463 DXT655463 EHP655463 ERL655463 FBH655463 FLD655463 FUZ655463 GEV655463 GOR655463 GYN655463 HIJ655463 HSF655463 ICB655463 ILX655463 IVT655463 JFP655463 JPL655463 JZH655463 KJD655463 KSZ655463 LCV655463 LMR655463 LWN655463 MGJ655463 MQF655463 NAB655463 NJX655463 NTT655463 ODP655463 ONL655463 OXH655463 PHD655463 PQZ655463 QAV655463 QKR655463 QUN655463 REJ655463 ROF655463 RYB655463 SHX655463 SRT655463 TBP655463 TLL655463 TVH655463 UFD655463 UOZ655463 UYV655463 VIR655463 VSN655463 WCJ655463 WMF655463 WWB655463 JP720999 TL720999 ADH720999 AND720999 AWZ720999 BGV720999 BQR720999 CAN720999 CKJ720999 CUF720999 DEB720999 DNX720999 DXT720999 EHP720999 ERL720999 FBH720999 FLD720999 FUZ720999 GEV720999 GOR720999 GYN720999 HIJ720999 HSF720999 ICB720999 ILX720999 IVT720999 JFP720999 JPL720999 JZH720999 KJD720999 KSZ720999 LCV720999 LMR720999 LWN720999 MGJ720999 MQF720999 NAB720999 NJX720999 NTT720999 ODP720999 ONL720999 OXH720999 PHD720999 PQZ720999 QAV720999 QKR720999 QUN720999 REJ720999 ROF720999 RYB720999 SHX720999 SRT720999 TBP720999 TLL720999 TVH720999 UFD720999 UOZ720999 UYV720999 VIR720999 VSN720999 WCJ720999 WMF720999 WWB720999 JP786535 TL786535 ADH786535 AND786535 AWZ786535 BGV786535 BQR786535 CAN786535 CKJ786535 CUF786535 DEB786535 DNX786535 DXT786535 EHP786535 ERL786535 FBH786535 FLD786535 FUZ786535 GEV786535 GOR786535 GYN786535 HIJ786535 HSF786535 ICB786535 ILX786535 IVT786535 JFP786535 JPL786535 JZH786535 KJD786535 KSZ786535 LCV786535 LMR786535 LWN786535 MGJ786535 MQF786535 NAB786535 NJX786535 NTT786535 ODP786535 ONL786535 OXH786535 PHD786535 PQZ786535 QAV786535 QKR786535 QUN786535 REJ786535 ROF786535 RYB786535 SHX786535 SRT786535 TBP786535 TLL786535 TVH786535 UFD786535 UOZ786535 UYV786535 VIR786535 VSN786535 WCJ786535 WMF786535 WWB786535 JP852071 TL852071 ADH852071 AND852071 AWZ852071 BGV852071 BQR852071 CAN852071 CKJ852071 CUF852071 DEB852071 DNX852071 DXT852071 EHP852071 ERL852071 FBH852071 FLD852071 FUZ852071 GEV852071 GOR852071 GYN852071 HIJ852071 HSF852071 ICB852071 ILX852071 IVT852071 JFP852071 JPL852071 JZH852071 KJD852071 KSZ852071 LCV852071 LMR852071 LWN852071 MGJ852071 MQF852071 NAB852071 NJX852071 NTT852071 ODP852071 ONL852071 OXH852071 PHD852071 PQZ852071 QAV852071 QKR852071 QUN852071 REJ852071 ROF852071 RYB852071 SHX852071 SRT852071 TBP852071 TLL852071 TVH852071 UFD852071 UOZ852071 UYV852071 VIR852071 VSN852071 WCJ852071 WMF852071 WWB852071 JP917607 TL917607 ADH917607 AND917607 AWZ917607 BGV917607 BQR917607 CAN917607 CKJ917607 CUF917607 DEB917607 DNX917607 DXT917607 EHP917607 ERL917607 FBH917607 FLD917607 FUZ917607 GEV917607 GOR917607 GYN917607 HIJ917607 HSF917607 ICB917607 ILX917607 IVT917607 JFP917607 JPL917607 JZH917607 KJD917607 KSZ917607 LCV917607 LMR917607 LWN917607 MGJ917607 MQF917607 NAB917607 NJX917607 NTT917607 ODP917607 ONL917607 OXH917607 PHD917607 PQZ917607 QAV917607 QKR917607 QUN917607 REJ917607 ROF917607 RYB917607 SHX917607 SRT917607 TBP917607 TLL917607 TVH917607 UFD917607 UOZ917607 UYV917607 VIR917607 VSN917607 WCJ917607 WMF917607 WWB917607 JP983143 TL983143 ADH983143 AND983143 AWZ983143 BGV983143 BQR983143 CAN983143 CKJ983143 CUF983143 DEB983143 DNX983143 DXT983143 EHP983143 ERL983143 FBH983143 FLD983143 FUZ983143 GEV983143 GOR983143 GYN983143 HIJ983143 HSF983143 ICB983143 ILX983143 IVT983143 JFP983143 JPL983143 JZH983143 KJD983143 KSZ983143 LCV983143 LMR983143 LWN983143 MGJ983143 MQF983143 NAB983143 NJX983143 NTT983143 ODP983143 ONL983143 OXH983143 PHD983143 PQZ983143 QAV983143 QKR983143 QUN983143 REJ983143 ROF983143 RYB983143 SHX983143 SRT983143 TBP983143 TLL983143 TVH983143 UFD983143 UOZ983143 UYV983143 VIR983143 VSN983143 WCJ983143 WMF983143 WWB983143 JP105:JP106 TL105:TL106 ADH105:ADH106 AND105:AND106 AWZ105:AWZ106 BGV105:BGV106 BQR105:BQR106 CAN105:CAN106 CKJ105:CKJ106 CUF105:CUF106 DEB105:DEB106 DNX105:DNX106 DXT105:DXT106 EHP105:EHP106 ERL105:ERL106 FBH105:FBH106 FLD105:FLD106 FUZ105:FUZ106 GEV105:GEV106 GOR105:GOR106 GYN105:GYN106 HIJ105:HIJ106 HSF105:HSF106 ICB105:ICB106 ILX105:ILX106 IVT105:IVT106 JFP105:JFP106 JPL105:JPL106 JZH105:JZH106 KJD105:KJD106 KSZ105:KSZ106 LCV105:LCV106 LMR105:LMR106 LWN105:LWN106 MGJ105:MGJ106 MQF105:MQF106 NAB105:NAB106 NJX105:NJX106 NTT105:NTT106 ODP105:ODP106 ONL105:ONL106 OXH105:OXH106 PHD105:PHD106 PQZ105:PQZ106 QAV105:QAV106 QKR105:QKR106 QUN105:QUN106 REJ105:REJ106 ROF105:ROF106 RYB105:RYB106 SHX105:SHX106 SRT105:SRT106 TBP105:TBP106 TLL105:TLL106 TVH105:TVH106 UFD105:UFD106 UOZ105:UOZ106 UYV105:UYV106 VIR105:VIR106 VSN105:VSN106 WCJ105:WCJ106 WMF105:WMF106 WWB105:WWB106 JP65633 TL65633 ADH65633 AND65633 AWZ65633 BGV65633 BQR65633 CAN65633 CKJ65633 CUF65633 DEB65633 DNX65633 DXT65633 EHP65633 ERL65633 FBH65633 FLD65633 FUZ65633 GEV65633 GOR65633 GYN65633 HIJ65633 HSF65633 ICB65633 ILX65633 IVT65633 JFP65633 JPL65633 JZH65633 KJD65633 KSZ65633 LCV65633 LMR65633 LWN65633 MGJ65633 MQF65633 NAB65633 NJX65633 NTT65633 ODP65633 ONL65633 OXH65633 PHD65633 PQZ65633 QAV65633 QKR65633 QUN65633 REJ65633 ROF65633 RYB65633 SHX65633 SRT65633 TBP65633 TLL65633 TVH65633 UFD65633 UOZ65633 UYV65633 VIR65633 VSN65633 WCJ65633 WMF65633 WWB65633 JP131169 TL131169 ADH131169 AND131169 AWZ131169 BGV131169 BQR131169 CAN131169 CKJ131169 CUF131169 DEB131169 DNX131169 DXT131169 EHP131169 ERL131169 FBH131169 FLD131169 FUZ131169 GEV131169 GOR131169 GYN131169 HIJ131169 HSF131169 ICB131169 ILX131169 IVT131169 JFP131169 JPL131169 JZH131169 KJD131169 KSZ131169 LCV131169 LMR131169 LWN131169 MGJ131169 MQF131169 NAB131169 NJX131169 NTT131169 ODP131169 ONL131169 OXH131169 PHD131169 PQZ131169 QAV131169 QKR131169 QUN131169 REJ131169 ROF131169 RYB131169 SHX131169 SRT131169 TBP131169 TLL131169 TVH131169 UFD131169 UOZ131169 UYV131169 VIR131169 VSN131169 WCJ131169 WMF131169 WWB131169 JP196705 TL196705 ADH196705 AND196705 AWZ196705 BGV196705 BQR196705 CAN196705 CKJ196705 CUF196705 DEB196705 DNX196705 DXT196705 EHP196705 ERL196705 FBH196705 FLD196705 FUZ196705 GEV196705 GOR196705 GYN196705 HIJ196705 HSF196705 ICB196705 ILX196705 IVT196705 JFP196705 JPL196705 JZH196705 KJD196705 KSZ196705 LCV196705 LMR196705 LWN196705 MGJ196705 MQF196705 NAB196705 NJX196705 NTT196705 ODP196705 ONL196705 OXH196705 PHD196705 PQZ196705 QAV196705 QKR196705 QUN196705 REJ196705 ROF196705 RYB196705 SHX196705 SRT196705 TBP196705 TLL196705 TVH196705 UFD196705 UOZ196705 UYV196705 VIR196705 VSN196705 WCJ196705 WMF196705 WWB196705 JP262241 TL262241 ADH262241 AND262241 AWZ262241 BGV262241 BQR262241 CAN262241 CKJ262241 CUF262241 DEB262241 DNX262241 DXT262241 EHP262241 ERL262241 FBH262241 FLD262241 FUZ262241 GEV262241 GOR262241 GYN262241 HIJ262241 HSF262241 ICB262241 ILX262241 IVT262241 JFP262241 JPL262241 JZH262241 KJD262241 KSZ262241 LCV262241 LMR262241 LWN262241 MGJ262241 MQF262241 NAB262241 NJX262241 NTT262241 ODP262241 ONL262241 OXH262241 PHD262241 PQZ262241 QAV262241 QKR262241 QUN262241 REJ262241 ROF262241 RYB262241 SHX262241 SRT262241 TBP262241 TLL262241 TVH262241 UFD262241 UOZ262241 UYV262241 VIR262241 VSN262241 WCJ262241 WMF262241 WWB262241 JP327777 TL327777 ADH327777 AND327777 AWZ327777 BGV327777 BQR327777 CAN327777 CKJ327777 CUF327777 DEB327777 DNX327777 DXT327777 EHP327777 ERL327777 FBH327777 FLD327777 FUZ327777 GEV327777 GOR327777 GYN327777 HIJ327777 HSF327777 ICB327777 ILX327777 IVT327777 JFP327777 JPL327777 JZH327777 KJD327777 KSZ327777 LCV327777 LMR327777 LWN327777 MGJ327777 MQF327777 NAB327777 NJX327777 NTT327777 ODP327777 ONL327777 OXH327777 PHD327777 PQZ327777 QAV327777 QKR327777 QUN327777 REJ327777 ROF327777 RYB327777 SHX327777 SRT327777 TBP327777 TLL327777 TVH327777 UFD327777 UOZ327777 UYV327777 VIR327777 VSN327777 WCJ327777 WMF327777 WWB327777 JP393313 TL393313 ADH393313 AND393313 AWZ393313 BGV393313 BQR393313 CAN393313 CKJ393313 CUF393313 DEB393313 DNX393313 DXT393313 EHP393313 ERL393313 FBH393313 FLD393313 FUZ393313 GEV393313 GOR393313 GYN393313 HIJ393313 HSF393313 ICB393313 ILX393313 IVT393313 JFP393313 JPL393313 JZH393313 KJD393313 KSZ393313 LCV393313 LMR393313 LWN393313 MGJ393313 MQF393313 NAB393313 NJX393313 NTT393313 ODP393313 ONL393313 OXH393313 PHD393313 PQZ393313 QAV393313 QKR393313 QUN393313 REJ393313 ROF393313 RYB393313 SHX393313 SRT393313 TBP393313 TLL393313 TVH393313 UFD393313 UOZ393313 UYV393313 VIR393313 VSN393313 WCJ393313 WMF393313 WWB393313 JP458849 TL458849 ADH458849 AND458849 AWZ458849 BGV458849 BQR458849 CAN458849 CKJ458849 CUF458849 DEB458849 DNX458849 DXT458849 EHP458849 ERL458849 FBH458849 FLD458849 FUZ458849 GEV458849 GOR458849 GYN458849 HIJ458849 HSF458849 ICB458849 ILX458849 IVT458849 JFP458849 JPL458849 JZH458849 KJD458849 KSZ458849 LCV458849 LMR458849 LWN458849 MGJ458849 MQF458849 NAB458849 NJX458849 NTT458849 ODP458849 ONL458849 OXH458849 PHD458849 PQZ458849 QAV458849 QKR458849 QUN458849 REJ458849 ROF458849 RYB458849 SHX458849 SRT458849 TBP458849 TLL458849 TVH458849 UFD458849 UOZ458849 UYV458849 VIR458849 VSN458849 WCJ458849 WMF458849 WWB458849 JP524385 TL524385 ADH524385 AND524385 AWZ524385 BGV524385 BQR524385 CAN524385 CKJ524385 CUF524385 DEB524385 DNX524385 DXT524385 EHP524385 ERL524385 FBH524385 FLD524385 FUZ524385 GEV524385 GOR524385 GYN524385 HIJ524385 HSF524385 ICB524385 ILX524385 IVT524385 JFP524385 JPL524385 JZH524385 KJD524385 KSZ524385 LCV524385 LMR524385 LWN524385 MGJ524385 MQF524385 NAB524385 NJX524385 NTT524385 ODP524385 ONL524385 OXH524385 PHD524385 PQZ524385 QAV524385 QKR524385 QUN524385 REJ524385 ROF524385 RYB524385 SHX524385 SRT524385 TBP524385 TLL524385 TVH524385 UFD524385 UOZ524385 UYV524385 VIR524385 VSN524385 WCJ524385 WMF524385 WWB524385 JP589921 TL589921 ADH589921 AND589921 AWZ589921 BGV589921 BQR589921 CAN589921 CKJ589921 CUF589921 DEB589921 DNX589921 DXT589921 EHP589921 ERL589921 FBH589921 FLD589921 FUZ589921 GEV589921 GOR589921 GYN589921 HIJ589921 HSF589921 ICB589921 ILX589921 IVT589921 JFP589921 JPL589921 JZH589921 KJD589921 KSZ589921 LCV589921 LMR589921 LWN589921 MGJ589921 MQF589921 NAB589921 NJX589921 NTT589921 ODP589921 ONL589921 OXH589921 PHD589921 PQZ589921 QAV589921 QKR589921 QUN589921 REJ589921 ROF589921 RYB589921 SHX589921 SRT589921 TBP589921 TLL589921 TVH589921 UFD589921 UOZ589921 UYV589921 VIR589921 VSN589921 WCJ589921 WMF589921 WWB589921 JP655457 TL655457 ADH655457 AND655457 AWZ655457 BGV655457 BQR655457 CAN655457 CKJ655457 CUF655457 DEB655457 DNX655457 DXT655457 EHP655457 ERL655457 FBH655457 FLD655457 FUZ655457 GEV655457 GOR655457 GYN655457 HIJ655457 HSF655457 ICB655457 ILX655457 IVT655457 JFP655457 JPL655457 JZH655457 KJD655457 KSZ655457 LCV655457 LMR655457 LWN655457 MGJ655457 MQF655457 NAB655457 NJX655457 NTT655457 ODP655457 ONL655457 OXH655457 PHD655457 PQZ655457 QAV655457 QKR655457 QUN655457 REJ655457 ROF655457 RYB655457 SHX655457 SRT655457 TBP655457 TLL655457 TVH655457 UFD655457 UOZ655457 UYV655457 VIR655457 VSN655457 WCJ655457 WMF655457 WWB655457 JP720993 TL720993 ADH720993 AND720993 AWZ720993 BGV720993 BQR720993 CAN720993 CKJ720993 CUF720993 DEB720993 DNX720993 DXT720993 EHP720993 ERL720993 FBH720993 FLD720993 FUZ720993 GEV720993 GOR720993 GYN720993 HIJ720993 HSF720993 ICB720993 ILX720993 IVT720993 JFP720993 JPL720993 JZH720993 KJD720993 KSZ720993 LCV720993 LMR720993 LWN720993 MGJ720993 MQF720993 NAB720993 NJX720993 NTT720993 ODP720993 ONL720993 OXH720993 PHD720993 PQZ720993 QAV720993 QKR720993 QUN720993 REJ720993 ROF720993 RYB720993 SHX720993 SRT720993 TBP720993 TLL720993 TVH720993 UFD720993 UOZ720993 UYV720993 VIR720993 VSN720993 WCJ720993 WMF720993 WWB720993 JP786529 TL786529 ADH786529 AND786529 AWZ786529 BGV786529 BQR786529 CAN786529 CKJ786529 CUF786529 DEB786529 DNX786529 DXT786529 EHP786529 ERL786529 FBH786529 FLD786529 FUZ786529 GEV786529 GOR786529 GYN786529 HIJ786529 HSF786529 ICB786529 ILX786529 IVT786529 JFP786529 JPL786529 JZH786529 KJD786529 KSZ786529 LCV786529 LMR786529 LWN786529 MGJ786529 MQF786529 NAB786529 NJX786529 NTT786529 ODP786529 ONL786529 OXH786529 PHD786529 PQZ786529 QAV786529 QKR786529 QUN786529 REJ786529 ROF786529 RYB786529 SHX786529 SRT786529 TBP786529 TLL786529 TVH786529 UFD786529 UOZ786529 UYV786529 VIR786529 VSN786529 WCJ786529 WMF786529 WWB786529 JP852065 TL852065 ADH852065 AND852065 AWZ852065 BGV852065 BQR852065 CAN852065 CKJ852065 CUF852065 DEB852065 DNX852065 DXT852065 EHP852065 ERL852065 FBH852065 FLD852065 FUZ852065 GEV852065 GOR852065 GYN852065 HIJ852065 HSF852065 ICB852065 ILX852065 IVT852065 JFP852065 JPL852065 JZH852065 KJD852065 KSZ852065 LCV852065 LMR852065 LWN852065 MGJ852065 MQF852065 NAB852065 NJX852065 NTT852065 ODP852065 ONL852065 OXH852065 PHD852065 PQZ852065 QAV852065 QKR852065 QUN852065 REJ852065 ROF852065 RYB852065 SHX852065 SRT852065 TBP852065 TLL852065 TVH852065 UFD852065 UOZ852065 UYV852065 VIR852065 VSN852065 WCJ852065 WMF852065 WWB852065 JP917601 TL917601 ADH917601 AND917601 AWZ917601 BGV917601 BQR917601 CAN917601 CKJ917601 CUF917601 DEB917601 DNX917601 DXT917601 EHP917601 ERL917601 FBH917601 FLD917601 FUZ917601 GEV917601 GOR917601 GYN917601 HIJ917601 HSF917601 ICB917601 ILX917601 IVT917601 JFP917601 JPL917601 JZH917601 KJD917601 KSZ917601 LCV917601 LMR917601 LWN917601 MGJ917601 MQF917601 NAB917601 NJX917601 NTT917601 ODP917601 ONL917601 OXH917601 PHD917601 PQZ917601 QAV917601 QKR917601 QUN917601 REJ917601 ROF917601 RYB917601 SHX917601 SRT917601 TBP917601 TLL917601 TVH917601 UFD917601 UOZ917601 UYV917601 VIR917601 VSN917601 WCJ917601 WMF917601 WWB917601 JP983137 TL983137 ADH983137 AND983137 AWZ983137 BGV983137 BQR983137 CAN983137 CKJ983137 CUF983137 DEB983137 DNX983137 DXT983137 EHP983137 ERL983137 FBH983137 FLD983137 FUZ983137 GEV983137 GOR983137 GYN983137 HIJ983137 HSF983137 ICB983137 ILX983137 IVT983137 JFP983137 JPL983137 JZH983137 KJD983137 KSZ983137 LCV983137 LMR983137 LWN983137 MGJ983137 MQF983137 NAB983137 NJX983137 NTT983137 ODP983137 ONL983137 OXH983137 PHD983137 PQZ983137 QAV983137 QKR983137 QUN983137 REJ983137 ROF983137 RYB983137 SHX983137 SRT983137 TBP983137 TLL983137 TVH983137 UFD983137 UOZ983137 UYV983137 VIR983137 VSN983137 WCJ983137 WMF983137 WWB983137 JP65631 TL65631 ADH65631 AND65631 AWZ65631 BGV65631 BQR65631 CAN65631 CKJ65631 CUF65631 DEB65631 DNX65631 DXT65631 EHP65631 ERL65631 FBH65631 FLD65631 FUZ65631 GEV65631 GOR65631 GYN65631 HIJ65631 HSF65631 ICB65631 ILX65631 IVT65631 JFP65631 JPL65631 JZH65631 KJD65631 KSZ65631 LCV65631 LMR65631 LWN65631 MGJ65631 MQF65631 NAB65631 NJX65631 NTT65631 ODP65631 ONL65631 OXH65631 PHD65631 PQZ65631 QAV65631 QKR65631 QUN65631 REJ65631 ROF65631 RYB65631 SHX65631 SRT65631 TBP65631 TLL65631 TVH65631 UFD65631 UOZ65631 UYV65631 VIR65631 VSN65631 WCJ65631 WMF65631 WWB65631 JP131167 TL131167 ADH131167 AND131167 AWZ131167 BGV131167 BQR131167 CAN131167 CKJ131167 CUF131167 DEB131167 DNX131167 DXT131167 EHP131167 ERL131167 FBH131167 FLD131167 FUZ131167 GEV131167 GOR131167 GYN131167 HIJ131167 HSF131167 ICB131167 ILX131167 IVT131167 JFP131167 JPL131167 JZH131167 KJD131167 KSZ131167 LCV131167 LMR131167 LWN131167 MGJ131167 MQF131167 NAB131167 NJX131167 NTT131167 ODP131167 ONL131167 OXH131167 PHD131167 PQZ131167 QAV131167 QKR131167 QUN131167 REJ131167 ROF131167 RYB131167 SHX131167 SRT131167 TBP131167 TLL131167 TVH131167 UFD131167 UOZ131167 UYV131167 VIR131167 VSN131167 WCJ131167 WMF131167 WWB131167 JP196703 TL196703 ADH196703 AND196703 AWZ196703 BGV196703 BQR196703 CAN196703 CKJ196703 CUF196703 DEB196703 DNX196703 DXT196703 EHP196703 ERL196703 FBH196703 FLD196703 FUZ196703 GEV196703 GOR196703 GYN196703 HIJ196703 HSF196703 ICB196703 ILX196703 IVT196703 JFP196703 JPL196703 JZH196703 KJD196703 KSZ196703 LCV196703 LMR196703 LWN196703 MGJ196703 MQF196703 NAB196703 NJX196703 NTT196703 ODP196703 ONL196703 OXH196703 PHD196703 PQZ196703 QAV196703 QKR196703 QUN196703 REJ196703 ROF196703 RYB196703 SHX196703 SRT196703 TBP196703 TLL196703 TVH196703 UFD196703 UOZ196703 UYV196703 VIR196703 VSN196703 WCJ196703 WMF196703 WWB196703 JP262239 TL262239 ADH262239 AND262239 AWZ262239 BGV262239 BQR262239 CAN262239 CKJ262239 CUF262239 DEB262239 DNX262239 DXT262239 EHP262239 ERL262239 FBH262239 FLD262239 FUZ262239 GEV262239 GOR262239 GYN262239 HIJ262239 HSF262239 ICB262239 ILX262239 IVT262239 JFP262239 JPL262239 JZH262239 KJD262239 KSZ262239 LCV262239 LMR262239 LWN262239 MGJ262239 MQF262239 NAB262239 NJX262239 NTT262239 ODP262239 ONL262239 OXH262239 PHD262239 PQZ262239 QAV262239 QKR262239 QUN262239 REJ262239 ROF262239 RYB262239 SHX262239 SRT262239 TBP262239 TLL262239 TVH262239 UFD262239 UOZ262239 UYV262239 VIR262239 VSN262239 WCJ262239 WMF262239 WWB262239 JP327775 TL327775 ADH327775 AND327775 AWZ327775 BGV327775 BQR327775 CAN327775 CKJ327775 CUF327775 DEB327775 DNX327775 DXT327775 EHP327775 ERL327775 FBH327775 FLD327775 FUZ327775 GEV327775 GOR327775 GYN327775 HIJ327775 HSF327775 ICB327775 ILX327775 IVT327775 JFP327775 JPL327775 JZH327775 KJD327775 KSZ327775 LCV327775 LMR327775 LWN327775 MGJ327775 MQF327775 NAB327775 NJX327775 NTT327775 ODP327775 ONL327775 OXH327775 PHD327775 PQZ327775 QAV327775 QKR327775 QUN327775 REJ327775 ROF327775 RYB327775 SHX327775 SRT327775 TBP327775 TLL327775 TVH327775 UFD327775 UOZ327775 UYV327775 VIR327775 VSN327775 WCJ327775 WMF327775 WWB327775 JP393311 TL393311 ADH393311 AND393311 AWZ393311 BGV393311 BQR393311 CAN393311 CKJ393311 CUF393311 DEB393311 DNX393311 DXT393311 EHP393311 ERL393311 FBH393311 FLD393311 FUZ393311 GEV393311 GOR393311 GYN393311 HIJ393311 HSF393311 ICB393311 ILX393311 IVT393311 JFP393311 JPL393311 JZH393311 KJD393311 KSZ393311 LCV393311 LMR393311 LWN393311 MGJ393311 MQF393311 NAB393311 NJX393311 NTT393311 ODP393311 ONL393311 OXH393311 PHD393311 PQZ393311 QAV393311 QKR393311 QUN393311 REJ393311 ROF393311 RYB393311 SHX393311 SRT393311 TBP393311 TLL393311 TVH393311 UFD393311 UOZ393311 UYV393311 VIR393311 VSN393311 WCJ393311 WMF393311 WWB393311 JP458847 TL458847 ADH458847 AND458847 AWZ458847 BGV458847 BQR458847 CAN458847 CKJ458847 CUF458847 DEB458847 DNX458847 DXT458847 EHP458847 ERL458847 FBH458847 FLD458847 FUZ458847 GEV458847 GOR458847 GYN458847 HIJ458847 HSF458847 ICB458847 ILX458847 IVT458847 JFP458847 JPL458847 JZH458847 KJD458847 KSZ458847 LCV458847 LMR458847 LWN458847 MGJ458847 MQF458847 NAB458847 NJX458847 NTT458847 ODP458847 ONL458847 OXH458847 PHD458847 PQZ458847 QAV458847 QKR458847 QUN458847 REJ458847 ROF458847 RYB458847 SHX458847 SRT458847 TBP458847 TLL458847 TVH458847 UFD458847 UOZ458847 UYV458847 VIR458847 VSN458847 WCJ458847 WMF458847 WWB458847 JP524383 TL524383 ADH524383 AND524383 AWZ524383 BGV524383 BQR524383 CAN524383 CKJ524383 CUF524383 DEB524383 DNX524383 DXT524383 EHP524383 ERL524383 FBH524383 FLD524383 FUZ524383 GEV524383 GOR524383 GYN524383 HIJ524383 HSF524383 ICB524383 ILX524383 IVT524383 JFP524383 JPL524383 JZH524383 KJD524383 KSZ524383 LCV524383 LMR524383 LWN524383 MGJ524383 MQF524383 NAB524383 NJX524383 NTT524383 ODP524383 ONL524383 OXH524383 PHD524383 PQZ524383 QAV524383 QKR524383 QUN524383 REJ524383 ROF524383 RYB524383 SHX524383 SRT524383 TBP524383 TLL524383 TVH524383 UFD524383 UOZ524383 UYV524383 VIR524383 VSN524383 WCJ524383 WMF524383 WWB524383 JP589919 TL589919 ADH589919 AND589919 AWZ589919 BGV589919 BQR589919 CAN589919 CKJ589919 CUF589919 DEB589919 DNX589919 DXT589919 EHP589919 ERL589919 FBH589919 FLD589919 FUZ589919 GEV589919 GOR589919 GYN589919 HIJ589919 HSF589919 ICB589919 ILX589919 IVT589919 JFP589919 JPL589919 JZH589919 KJD589919 KSZ589919 LCV589919 LMR589919 LWN589919 MGJ589919 MQF589919 NAB589919 NJX589919 NTT589919 ODP589919 ONL589919 OXH589919 PHD589919 PQZ589919 QAV589919 QKR589919 QUN589919 REJ589919 ROF589919 RYB589919 SHX589919 SRT589919 TBP589919 TLL589919 TVH589919 UFD589919 UOZ589919 UYV589919 VIR589919 VSN589919 WCJ589919 WMF589919 WWB589919 JP655455 TL655455 ADH655455 AND655455 AWZ655455 BGV655455 BQR655455 CAN655455 CKJ655455 CUF655455 DEB655455 DNX655455 DXT655455 EHP655455 ERL655455 FBH655455 FLD655455 FUZ655455 GEV655455 GOR655455 GYN655455 HIJ655455 HSF655455 ICB655455 ILX655455 IVT655455 JFP655455 JPL655455 JZH655455 KJD655455 KSZ655455 LCV655455 LMR655455 LWN655455 MGJ655455 MQF655455 NAB655455 NJX655455 NTT655455 ODP655455 ONL655455 OXH655455 PHD655455 PQZ655455 QAV655455 QKR655455 QUN655455 REJ655455 ROF655455 RYB655455 SHX655455 SRT655455 TBP655455 TLL655455 TVH655455 UFD655455 UOZ655455 UYV655455 VIR655455 VSN655455 WCJ655455 WMF655455 WWB655455 JP720991 TL720991 ADH720991 AND720991 AWZ720991 BGV720991 BQR720991 CAN720991 CKJ720991 CUF720991 DEB720991 DNX720991 DXT720991 EHP720991 ERL720991 FBH720991 FLD720991 FUZ720991 GEV720991 GOR720991 GYN720991 HIJ720991 HSF720991 ICB720991 ILX720991 IVT720991 JFP720991 JPL720991 JZH720991 KJD720991 KSZ720991 LCV720991 LMR720991 LWN720991 MGJ720991 MQF720991 NAB720991 NJX720991 NTT720991 ODP720991 ONL720991 OXH720991 PHD720991 PQZ720991 QAV720991 QKR720991 QUN720991 REJ720991 ROF720991 RYB720991 SHX720991 SRT720991 TBP720991 TLL720991 TVH720991 UFD720991 UOZ720991 UYV720991 VIR720991 VSN720991 WCJ720991 WMF720991 WWB720991 JP786527 TL786527 ADH786527 AND786527 AWZ786527 BGV786527 BQR786527 CAN786527 CKJ786527 CUF786527 DEB786527 DNX786527 DXT786527 EHP786527 ERL786527 FBH786527 FLD786527 FUZ786527 GEV786527 GOR786527 GYN786527 HIJ786527 HSF786527 ICB786527 ILX786527 IVT786527 JFP786527 JPL786527 JZH786527 KJD786527 KSZ786527 LCV786527 LMR786527 LWN786527 MGJ786527 MQF786527 NAB786527 NJX786527 NTT786527 ODP786527 ONL786527 OXH786527 PHD786527 PQZ786527 QAV786527 QKR786527 QUN786527 REJ786527 ROF786527 RYB786527 SHX786527 SRT786527 TBP786527 TLL786527 TVH786527 UFD786527 UOZ786527 UYV786527 VIR786527 VSN786527 WCJ786527 WMF786527 WWB786527 JP852063 TL852063 ADH852063 AND852063 AWZ852063 BGV852063 BQR852063 CAN852063 CKJ852063 CUF852063 DEB852063 DNX852063 DXT852063 EHP852063 ERL852063 FBH852063 FLD852063 FUZ852063 GEV852063 GOR852063 GYN852063 HIJ852063 HSF852063 ICB852063 ILX852063 IVT852063 JFP852063 JPL852063 JZH852063 KJD852063 KSZ852063 LCV852063 LMR852063 LWN852063 MGJ852063 MQF852063 NAB852063 NJX852063 NTT852063 ODP852063 ONL852063 OXH852063 PHD852063 PQZ852063 QAV852063 QKR852063 QUN852063 REJ852063 ROF852063 RYB852063 SHX852063 SRT852063 TBP852063 TLL852063 TVH852063 UFD852063 UOZ852063 UYV852063 VIR852063 VSN852063 WCJ852063 WMF852063 WWB852063 JP917599 TL917599 ADH917599 AND917599 AWZ917599 BGV917599 BQR917599 CAN917599 CKJ917599 CUF917599 DEB917599 DNX917599 DXT917599 EHP917599 ERL917599 FBH917599 FLD917599 FUZ917599 GEV917599 GOR917599 GYN917599 HIJ917599 HSF917599 ICB917599 ILX917599 IVT917599 JFP917599 JPL917599 JZH917599 KJD917599 KSZ917599 LCV917599 LMR917599 LWN917599 MGJ917599 MQF917599 NAB917599 NJX917599 NTT917599 ODP917599 ONL917599 OXH917599 PHD917599 PQZ917599 QAV917599 QKR917599 QUN917599 REJ917599 ROF917599 RYB917599 SHX917599 SRT917599 TBP917599 TLL917599 TVH917599 UFD917599 UOZ917599 UYV917599 VIR917599 VSN917599 WCJ917599 WMF917599 WWB917599 JP983135 TL983135 ADH983135 AND983135 AWZ983135 BGV983135 BQR983135 CAN983135 CKJ983135 CUF983135 DEB983135 DNX983135 DXT983135 EHP983135 ERL983135 FBH983135 FLD983135 FUZ983135 GEV983135 GOR983135 GYN983135 HIJ983135 HSF983135 ICB983135 ILX983135 IVT983135 JFP983135 JPL983135 JZH983135 KJD983135 KSZ983135 LCV983135 LMR983135 LWN983135 MGJ983135 MQF983135 NAB983135 NJX983135 NTT983135 ODP983135 ONL983135 OXH983135 PHD983135 PQZ983135 QAV983135 QKR983135 QUN983135 REJ983135 ROF983135 RYB983135 SHX983135 SRT983135 TBP983135 TLL983135 TVH983135 UFD983135 UOZ983135 UYV983135 VIR983135 VSN983135 WCJ983135 WMF983135 WWB983135 JP65647 TL65647 ADH65647 AND65647 AWZ65647 BGV65647 BQR65647 CAN65647 CKJ65647 CUF65647 DEB65647 DNX65647 DXT65647 EHP65647 ERL65647 FBH65647 FLD65647 FUZ65647 GEV65647 GOR65647 GYN65647 HIJ65647 HSF65647 ICB65647 ILX65647 IVT65647 JFP65647 JPL65647 JZH65647 KJD65647 KSZ65647 LCV65647 LMR65647 LWN65647 MGJ65647 MQF65647 NAB65647 NJX65647 NTT65647 ODP65647 ONL65647 OXH65647 PHD65647 PQZ65647 QAV65647 QKR65647 QUN65647 REJ65647 ROF65647 RYB65647 SHX65647 SRT65647 TBP65647 TLL65647 TVH65647 UFD65647 UOZ65647 UYV65647 VIR65647 VSN65647 WCJ65647 WMF65647 WWB65647 JP131183 TL131183 ADH131183 AND131183 AWZ131183 BGV131183 BQR131183 CAN131183 CKJ131183 CUF131183 DEB131183 DNX131183 DXT131183 EHP131183 ERL131183 FBH131183 FLD131183 FUZ131183 GEV131183 GOR131183 GYN131183 HIJ131183 HSF131183 ICB131183 ILX131183 IVT131183 JFP131183 JPL131183 JZH131183 KJD131183 KSZ131183 LCV131183 LMR131183 LWN131183 MGJ131183 MQF131183 NAB131183 NJX131183 NTT131183 ODP131183 ONL131183 OXH131183 PHD131183 PQZ131183 QAV131183 QKR131183 QUN131183 REJ131183 ROF131183 RYB131183 SHX131183 SRT131183 TBP131183 TLL131183 TVH131183 UFD131183 UOZ131183 UYV131183 VIR131183 VSN131183 WCJ131183 WMF131183 WWB131183 JP196719 TL196719 ADH196719 AND196719 AWZ196719 BGV196719 BQR196719 CAN196719 CKJ196719 CUF196719 DEB196719 DNX196719 DXT196719 EHP196719 ERL196719 FBH196719 FLD196719 FUZ196719 GEV196719 GOR196719 GYN196719 HIJ196719 HSF196719 ICB196719 ILX196719 IVT196719 JFP196719 JPL196719 JZH196719 KJD196719 KSZ196719 LCV196719 LMR196719 LWN196719 MGJ196719 MQF196719 NAB196719 NJX196719 NTT196719 ODP196719 ONL196719 OXH196719 PHD196719 PQZ196719 QAV196719 QKR196719 QUN196719 REJ196719 ROF196719 RYB196719 SHX196719 SRT196719 TBP196719 TLL196719 TVH196719 UFD196719 UOZ196719 UYV196719 VIR196719 VSN196719 WCJ196719 WMF196719 WWB196719 JP262255 TL262255 ADH262255 AND262255 AWZ262255 BGV262255 BQR262255 CAN262255 CKJ262255 CUF262255 DEB262255 DNX262255 DXT262255 EHP262255 ERL262255 FBH262255 FLD262255 FUZ262255 GEV262255 GOR262255 GYN262255 HIJ262255 HSF262255 ICB262255 ILX262255 IVT262255 JFP262255 JPL262255 JZH262255 KJD262255 KSZ262255 LCV262255 LMR262255 LWN262255 MGJ262255 MQF262255 NAB262255 NJX262255 NTT262255 ODP262255 ONL262255 OXH262255 PHD262255 PQZ262255 QAV262255 QKR262255 QUN262255 REJ262255 ROF262255 RYB262255 SHX262255 SRT262255 TBP262255 TLL262255 TVH262255 UFD262255 UOZ262255 UYV262255 VIR262255 VSN262255 WCJ262255 WMF262255 WWB262255 JP327791 TL327791 ADH327791 AND327791 AWZ327791 BGV327791 BQR327791 CAN327791 CKJ327791 CUF327791 DEB327791 DNX327791 DXT327791 EHP327791 ERL327791 FBH327791 FLD327791 FUZ327791 GEV327791 GOR327791 GYN327791 HIJ327791 HSF327791 ICB327791 ILX327791 IVT327791 JFP327791 JPL327791 JZH327791 KJD327791 KSZ327791 LCV327791 LMR327791 LWN327791 MGJ327791 MQF327791 NAB327791 NJX327791 NTT327791 ODP327791 ONL327791 OXH327791 PHD327791 PQZ327791 QAV327791 QKR327791 QUN327791 REJ327791 ROF327791 RYB327791 SHX327791 SRT327791 TBP327791 TLL327791 TVH327791 UFD327791 UOZ327791 UYV327791 VIR327791 VSN327791 WCJ327791 WMF327791 WWB327791 JP393327 TL393327 ADH393327 AND393327 AWZ393327 BGV393327 BQR393327 CAN393327 CKJ393327 CUF393327 DEB393327 DNX393327 DXT393327 EHP393327 ERL393327 FBH393327 FLD393327 FUZ393327 GEV393327 GOR393327 GYN393327 HIJ393327 HSF393327 ICB393327 ILX393327 IVT393327 JFP393327 JPL393327 JZH393327 KJD393327 KSZ393327 LCV393327 LMR393327 LWN393327 MGJ393327 MQF393327 NAB393327 NJX393327 NTT393327 ODP393327 ONL393327 OXH393327 PHD393327 PQZ393327 QAV393327 QKR393327 QUN393327 REJ393327 ROF393327 RYB393327 SHX393327 SRT393327 TBP393327 TLL393327 TVH393327 UFD393327 UOZ393327 UYV393327 VIR393327 VSN393327 WCJ393327 WMF393327 WWB393327 JP458863 TL458863 ADH458863 AND458863 AWZ458863 BGV458863 BQR458863 CAN458863 CKJ458863 CUF458863 DEB458863 DNX458863 DXT458863 EHP458863 ERL458863 FBH458863 FLD458863 FUZ458863 GEV458863 GOR458863 GYN458863 HIJ458863 HSF458863 ICB458863 ILX458863 IVT458863 JFP458863 JPL458863 JZH458863 KJD458863 KSZ458863 LCV458863 LMR458863 LWN458863 MGJ458863 MQF458863 NAB458863 NJX458863 NTT458863 ODP458863 ONL458863 OXH458863 PHD458863 PQZ458863 QAV458863 QKR458863 QUN458863 REJ458863 ROF458863 RYB458863 SHX458863 SRT458863 TBP458863 TLL458863 TVH458863 UFD458863 UOZ458863 UYV458863 VIR458863 VSN458863 WCJ458863 WMF458863 WWB458863 JP524399 TL524399 ADH524399 AND524399 AWZ524399 BGV524399 BQR524399 CAN524399 CKJ524399 CUF524399 DEB524399 DNX524399 DXT524399 EHP524399 ERL524399 FBH524399 FLD524399 FUZ524399 GEV524399 GOR524399 GYN524399 HIJ524399 HSF524399 ICB524399 ILX524399 IVT524399 JFP524399 JPL524399 JZH524399 KJD524399 KSZ524399 LCV524399 LMR524399 LWN524399 MGJ524399 MQF524399 NAB524399 NJX524399 NTT524399 ODP524399 ONL524399 OXH524399 PHD524399 PQZ524399 QAV524399 QKR524399 QUN524399 REJ524399 ROF524399 RYB524399 SHX524399 SRT524399 TBP524399 TLL524399 TVH524399 UFD524399 UOZ524399 UYV524399 VIR524399 VSN524399 WCJ524399 WMF524399 WWB524399 JP589935 TL589935 ADH589935 AND589935 AWZ589935 BGV589935 BQR589935 CAN589935 CKJ589935 CUF589935 DEB589935 DNX589935 DXT589935 EHP589935 ERL589935 FBH589935 FLD589935 FUZ589935 GEV589935 GOR589935 GYN589935 HIJ589935 HSF589935 ICB589935 ILX589935 IVT589935 JFP589935 JPL589935 JZH589935 KJD589935 KSZ589935 LCV589935 LMR589935 LWN589935 MGJ589935 MQF589935 NAB589935 NJX589935 NTT589935 ODP589935 ONL589935 OXH589935 PHD589935 PQZ589935 QAV589935 QKR589935 QUN589935 REJ589935 ROF589935 RYB589935 SHX589935 SRT589935 TBP589935 TLL589935 TVH589935 UFD589935 UOZ589935 UYV589935 VIR589935 VSN589935 WCJ589935 WMF589935 WWB589935 JP655471 TL655471 ADH655471 AND655471 AWZ655471 BGV655471 BQR655471 CAN655471 CKJ655471 CUF655471 DEB655471 DNX655471 DXT655471 EHP655471 ERL655471 FBH655471 FLD655471 FUZ655471 GEV655471 GOR655471 GYN655471 HIJ655471 HSF655471 ICB655471 ILX655471 IVT655471 JFP655471 JPL655471 JZH655471 KJD655471 KSZ655471 LCV655471 LMR655471 LWN655471 MGJ655471 MQF655471 NAB655471 NJX655471 NTT655471 ODP655471 ONL655471 OXH655471 PHD655471 PQZ655471 QAV655471 QKR655471 QUN655471 REJ655471 ROF655471 RYB655471 SHX655471 SRT655471 TBP655471 TLL655471 TVH655471 UFD655471 UOZ655471 UYV655471 VIR655471 VSN655471 WCJ655471 WMF655471 WWB655471 JP721007 TL721007 ADH721007 AND721007 AWZ721007 BGV721007 BQR721007 CAN721007 CKJ721007 CUF721007 DEB721007 DNX721007 DXT721007 EHP721007 ERL721007 FBH721007 FLD721007 FUZ721007 GEV721007 GOR721007 GYN721007 HIJ721007 HSF721007 ICB721007 ILX721007 IVT721007 JFP721007 JPL721007 JZH721007 KJD721007 KSZ721007 LCV721007 LMR721007 LWN721007 MGJ721007 MQF721007 NAB721007 NJX721007 NTT721007 ODP721007 ONL721007 OXH721007 PHD721007 PQZ721007 QAV721007 QKR721007 QUN721007 REJ721007 ROF721007 RYB721007 SHX721007 SRT721007 TBP721007 TLL721007 TVH721007 UFD721007 UOZ721007 UYV721007 VIR721007 VSN721007 WCJ721007 WMF721007 WWB721007 JP786543 TL786543 ADH786543 AND786543 AWZ786543 BGV786543 BQR786543 CAN786543 CKJ786543 CUF786543 DEB786543 DNX786543 DXT786543 EHP786543 ERL786543 FBH786543 FLD786543 FUZ786543 GEV786543 GOR786543 GYN786543 HIJ786543 HSF786543 ICB786543 ILX786543 IVT786543 JFP786543 JPL786543 JZH786543 KJD786543 KSZ786543 LCV786543 LMR786543 LWN786543 MGJ786543 MQF786543 NAB786543 NJX786543 NTT786543 ODP786543 ONL786543 OXH786543 PHD786543 PQZ786543 QAV786543 QKR786543 QUN786543 REJ786543 ROF786543 RYB786543 SHX786543 SRT786543 TBP786543 TLL786543 TVH786543 UFD786543 UOZ786543 UYV786543 VIR786543 VSN786543 WCJ786543 WMF786543 WWB786543 JP852079 TL852079 ADH852079 AND852079 AWZ852079 BGV852079 BQR852079 CAN852079 CKJ852079 CUF852079 DEB852079 DNX852079 DXT852079 EHP852079 ERL852079 FBH852079 FLD852079 FUZ852079 GEV852079 GOR852079 GYN852079 HIJ852079 HSF852079 ICB852079 ILX852079 IVT852079 JFP852079 JPL852079 JZH852079 KJD852079 KSZ852079 LCV852079 LMR852079 LWN852079 MGJ852079 MQF852079 NAB852079 NJX852079 NTT852079 ODP852079 ONL852079 OXH852079 PHD852079 PQZ852079 QAV852079 QKR852079 QUN852079 REJ852079 ROF852079 RYB852079 SHX852079 SRT852079 TBP852079 TLL852079 TVH852079 UFD852079 UOZ852079 UYV852079 VIR852079 VSN852079 WCJ852079 WMF852079 WWB852079 JP917615 TL917615 ADH917615 AND917615 AWZ917615 BGV917615 BQR917615 CAN917615 CKJ917615 CUF917615 DEB917615 DNX917615 DXT917615 EHP917615 ERL917615 FBH917615 FLD917615 FUZ917615 GEV917615 GOR917615 GYN917615 HIJ917615 HSF917615 ICB917615 ILX917615 IVT917615 JFP917615 JPL917615 JZH917615 KJD917615 KSZ917615 LCV917615 LMR917615 LWN917615 MGJ917615 MQF917615 NAB917615 NJX917615 NTT917615 ODP917615 ONL917615 OXH917615 PHD917615 PQZ917615 QAV917615 QKR917615 QUN917615 REJ917615 ROF917615 RYB917615 SHX917615 SRT917615 TBP917615 TLL917615 TVH917615 UFD917615 UOZ917615 UYV917615 VIR917615 VSN917615 WCJ917615 WMF917615 WWB917615 JP983151 TL983151 ADH983151 AND983151 AWZ983151 BGV983151 BQR983151 CAN983151 CKJ983151 CUF983151 DEB983151 DNX983151 DXT983151 EHP983151 ERL983151 FBH983151 FLD983151 FUZ983151 GEV983151 GOR983151 GYN983151 HIJ983151 HSF983151 ICB983151 ILX983151 IVT983151 JFP983151 JPL983151 JZH983151 KJD983151 KSZ983151 LCV983151 LMR983151 LWN983151 MGJ983151 MQF983151 NAB983151 NJX983151 NTT983151 ODP983151 ONL983151 OXH983151 PHD983151 PQZ983151 QAV983151 QKR983151 QUN983151 REJ983151 ROF983151 RYB983151 SHX983151 SRT983151 TBP983151 TLL983151 TVH983151 UFD983151 UOZ983151 UYV983151 VIR983151 VSN983151 WCJ983151 WMF983151 WWB983151 AS85:AT85 AS88:AT88 AF327757:AR327759 AF393293:AR393295 AF458829:AR458831 AF524365:AR524367 AF589901:AR589903 AF655437:AR655439 AF720973:AR720975 AF786509:AR786511 AF852045:AR852047 AF917581:AR917583 AF983117:AR983119 AF65603:AR65608 AF131139:AR131144 AF196675:AR196680 AF262211:AR262216 AF327747:AR327752 AF393283:AR393288 AF458819:AR458824 AF524355:AR524360 AF589891:AR589896 AF655427:AR655432 AF720963:AR720968 AF786499:AR786504 AF852035:AR852040 AF917571:AR917576 AF983107:AR983112 AF196685:AR196687 AF131149:AR131151 AF262221:AR262223 AF65613:AR65615 WWB82:WWB91 AS91:AT91 WWA83:WWA91 WME83:WME91 WCI83:WCI91 VSM83:VSM91 VIQ83:VIQ91 UYU83:UYU91 UOY83:UOY91 UFC83:UFC91 TVG83:TVG91 TLK83:TLK91 TBO83:TBO91 SRS83:SRS91 SHW83:SHW91 RYA83:RYA91 ROE83:ROE91 REI83:REI91 QUM83:QUM91 QKQ83:QKQ91 QAU83:QAU91 PQY83:PQY91 PHC83:PHC91 OXG83:OXG91 ONK83:ONK91 ODO83:ODO91 NTS83:NTS91 NJW83:NJW91 NAA83:NAA91 MQE83:MQE91 MGI83:MGI91 LWM83:LWM91 LMQ83:LMQ91 LCU83:LCU91 KSY83:KSY91 KJC83:KJC91 JZG83:JZG91 JPK83:JPK91 JFO83:JFO91 IVS83:IVS91 ILW83:ILW91 ICA83:ICA91 HSE83:HSE91 HII83:HII91 GYM83:GYM91 GOQ83:GOQ91 GEU83:GEU91 FUY83:FUY91 FLC83:FLC91 FBG83:FBG91 ERK83:ERK91 EHO83:EHO91 DXS83:DXS91 DNW83:DNW91 DEA83:DEA91 CUE83:CUE91 CKI83:CKI91 CAM83:CAM91 BQQ83:BQQ91 BGU83:BGU91 AWY83:AWY91 ANC83:ANC91 ADG83:ADG91 TK83:TK91 JO83:JO91 WVD83:WVG91 WLH83:WLK91 WBL83:WBO91 VRP83:VRS91 VHT83:VHW91 UXX83:UYA91 UOB83:UOE91 UEF83:UEI91 TUJ83:TUM91 TKN83:TKQ91 TAR83:TAU91 SQV83:SQY91 SGZ83:SHC91 RXD83:RXG91 RNH83:RNK91 RDL83:RDO91 QTP83:QTS91 QJT83:QJW91 PZX83:QAA91 PQB83:PQE91 PGF83:PGI91 OWJ83:OWM91 OMN83:OMQ91 OCR83:OCU91 NSV83:NSY91 NIZ83:NJC91 MZD83:MZG91 MPH83:MPK91 MFL83:MFO91 LVP83:LVS91 LLT83:LLW91 LBX83:LCA91 KSB83:KSE91 KIF83:KII91 JYJ83:JYM91 JON83:JOQ91 JER83:JEU91 IUV83:IUY91 IKZ83:ILC91 IBD83:IBG91 HRH83:HRK91 HHL83:HHO91 GXP83:GXS91 GNT83:GNW91 GDX83:GEA91 FUB83:FUE91 FKF83:FKI91 FAJ83:FAM91 EQN83:EQQ91 EGR83:EGU91 DWV83:DWY91 DMZ83:DNC91 DDD83:DDG91 CTH83:CTK91 CJL83:CJO91 BZP83:BZS91 BPT83:BPW91 BFX83:BGA91 AWB83:AWE91 AMF83:AMI91 ACJ83:ACM91 SN83:SQ91 AS75:AT81 JP82:JP91 TL82:TL91 ADH82:ADH91 AND82:AND91 AWZ82:AWZ91 BGV82:BGV91 BQR82:BQR91 CAN82:CAN91 CKJ82:CKJ91 CUF82:CUF91 DEB82:DEB91 DNX82:DNX91 DXT82:DXT91 EHP82:EHP91 ERL82:ERL91 FBH82:FBH91 FLD82:FLD91 FUZ82:FUZ91 GEV82:GEV91 GOR82:GOR91 GYN82:GYN91 HIJ82:HIJ91 HSF82:HSF91 ICB82:ICB91 ILX82:ILX91 IVT82:IVT91 JFP82:JFP91 JPL82:JPL91 JZH82:JZH91 KJD82:KJD91 KSZ82:KSZ91 LCV82:LCV91 LMR82:LMR91 LWN82:LWN91 MGJ82:MGJ91 MQF82:MQF91 NAB82:NAB91 NJX82:NJX91 NTT82:NTT91 ODP82:ODP91 ONL82:ONL91 OXH82:OXH91 PHD82:PHD91 PQZ82:PQZ91 QAV82:QAV91 QKR82:QKR91 QUN82:QUN91 REJ82:REJ91 ROF82:ROF91 RYB82:RYB91 SHX82:SHX91 SRT82:SRT91 TBP82:TBP91 TLL82:TLL91 TVH82:TVH91 UFD82:UFD91 UOZ82:UOZ91 UYV82:UYV91 VIR82:VIR91 VSN82:VSN91 WCJ82:WCJ91 WMF82:WMF91 AF91 AS67:AT73 AW68:AX68 AX77:AX78 AX86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4"/>
  <sheetViews>
    <sheetView topLeftCell="A40" zoomScale="85" zoomScaleNormal="85" workbookViewId="0">
      <selection activeCell="B8" sqref="B8"/>
    </sheetView>
  </sheetViews>
  <sheetFormatPr baseColWidth="10" defaultRowHeight="15" x14ac:dyDescent="0.25"/>
  <cols>
    <col min="1" max="1" width="36.42578125" customWidth="1"/>
    <col min="2" max="2" width="5.85546875" customWidth="1"/>
    <col min="3" max="3" width="6.7109375" customWidth="1"/>
    <col min="4" max="4" width="5.5703125" customWidth="1"/>
    <col min="5" max="5" width="4.7109375" customWidth="1"/>
    <col min="6" max="6" width="5.42578125" customWidth="1"/>
    <col min="7" max="7" width="4.42578125" customWidth="1"/>
    <col min="8" max="8" width="4.140625" customWidth="1"/>
  </cols>
  <sheetData>
    <row r="1" spans="1:29" ht="15.75" thickBot="1" x14ac:dyDescent="0.3">
      <c r="B1" s="626" t="s">
        <v>40</v>
      </c>
      <c r="C1" s="626"/>
      <c r="D1" s="626" t="s">
        <v>44</v>
      </c>
      <c r="E1" s="626"/>
      <c r="F1" s="626" t="s">
        <v>229</v>
      </c>
      <c r="G1" s="626"/>
    </row>
    <row r="2" spans="1:29" ht="45.75" thickBot="1" x14ac:dyDescent="0.3">
      <c r="B2" s="113" t="str">
        <f>+'2. PEI SEGUIMIENTO'!S10</f>
        <v>Planeado</v>
      </c>
      <c r="C2" s="113" t="str">
        <f>+'2. PEI SEGUIMIENTO'!S11</f>
        <v>Ejecutado</v>
      </c>
      <c r="D2" s="113" t="str">
        <f>+B2</f>
        <v>Planeado</v>
      </c>
      <c r="E2" s="113" t="str">
        <f t="shared" ref="E2:G2" si="0">+C2</f>
        <v>Ejecutado</v>
      </c>
      <c r="F2" s="113" t="str">
        <f t="shared" si="0"/>
        <v>Planeado</v>
      </c>
      <c r="G2" s="113" t="str">
        <f t="shared" si="0"/>
        <v>Ejecutado</v>
      </c>
      <c r="Z2" s="277" t="s">
        <v>266</v>
      </c>
      <c r="AA2" s="278" t="s">
        <v>267</v>
      </c>
      <c r="AB2" s="279" t="s">
        <v>268</v>
      </c>
      <c r="AC2" s="280" t="s">
        <v>269</v>
      </c>
    </row>
    <row r="4" spans="1:29" x14ac:dyDescent="0.25">
      <c r="A4" t="str">
        <f>+'2. PEI SEGUIMIENTO'!P10</f>
        <v>1. % de socializaciones en politica sectorial realizadas</v>
      </c>
      <c r="B4" s="113">
        <f>+'2. PEI SEGUIMIENTO'!AI10</f>
        <v>1</v>
      </c>
      <c r="C4" s="113">
        <f>+'2. PEI SEGUIMIENTO'!AI11</f>
        <v>1</v>
      </c>
      <c r="D4" s="115">
        <f>+'2. PEI SEGUIMIENTO'!AI13</f>
        <v>1</v>
      </c>
      <c r="E4" s="115">
        <f>+'2. PEI SEGUIMIENTO'!AI14</f>
        <v>2</v>
      </c>
      <c r="F4" s="115">
        <f>+'2. PEI SEGUIMIENTO'!AI16</f>
        <v>3</v>
      </c>
      <c r="G4" s="115">
        <f>+'2. PEI SEGUIMIENTO'!AI17</f>
        <v>2</v>
      </c>
      <c r="H4" s="116">
        <v>1</v>
      </c>
      <c r="Z4" s="281" t="s">
        <v>270</v>
      </c>
      <c r="AA4" s="282">
        <v>0</v>
      </c>
      <c r="AB4" s="283">
        <v>0</v>
      </c>
      <c r="AC4" s="284">
        <v>0</v>
      </c>
    </row>
    <row r="5" spans="1:29" x14ac:dyDescent="0.25">
      <c r="A5" s="112" t="str">
        <f>+'2. PEI SEGUIMIENTO'!P19</f>
        <v>2.  % Reuniones realizadas con autoridades</v>
      </c>
      <c r="B5" s="113">
        <f>+'2. PEI SEGUIMIENTO'!AI19</f>
        <v>3</v>
      </c>
      <c r="C5" s="113">
        <f>+'2. PEI SEGUIMIENTO'!AI20</f>
        <v>7</v>
      </c>
      <c r="D5" s="113">
        <f>+'2. PEI SEGUIMIENTO'!AI22</f>
        <v>4</v>
      </c>
      <c r="E5" s="113">
        <f>+'2. PEI SEGUIMIENTO'!AI23</f>
        <v>18</v>
      </c>
      <c r="F5" s="113">
        <f>+'2. PEI SEGUIMIENTO'!AI25</f>
        <v>5</v>
      </c>
      <c r="G5" s="113">
        <f>+'2. PEI SEGUIMIENTO'!AI26</f>
        <v>18</v>
      </c>
      <c r="H5" s="116">
        <v>2</v>
      </c>
      <c r="Z5" s="285" t="s">
        <v>271</v>
      </c>
      <c r="AA5" s="286">
        <v>4</v>
      </c>
      <c r="AB5" s="287">
        <v>4</v>
      </c>
      <c r="AC5" s="288">
        <f>AB5/$AA$17</f>
        <v>3.9215686274509803E-2</v>
      </c>
    </row>
    <row r="6" spans="1:29" x14ac:dyDescent="0.25">
      <c r="A6" t="s">
        <v>368</v>
      </c>
      <c r="B6" s="113" t="str">
        <f>+'2. PEI SEGUIMIENTO'!AI28</f>
        <v/>
      </c>
      <c r="C6" s="113" t="str">
        <f>+'2. PEI SEGUIMIENTO'!AI29</f>
        <v/>
      </c>
      <c r="D6" s="115">
        <f>+'2. PEI SEGUIMIENTO'!AI31</f>
        <v>1</v>
      </c>
      <c r="E6" s="113">
        <f>+'2. PEI SEGUIMIENTO'!AI32</f>
        <v>2</v>
      </c>
      <c r="F6" s="115" t="str">
        <f>+'2. PEI SEGUIMIENTO'!AI34</f>
        <v/>
      </c>
      <c r="G6" s="113">
        <f>+'2. PEI SEGUIMIENTO'!AI35</f>
        <v>3</v>
      </c>
      <c r="Z6" s="362"/>
      <c r="AA6" s="363"/>
      <c r="AB6" s="364"/>
      <c r="AC6" s="365"/>
    </row>
    <row r="7" spans="1:29" x14ac:dyDescent="0.25">
      <c r="A7" s="112" t="str">
        <f>+'2. PEI SEGUIMIENTO'!P37</f>
        <v>4. % de socializaciones en normas vigentes realizadas.</v>
      </c>
      <c r="B7" s="113">
        <f>+'2. PEI SEGUIMIENTO'!AI37</f>
        <v>1</v>
      </c>
      <c r="C7" s="113">
        <f>+'2. PEI SEGUIMIENTO'!AI38</f>
        <v>1</v>
      </c>
      <c r="D7" s="113">
        <f>+'2. PEI SEGUIMIENTO'!AI40</f>
        <v>1</v>
      </c>
      <c r="E7" s="113">
        <f>+'2. PEI SEGUIMIENTO'!AI41</f>
        <v>2</v>
      </c>
      <c r="F7" s="113">
        <f>+'2. PEI SEGUIMIENTO'!AI43</f>
        <v>3</v>
      </c>
      <c r="G7" s="113">
        <f>+'2. PEI SEGUIMIENTO'!AI44</f>
        <v>3</v>
      </c>
      <c r="H7" s="116">
        <v>3</v>
      </c>
      <c r="Z7" s="285" t="s">
        <v>228</v>
      </c>
      <c r="AA7" s="286">
        <v>53</v>
      </c>
      <c r="AB7" s="287">
        <v>57</v>
      </c>
      <c r="AC7" s="288">
        <f>AB7/$AA$17</f>
        <v>0.55882352941176472</v>
      </c>
    </row>
    <row r="8" spans="1:29" x14ac:dyDescent="0.25">
      <c r="A8" s="112" t="str">
        <f>+'2. PEI SEGUIMIENTO'!P46</f>
        <v>5. % de socializaciones a servidores</v>
      </c>
      <c r="B8" s="113">
        <f>+'2. PEI SEGUIMIENTO'!AI46</f>
        <v>15</v>
      </c>
      <c r="C8" s="113">
        <f>+'2. PEI SEGUIMIENTO'!AI47</f>
        <v>15</v>
      </c>
      <c r="D8" s="113">
        <f>+'2. PEI SEGUIMIENTO'!AI49</f>
        <v>10</v>
      </c>
      <c r="E8" s="113">
        <f>+'2. PEI SEGUIMIENTO'!AI50</f>
        <v>20</v>
      </c>
      <c r="F8" s="113">
        <f>+'2. PEI SEGUIMIENTO'!AI52</f>
        <v>10</v>
      </c>
      <c r="G8" s="113">
        <f>+'2. PEI SEGUIMIENTO'!AI53</f>
        <v>29</v>
      </c>
      <c r="H8" s="116">
        <v>4</v>
      </c>
      <c r="Z8" s="285" t="s">
        <v>23</v>
      </c>
      <c r="AA8" s="286">
        <v>20</v>
      </c>
      <c r="AB8" s="287">
        <v>77</v>
      </c>
      <c r="AC8" s="288">
        <f>AB8/$AA$17</f>
        <v>0.75490196078431371</v>
      </c>
    </row>
    <row r="9" spans="1:29" x14ac:dyDescent="0.25">
      <c r="A9" s="112" t="str">
        <f>+'2. PEI SEGUIMIENTO'!P55</f>
        <v>6.  % Mesas de trabajo realizadas para identificar oportunidades de mejora</v>
      </c>
      <c r="B9" s="113">
        <f>+'2. PEI SEGUIMIENTO'!AI55</f>
        <v>2</v>
      </c>
      <c r="C9" s="113">
        <f>+'2. PEI SEGUIMIENTO'!AI56</f>
        <v>11</v>
      </c>
      <c r="D9" s="113">
        <f>+'2. PEI SEGUIMIENTO'!AI58</f>
        <v>2</v>
      </c>
      <c r="E9" s="113">
        <f>+'2. PEI SEGUIMIENTO'!AI59</f>
        <v>16</v>
      </c>
      <c r="F9" s="113">
        <f>+'2. PEI SEGUIMIENTO'!AI61</f>
        <v>5</v>
      </c>
      <c r="G9" s="113">
        <f>+'2. PEI SEGUIMIENTO'!AI62</f>
        <v>16</v>
      </c>
      <c r="H9" s="116">
        <v>5</v>
      </c>
      <c r="Z9" s="285" t="s">
        <v>188</v>
      </c>
      <c r="AA9" s="286">
        <v>62</v>
      </c>
      <c r="AB9" s="287">
        <v>139</v>
      </c>
      <c r="AC9" s="288">
        <f>AB9/$AA$17</f>
        <v>1.3627450980392157</v>
      </c>
    </row>
    <row r="10" spans="1:29" x14ac:dyDescent="0.25">
      <c r="A10" t="str">
        <f>+'2. PEI SEGUIMIENTO'!P64</f>
        <v>7. % de tipos de vigilado con acciones preventivas implementadas para minimizar las condiciones de riesgo en seguridad</v>
      </c>
      <c r="B10" s="113" t="str">
        <f>+'2. PEI SEGUIMIENTO'!AI64</f>
        <v/>
      </c>
      <c r="C10" s="113" t="str">
        <f>+'2. PEI SEGUIMIENTO'!AI65</f>
        <v/>
      </c>
      <c r="D10" s="113">
        <f>+'2. PEI SEGUIMIENTO'!AI67</f>
        <v>1</v>
      </c>
      <c r="E10" s="113">
        <f>+'2. PEI SEGUIMIENTO'!AI68</f>
        <v>2</v>
      </c>
      <c r="F10" s="113" t="str">
        <f>+'2. PEI SEGUIMIENTO'!AI70</f>
        <v/>
      </c>
      <c r="G10" s="113" t="str">
        <f>+'2. PEI SEGUIMIENTO'!AI71</f>
        <v/>
      </c>
      <c r="H10" s="116">
        <v>6</v>
      </c>
      <c r="Z10" s="285" t="s">
        <v>189</v>
      </c>
      <c r="AA10" s="289"/>
      <c r="AB10" s="290"/>
      <c r="AC10" s="291"/>
    </row>
    <row r="11" spans="1:29" x14ac:dyDescent="0.25">
      <c r="A11" t="str">
        <f>+'2. PEI SEGUIMIENTO'!P73</f>
        <v>8. % Indicadores de gestión en seguridad por tipo de vigilado implementados.</v>
      </c>
      <c r="B11" s="113" t="str">
        <f>+'2. PEI SEGUIMIENTO'!AI73</f>
        <v/>
      </c>
      <c r="C11" s="113" t="str">
        <f>+'2. PEI SEGUIMIENTO'!AI74</f>
        <v/>
      </c>
      <c r="D11" s="113" t="str">
        <f>+'2. PEI SEGUIMIENTO'!AI76</f>
        <v/>
      </c>
      <c r="E11" s="113" t="str">
        <f>+'2. PEI SEGUIMIENTO'!AI77</f>
        <v/>
      </c>
      <c r="F11" s="113" t="str">
        <f>+'2. PEI SEGUIMIENTO'!AI79</f>
        <v/>
      </c>
      <c r="G11" s="113" t="str">
        <f>+'2. PEI SEGUIMIENTO'!AI80</f>
        <v/>
      </c>
      <c r="H11" s="116">
        <v>7</v>
      </c>
      <c r="Z11" s="285" t="s">
        <v>190</v>
      </c>
      <c r="AA11" s="289"/>
      <c r="AB11" s="290"/>
      <c r="AC11" s="291"/>
    </row>
    <row r="12" spans="1:29" x14ac:dyDescent="0.25">
      <c r="A12" t="str">
        <f>+'2. PEI SEGUIMIENTO'!P82</f>
        <v>9. % Indicadores en competitividad empresarial implementados</v>
      </c>
      <c r="B12" s="113" t="str">
        <f>+'2. PEI SEGUIMIENTO'!AI82</f>
        <v/>
      </c>
      <c r="C12" s="113" t="str">
        <f>+'2. PEI SEGUIMIENTO'!AI83</f>
        <v/>
      </c>
      <c r="D12" s="113" t="str">
        <f>+'2. PEI SEGUIMIENTO'!AI85</f>
        <v/>
      </c>
      <c r="E12" s="113" t="str">
        <f>+'2. PEI SEGUIMIENTO'!AI86</f>
        <v/>
      </c>
      <c r="F12" s="113" t="str">
        <f>+'2. PEI SEGUIMIENTO'!AI88</f>
        <v/>
      </c>
      <c r="G12" s="113" t="str">
        <f>+'2. PEI SEGUIMIENTO'!AI89</f>
        <v/>
      </c>
      <c r="H12" s="116">
        <v>9</v>
      </c>
      <c r="Z12" s="285" t="s">
        <v>192</v>
      </c>
      <c r="AA12" s="289"/>
      <c r="AB12" s="290"/>
      <c r="AC12" s="291"/>
    </row>
    <row r="13" spans="1:29" x14ac:dyDescent="0.25">
      <c r="A13" t="str">
        <f>+'2. PEI SEGUIMIENTO'!P91</f>
        <v>10. % Cobertura de supervisión de la SPT a nivel nacional</v>
      </c>
      <c r="B13" s="113">
        <f>+'2. PEI SEGUIMIENTO'!AI91</f>
        <v>32</v>
      </c>
      <c r="C13" s="113">
        <f>+'2. PEI SEGUIMIENTO'!AI92</f>
        <v>24</v>
      </c>
      <c r="E13" s="113">
        <f>+'2. PEI SEGUIMIENTO'!AI92</f>
        <v>24</v>
      </c>
      <c r="G13" s="113">
        <f>+'2. PEI SEGUIMIENTO'!AI92</f>
        <v>24</v>
      </c>
      <c r="Z13" s="285" t="s">
        <v>193</v>
      </c>
      <c r="AA13" s="289"/>
      <c r="AB13" s="290"/>
      <c r="AC13" s="291"/>
    </row>
    <row r="14" spans="1:29" s="300" customFormat="1" x14ac:dyDescent="0.25">
      <c r="A14" s="300" t="str">
        <f>+'2. PEI SEGUIMIENTO'!P94</f>
        <v>11. % Visitas de inspección realizadas PGS</v>
      </c>
      <c r="B14" s="301">
        <f>+'2. PEI SEGUIMIENTO'!AI94</f>
        <v>153</v>
      </c>
      <c r="C14" s="301">
        <f>+'2. PEI SEGUIMIENTO'!AI95</f>
        <v>127</v>
      </c>
      <c r="D14" s="301">
        <f>+'2. PEI SEGUIMIENTO'!AI97</f>
        <v>66</v>
      </c>
      <c r="E14" s="301">
        <f>+'2. PEI SEGUIMIENTO'!AI98</f>
        <v>65</v>
      </c>
      <c r="F14" s="301">
        <f>+'2. PEI SEGUIMIENTO'!AI100</f>
        <v>670</v>
      </c>
      <c r="G14" s="301">
        <f>+'2. PEI SEGUIMIENTO'!AI101</f>
        <v>490</v>
      </c>
      <c r="Z14" s="302" t="s">
        <v>194</v>
      </c>
      <c r="AA14" s="303"/>
      <c r="AB14" s="304"/>
      <c r="AC14" s="291"/>
    </row>
    <row r="15" spans="1:29" ht="15.75" thickBot="1" x14ac:dyDescent="0.3">
      <c r="A15" t="str">
        <f>+'2. PEI SEGUIMIENTO'!P103</f>
        <v>12. % Operadores portuarios registrados</v>
      </c>
      <c r="B15" s="112">
        <v>1</v>
      </c>
      <c r="C15" s="112">
        <f>+'2. PEI SEGUIMIENTO'!AI103</f>
        <v>0.93</v>
      </c>
      <c r="Z15" s="292" t="s">
        <v>195</v>
      </c>
      <c r="AA15" s="293"/>
      <c r="AB15" s="294"/>
      <c r="AC15" s="295"/>
    </row>
    <row r="16" spans="1:29" x14ac:dyDescent="0.25">
      <c r="A16" t="str">
        <f>+'2. PEI SEGUIMIENTO'!P104</f>
        <v>13. Boletines publicados</v>
      </c>
      <c r="B16" s="113">
        <f>+'2. PEI SEGUIMIENTO'!AI104</f>
        <v>1</v>
      </c>
      <c r="C16" s="113">
        <f>+'2. PEI SEGUIMIENTO'!AI105</f>
        <v>0</v>
      </c>
    </row>
    <row r="17" spans="1:27" x14ac:dyDescent="0.25">
      <c r="A17" t="str">
        <f>+'2. PEI SEGUIMIENTO'!P107</f>
        <v>14. Tiempo promedio respuesta PQRs</v>
      </c>
      <c r="B17" s="600">
        <f>+'2. PEI SEGUIMIENTO'!AI107</f>
        <v>13</v>
      </c>
      <c r="C17" s="117">
        <f>+'2. PEI SEGUIMIENTO'!AI107</f>
        <v>13</v>
      </c>
      <c r="D17" s="600">
        <f>+'2. PEI SEGUIMIENTO'!AI108</f>
        <v>12.333333333333334</v>
      </c>
      <c r="E17" s="117">
        <f>+'2. PEI SEGUIMIENTO'!AI108</f>
        <v>12.333333333333334</v>
      </c>
      <c r="F17" s="600">
        <f>+'2. PEI SEGUIMIENTO'!AI109</f>
        <v>31.666666666666668</v>
      </c>
      <c r="G17" s="117">
        <f>+'2. PEI SEGUIMIENTO'!AI109</f>
        <v>31.666666666666668</v>
      </c>
      <c r="Z17" s="296" t="s">
        <v>272</v>
      </c>
      <c r="AA17" s="276">
        <v>102</v>
      </c>
    </row>
    <row r="19" spans="1:27" x14ac:dyDescent="0.25">
      <c r="A19" t="s">
        <v>304</v>
      </c>
      <c r="B19" s="113" t="str">
        <f>+'2. PEI SEGUIMIENTO'!AI110</f>
        <v/>
      </c>
      <c r="C19" s="603" t="str">
        <f>+'2. PEI SEGUIMIENTO'!AI110</f>
        <v/>
      </c>
    </row>
    <row r="20" spans="1:27" x14ac:dyDescent="0.25">
      <c r="A20" t="s">
        <v>217</v>
      </c>
      <c r="B20" s="114" t="str">
        <f>+'2. PEI SEGUIMIENTO'!AI111</f>
        <v/>
      </c>
      <c r="C20" s="604" t="str">
        <f>+'2. PEI SEGUIMIENTO'!AJ111</f>
        <v/>
      </c>
    </row>
    <row r="21" spans="1:27" x14ac:dyDescent="0.25">
      <c r="A21" t="s">
        <v>218</v>
      </c>
      <c r="B21" s="114" t="str">
        <f>+'2. PEI SEGUIMIENTO'!AI112</f>
        <v/>
      </c>
      <c r="C21" s="604" t="str">
        <f>+'2. PEI SEGUIMIENTO'!AJ112</f>
        <v/>
      </c>
    </row>
    <row r="22" spans="1:27" x14ac:dyDescent="0.25">
      <c r="A22" t="s">
        <v>219</v>
      </c>
      <c r="B22" s="114" t="e">
        <f>+'2. PEI SEGUIMIENTO'!AI113</f>
        <v>#VALUE!</v>
      </c>
      <c r="C22" s="604" t="str">
        <f>+'2. PEI SEGUIMIENTO'!U113</f>
        <v xml:space="preserve"> </v>
      </c>
    </row>
    <row r="23" spans="1:27" x14ac:dyDescent="0.25">
      <c r="A23" t="s">
        <v>220</v>
      </c>
      <c r="B23" s="114">
        <f>+'2. PEI SEGUIMIENTO'!AI114</f>
        <v>0.05</v>
      </c>
      <c r="C23" s="599">
        <f>+'2. PEI SEGUIMIENTO'!AI114</f>
        <v>0.05</v>
      </c>
    </row>
    <row r="24" spans="1:27" x14ac:dyDescent="0.25">
      <c r="A24" t="s">
        <v>221</v>
      </c>
      <c r="B24" s="112">
        <f>+'2. PEI SEGUIMIENTO'!AI115</f>
        <v>0</v>
      </c>
      <c r="C24" s="599">
        <f>+'2. PEI SEGUIMIENTO'!AI115</f>
        <v>0</v>
      </c>
    </row>
    <row r="25" spans="1:27" x14ac:dyDescent="0.25">
      <c r="A25" t="s">
        <v>222</v>
      </c>
      <c r="B25" s="114">
        <f>+'2. PEI SEGUIMIENTO'!AI116</f>
        <v>0.75</v>
      </c>
      <c r="C25" s="599">
        <f>+'2. PEI SEGUIMIENTO'!AI116</f>
        <v>0.75</v>
      </c>
    </row>
    <row r="26" spans="1:27" x14ac:dyDescent="0.25">
      <c r="A26" t="s">
        <v>223</v>
      </c>
      <c r="B26" s="114">
        <f>+'2. PEI SEGUIMIENTO'!AI117</f>
        <v>0.1</v>
      </c>
      <c r="C26" s="599">
        <f>+'2. PEI SEGUIMIENTO'!AI117</f>
        <v>0.1</v>
      </c>
    </row>
    <row r="27" spans="1:27" x14ac:dyDescent="0.25">
      <c r="A27" t="s">
        <v>224</v>
      </c>
      <c r="B27" s="114">
        <f>+'2. PEI SEGUIMIENTO'!AI118</f>
        <v>0</v>
      </c>
      <c r="C27" s="599">
        <f>+'2. PEI SEGUIMIENTO'!AI118</f>
        <v>0</v>
      </c>
    </row>
    <row r="28" spans="1:27" x14ac:dyDescent="0.25">
      <c r="A28" t="s">
        <v>225</v>
      </c>
      <c r="B28" s="297">
        <f>'2. PEI SEGUIMIENTO'!AI119</f>
        <v>0.11700000000000001</v>
      </c>
      <c r="C28" s="599">
        <f>+'2. PEI SEGUIMIENTO'!AI119</f>
        <v>0.11700000000000001</v>
      </c>
    </row>
    <row r="114" spans="3:3" x14ac:dyDescent="0.25">
      <c r="C114" t="s">
        <v>46</v>
      </c>
    </row>
  </sheetData>
  <autoFilter ref="A2:G17"/>
  <mergeCells count="3">
    <mergeCell ref="B1:C1"/>
    <mergeCell ref="D1:E1"/>
    <mergeCell ref="F1:G1"/>
  </mergeCells>
  <pageMargins left="0.7" right="0.7" top="0.75" bottom="0.75" header="0.3" footer="0.3"/>
  <pageSetup orientation="portrait" horizontalDpi="4294967295" verticalDpi="4294967295"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topLeftCell="A19" workbookViewId="0">
      <selection activeCell="H29" sqref="H29"/>
    </sheetView>
  </sheetViews>
  <sheetFormatPr baseColWidth="10" defaultRowHeight="15" x14ac:dyDescent="0.25"/>
  <cols>
    <col min="1" max="1" width="45.5703125" style="326" customWidth="1"/>
    <col min="2" max="2" width="6.85546875" style="300" customWidth="1"/>
    <col min="3" max="3" width="7.42578125" style="300" customWidth="1"/>
    <col min="4" max="4" width="7.5703125" style="300" customWidth="1"/>
    <col min="5" max="5" width="7.42578125" style="300" customWidth="1"/>
    <col min="6" max="16384" width="11.42578125" style="300"/>
  </cols>
  <sheetData>
    <row r="1" spans="1:5" s="116" customFormat="1" ht="15.75" thickBot="1" x14ac:dyDescent="0.3">
      <c r="A1" s="306"/>
      <c r="B1" s="307">
        <v>2015</v>
      </c>
      <c r="C1" s="308">
        <v>2016</v>
      </c>
      <c r="D1" s="307">
        <v>2017</v>
      </c>
      <c r="E1" s="309" t="s">
        <v>403</v>
      </c>
    </row>
    <row r="2" spans="1:5" s="305" customFormat="1" ht="15.75" thickBot="1" x14ac:dyDescent="0.3">
      <c r="A2" s="310" t="s">
        <v>13</v>
      </c>
      <c r="B2" s="311" t="s">
        <v>274</v>
      </c>
      <c r="C2" s="312" t="s">
        <v>275</v>
      </c>
      <c r="D2" s="311" t="s">
        <v>275</v>
      </c>
      <c r="E2" s="313" t="s">
        <v>275</v>
      </c>
    </row>
    <row r="3" spans="1:5" s="116" customFormat="1" ht="24.75" thickBot="1" x14ac:dyDescent="0.3">
      <c r="A3" s="314" t="s">
        <v>277</v>
      </c>
      <c r="B3" s="277">
        <f>SUM(B4:B6)</f>
        <v>4647</v>
      </c>
      <c r="C3" s="327">
        <f>SUM(C4:C6)</f>
        <v>30131</v>
      </c>
      <c r="D3" s="277">
        <f>SUM(D4:D6)</f>
        <v>59</v>
      </c>
      <c r="E3" s="328">
        <f>SUM(B3:D3)</f>
        <v>34837</v>
      </c>
    </row>
    <row r="4" spans="1:5" x14ac:dyDescent="0.25">
      <c r="A4" s="317" t="s">
        <v>40</v>
      </c>
      <c r="B4" s="329">
        <v>1424</v>
      </c>
      <c r="C4" s="330">
        <v>2250</v>
      </c>
      <c r="D4" s="329">
        <v>5</v>
      </c>
      <c r="E4" s="331"/>
    </row>
    <row r="5" spans="1:5" x14ac:dyDescent="0.25">
      <c r="A5" s="318" t="s">
        <v>44</v>
      </c>
      <c r="B5" s="332">
        <v>276</v>
      </c>
      <c r="C5" s="333">
        <v>577</v>
      </c>
      <c r="D5" s="332">
        <v>7</v>
      </c>
      <c r="E5" s="334"/>
    </row>
    <row r="6" spans="1:5" ht="15.75" thickBot="1" x14ac:dyDescent="0.3">
      <c r="A6" s="319" t="s">
        <v>229</v>
      </c>
      <c r="B6" s="335">
        <v>2947</v>
      </c>
      <c r="C6" s="336">
        <v>27304</v>
      </c>
      <c r="D6" s="335">
        <v>47</v>
      </c>
      <c r="E6" s="337"/>
    </row>
    <row r="7" spans="1:5" s="116" customFormat="1" ht="15.75" thickBot="1" x14ac:dyDescent="0.3">
      <c r="A7" s="320" t="s">
        <v>196</v>
      </c>
      <c r="B7" s="277">
        <f>SUM(B8:B10)</f>
        <v>42</v>
      </c>
      <c r="C7" s="327">
        <f>SUM(C8:C10)</f>
        <v>129</v>
      </c>
      <c r="D7" s="277">
        <f>SUM(D8:D10)</f>
        <v>146</v>
      </c>
      <c r="E7" s="328">
        <f>SUM(B7:D7)</f>
        <v>317</v>
      </c>
    </row>
    <row r="8" spans="1:5" x14ac:dyDescent="0.25">
      <c r="A8" s="317" t="s">
        <v>40</v>
      </c>
      <c r="B8" s="329">
        <v>8</v>
      </c>
      <c r="C8" s="330">
        <v>19</v>
      </c>
      <c r="D8" s="329">
        <v>45</v>
      </c>
      <c r="E8" s="331"/>
    </row>
    <row r="9" spans="1:5" x14ac:dyDescent="0.25">
      <c r="A9" s="318" t="s">
        <v>44</v>
      </c>
      <c r="B9" s="332">
        <v>10</v>
      </c>
      <c r="C9" s="333">
        <v>44</v>
      </c>
      <c r="D9" s="332">
        <v>47</v>
      </c>
      <c r="E9" s="334"/>
    </row>
    <row r="10" spans="1:5" ht="15.75" thickBot="1" x14ac:dyDescent="0.3">
      <c r="A10" s="319" t="s">
        <v>229</v>
      </c>
      <c r="B10" s="335">
        <v>24</v>
      </c>
      <c r="C10" s="336">
        <v>66</v>
      </c>
      <c r="D10" s="335">
        <v>54</v>
      </c>
      <c r="E10" s="337"/>
    </row>
    <row r="11" spans="1:5" s="116" customFormat="1" ht="36.75" thickBot="1" x14ac:dyDescent="0.3">
      <c r="A11" s="315" t="s">
        <v>278</v>
      </c>
      <c r="B11" s="277">
        <f>SUM(B12:B14)</f>
        <v>1148</v>
      </c>
      <c r="C11" s="327">
        <f>SUM(C12:C14)</f>
        <v>14129</v>
      </c>
      <c r="D11" s="277">
        <f>SUM(D12:D14)</f>
        <v>99</v>
      </c>
      <c r="E11" s="328">
        <f>SUM(B11:D11)</f>
        <v>15376</v>
      </c>
    </row>
    <row r="12" spans="1:5" x14ac:dyDescent="0.25">
      <c r="A12" s="317" t="s">
        <v>40</v>
      </c>
      <c r="B12" s="329">
        <v>712</v>
      </c>
      <c r="C12" s="330">
        <v>3043</v>
      </c>
      <c r="D12" s="329">
        <v>6</v>
      </c>
      <c r="E12" s="331"/>
    </row>
    <row r="13" spans="1:5" x14ac:dyDescent="0.25">
      <c r="A13" s="318" t="s">
        <v>44</v>
      </c>
      <c r="B13" s="332">
        <v>351</v>
      </c>
      <c r="C13" s="333">
        <v>75</v>
      </c>
      <c r="D13" s="332">
        <v>49</v>
      </c>
      <c r="E13" s="334"/>
    </row>
    <row r="14" spans="1:5" ht="15.75" thickBot="1" x14ac:dyDescent="0.3">
      <c r="A14" s="319" t="s">
        <v>229</v>
      </c>
      <c r="B14" s="335">
        <v>85</v>
      </c>
      <c r="C14" s="336">
        <v>11011</v>
      </c>
      <c r="D14" s="335">
        <v>44</v>
      </c>
      <c r="E14" s="337"/>
    </row>
    <row r="15" spans="1:5" s="116" customFormat="1" ht="45.75" thickBot="1" x14ac:dyDescent="0.3">
      <c r="A15" s="321" t="s">
        <v>279</v>
      </c>
      <c r="B15" s="277">
        <f>SUM(B16:B18)</f>
        <v>57</v>
      </c>
      <c r="C15" s="327">
        <f>SUM(C16:C18)</f>
        <v>815</v>
      </c>
      <c r="D15" s="277">
        <f>SUM(D16:D18)</f>
        <v>298</v>
      </c>
      <c r="E15" s="328">
        <f>SUM(B15:D15)</f>
        <v>1170</v>
      </c>
    </row>
    <row r="16" spans="1:5" x14ac:dyDescent="0.25">
      <c r="A16" s="317" t="s">
        <v>40</v>
      </c>
      <c r="B16" s="329">
        <v>5</v>
      </c>
      <c r="C16" s="330">
        <v>615</v>
      </c>
      <c r="D16" s="329">
        <v>120</v>
      </c>
      <c r="E16" s="331"/>
    </row>
    <row r="17" spans="1:5" x14ac:dyDescent="0.25">
      <c r="A17" s="318" t="s">
        <v>44</v>
      </c>
      <c r="B17" s="332">
        <v>38</v>
      </c>
      <c r="C17" s="333">
        <v>70</v>
      </c>
      <c r="D17" s="332">
        <v>86</v>
      </c>
      <c r="E17" s="334"/>
    </row>
    <row r="18" spans="1:5" ht="15.75" thickBot="1" x14ac:dyDescent="0.3">
      <c r="A18" s="319" t="s">
        <v>229</v>
      </c>
      <c r="B18" s="335">
        <v>14</v>
      </c>
      <c r="C18" s="336">
        <v>130</v>
      </c>
      <c r="D18" s="335">
        <v>92</v>
      </c>
      <c r="E18" s="337"/>
    </row>
    <row r="19" spans="1:5" s="116" customFormat="1" ht="15.75" thickBot="1" x14ac:dyDescent="0.3">
      <c r="A19" s="320" t="s">
        <v>197</v>
      </c>
      <c r="B19" s="277">
        <f>SUM(B20:B22)</f>
        <v>112</v>
      </c>
      <c r="C19" s="327">
        <f>SUM(C20:C22)</f>
        <v>152</v>
      </c>
      <c r="D19" s="277">
        <f>SUM(D20:D22)</f>
        <v>127</v>
      </c>
      <c r="E19" s="328">
        <f>SUM(B19:D19)</f>
        <v>391</v>
      </c>
    </row>
    <row r="20" spans="1:5" x14ac:dyDescent="0.25">
      <c r="A20" s="317" t="s">
        <v>40</v>
      </c>
      <c r="B20" s="329">
        <v>6</v>
      </c>
      <c r="C20" s="330">
        <v>34</v>
      </c>
      <c r="D20" s="329">
        <v>41</v>
      </c>
      <c r="E20" s="331"/>
    </row>
    <row r="21" spans="1:5" x14ac:dyDescent="0.25">
      <c r="A21" s="318" t="s">
        <v>44</v>
      </c>
      <c r="B21" s="332">
        <v>33</v>
      </c>
      <c r="C21" s="333">
        <v>45</v>
      </c>
      <c r="D21" s="332">
        <v>34</v>
      </c>
      <c r="E21" s="334"/>
    </row>
    <row r="22" spans="1:5" ht="15.75" thickBot="1" x14ac:dyDescent="0.3">
      <c r="A22" s="319" t="s">
        <v>229</v>
      </c>
      <c r="B22" s="335">
        <v>73</v>
      </c>
      <c r="C22" s="336">
        <v>73</v>
      </c>
      <c r="D22" s="335">
        <v>52</v>
      </c>
      <c r="E22" s="337"/>
    </row>
    <row r="23" spans="1:5" s="116" customFormat="1" ht="15.75" thickBot="1" x14ac:dyDescent="0.3">
      <c r="A23" s="322" t="s">
        <v>210</v>
      </c>
      <c r="B23" s="277">
        <f>SUM(B24:B26)</f>
        <v>30</v>
      </c>
      <c r="C23" s="327">
        <f>SUM(C24:C26)</f>
        <v>23</v>
      </c>
      <c r="D23" s="277">
        <f>SUM(D24:D26)</f>
        <v>24</v>
      </c>
      <c r="E23" s="328">
        <f>SUM(B23:D23)</f>
        <v>77</v>
      </c>
    </row>
    <row r="24" spans="1:5" x14ac:dyDescent="0.25">
      <c r="A24" s="317" t="s">
        <v>40</v>
      </c>
      <c r="B24" s="329">
        <v>6</v>
      </c>
      <c r="C24" s="330">
        <v>4</v>
      </c>
      <c r="D24" s="329">
        <v>4</v>
      </c>
      <c r="E24" s="331"/>
    </row>
    <row r="25" spans="1:5" x14ac:dyDescent="0.25">
      <c r="A25" s="318" t="s">
        <v>44</v>
      </c>
      <c r="B25" s="332">
        <v>17</v>
      </c>
      <c r="C25" s="333">
        <v>5</v>
      </c>
      <c r="D25" s="332">
        <v>6</v>
      </c>
      <c r="E25" s="334"/>
    </row>
    <row r="26" spans="1:5" ht="15.75" thickBot="1" x14ac:dyDescent="0.3">
      <c r="A26" s="319" t="s">
        <v>229</v>
      </c>
      <c r="B26" s="335">
        <v>7</v>
      </c>
      <c r="C26" s="336">
        <v>14</v>
      </c>
      <c r="D26" s="335">
        <v>14</v>
      </c>
      <c r="E26" s="337"/>
    </row>
    <row r="27" spans="1:5" s="116" customFormat="1" ht="15.75" thickBot="1" x14ac:dyDescent="0.3">
      <c r="A27" s="322" t="s">
        <v>213</v>
      </c>
      <c r="B27" s="277">
        <f>SUM(B28:B30)</f>
        <v>17</v>
      </c>
      <c r="C27" s="327">
        <f>SUM(C28:C30)</f>
        <v>25</v>
      </c>
      <c r="D27" s="277">
        <f>SUM(D28:D30)</f>
        <v>28</v>
      </c>
      <c r="E27" s="328">
        <f>SUM(B27:D27)</f>
        <v>70</v>
      </c>
    </row>
    <row r="28" spans="1:5" x14ac:dyDescent="0.25">
      <c r="A28" s="317" t="s">
        <v>40</v>
      </c>
      <c r="B28" s="329">
        <v>8</v>
      </c>
      <c r="C28" s="330">
        <v>6</v>
      </c>
      <c r="D28" s="329">
        <v>7</v>
      </c>
      <c r="E28" s="331"/>
    </row>
    <row r="29" spans="1:5" x14ac:dyDescent="0.25">
      <c r="A29" s="318" t="s">
        <v>44</v>
      </c>
      <c r="B29" s="332">
        <v>9</v>
      </c>
      <c r="C29" s="333">
        <v>5</v>
      </c>
      <c r="D29" s="332">
        <v>7</v>
      </c>
      <c r="E29" s="334"/>
    </row>
    <row r="30" spans="1:5" ht="15.75" thickBot="1" x14ac:dyDescent="0.3">
      <c r="A30" s="319" t="s">
        <v>229</v>
      </c>
      <c r="B30" s="335">
        <v>0</v>
      </c>
      <c r="C30" s="336">
        <v>14</v>
      </c>
      <c r="D30" s="335">
        <v>14</v>
      </c>
      <c r="E30" s="337"/>
    </row>
    <row r="31" spans="1:5" s="116" customFormat="1" ht="15.75" thickBot="1" x14ac:dyDescent="0.3">
      <c r="A31" s="322" t="s">
        <v>198</v>
      </c>
      <c r="B31" s="277">
        <f>SUM(B32:B34)</f>
        <v>11</v>
      </c>
      <c r="C31" s="327">
        <f>SUM(C32:C34)</f>
        <v>32</v>
      </c>
      <c r="D31" s="277">
        <f>SUM(D32:D34)</f>
        <v>17</v>
      </c>
      <c r="E31" s="328">
        <f>SUM(B31:D31)</f>
        <v>60</v>
      </c>
    </row>
    <row r="32" spans="1:5" x14ac:dyDescent="0.25">
      <c r="A32" s="317" t="s">
        <v>40</v>
      </c>
      <c r="B32" s="329">
        <v>2</v>
      </c>
      <c r="C32" s="330">
        <v>4</v>
      </c>
      <c r="D32" s="329">
        <v>6</v>
      </c>
      <c r="E32" s="331"/>
    </row>
    <row r="33" spans="1:9" x14ac:dyDescent="0.25">
      <c r="A33" s="318" t="s">
        <v>44</v>
      </c>
      <c r="B33" s="332">
        <v>9</v>
      </c>
      <c r="C33" s="333">
        <v>6</v>
      </c>
      <c r="D33" s="332">
        <v>4</v>
      </c>
      <c r="E33" s="334"/>
    </row>
    <row r="34" spans="1:9" ht="15.75" thickBot="1" x14ac:dyDescent="0.3">
      <c r="A34" s="319" t="s">
        <v>229</v>
      </c>
      <c r="B34" s="335">
        <v>0</v>
      </c>
      <c r="C34" s="336">
        <v>22</v>
      </c>
      <c r="D34" s="335">
        <v>7</v>
      </c>
      <c r="E34" s="337"/>
    </row>
    <row r="35" spans="1:9" s="116" customFormat="1" ht="15.75" thickBot="1" x14ac:dyDescent="0.3">
      <c r="A35" s="322" t="s">
        <v>200</v>
      </c>
      <c r="B35" s="277">
        <f>SUM(B36:B38)</f>
        <v>15</v>
      </c>
      <c r="C35" s="327">
        <f>SUM(C36:C38)</f>
        <v>23</v>
      </c>
      <c r="D35" s="277">
        <f>SUM(D36:D38)</f>
        <v>40</v>
      </c>
      <c r="E35" s="328">
        <f>SUM(B35:D35)</f>
        <v>78</v>
      </c>
    </row>
    <row r="36" spans="1:9" x14ac:dyDescent="0.25">
      <c r="A36" s="317" t="s">
        <v>40</v>
      </c>
      <c r="B36" s="329">
        <v>0</v>
      </c>
      <c r="C36" s="330">
        <v>3</v>
      </c>
      <c r="D36" s="329">
        <v>6</v>
      </c>
      <c r="E36" s="331"/>
    </row>
    <row r="37" spans="1:9" x14ac:dyDescent="0.25">
      <c r="A37" s="318" t="s">
        <v>44</v>
      </c>
      <c r="B37" s="332">
        <v>9</v>
      </c>
      <c r="C37" s="333">
        <v>6</v>
      </c>
      <c r="D37" s="332">
        <v>13</v>
      </c>
      <c r="E37" s="334"/>
    </row>
    <row r="38" spans="1:9" ht="15.75" thickBot="1" x14ac:dyDescent="0.3">
      <c r="A38" s="319" t="s">
        <v>229</v>
      </c>
      <c r="B38" s="335">
        <v>6</v>
      </c>
      <c r="C38" s="336">
        <v>14</v>
      </c>
      <c r="D38" s="335">
        <v>21</v>
      </c>
      <c r="E38" s="337"/>
    </row>
    <row r="39" spans="1:9" s="116" customFormat="1" ht="15.75" thickBot="1" x14ac:dyDescent="0.3">
      <c r="A39" s="322" t="s">
        <v>201</v>
      </c>
      <c r="B39" s="277">
        <f>SUM(B40:B40)</f>
        <v>30</v>
      </c>
      <c r="C39" s="327">
        <f>SUM(C40:C40)</f>
        <v>32</v>
      </c>
      <c r="D39" s="277">
        <f>SUM(D40:D40)</f>
        <v>32</v>
      </c>
      <c r="E39" s="328">
        <f>SUM(B39:D39)</f>
        <v>94</v>
      </c>
    </row>
    <row r="40" spans="1:9" ht="15.75" thickBot="1" x14ac:dyDescent="0.3">
      <c r="A40" s="323" t="s">
        <v>265</v>
      </c>
      <c r="B40" s="338">
        <v>30</v>
      </c>
      <c r="C40" s="339">
        <v>32</v>
      </c>
      <c r="D40" s="338">
        <v>32</v>
      </c>
      <c r="E40" s="340"/>
    </row>
    <row r="41" spans="1:9" s="116" customFormat="1" ht="15.75" thickBot="1" x14ac:dyDescent="0.3">
      <c r="A41" s="322" t="s">
        <v>202</v>
      </c>
      <c r="B41" s="277">
        <f>SUM(B42:B44)</f>
        <v>3746</v>
      </c>
      <c r="C41" s="327">
        <f>SUM(C42:C44)</f>
        <v>4322</v>
      </c>
      <c r="D41" s="277">
        <f>SUM(D42:D44)</f>
        <v>6205</v>
      </c>
      <c r="E41" s="328">
        <f>SUM(B41:D41)</f>
        <v>14273</v>
      </c>
      <c r="G41" s="116">
        <v>9168</v>
      </c>
      <c r="H41" s="116">
        <f>+B41/G41</f>
        <v>0.40859511343804539</v>
      </c>
      <c r="I41" s="577">
        <v>0.32</v>
      </c>
    </row>
    <row r="42" spans="1:9" x14ac:dyDescent="0.25">
      <c r="A42" s="317" t="s">
        <v>40</v>
      </c>
      <c r="B42" s="329">
        <v>461</v>
      </c>
      <c r="C42" s="330">
        <v>620</v>
      </c>
      <c r="D42" s="329">
        <v>854</v>
      </c>
      <c r="E42" s="331"/>
    </row>
    <row r="43" spans="1:9" x14ac:dyDescent="0.25">
      <c r="A43" s="318" t="s">
        <v>44</v>
      </c>
      <c r="B43" s="332">
        <v>194</v>
      </c>
      <c r="C43" s="333">
        <v>203</v>
      </c>
      <c r="D43" s="332">
        <v>389</v>
      </c>
      <c r="E43" s="334"/>
    </row>
    <row r="44" spans="1:9" ht="15.75" thickBot="1" x14ac:dyDescent="0.3">
      <c r="A44" s="319" t="s">
        <v>229</v>
      </c>
      <c r="B44" s="335">
        <v>3091</v>
      </c>
      <c r="C44" s="336">
        <v>3499</v>
      </c>
      <c r="D44" s="335">
        <v>4962</v>
      </c>
      <c r="E44" s="337"/>
    </row>
    <row r="45" spans="1:9" s="116" customFormat="1" ht="15.75" thickBot="1" x14ac:dyDescent="0.3">
      <c r="A45" s="316" t="s">
        <v>276</v>
      </c>
      <c r="B45" s="277">
        <f>SUM(B46:B48)/3</f>
        <v>8.8666666666666671</v>
      </c>
      <c r="C45" s="277">
        <f t="shared" ref="C45:D45" si="0">SUM(C46:C48)/3</f>
        <v>5.9000000000000012</v>
      </c>
      <c r="D45" s="277">
        <f t="shared" si="0"/>
        <v>23</v>
      </c>
      <c r="E45" s="328">
        <f>SUM(B45:D45)/3</f>
        <v>12.588888888888889</v>
      </c>
    </row>
    <row r="46" spans="1:9" x14ac:dyDescent="0.25">
      <c r="A46" s="324" t="s">
        <v>40</v>
      </c>
      <c r="B46" s="329">
        <v>16.2</v>
      </c>
      <c r="C46" s="330">
        <v>11.8</v>
      </c>
      <c r="D46" s="329">
        <v>14</v>
      </c>
      <c r="E46" s="331"/>
    </row>
    <row r="47" spans="1:9" x14ac:dyDescent="0.25">
      <c r="A47" s="318" t="s">
        <v>44</v>
      </c>
      <c r="B47" s="332">
        <v>10.4</v>
      </c>
      <c r="C47" s="333">
        <v>5.9</v>
      </c>
      <c r="D47" s="332">
        <v>8</v>
      </c>
      <c r="E47" s="334"/>
    </row>
    <row r="48" spans="1:9" ht="15.75" thickBot="1" x14ac:dyDescent="0.3">
      <c r="A48" s="325" t="s">
        <v>229</v>
      </c>
      <c r="B48" s="341"/>
      <c r="C48" s="342"/>
      <c r="D48" s="341">
        <v>47</v>
      </c>
      <c r="E48" s="343"/>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3. GRAFICACION ABRIL</vt:lpstr>
      <vt:lpstr>1. PEI 2017</vt:lpstr>
      <vt:lpstr>2. PEI SEGUIMIENTO</vt:lpstr>
      <vt:lpstr>GRAFICACION MARZO</vt:lpstr>
      <vt:lpstr>Resultados Cuatrenio</vt:lpstr>
      <vt:lpstr>'2. PEI SEGUIMIENTO'!Área_de_impresión</vt:lpstr>
      <vt:lpstr>'2. PEI SEGUIMIENTO'!Títulos_a_imprimir</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Anny Patricia Sampayo Noguera</dc:creator>
  <cp:lastModifiedBy>Luz Angela Maria Mora Cubillos</cp:lastModifiedBy>
  <cp:revision/>
  <cp:lastPrinted>2018-02-05T21:48:01Z</cp:lastPrinted>
  <dcterms:created xsi:type="dcterms:W3CDTF">2015-09-28T15:10:31Z</dcterms:created>
  <dcterms:modified xsi:type="dcterms:W3CDTF">2018-04-18T20:16:44Z</dcterms:modified>
</cp:coreProperties>
</file>