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ilsabermudez\Desktop\Back Up Equipo Anterior\2017-200 CONTROL INTERNO\32- INFORMES\32.02 INFORMES DE GESTION\solicitud de act web\"/>
    </mc:Choice>
  </mc:AlternateContent>
  <bookViews>
    <workbookView xWindow="0" yWindow="0" windowWidth="20490" windowHeight="7650" tabRatio="575" firstSheet="12" activeTab="15"/>
  </bookViews>
  <sheets>
    <sheet name="ÍNDICE" sheetId="42" r:id="rId1"/>
    <sheet name="CONSOLIDADO" sheetId="72" r:id="rId2"/>
    <sheet name="PLANEACIÓN" sheetId="4" r:id="rId3"/>
    <sheet name="JURIDICA" sheetId="11" r:id="rId4"/>
    <sheet name="COMUNICACIONES" sheetId="35" r:id="rId5"/>
    <sheet name="INFORMATICA" sheetId="32" r:id="rId6"/>
    <sheet name="TRANSITO" sheetId="59" r:id="rId7"/>
    <sheet name="CONCESIONES" sheetId="60" r:id="rId8"/>
    <sheet name="PUERTOS " sheetId="28" r:id="rId9"/>
    <sheet name="DISCIPLINARIO" sheetId="33" r:id="rId10"/>
    <sheet name="TALENTO HUMANO" sheetId="8" r:id="rId11"/>
    <sheet name="ATENCION CIUDADANO" sheetId="13" r:id="rId12"/>
    <sheet name="NOTIFICACIONES" sheetId="14" r:id="rId13"/>
    <sheet name="ADMINISTRATIVA" sheetId="7" r:id="rId14"/>
    <sheet name="DOCUMENTAL" sheetId="10" r:id="rId15"/>
    <sheet name="FINANCIERA" sheetId="55" r:id="rId16"/>
  </sheets>
  <externalReferences>
    <externalReference r:id="rId17"/>
  </externalReferences>
  <definedNames>
    <definedName name="_xlnm._FilterDatabase" localSheetId="7" hidden="1">CONCESIONES!$A$21:$F$41</definedName>
    <definedName name="_xlnm._FilterDatabase" localSheetId="5" hidden="1">INFORMATICA!$A$19:$H$53</definedName>
    <definedName name="_xlnm._FilterDatabase" localSheetId="8" hidden="1">'PUERTOS '!$A$23:$AE$60</definedName>
    <definedName name="_xlnm._FilterDatabase" localSheetId="6" hidden="1">TRANSITO!$A$21:$F$49</definedName>
    <definedName name="_xlnm.Print_Area" localSheetId="9">DISCIPLINARIO!$A$1:$F$31</definedName>
    <definedName name="_xlnm.Print_Area" localSheetId="15">FINANCIERA!$A$1:$F$40</definedName>
    <definedName name="_xlnm.Print_Area" localSheetId="10">'TALENTO HUMANO'!$A$1:$F$100</definedName>
    <definedName name="_xlnm.Print_Area" localSheetId="6">TRANSITO!$A$1:$F$59</definedName>
    <definedName name="_xlnm.Print_Titles" localSheetId="7">CONCESIONES!$1:$21</definedName>
    <definedName name="_xlnm.Print_Titles" localSheetId="14">DOCUMENTAL!$1:$19</definedName>
    <definedName name="_xlnm.Print_Titles" localSheetId="15">FINANCIERA!$1:$18</definedName>
    <definedName name="_xlnm.Print_Titles" localSheetId="5">INFORMATICA!$1:$19</definedName>
    <definedName name="_xlnm.Print_Titles" localSheetId="3">JURIDICA!#REF!</definedName>
    <definedName name="_xlnm.Print_Titles" localSheetId="8">'PUERTOS '!$1:$23</definedName>
    <definedName name="_xlnm.Print_Titles" localSheetId="10">'TALENTO HUMANO'!$1:$19</definedName>
  </definedNames>
  <calcPr calcId="162913"/>
</workbook>
</file>

<file path=xl/calcChain.xml><?xml version="1.0" encoding="utf-8"?>
<calcChain xmlns="http://schemas.openxmlformats.org/spreadsheetml/2006/main">
  <c r="A6" i="55" l="1"/>
  <c r="A6" i="10"/>
  <c r="A6" i="7"/>
  <c r="A6" i="14"/>
  <c r="B22" i="72" l="1"/>
  <c r="A6" i="32" l="1"/>
  <c r="A6" i="35" l="1"/>
  <c r="A6" i="8" l="1"/>
  <c r="A6" i="33"/>
  <c r="A6" i="13"/>
  <c r="A6" i="28"/>
  <c r="A6" i="60"/>
  <c r="A6" i="59"/>
  <c r="A6" i="4"/>
  <c r="E33" i="59" l="1"/>
  <c r="C19" i="32" l="1"/>
  <c r="E30" i="4"/>
  <c r="A6" i="11"/>
  <c r="L26" i="13"/>
</calcChain>
</file>

<file path=xl/comments1.xml><?xml version="1.0" encoding="utf-8"?>
<comments xmlns="http://schemas.openxmlformats.org/spreadsheetml/2006/main">
  <authors>
    <author>jefaturacontrolinterno</author>
  </authors>
  <commentList>
    <comment ref="F24" authorId="0" shapeId="0">
      <text>
        <r>
          <rPr>
            <b/>
            <sz val="9"/>
            <color indexed="81"/>
            <rFont val="Tahoma"/>
            <family val="2"/>
          </rPr>
          <t>jefaturacontrolinterno:</t>
        </r>
        <r>
          <rPr>
            <sz val="9"/>
            <color indexed="81"/>
            <rFont val="Tahoma"/>
            <family val="2"/>
          </rPr>
          <t xml:space="preserve">
Esto de que es?</t>
        </r>
      </text>
    </comment>
  </commentList>
</comments>
</file>

<file path=xl/comments2.xml><?xml version="1.0" encoding="utf-8"?>
<comments xmlns="http://schemas.openxmlformats.org/spreadsheetml/2006/main">
  <authors>
    <author>Dilsa Lucia Bermudez Betancourt</author>
  </authors>
  <commentList>
    <comment ref="F41" authorId="0" shapeId="0">
      <text>
        <r>
          <rPr>
            <b/>
            <sz val="9"/>
            <color indexed="81"/>
            <rFont val="Tahoma"/>
            <family val="2"/>
          </rPr>
          <t>Evidencia</t>
        </r>
        <r>
          <rPr>
            <sz val="9"/>
            <color indexed="81"/>
            <rFont val="Tahoma"/>
            <family val="2"/>
          </rPr>
          <t xml:space="preserve">
</t>
        </r>
      </text>
    </comment>
    <comment ref="F44" authorId="0" shapeId="0">
      <text>
        <r>
          <rPr>
            <sz val="9"/>
            <color indexed="81"/>
            <rFont val="Tahoma"/>
            <family val="2"/>
          </rPr>
          <t xml:space="preserve">Mostrar documento
</t>
        </r>
      </text>
    </comment>
  </commentList>
</comments>
</file>

<file path=xl/comments3.xml><?xml version="1.0" encoding="utf-8"?>
<comments xmlns="http://schemas.openxmlformats.org/spreadsheetml/2006/main">
  <authors>
    <author>Dilsa Lucia Bermudez Betancourt</author>
  </authors>
  <commentList>
    <comment ref="F34" authorId="0" shapeId="0">
      <text>
        <r>
          <rPr>
            <b/>
            <sz val="9"/>
            <color indexed="81"/>
            <rFont val="Tahoma"/>
            <family val="2"/>
          </rPr>
          <t>De un total de xxx vigilados cuantos recibieron ?? Y evidencie</t>
        </r>
        <r>
          <rPr>
            <sz val="9"/>
            <color indexed="81"/>
            <rFont val="Tahoma"/>
            <family val="2"/>
          </rPr>
          <t xml:space="preserve">
</t>
        </r>
      </text>
    </comment>
  </commentList>
</comments>
</file>

<file path=xl/sharedStrings.xml><?xml version="1.0" encoding="utf-8"?>
<sst xmlns="http://schemas.openxmlformats.org/spreadsheetml/2006/main" count="1244" uniqueCount="723">
  <si>
    <t>OFICINA DE CONTROL INTERNO</t>
  </si>
  <si>
    <t xml:space="preserve">7. RECOMENDACIONES DE MEJORAMIENTO DE LA OFICINA DE CONTROL INTERNO: </t>
  </si>
  <si>
    <t>Socializar e impulsar la política de supervisión para la formalización del Sector.</t>
  </si>
  <si>
    <t>EVALUACIÓN DE GESTIÓN POR DEPENDENCIAS</t>
  </si>
  <si>
    <t xml:space="preserve">3. PROCESOS </t>
  </si>
  <si>
    <t>Registro</t>
  </si>
  <si>
    <t>Vigilancia</t>
  </si>
  <si>
    <t>Inspección</t>
  </si>
  <si>
    <t xml:space="preserve">1. ENTIDAD: </t>
  </si>
  <si>
    <t xml:space="preserve">4. OBJETIVOS ESTRATÉGICOS RELACIONADOS CON LA DEPENDENCIA </t>
  </si>
  <si>
    <t>ESTRATEGIA</t>
  </si>
  <si>
    <t>ACCIONES PROGRAMADAS</t>
  </si>
  <si>
    <t>Cobertura del 100% de supervisados.</t>
  </si>
  <si>
    <t>No definida</t>
  </si>
  <si>
    <t>Disminuir anualmente en un 20% el tiempo de  respuesta frente al año anterior.</t>
  </si>
  <si>
    <t>Mayor cobertura en supervisión (vigilancia, inspección y control) a nuestros supervisados.</t>
  </si>
  <si>
    <t>-</t>
  </si>
  <si>
    <t>No aplica</t>
  </si>
  <si>
    <t>Gestión Administrativa</t>
  </si>
  <si>
    <t>5. COMPROMISOS ASOCIADOS AL CUMPLIMIENTO DEL OBJETIVO INSTITUCIONAL</t>
  </si>
  <si>
    <t>6. MEDICIÓN DE COMPROMISOS</t>
  </si>
  <si>
    <t>6.1. 
INDICADOR</t>
  </si>
  <si>
    <t>6.2. 
RESULTADO
%</t>
  </si>
  <si>
    <t>6.3. ANÁLISIS DE RESULTADO</t>
  </si>
  <si>
    <t xml:space="preserve">8. RECOMENDACIONES DE MEJORAMIENTO DE LA OFICINA DE CONTROL INTERNO: </t>
  </si>
  <si>
    <t>GRUPO ADMINISTRATIVA</t>
  </si>
  <si>
    <t>Gestión del Talento Humano</t>
  </si>
  <si>
    <t>GRUPO TALENTO HUMANO</t>
  </si>
  <si>
    <t>Gestión de TIC´s</t>
  </si>
  <si>
    <t>Gestión Documental</t>
  </si>
  <si>
    <t>7. EVALUACIÓN DE LA OFICINA DE CONTROL INTERNO A LOS COMPROMISOS DE LA DEPENDENCIA:</t>
  </si>
  <si>
    <t>Atención al Ciudadano y Notificaciones</t>
  </si>
  <si>
    <t>Subprocesos: Producción; Disposición y conservación; Gestión y Trámite; Organización y transferencia y Valoración.</t>
  </si>
  <si>
    <t>OFICINA ASESORA DE PLANEACIÓN</t>
  </si>
  <si>
    <t xml:space="preserve">Subprocesos: Selección y Vinculación; Administración de la compensación; Gestión cambio y clima organizacional; Gestión del conocimiento; Seguridad y salud en el trabajo.  </t>
  </si>
  <si>
    <t>Otras estrategias</t>
  </si>
  <si>
    <t>Generar información para fortalecer el conocimiento de los sectores</t>
  </si>
  <si>
    <t>6. EVALUACIÓN DE LA OFICINA DE CONTROL INTERNO A LOS COMPROMISOS DE LA DEPENDENCIA:</t>
  </si>
  <si>
    <t>Subprocesos: Gestión de Peticiones, Quejas y Reclamos; Atención al Ciudadano</t>
  </si>
  <si>
    <t>Gestión Jurídica</t>
  </si>
  <si>
    <t>2. DEPENDENCIA A EVALUAR:</t>
  </si>
  <si>
    <t>Direccionamiento Estratégico y Gestión Estratégica de la Información.</t>
  </si>
  <si>
    <t>Planeación de la operación e información y Gestión de la Información CEMAT.</t>
  </si>
  <si>
    <t>Fortalecer los procesos de la cadena de valor</t>
  </si>
  <si>
    <t>Fortalecimiento de las TI en la gestión de la Entidad y la información pública</t>
  </si>
  <si>
    <t>Implementar Políticas de Seguridad</t>
  </si>
  <si>
    <t>Ejecutar el mantenimiento AE datos y aplicaciones</t>
  </si>
  <si>
    <t>Realizar diagnóstico y actualización intranet</t>
  </si>
  <si>
    <t>Revisar, ajustar y implementar modelo de continuidad de negocio</t>
  </si>
  <si>
    <t>Ejecutar acciones para la obtención de Hosting y conectividad con Colombia Compra Eficiente</t>
  </si>
  <si>
    <t>Implementar Hosting y conectividad con Colombia Compra Eficiente</t>
  </si>
  <si>
    <t>Ejecutar actividades Plan GEL definidas para la vigencia</t>
  </si>
  <si>
    <t>Elaborar y aprobar el Plan Estratégico de Tecnologías de la Información y las Comunicaciones - PETI</t>
  </si>
  <si>
    <t>Aumentar capacidad de información y normalizarla en BD de Pentaho</t>
  </si>
  <si>
    <t>Definir la estrategia de BI partiendo del mapa de ruta elaborado por XM</t>
  </si>
  <si>
    <t>Procedimiento de Gestión de Requerimientos elaborado y formalizado</t>
  </si>
  <si>
    <t>Intranet actualizada de acuerdo a acciones definidas en fase de diagnóstico</t>
  </si>
  <si>
    <t>Modelo de continuidad de negocio implementado</t>
  </si>
  <si>
    <t>100% ejecución acciones plan GEL definidas para la vigencia 2016</t>
  </si>
  <si>
    <t>PETI elaborado y aprobado</t>
  </si>
  <si>
    <t>Estrategia BI elaborada</t>
  </si>
  <si>
    <t>Definir e implementar procedimiento de gestión de requerimientos</t>
  </si>
  <si>
    <t>Definir Protocolo (archivos planos, web service, entre otros).</t>
  </si>
  <si>
    <t>Implementar protocolo.</t>
  </si>
  <si>
    <t>Protocolo definido.</t>
  </si>
  <si>
    <t>Protocolo implementado.</t>
  </si>
  <si>
    <t>Asistir al 100% de las reuniones requeridas.</t>
  </si>
  <si>
    <t>Definir Políticas de Seguridad.</t>
  </si>
  <si>
    <t>Documento Políticas de Seguridad elaborado y socializado.</t>
  </si>
  <si>
    <t>Ejecutar acciones para reemplazar el SW con grado alto de obsolescencia.</t>
  </si>
  <si>
    <t>100% acciones ejecutadas para reemplazar el SW con grado alto de obsolescencia.</t>
  </si>
  <si>
    <t>Realizar diagnóstico esquema de hosting (acciones y recomendaciones).</t>
  </si>
  <si>
    <t>Diagnóstico esquema de Hosting realizado.</t>
  </si>
  <si>
    <t>Definir e implementar protocolo de incidentes.</t>
  </si>
  <si>
    <t xml:space="preserve">Subprocesos: Administración de la información; Administración de sistemas; Gestión de la calidad de la información; Gestión de seguridad y continuidad del negocio. </t>
  </si>
  <si>
    <t>Implementar lineamientos de la Ley 1581 de 2012  Protección de datos personales.</t>
  </si>
  <si>
    <t>GRUPO INFORMÁTICA Y ESTADÍSTICA.</t>
  </si>
  <si>
    <t>Elaborar protocolo para el manejo de bancos de información en repositorios controlados</t>
  </si>
  <si>
    <t>Depurar incidentes escalados de tercer nivel Vigía y Taux</t>
  </si>
  <si>
    <t>60% Calificación de la entidad dada por GEL</t>
  </si>
  <si>
    <t>Data Warehouse construido</t>
  </si>
  <si>
    <t>4.1 Fortalecimiento de las TI en la gestión de la Entidad y la información pública</t>
  </si>
  <si>
    <t xml:space="preserve">Realizar comité de remisibilidad </t>
  </si>
  <si>
    <t>100% realizados los Comités de Remisibilidad programados</t>
  </si>
  <si>
    <t xml:space="preserve">% Comités de Remisibilidad Ejecutados </t>
  </si>
  <si>
    <t>Proyectar actos administrativos</t>
  </si>
  <si>
    <t>100% Actos administrativos proyectados</t>
  </si>
  <si>
    <t>% Actos Administrativos Proyectados</t>
  </si>
  <si>
    <t>OFICINA ASESORA JURÍDICA</t>
  </si>
  <si>
    <t>Subprocesos:</t>
  </si>
  <si>
    <t>Cartera de difícil o imposible cobro establecida</t>
  </si>
  <si>
    <t>4.1 Fortalecer los procesos de la cadena de valor.</t>
  </si>
  <si>
    <t>Defensa judicial; Conciliaciones; Análisis y asesoría jurídica.</t>
  </si>
  <si>
    <t>Fortalecer la supervisión (inspección, vigilancia y control)</t>
  </si>
  <si>
    <t>Diseñar e implementar campaña de comunicación de Gestión del Cambio (Nueva cadena de valor y Arquitectura Empresarial)</t>
  </si>
  <si>
    <t>100% Procesamiento IUITs</t>
  </si>
  <si>
    <t>100% cumplimiento actividades campañas de cobro persuasivo (Contacto, Acuerdo de pago)</t>
  </si>
  <si>
    <t>100% Atención solicitud Inmovilizaciones dentro de las 5 horas hábiles siguientes a su recepción</t>
  </si>
  <si>
    <t>100% de solicitudes inmovilizaciones atendidas en el mismo día</t>
  </si>
  <si>
    <t>90% Solicitudes Inmovilizaciones sin errores</t>
  </si>
  <si>
    <t>Horas de atención solicitudes de inmovilización</t>
  </si>
  <si>
    <t>Solicitudes de inmovilizaciones atendidas en el mismo día</t>
  </si>
  <si>
    <t>Solicitudes de inmovilizaciones atendidas sin errores</t>
  </si>
  <si>
    <t>Soportes en la carpeta del contrato 255 de 2016;</t>
  </si>
  <si>
    <t>% PQRs asignadas</t>
  </si>
  <si>
    <t>% PQRs asignadas a dependencia que corresponde</t>
  </si>
  <si>
    <t>Identificar necesidades de mejoramiento operativo en las Superintendencias Delegadas De Concesiones e Infraestructura y Puertos</t>
  </si>
  <si>
    <t>100% de los procesos actualizados con las mejoras definidas e implementadas</t>
  </si>
  <si>
    <t>% Procesos actualizados con las mejoras definidas e implementadas</t>
  </si>
  <si>
    <t>Diseñar y documentar el alcance del proceso de vigilancia</t>
  </si>
  <si>
    <t>Alcance del proceso de vigilancia definido</t>
  </si>
  <si>
    <t>Implementar el proceso</t>
  </si>
  <si>
    <t>Proceso de vigilancia estratégica implementado</t>
  </si>
  <si>
    <t xml:space="preserve">Asegurar proceso </t>
  </si>
  <si>
    <t>Proceso de vigilancia estratégica asegurado</t>
  </si>
  <si>
    <t>Entregar Plan de Gestión del Proyecto Terminado</t>
  </si>
  <si>
    <t>Elaborar un Plan de Gestión de Proyecto</t>
  </si>
  <si>
    <t>Plan de Gestión de Proyecto Elaborado y Aprobado</t>
  </si>
  <si>
    <t xml:space="preserve">Definir un estándar de información </t>
  </si>
  <si>
    <t>Generar Reportes Anexo 1  - Delegada de Puertos</t>
  </si>
  <si>
    <t>Generar Reportes Anexo 1  - Delegada de Concesiones</t>
  </si>
  <si>
    <t>Generar Reportes Anexo 1  - Delegada de Tránsito</t>
  </si>
  <si>
    <t>Generar Reportes Anexo 1  - Transversales</t>
  </si>
  <si>
    <t>Reportes CEMAT transversales generados oportunamente</t>
  </si>
  <si>
    <t>Generar Reportes Anexo 1  - SIS</t>
  </si>
  <si>
    <t>Reportes SIS generados oportunamente</t>
  </si>
  <si>
    <t>Controlar la gestión del Call Center - BPM</t>
  </si>
  <si>
    <t>100% Cumplimiento ANS Call Center</t>
  </si>
  <si>
    <t>% ANS Call Center cumplidos</t>
  </si>
  <si>
    <t>Implementar el plan estratégico de rendición de cuentas de la entidad</t>
  </si>
  <si>
    <t>100% Cumplimiento Plan Estratégico de Rendición de Cuentas</t>
  </si>
  <si>
    <t>% Ejecución Plan Estratégico de Rendición de Cuentas</t>
  </si>
  <si>
    <t>100% Actividades campaña de gestión de procesos ejecutadas</t>
  </si>
  <si>
    <t>* Documento libro de la cadena de valor de la SPT
* Correos electrónicos a todos los funcionarios socializando la cartilla y la cadena de valor
* 3 pushmails enviado a todos los funcionarios incentivando la consulta de la cartilla y la cadena de valor (Marzo 9 y 10, Abril 7)
* 2 fondos de pantalla incentivado la consulta de la cartilla
* Correos electrónicos de socialización de actualizaciones a la cadena de valor
* Memorando Implementación de la nueva Cadena de Valor en la Superintendencia de Puertos y Transporte</t>
  </si>
  <si>
    <t>Realizar el 100% de los informes programados</t>
  </si>
  <si>
    <t>100% Normogramas actualizados</t>
  </si>
  <si>
    <t>Indicadores de procesos actualizados</t>
  </si>
  <si>
    <t>% Normogramas actualizados</t>
  </si>
  <si>
    <t>Gestionar los Riesgos (Seguimiento Mapa de Riesgo de Procesos, Mapa de Riesgos Institucional, Plan Anticorrupción y de Atención al Ciudadano)</t>
  </si>
  <si>
    <t>Actualizar indicadores de procesos</t>
  </si>
  <si>
    <t>Participar en la identificación y definición de otras fuentes externas</t>
  </si>
  <si>
    <t>Inventario de nuevas fuentes externas con el detalle de la información requerida</t>
  </si>
  <si>
    <t>Identificar brechas de cumplimiento lineamientos GEL</t>
  </si>
  <si>
    <t>Elaborar plan de acción cubrimiento de brechas GEL</t>
  </si>
  <si>
    <t>Brechas Estrategia GEL identificadas</t>
  </si>
  <si>
    <t>Plan GEL elaborado</t>
  </si>
  <si>
    <t>Fortalecer la capacidad de gestión y operativa del capital humano</t>
  </si>
  <si>
    <t>Realizar el proceso de contratación  respectivo</t>
  </si>
  <si>
    <t>Estudio Técnico Rediseño Organizacional definido y presentado  para aprobación del DAFP</t>
  </si>
  <si>
    <t>Plan de cambio ejecutado al 100%</t>
  </si>
  <si>
    <t>% Plan de cambio ejecutado</t>
  </si>
  <si>
    <t xml:space="preserve">Diseñar e implementar la campaña de gestión de procesos </t>
  </si>
  <si>
    <t>Realizar jornadas de sensibilización sobre la importancia del proceso de gestión documental a las dependencias de la Entidad.</t>
  </si>
  <si>
    <t>Liderar el proceso de actualización de TRD con base en la nueva cadena de valor y de conformidad con lo establecido en la normativa.</t>
  </si>
  <si>
    <t>Actualizar el PGD de acuerdo con lo establecido en el Decreto 1080 de 2015.</t>
  </si>
  <si>
    <t>100% actualizado el PGD con base en el decreto 1080/2015.</t>
  </si>
  <si>
    <t>100% actualizadas las TRD con base en la nueva cadena de valor.</t>
  </si>
  <si>
    <t>% Jornadas de sensibilización realizadas.</t>
  </si>
  <si>
    <t>% Dependencias con TRD actualizada con base en la nueva cadena de valor.</t>
  </si>
  <si>
    <t>% Dependencias con acompañamiento realizado.</t>
  </si>
  <si>
    <t>Efectuar la depuración y organización del archivo de gestión de la Entidad.</t>
  </si>
  <si>
    <t>Organización documental de 230 metros lineales de la serie Investigaciones Administrativas.</t>
  </si>
  <si>
    <t>100% de los 230 metros lineales de archivo documental de la serie Investigaciones Administrativas organizados.</t>
  </si>
  <si>
    <t>Efectuar visitas de seguimiento a la implementación del PGD y a la organización de los archivos de gestión de las dependencias con mayores debilidades.</t>
  </si>
  <si>
    <t>Elaborar el Plan de Capacitación</t>
  </si>
  <si>
    <t>Ejecutar y hacer seguimiento al Plan de Capacitación</t>
  </si>
  <si>
    <t>Diseñar y socializar manual de inducción nuevos funcionarios</t>
  </si>
  <si>
    <t>Elaborar el Plan Estratégico de Talento Humano</t>
  </si>
  <si>
    <t>Ejecutar el Plan estratégico de Talento Humano</t>
  </si>
  <si>
    <t>Coordinar las estrategias de mejoramiento para Clima Laboral</t>
  </si>
  <si>
    <t>Necesidades de aprendizaje consolidadas de las dependencias de la Entidad</t>
  </si>
  <si>
    <t>Plan de Capacitación 2016 elaborado y aprobado</t>
  </si>
  <si>
    <t>50% funcionarios capacitados</t>
  </si>
  <si>
    <t>Manual de inducción diseñado y socializado</t>
  </si>
  <si>
    <t>Proyecto de Resolución para la formalización Plan Estratégico de Talento Humano elaborado</t>
  </si>
  <si>
    <t>% Funcionarios capacitados</t>
  </si>
  <si>
    <t>100% Cumplimiento Programa de Bienestar Social</t>
  </si>
  <si>
    <t>100% Cumplimiento Plan de Seguridad y Salud en el Trabajo</t>
  </si>
  <si>
    <t>100% actividades coordinadas Plan de Mejoramiento Clima Laboral</t>
  </si>
  <si>
    <t>Proyecto de Resolución para la formalización Plan Estratégico de Talento Humano elaborado.</t>
  </si>
  <si>
    <t>% Actividades Programa de Bienestar Social ejecutadas.</t>
  </si>
  <si>
    <t>Identificar las necesidades de capacitación</t>
  </si>
  <si>
    <t>GRUPO CONTROL DISCIPLINARIO.</t>
  </si>
  <si>
    <t>Control Disciplinario.</t>
  </si>
  <si>
    <t>Control Disciplinario Verbal y Control Disciplinario Ordinario.</t>
  </si>
  <si>
    <t>Adelantar actividades orientadas a la prevención de faltas disciplinarias.</t>
  </si>
  <si>
    <t>Establecer los mecanismos documentales y operativos en el marco del SCG - MECI  (Código de ética, rendición de cuentas,  racionalización de trámites y servicios, entre otros) para evitar los riesgos de corrupción.</t>
  </si>
  <si>
    <t>100% Actividades realizadas orientadas a la prevención de faltas disciplinarias.</t>
  </si>
  <si>
    <t>GRUPO GESTIÓN DOCUMENTAL.</t>
  </si>
  <si>
    <t>El informe de gestión del Grupo de Talento Humano se sustenta en el Plan Estratégico De Recursos Humanos 2016 que se adoptó mediante la Resolución No. 11763 del 26 de abril de 2016.</t>
  </si>
  <si>
    <t>DESPACHO - COMUNICACIONES.</t>
  </si>
  <si>
    <t>4.1 Fortalecer la supervisión (inspección, vigilancia y control).</t>
  </si>
  <si>
    <t>4.2 Fortalecer los procesos de la cadena de valor.</t>
  </si>
  <si>
    <t>Estratégico Gestión de comunicaciones</t>
  </si>
  <si>
    <t>Subprocesos: Gestionar plan de comunicaciones institucional, Gestionar la comunicación interna y Gestionar comunicación externa.</t>
  </si>
  <si>
    <t>Fortalecer los procesos de la cadena de valor.</t>
  </si>
  <si>
    <t>Diseñar e implementar campaña de comunicación de Gestión del Cambio (Nueva cadena de valor y Arquitectura Empresarial).</t>
  </si>
  <si>
    <t>Diseñar e implementar campaña posicionamiento Regionales SPT (Interno y externo).</t>
  </si>
  <si>
    <t>100% Implementación campaña de posicionamiento regionales.</t>
  </si>
  <si>
    <t xml:space="preserve"> Jornada de Inducción e Reinducción - Rendición de cuentas.</t>
  </si>
  <si>
    <t xml:space="preserve">Otras </t>
  </si>
  <si>
    <t>Promover la formalidad en la prestación del servicio desarrollando acciones preventivas y correctivas.</t>
  </si>
  <si>
    <t>Desarrollar e implementar  acciones preventivas y correctivas que minimicen las condiciones de riesgo en seguridad, por tipo de vigilado (puertos 3, concesiones 5, transito y tte 14)</t>
  </si>
  <si>
    <t>Minimizar los riesgos en seguridad y competitividad empresarial de la prestación de los servicios objeto de supervisión.</t>
  </si>
  <si>
    <t>Desarrollar e implementar  acciones preventivas y correctivas que optimicen la competitividad empresarial. Por tipo de vigilado.</t>
  </si>
  <si>
    <t>Identificar el universo de los operadores.</t>
  </si>
  <si>
    <t>Identificar y registrar los operadores portuarios.</t>
  </si>
  <si>
    <t xml:space="preserve">Fortalecer el conocimiento en normas vigentes al  100% de los sujetos supervisados  para subsanar presuntas deficiencias en su aplicación. </t>
  </si>
  <si>
    <t># Supervisados socializados en normas vigentes / # Supervisados programados para socialización en normas vigentes</t>
  </si>
  <si>
    <t># Servidores socializados / # Servidores planeados por socializar</t>
  </si>
  <si>
    <t>Actualizar inventarios de la entidad</t>
  </si>
  <si>
    <t>Inventario de la Entidad consolidado</t>
  </si>
  <si>
    <t>subprocesos: Gestionar contratos y convenios; Gestionar caja menor; Administración de bienes y Gestionar servicios generales.</t>
  </si>
  <si>
    <t>Implementar y asegurar el proceso de notificaciones desplegado en la nueva versión de la cadena de valor</t>
  </si>
  <si>
    <t>100% Proceso de notificaciones implementado</t>
  </si>
  <si>
    <t>Proceso de Notificaciones implementado / Proceso de Notificaciones definido</t>
  </si>
  <si>
    <t>Proyectar las constancias de ejecutoria del año 2014</t>
  </si>
  <si>
    <t>100% de constancias de ejecutoria del año 2014</t>
  </si>
  <si>
    <t># Constancias de ejecutoria año 2014 proyectadas / Constancias de ejecutoria año 2014 a proyectar</t>
  </si>
  <si>
    <t>Fortalecer la cultura de servicio al interior de la SPT</t>
  </si>
  <si>
    <t>Implementar el plan estratégico de participación ciudadana de la entidad</t>
  </si>
  <si>
    <t>100 % campañas de servicio al cliente ejecutadas
(2 campañas de servicio)</t>
  </si>
  <si>
    <t>100% Cumplimiento Plan Estratégico de Participación Ciudadana</t>
  </si>
  <si>
    <t>Cantidad de campañas de servicio al cliente ejecutadas / Cantidad de campañas de servicio al cliente planeadas</t>
  </si>
  <si>
    <t>Actividades ejecutadas Plan Estratégico de Participación Ciudadana / Actividades planeadas Plan Estratégico de Participación Ciudadana</t>
  </si>
  <si>
    <t>GRUPO NOTIFICACIONES.</t>
  </si>
  <si>
    <t>GRUPO ATENCIÓN AL CIUDADANO.</t>
  </si>
  <si>
    <t>4.1. Fortalecer la supervisión (inspección, vigilancia y control.</t>
  </si>
  <si>
    <t>El porcentaje de ejecución del plan es 85%, discriminado por componentes, de la siguiente manera:
1. Componente Gestión del Riesgo de Corrupción  - Mapa de Riesgos de Corrupción: cumplimiento del 96%.
2. Componente Racionalización de trámites: cumplimiento del 83%. No se evidencia un formulario de Peticiones, quejas, reclamos y denuncias que agilice el trámite.
3. Componente Rendición de cuentas: cumplimiento 78%.
4. Componente Mecanismos para Mejorar la Atención al Ciudadano: cumplimiento 85%.
5. Componente Mecanismos para la Transparencia y Acceso a la Información: cumplimiento 82%.
El detalle del seguimiento con corte a 31 de diciembre se encuentra publicado en la página web</t>
  </si>
  <si>
    <t>Atención al Ciudadano y Notificaciones.</t>
  </si>
  <si>
    <t>Subproceso Notificaciones.</t>
  </si>
  <si>
    <t>Gestión Financiera.</t>
  </si>
  <si>
    <t>Subprocesos: Gestión presupuestal e inversión, Contabilidad, Tesorería y Gestionar Recaudo y Cartera.</t>
  </si>
  <si>
    <t>Recuperar cartera contribución especial y multas (cobro persuasivo)</t>
  </si>
  <si>
    <t>Gestionar información contable, financiera y presupuestal a entes externos</t>
  </si>
  <si>
    <t>Controlar la ejecución presupuestal</t>
  </si>
  <si>
    <t>Gestionar oportunamente los pagos (Monitoreo y control de pagos)</t>
  </si>
  <si>
    <t>Definir estrategia, elaborar y ejecutar plan de trabajo de divulgación normas NIIF a supervisados</t>
  </si>
  <si>
    <t>Definir estrategia, elaborar y ejecutar plan de trabajo capacitación en aseguramiento normas NIIF a funcionarios</t>
  </si>
  <si>
    <t>4.2. Mejorar los tiempos de recaudo de la contribución especial mediante la elaboración y aplicación de los mecanismos pertinentes para garantizar el sostenimiento de la entidad.</t>
  </si>
  <si>
    <t xml:space="preserve">4.3 Mejorar la ejecución presupuestal de la entidad mediante acciones de seguimiento y control, para garantizar el cumplimiento de las metas. </t>
  </si>
  <si>
    <t>GRUPO FINANCIERA.</t>
  </si>
  <si>
    <t>% Implementación actividades NICSP</t>
  </si>
  <si>
    <t>100% Resoluciones de cobro generadas máximo 15 días después del cierre de la fecha límite del segundo pago.</t>
  </si>
  <si>
    <t>% Resoluciones de cobro generadas  máximo 15 días después del cierre de la fecha límite del segundo pago.</t>
  </si>
  <si>
    <t>% Recuperación de cartera.</t>
  </si>
  <si>
    <t>Recuperar el 5% de la cartera total (tasa y multas) identificada al inicio de la vigencia.</t>
  </si>
  <si>
    <t>Emitir 6 estados financieros con periodicidad bimestral.</t>
  </si>
  <si>
    <t>100% - Reportar información contable a entes externos dentro de los plazos establecidos.</t>
  </si>
  <si>
    <t>95% cumplimiento ejecución presupuestal (excluyendo rubro Transferencias).</t>
  </si>
  <si>
    <t>85% cumplimiento ejecución presupuestal (todos los rubros).</t>
  </si>
  <si>
    <t>Máximo 10 días en promedio para el pago de las obligaciones desde la fecha de radicación en financiera cumpliendo el total de requisitos  (Servicios Indirectos, Gastos Generales e Inversión).</t>
  </si>
  <si>
    <t>% Obligaciones pagadas a tiempo.</t>
  </si>
  <si>
    <t>Atender el 100% de las obligaciones que cumplen con los requisitos.</t>
  </si>
  <si>
    <t>100% supervisados socializados en normas NIIF.</t>
  </si>
  <si>
    <t>100% funcionarios capacitados en aseguramiento normas NIIF.</t>
  </si>
  <si>
    <t>100% implementación actividades NICSP de acuerdo con exigencia de CGN.</t>
  </si>
  <si>
    <t>Elaborar plan de trabajo implementación de NICSP y definir en coordinación con la Contaduría General de la Nación las actividades a ejecutar en la vigencia 2016.</t>
  </si>
  <si>
    <t>Establecer la Cartera de difícil o imposible cobro.</t>
  </si>
  <si>
    <t>Realizar comité de remisibilidad.</t>
  </si>
  <si>
    <t>100% realizados los Comités de Remisibilidad programados.</t>
  </si>
  <si>
    <t xml:space="preserve">% Comités de Remisibilidad Ejecutados. </t>
  </si>
  <si>
    <t>Controlar el recaudo de la contribución especial y multas.</t>
  </si>
  <si>
    <t>95% Recaudo de contribución especial en la vigencia.</t>
  </si>
  <si>
    <t>Brindar apoyo en el desarrollo del despliegue del proceso de control disciplinario en la nueva cadena de valor.</t>
  </si>
  <si>
    <t>Proceso de control disciplinario desplegado en la nueva cadena de valor.</t>
  </si>
  <si>
    <t>100% quejas recibidas tramitadas.</t>
  </si>
  <si>
    <t>Asegurar el cumplimiento de la gestión operativa de control disciplinario.</t>
  </si>
  <si>
    <t>100% Actualización PGD con base en el Decreto 1080/2015.</t>
  </si>
  <si>
    <t>100% Implementados Lineamientos Ley 1581 2012 Protección de datos personales.</t>
  </si>
  <si>
    <t>Web service (conexión con fuentes externas) administrador asignado contratista del Grupo Informática y Estadística; para el movimiento de información se definen plantillas para cada fuente para el cargue de la información.</t>
  </si>
  <si>
    <t>Participar en la evaluación herramienta soporte de procesos (Arquitect).</t>
  </si>
  <si>
    <t>Definir el alcance de la automatización en la herramienta Arquitect.</t>
  </si>
  <si>
    <t>Alcance automatización procesos definido.</t>
  </si>
  <si>
    <t>Herramienta Arquitect evaluada y adquirida por la SPT.</t>
  </si>
  <si>
    <t>Realizar el diseño del ERP.</t>
  </si>
  <si>
    <t>ERP diseñado.</t>
  </si>
  <si>
    <t>Se adelantaron las acciones definidas en el plan GEL para los componentes definidos en la estrategia.</t>
  </si>
  <si>
    <t>NO DEFINIDA</t>
  </si>
  <si>
    <t>NO DEFINIDO</t>
  </si>
  <si>
    <t>Gestión de tutelas, recursos atendidos, procesos judiciales y conciliación extrajudicial.</t>
  </si>
  <si>
    <t>% Ejecución presupuestal (excluyendo rubro Transferencias) = Valor presupuesto ejecutado (excluyendo rubro Transferencias) / Valor presupuesto apropiado (excluyendo rubro Transferencias)</t>
  </si>
  <si>
    <t>Obligaciones que cumplen los requisitos / Obligaciones atendidas</t>
  </si>
  <si>
    <t># Funcionarios capacitados en aseguramiento normas NIIF / # Total de funcionarios a capacitar</t>
  </si>
  <si>
    <t># Supervisados socializados en normas NIIF / # Total de supervisados</t>
  </si>
  <si>
    <t>Total sujetos de supervisión que cancelaron contribución especial / Total sujetos de supervisión que deben pagar contribución especial</t>
  </si>
  <si>
    <t># Estados financieros generados / # Estados financieros planeados</t>
  </si>
  <si>
    <t>Valor presupuesto ejecutado / Valor presupuesto apropiado</t>
  </si>
  <si>
    <t># Reportes de información contable generados a entes externos dentro del plazo establecido / # Reportes de información contable generados a entes externos</t>
  </si>
  <si>
    <t>No se ha definido meta</t>
  </si>
  <si>
    <t>Gestión de trámites de la dependencia</t>
  </si>
  <si>
    <t>No se ha definido el indicador</t>
  </si>
  <si>
    <t>4.1. Fortalecer los procesos de la cadena de valor</t>
  </si>
  <si>
    <t>Dentro de los logros de la dependencia están los siguientes:
a) Emisión del boletín con información de los deberes, prohibiciones y sanciones para el ejercicio de la Función Pública entregado a todos los servidores de la Supertransporte.
b) Publicación de la Supervisión de los Contratos realizada el día 03 de octubre de 2016 a los servidores.
c) Publicación de la Preservación del Orden Interno realizada el día 30 de diciembre de 2016 en la intranet.</t>
  </si>
  <si>
    <t>4.1 Fortalecer la capacidad de gestión y operativa del capital humano.</t>
  </si>
  <si>
    <t>4.2 Desarrollar competencias en los servidores públicos para el buen desempeño profesional y personal.</t>
  </si>
  <si>
    <t># Actividades Plan de Seguridad y Salud en el Trabajo ejecutadas / # Actividades Plan de Seguridad y Salud en el Trabajo planeadas</t>
  </si>
  <si>
    <t># Actividades ejecutadas plan de acción GEL / # Actividades plan de acción GEL planeadas</t>
  </si>
  <si>
    <t xml:space="preserve">Se logró la organización del archivo de acuerdo con el alcance contratado. </t>
  </si>
  <si>
    <t>Se adoptó el Plan Estratégico de Recursos Humanos 2016 mediante la Resolución No. 11763 del 26 de abril de 2016. Para su construcción se hace el diagnóstico con base en las prioridades de la Entidad y los recursos disponibles y el apoyo de la Comisión de Personal.</t>
  </si>
  <si>
    <t>4.2. Definir e implementar modelo de gestión para la promoción de la participación ciudadana y rendición de cuentas mediante el cumplimiento de las políticas diseñadas.</t>
  </si>
  <si>
    <t>Plan de Capacitación 2016 elaborado y aprobado.</t>
  </si>
  <si>
    <t>Necesidades de aprendizaje consolidadas de las dependencias de la Entidad.</t>
  </si>
  <si>
    <t>Se elaboró documento borrador de resolución de remisibilidad de un proceso de cobro coactivo (averiguar cual y el monto). Su aprobación y expedición se realiza en enero de 2017.</t>
  </si>
  <si>
    <t xml:space="preserve">
La dependencia presenta los siguientes logros en la vigencia 2016: 
- Documentación y socialización del proceso Gestión Jurídica. 
- El cien por ciento (100%) de los trámites de la dependencia se han respondido dentro de los términos de ley (recursos atendidos, tutelas atendidas, procesos judiciales y conciliaciones judiciales).
- Se ha atendido el cien por ciento (100%) de las procesos judiciales en contra de la entidad. 
En los informes de auditoría de 2016 al proceso Gestión Jurídica en lo concerniente a los procedimientos Defensa Judicial y Conciliaciones se generan no conformidades o hallazgos relacionadas con:
a) La desactualización de la información en el sistema Ekogui y 
b) No se el reportó en el semestre del Formato Único de Gestión de Comités de Conciliación, Sección I- Lineamientos o Políticas de Prevención del Daño Antijurídico y Defensa Jurídica con periodicidad semestral
c) No se formulo el plan de mejoramiento de la auditoria de la vigencia 2015. 
Por otra parte en la auditoria 2016 al proceso gestión jurídica en lo concerniente a la Gestión Centro de Conciliación se generan no conformidades o hallazgos relacionados con la ausencia de estudios sectoriales y de instalaciones aptas para ciudadanos en condición de discapacidad. 
El  presente informe no incluye la validación del análisis de indicadores del proceso de la vigencia, debido a la fecha del informe no estaban publicados en la Intranet.</t>
  </si>
  <si>
    <t>4.2. Evitar riesgos asociados a la corrupción.</t>
  </si>
  <si>
    <t xml:space="preserve"># Quejas tramitadas / # Quejas recibidas </t>
  </si>
  <si>
    <t xml:space="preserve">El comportamiento que presentaron las actuaciones disciplinarias del Grupo Control Disciplinario en el informe de gestión institucional 2015-2016 es el siguiente:
</t>
  </si>
  <si>
    <t>Implementar y asegurar el nuevo proceso de atención al ciudadano.</t>
  </si>
  <si>
    <t>100% Proceso de Atención al Ciudadano implementado.</t>
  </si>
  <si>
    <t>Proceso de Atención al Ciudadano implementado / Proceso de Atención al Ciudadano definido.</t>
  </si>
  <si>
    <t xml:space="preserve">El porcentaje de ejecución reportado por la dependencia para la acción es del 50%, debido a la publicación de la cartilla "Atención al ciudadano " a todos los servidores y la charla de socialización no fue posible desarrollarla por parte de la dependencia.. No obstante, esta acción por si solo no constituye una campaña, se hace necesario ejecutar otras acciones que la complementen (envío mensajes emergentes sobre el tema o fijar avisos relacionados en el papel tapiz de los computadores de los servidores, generar avisos informativos en las pantallas digitales sobre el mismo tema, hacer un concurso, entre otras). Así mismo al revisar la cartilla publicación de la cartilla esta en un link diferente al del proceso atención al ciudadano y notificaciones http://intranet.supertransporte.gov.co/wp-content/uploads/2016/12/SPT-Brochure-Atencion-Ciudadano-LR.pdf y no en el proceso misional Atención al ciudadano y notificaciones en documentos de referencia internos.  
</t>
  </si>
  <si>
    <t>La gestión de la dependencia en el servicio de atención presencial es la siguiente:
En la revisión de la gestión de tramites la información atención presencial en dos apartes diferentes del informe presenta diferencias lo que evidencia debilidades en las estadísticas y en la implementación del modelo.</t>
  </si>
  <si>
    <t xml:space="preserve">Dentro de los logros de la dependencia están los siguientes:
-Realizó las vacaciones recreativas para los hijos de los funcionarios en las edades de 4 a 15 años, se realizaron en el mes de junio, octubre (receso escolar)  y diciembre de 2016
-Realizó las siguientes actividades de bienestar para los servidores dando cumplimiento al cronograma previamente establecido en el Plan Estratégico de Recursos Humanos, contando con el apoyo de nuestra caja de Compensación Familiar Compensar así:
Dentro de otras actividades se encuentran el torneo de bolos para la integración de los servidores en el mes de noviembre y el taller dirigido a los once (11) funcionarios próximos a pensionarse y su objetivo principal fue preparar al funcionario para afrontar el cambio de estilo de vida y de esta manera facilitar su adaptación. </t>
  </si>
  <si>
    <t># Actividades ejecutadas Plan de Mejoramiento Clima Laboral / # Actividades planeadas Plan de Mejoramiento Clima Laboral</t>
  </si>
  <si>
    <t>Plan Institucional de Gestión Ambiental (PIGA)
 aprobado.</t>
  </si>
  <si>
    <t># Actividades cronograma inventario físico ejecutadas / # Actividades cronograma inventario físico planeadas.</t>
  </si>
  <si>
    <t>Definir y aprobar Plan Institucional de Gestión Ambiental (PIGA)
 aprobado.</t>
  </si>
  <si>
    <t>Implementar Plan Institucional de Gestión Ambiental (PIGA).</t>
  </si>
  <si>
    <t>100% actividades ejecutadas del Plan Institucional de Gestión Ambiental (PIGA) para la vigencia</t>
  </si>
  <si>
    <t>ND</t>
  </si>
  <si>
    <t>No definido</t>
  </si>
  <si>
    <t>El comportamiento anual de los trámites ejecutados por dependencia se observa en tabla de la página siguiente.</t>
  </si>
  <si>
    <t>El Plan Institucional de Gestión Ambiental (PIGA) fue aprobado mediante Resolución No. 8372 de marzo 17 de 2016 y se publica un artículo "Sabes qué es el PIGA" para dar lo a conocer por la dependencia el 19 de agosto de 2016.</t>
  </si>
  <si>
    <t xml:space="preserve">Acciones ejecutadas Plan de Acción Institucional de Gestión Ambiental (PIGA)   / Acciones programadas Plan de Acción Institucional de Gestión Ambiental  (PIGA).  </t>
  </si>
  <si>
    <t>De acuerdo con el seguimiento del Plan de Acción Institucional de Gestión Ambiental (PIGA) con corte a 31 de diciembre de 2016, el avance en las estrategias fue el siguiente:
- Agua: 85%. No se evidencia reducción de consumo indica la dependencia por aumento de contratistas.
- Energía: 92%. En pro de buscar la reducción de los gastos en los servicios se realizaron cambios en la parte eléctrica, cambio bombillas alógenas a bombillos led, independización de áreas para fomentar la conciencia en el ahorro de energía y contribuir en el cuidado ambiental.
- Residuos: 54%.
- Construcción PIGA: 97%
Para un ponderado total de 82%.</t>
  </si>
  <si>
    <t>4.2 Implementar buenas prácticas administrativas mediante acciones  internas para contribuir con la mejora del medio ambiente.</t>
  </si>
  <si>
    <t>Como mínimo dos (2) jornadas planeadas para la vigencia 2016.</t>
  </si>
  <si>
    <t>Gestión administrativa  en servicios generales.</t>
  </si>
  <si>
    <t xml:space="preserve">Esta actividad debe planearse para la vigencia 2017 puesto que va alineada con la implementación del Sistema Vigía para el manejo del documento electrónico y actualmente el PGD de la entidad esta desactualizado. </t>
  </si>
  <si>
    <t>Se evidenció el acompañamiento a las siguientes dependencias para la depuración y la organización:
• Delegada de Puertos
• Delegada de Concesiones e Infraestructura,
• Delgada de Tránsito y Transporte en los Grupos: IUIT, Investigación y Control, Inspección y Vigilancia y Peticiones, Quejas y Reclamos.
• Secretaria General en los Grupos: Control Disciplinario, Talento Humano,  Administrativa, Financiera y Notificaciones, esta actividad se desarrolló a corte de junio 2016. De igual forma, la dependencia da respuesta a las dudas e inquietudes sobre la gestión documental a los funcionarios de las diferentes dependencias de la SIPT.</t>
  </si>
  <si>
    <t>Acompañamiento a las trece (13) dependencias con mayores debilidades</t>
  </si>
  <si>
    <t>Dentro de los logros de la dependencia están los siguientes:
- Avance en el plan de mejoramiento archivístico de 90% en promedio.  No obstante, se evidencia que en las delegadas de Tránsito y Transporte y de Puertos el manejo documental presenta debilidades a observarse cajas por los pasillos y arrumes.
- Actualizó, oficializó y socializó el proceso Gestión Documental en los subprocesos Planeación y Valoración, Producción, Gestión y Trámite, Organización y Transferencia, Disposición y Preservación en la intranet el 13 de septiembre de 2016.
- En la vigencia 2016  se generaron diez y ocho mil doscientos sesenta y siete (18.267)  envíos. No obstante fueron objeto de devolución  doscientos mil cuatrocientos setenta y cuatro (2464)  equivalente al 13%. 
- Optimización de los espacios de archivo asignados a las dependencias en la sede de la Sabana.
Se evidencia gestión en  cuatro de las cinco acciones programadas a la dependencia en la vigencia y el alto volúmenes de manejo documental. No obstante,  carecen de actividades de aseguramiento que garanticen el cumplimiento del 100% en la ejecución. Por otra parte,  resulta contradictorio que no se haya actualizado el Plan de Gestión Documental  toda vez que las acciones asignadas en el plan operativo deben incluirse en dicho documento, ya que en el se programa a corto, mediano y largo plazo la gestión documental de la entidad.
En la auditoría de la vigencia se genera la no conformidad o el hallazgo por la desactualización del programa de gestion documental de la entidad de acuerdo con las normas vigentes de gestión documental.</t>
  </si>
  <si>
    <t>Realizar análisis del estado de la información y diseñar los reportes a incorporar en la operación</t>
  </si>
  <si>
    <t>Estándar de información definido</t>
  </si>
  <si>
    <t>Desarrollar el validador de fuentes externas y generador de reportes macro en Excel</t>
  </si>
  <si>
    <t>Desarrollar un validador de fuentes externas y generador de reportes macro en Excel</t>
  </si>
  <si>
    <t>Validador de fuentes externas y generador de reportes macro en Excel desarrollado</t>
  </si>
  <si>
    <t>Incorporar la metodología de cambio en la cadena de valor de la SPT</t>
  </si>
  <si>
    <t>1. Fortalecer la supervisión (inspección, vigilancia y control)</t>
  </si>
  <si>
    <t xml:space="preserve">Subprocesos: Gestión la estratégica de la información SPT y gestión de comités directivos, </t>
  </si>
  <si>
    <t>Gestión Estratégica de Información</t>
  </si>
  <si>
    <t>La meta prevista para este indicador es de 5 días hábiles. Este indicador se cumplió en un 100% debido a que todas las solicitudes se responden en un tiempo máximo de 4 horas. Fuente informe de cierre 2016 SIS.</t>
  </si>
  <si>
    <t>Solicitud de inmovilizaciones en la vigencia 4891 y se digitaron sin error 4820 con un indicador de 99% cumpliendo con la meta de 90%. Fuente informe de cierre 2016 SIS.</t>
  </si>
  <si>
    <t>90% Asignación PQRs (PQRs asignadas vs Recibidas).</t>
  </si>
  <si>
    <t>3 días hábiles tiempo promedio entrega a dependencia responsable (Hora Recibido vs. Hora Asignada a dependencia responsable).</t>
  </si>
  <si>
    <t>Promedio días hábiles de entrega PQRs a dependencias responsables.</t>
  </si>
  <si>
    <t>90% Calidad en la recepción de PQRs (con información y soportes completos).</t>
  </si>
  <si>
    <t>% PQRs recibidas con info. y soportes completos.</t>
  </si>
  <si>
    <t>No obstante, para finalizar  la acción se requiere la capacitación en los cambios de los procesos actualizados a las dependencias involucradas y al comité SIGI, la generación de evidencias de implementación  y  asegurar al proceso considerando las observaciones de la auditoría 2016 a la documentación de la cadena de valor. Por lo anterior el cumplimiento es menor al 100% e impreciso.</t>
  </si>
  <si>
    <t>Se recibió por parte del SIR el Plan de Gestión del Proyecto que incluye, entre otros,  el Cronograma del Proyecto</t>
  </si>
  <si>
    <t>Se recibió por parte del SIR el documento de Estándar de información para los reportes definidos a la fecha del compromiso.</t>
  </si>
  <si>
    <t>Número de reportes generados /Número total de reportes programados</t>
  </si>
  <si>
    <t>Actividades ejecutadas Campaña de Gestión de Procesos / Actividades planeadas Campaña de Gestión de Procesos</t>
  </si>
  <si>
    <t>Cantidad actividades campaña de comunicación de Gestión del Cambio ejecutadas / Cantidad actividades campaña de comunicación de Gestión del Cambio planeadas</t>
  </si>
  <si>
    <t>Cantidad de informes realizados / Cantidad de informes programados</t>
  </si>
  <si>
    <t>Reporte de Tránsito de Motonaves.
Reporte de Vehículos de Carga (Camiones).</t>
  </si>
  <si>
    <t>Entregables SIS cierre contrato 255 de 2016.</t>
  </si>
  <si>
    <t>Informe IUITs, en la carpeta del contrato 255 de 2016.
Informe PQRs, en la carpeta del contrato 255 de 2016.
Informe Inmovilizaciones, en la carpeta del contrato 255 de 2016.
Informe Cobro Persuasivo, en la carpeta del contrato 255 de 2016.</t>
  </si>
  <si>
    <t xml:space="preserve">
Las PQRs gestionadas tuvieron un tiempo de entrega promedio de 1,25 días hábiles.</t>
  </si>
  <si>
    <t>90% Calidad en asignación (PQRs Asignados correctamente vs. PQRs Asignados).</t>
  </si>
  <si>
    <t>2. Definir e implementar modelo de gestión para la promoción de la participación ciudadana y rendición de cuentas mediante el cumplimiento de las políticas diseñadas.</t>
  </si>
  <si>
    <t>Se procesaron en la vigencia 14.703 IUITs y se digitaron sin error 13.585 con un indicador de 92,0% cumpliendo con la meta de 90%. Fuente informe de cierre 2016 SIS.</t>
  </si>
  <si>
    <t>Se desarrollan en la vigencia seis (6) campañas con los siguientes resultados, cumpliéndose con la meta definida.</t>
  </si>
  <si>
    <t>De un total de 63.348 PQRs recibidas en la vigencia se  asignaron 61.076 con un cumplimiento de 96%. Fuente Informe Cierre SIS 2016.</t>
  </si>
  <si>
    <t>Proceso de Recaudo (Cobro Persuasivo, Campañas y Acuerdos de pago), Atención al Ciudadano (PQRs), Inmovilizaciones y IUITs. No obstante, para finalizar  la acción se requiere la capacitación en los cambios de los procesos actualizados a las dependencias involucradas y al comité SIGI, la generación de evidencias de implementación  y  asegurar los procesos considerando las observaciones de la auditoría 2016 a la documentación de la cadena de valor. Por lo anterior el cumplimiento es menor al 100% e impreciso.</t>
  </si>
  <si>
    <t>Transporte Carretero.
Accidentalidad Vial.
Transporte Aéreo.
Transporte Férreo.</t>
  </si>
  <si>
    <t>Registro Nacional de Despacho de Carga RNDC.
Centros de Reconocimiento de Conductores CRC.
Centros de Diagnóstico Automotor CDA.
Terminales de Pasajeros.
Transporte Masivo.</t>
  </si>
  <si>
    <t>De un total de 63.348 PQRs recibidas en la vigencia se  asignaron 62.076 con un cumplimiento de 98,5%. Fuente Informe Cierre SIS 2016.</t>
  </si>
  <si>
    <t>De un total de 63.348 PQRs recibidas en la vigencia se  asignaron 62.485 con un cumplimiento de 98,64%. Fuente Informe Cierre SIS 2016.</t>
  </si>
  <si>
    <t>Seguimiento plan GEL. Se adelantaron las acciones definidas en el plan GEL para los componentes definidos en la estrategia.</t>
  </si>
  <si>
    <t>91,8%</t>
  </si>
  <si>
    <t>PETI publicado en la página web de la Entidad.</t>
  </si>
  <si>
    <t>Anexo</t>
  </si>
  <si>
    <t xml:space="preserve">Dentro de los logros de la dependencia se encuentra
1 Actualización de la documentación de la cadena de valor como se evidencia en la siguiente tabla: 
</t>
  </si>
  <si>
    <t>La OAP elaboro el plan de rendiciones de cuentas conjuntamente con el área de comunicaciones y realiza seguimiento a corte 30 de abril, 30 de junio, 31 de agosto, y al 31 de diciembre, y logra un cumplimiento del 83%. 
Las actividades que no se cumplieron fueron las siguientes:
Subcomponente 2. Diálogo de doble vía con la ciudadanía y sus organizaciones. No se realizaron las siguientes actividades:
- Publicación de una encuesta por correo electrónico, a través de Urna de Cristal, invitando a la ciudadanía para que vote por una de tres temáticas de la transformación 
- Realización de un foro acerca de la imagen pública que se tiene de la SPT y su gestión institucional para exponer en la rendición.
- Clasificación de todas las consultas, sugerencias y recomendaciones realizadas a través de las diferentes herramientas de diálogo para establecer las respuestas que se debe generar para incluir en la Audiencia Pública de Rendición de Cuentas
- Encuesta Urna de Cristal (telefonía celular) acerca de las principales temáticas que la ciudadanía quiere se aborden en la Rendición de Cuentas.
- Derechos humanos (equipos raciales, equidad de género, etc.). Establecer actividades colaborativas con el Instituto Caro y Cuervo
Subcomponente 3. Incentivos para motivar la cultura de la rendición y petición de cuentas.
- Evaluar actividades de Sensibilización
El seguimiento con corte a 31 de diciembre se puede consultar en la página web de la Entidad</t>
  </si>
  <si>
    <t>Informe de avance del plan de gestión de cambio. Se realizo el lanzamiento de la cadena de valor y las reuniones con los delegados y los equipos para garantizar su entendimiento. Asimismo, se generaron dos mensajes de comunicaciones para presentar de manera sencilla el objetivo de la cadena de valor. Por otra parte, se definió el plan operativo de cada dependencia alineado al PEI y se protocolizo el comité directivo.</t>
  </si>
  <si>
    <t>Mediante contrato 253 de 2016 se contrató la elaboración del estudio técnico de rediseño organizacional. De acuerdo con el objeto y las obligaciones del contratista, la Universidad Nacional realizó los siguientes entregables:
1. Informe Final
2. Estudio Técnico
3. Levantamiento de cargas de trabajo
4. Manual de Funciones y Competencias Laborales
5. Proyecto Decreto "Por el cual se modifica la estructura orgánica de la Superintendencia de Puertos y Transporte y se dictan otras disposiciones
6. Proyecto Resolución "Por la cual se establece el Manual Específico de Funciones, Requisitos Mínimos y Competencias Laborales para los empleos de la Planta de Personal de la Superintendencia de Puertos y Transporte y se dictan otras disposiciones”
7.  Proyecto Decreto "Por el cual se modifica la planta de personal de la Superintendencia de Puertos y Transporte y se dictan otras disposiciones".
No obstante, el cumplimiento de 100% es menor debido a que no radicó el estudio técnico en DAFP para aprobación, ni se han realizado los ajustes acordados entre la  entidad y  el Mintransporte e iniciar con la implementación.</t>
  </si>
  <si>
    <t>Se evidencia la documentación del proceso de apoyo vigilancia en la intranet/proceso de apoyo vigilancia/subprocesos.</t>
  </si>
  <si>
    <t>El plan es elaborado por la OAP y se publica en mayo de 2016 y se realizan tres (3) seguimientos a corte 30 de junio, a 30 de septiembre y a corte 31 de diciembre.
El porcentaje de ejecución del plan es 85%, discriminado por componentes, de la siguiente manera:
1. Componente Gestión del Riesgo de Corrupción  - Mapa de Riesgos de Corrupción: cumplimiento del 96%.
2. Componente Racionalización de trámites: cumplimiento del 83%. No se evidencia un formulario de Peticiones, quejas, reclamos y denuncias que agilice el trámite.
3. Componente Rendición de cuentas: cumplimiento 78%.
4. Componente Mecanismos para Mejorar la Atención al Ciudadano: cumplimiento 85%.
5. Componente Mecanismos para la Transparencia y Acceso a la Información: cumplimiento 82%.
El detalle del seguimiento con corte a 31 de diciembre se encuentra publicado en la página web</t>
  </si>
  <si>
    <t>La OAP para el seguimiento y control realizó reuniones semanales consignadas en actas y se generan ocho (8)  informes de gestión de los doce programados al Call Center mensualmente.</t>
  </si>
  <si>
    <t xml:space="preserve">La SPT logro obtener convenios y/o oficios de entendimiento con diez y siete (17) entidades con las cuales ha iniciado el reporte de información
Repositorio Planeación Fuentes Externas
Información de Fuentes Externas en el DWH que se utiliza como fuente de datos par el CEMAT. </t>
  </si>
  <si>
    <t>Se generan 14 reportes mensuales:
1. Transporte aéreo
2. Transporte Férreo
3. Transito Peajes y basculas
4. Accidentalidad vial
5. Transito de motonaves
6. Transito de camiones en puertos
7. RNDC
8. CRC
9. CDA
10. Terminales de pasajeros
11. Transporte masivo.
13. Vigilados
14. IUIT, inmovilizaciones y cobro persuasivo.
Reporte Tipificación de vigilados por actividad económica,  en la carpeta del contrato 255 de 2016.
Reporte Evaluación de Riesgo Financiero, en la carpeta del contrato 255 de 2016.</t>
  </si>
  <si>
    <t xml:space="preserve">Creación Grupo  Elite para controlar los puertos, presencia activa en los operativos regionales y control de la informalidad se contrato el personal, definición de indicadores e implementación de la estrategia.
En la ejecución del presupuesto a nivel de compromisos a 31 de diciembre se alcanzo 96.19 y en obligaciones 93.87  
Se realizó seguimiento dos seguimientos al plan operativo en los meses de agosto y de diciembre de 2016. </t>
  </si>
  <si>
    <t>Participar en mesas de trabajo del sector que definen integración de información del sector.</t>
  </si>
  <si>
    <t>Se estableció en el software Pentaho el cual se actualizara en una mejor versión para el 2017.</t>
  </si>
  <si>
    <t>4.2. Mejorar la capacidad operativa y administrativa de la gestión de supervisión mediante el fortalecimiento tecnológico para apoyar el cumplimiento de las competencias.</t>
  </si>
  <si>
    <t>Resultados condicionados a los resultados del reporte FURAG.</t>
  </si>
  <si>
    <t># Acciones ejecutadas para reemplazar SW con grado alto de obsolescencia / # Acciones planeadas para reemplazar SW con grado alto de obsolescencia.</t>
  </si>
  <si>
    <t>Arquitectura de Datos y Aplicaciones actualizada.</t>
  </si>
  <si>
    <t>Protocolo de incidentes implementado.</t>
  </si>
  <si>
    <t>Incidentes escalados de tercer nivel Vigía y Taux depurados.</t>
  </si>
  <si>
    <t>La dependencia actualizó las políticas de seguridad informática en documento "Políticas de seguridad de la información documento versión 28/12/16", las socializó a todos los servidores y publicó en la intranet/procesos de apoyo/gestión tics/política de seguridad de la información.</t>
  </si>
  <si>
    <t># Lineamientos Ley 1581 implementados / # Total lineamientos Ley 1581 de 2012.</t>
  </si>
  <si>
    <t>Intranet actualizada de acuerdo con acciones definidas en fase de diagnóstico.</t>
  </si>
  <si>
    <t>Actividad adelantada como parte del alcance del contrato con la firma consultora INFOTIC mediante contrato No. 399 de 2016.</t>
  </si>
  <si>
    <t>La intranet se encuentra actualizada, en operación y es consultada por los funcionarios y contratistas de la entidad.</t>
  </si>
  <si>
    <t>Se establecen los parámetros y funcionamiento de la herramienta en ciertas áreas que serán las administradoras del aplicativo.
Se deben establecer las actividades específicas para la vigencia 2017 con el fin de evaluar y seleccionar la mejora alternativa de automatización de procesos en la herramienta Enterprise Arquitect. La herramienta ya que se encuentra en operación para la documentación de procesos de la entidad.</t>
  </si>
  <si>
    <t>% Calificación GEL.</t>
  </si>
  <si>
    <t>Documento Políticas de Manejo de Información elaborado y socializado.</t>
  </si>
  <si>
    <t>% Asistencia a reuniones requeridas: # Reuniones con asistencia / # Reuniones requeridas.</t>
  </si>
  <si>
    <t>100% Políticas de seguridad implementadas.</t>
  </si>
  <si>
    <t># Políticas de seguridad implementadas / # Políticas de seguridad definidas.</t>
  </si>
  <si>
    <t>100% actualizado el PGD con base en el decreto 1080/2015</t>
  </si>
  <si>
    <t># Etapas PGD implementadas con base en el decreto 1080-2015 / # Etapas PGD decreto 1080-2015</t>
  </si>
  <si>
    <t>La dependencia actualizó las políticas de seguridad informática en documento "Políticas de seguridad de la información documento versión 28/12/16" y la socializó a todos los servidores y se publicó en  la intranet/procesos de apoyo/gestión tics/política de seguridad de la información. No obstante, para garantizar la implementación se hace necesario realizar una acta que presente la divulgación de las políticas en los diferentes medios oficiales de la entidad (pantallas digitales y papel tapiz de los computadores), hacer una campaña con la asesoría de  Comunicaciones con seguimiento de la consulta a los servidores. Por otra parte, al revisar el link: cadena de valor/proceso de apoyo/gestión de tics/política de seguridad de la información presenta error. Por lo anterior,  el cumplimiento del 100% es menor y puede ser impreciso.</t>
  </si>
  <si>
    <t>Se encuentra en proceso ejecución de contrato con los proveedores S3 y level3.</t>
  </si>
  <si>
    <t>Ejecución del recurso brindado por los proveedores, donde cada mes se realiza un pago con las respectivas actividades realizadas con la prestación del servicio.</t>
  </si>
  <si>
    <t>Modelo de Hosting implementado.</t>
  </si>
  <si>
    <t>Contratista seleccionado.</t>
  </si>
  <si>
    <t>100% Diseño e Implementación campaña de posicionamiento regionales.</t>
  </si>
  <si>
    <t>Implementar el plan estratégico de participación ciudadana de la entidad.</t>
  </si>
  <si>
    <t>Actividades Plan Estratégico de Participación Ciudadana ejecutadas / Actividades Plan Estratégico de Participación Ciudadana programadas</t>
  </si>
  <si>
    <t>% Cumplimiento del Plan Estratégico de Participación Ciudadana</t>
  </si>
  <si>
    <t>De acuerdo con el seguimiento realizado por Control Interno con corte a 31 de diciembre de 2016, el porcentaje de ejecución del plan es 85%, discriminado por componentes, de la siguiente manera:
1. Componente Rendición de cuentas: cumplimiento 78%
El detalle del seguimiento con corte a 31 de diciembre se encuentra publicado en la página web.</t>
  </si>
  <si>
    <t>Se realizó el 02 de noviembre de 2016, el espacio en donde se da a conocer a los servidores la misión de la entidad y las funciones de las áreas misionales (delegadas), se presentan los logros del proyecto Transformación Institucional en lo relacionado a: la gestión de IUITS, inmovilizaciones, PQR, gestión de cobro persuasivo y el fortalecimiento tecnológico y sensibilizó a los funcionarios y contratistas en la nueva forma de hacer las cosas con el Sistema Vigía.</t>
  </si>
  <si>
    <r>
      <t xml:space="preserve">Correos electrónicos socializando la campaña y solicitando información con fechas puntuales.
La campaña de posicionamiento de regionales no se realizó. La alta dirección decidió no aprobar los viajes que se tenían planificados realizar para acompañarlo en las diferentes ciudades del país.
Por el anterior motivo, y con el objeto de darle trascendencia, desde el punto de vista de la comunicación pública a la entidad, se desarrolló la campaña #ViajeALoBIen.
#ViajeALoBien es una estrategia digital que se ha adelantado desde el mes de enero hasta la actualidad, en la que participan activamente las 23 principales terminales terrestres del país.
</t>
    </r>
    <r>
      <rPr>
        <b/>
        <sz val="9"/>
        <color theme="1"/>
        <rFont val="Arial"/>
        <family val="2"/>
      </rPr>
      <t>No obstante, al no desarrollarse la campaña "posicionamiento regionales" el resultado de cumplimiento del 100% es impreciso, debido a que la campaña "A lo bien" tiene otros objetivos como se presenta a continuación:</t>
    </r>
    <r>
      <rPr>
        <sz val="9"/>
        <color theme="1"/>
        <rFont val="Arial"/>
        <family val="2"/>
      </rPr>
      <t xml:space="preserve"> " #ViajeALoBien se implementó durante la Semana Santa de 2016 como una iniciativa que se caracterizó por el envío de una serie de piezas gráficas y audiovisuales, a través de las redes sociales y el portal web de la entidad, con mensajes inherentes a las condiciones de calidad, seguridad y oportunidad que deben ofrecer los servicios de transporte público terrestre y aéreo.
Esta primera activación de #ViajeALoBien se realizó en el marco de la campaña sectorial que durante las temporadas de vacaciones tradicionalmente lidera el Ministerio de Transporte. De esta forma, la Supertransporte dio a conocer digitalmente a los usuarios de las terminales de transporte terrestre, carreteras concesionadas y terminales aéreas sus principales obligaciones y derechos.
Esta campaña, adelantada durante 9 días, impactó directamente a cerca de 19 mil personas en todo el país y un gran número de usuarios en las redes de las terminales y de la Superintendencia.</t>
    </r>
  </si>
  <si>
    <t>Definir e implementar modelo de gestión para la promoción de la participación ciudadana y rendición de cuentas mediante el cumplimiento de las políticas diseñadas.</t>
  </si>
  <si>
    <t>Construir y formalizar la política de supervisión.</t>
  </si>
  <si>
    <t>Política de supervisión elaborada y formalizada.</t>
  </si>
  <si>
    <t># Boletines de Puertos publicados / # Boletines de Puertos planeados a publicar</t>
  </si>
  <si>
    <t># Acciones preventivas y correctivas implementadas / # Acciones preventivas y correctivas planeadas</t>
  </si>
  <si>
    <t xml:space="preserve"> # Mesas de Trabajo realizadas/# Mesas de Trabajo programadas</t>
  </si>
  <si>
    <t>Fortalecer la presencia institucional a nivel territorial.</t>
  </si>
  <si>
    <t>De acuerdo con el último informe recibido con corte al 27 de diciembre, se tiene la siguiente gestión: 
Total Solicitudes Presentadas: 535
Aprobadas (tienen registro): 166
Inscripción (inició registro pero no ha terminado el proceso): 186
Pendiente Aprobación (pendiente estado de cuenta. Debe ser remitido por el Grupo Financiero): 88
Pendiente Aprobación Renuncia: 2
Pendiente Revisión (se han revisado y se han devuelto para completar requisitos): 86
De las trescientas cuarenta y nueve (349) solicitudes que completaron el registro de inscripción, se gestionaron trescientas cuarenta y dos (342) que representan un 98%. A la fecha de corte quedaron pendiente por revisión ochenta y seis (86) solicitudes que representan un 25%. No obstante, razón por la cual el cumplimiento no del 100% es menor y los datos puede ser imprecisos.</t>
  </si>
  <si>
    <t># Supervisados socializados en política sectorial / # Supervisados programados para socialización en  política sectorial</t>
  </si>
  <si>
    <r>
      <t>20 visitas realizadas con base en el análisis de información de CEMAT</t>
    </r>
    <r>
      <rPr>
        <b/>
        <sz val="9"/>
        <rFont val="Calibri"/>
        <family val="2"/>
        <scheme val="minor"/>
      </rPr>
      <t/>
    </r>
  </si>
  <si>
    <t>1. Promover la formalidad en la prestación del servicio desarrollando acciones preventivas y correctivas.</t>
  </si>
  <si>
    <t>2. Minimizar los riesgos en seguridad y competitividad empresarial de la prestación de los servicios objeto de supervisión.</t>
  </si>
  <si>
    <t>Promedio días tiempo respuesta vigencia actual / promedio días tiempo respuesta vigencia anterior.</t>
  </si>
  <si>
    <t>Socializar e impulsar la política sectorial</t>
  </si>
  <si>
    <t>Programar visitas de inspección ocasionales con base en el análisis de información CEMAT</t>
  </si>
  <si>
    <t># Visitas de inspección ocasionales realizadas con base en el análisis de información CEMAT / # visitas de inspección ocasionales programadas con base en el análisis de información CEMAT</t>
  </si>
  <si>
    <t>BD Vigía actualizado con la línea base real de supervisados</t>
  </si>
  <si>
    <t xml:space="preserve">Ejecutar reuniones con las autoridades </t>
  </si>
  <si>
    <t># Reuniones con autoridades realizadas / # Reuniones con autoridades programadas</t>
  </si>
  <si>
    <t>Implementar 88  indicadores de gestión en seguridad.</t>
  </si>
  <si>
    <t># Indicadores de gestión en seguridad implementados / # Indicadores de gestión en seguridad programados</t>
  </si>
  <si>
    <t># Indicadores en competitividad empresarial implementados / # Indicadores en competitividad empresarial programados</t>
  </si>
  <si>
    <t># Modelos buenas prácticas empresariales implementados / # Modelos buenas prácticas empresariales programados</t>
  </si>
  <si>
    <t>mayor cobertura institucional a nivel territorial</t>
  </si>
  <si>
    <t>Presencia de la SPT en los 32 departamentos.</t>
  </si>
  <si>
    <t>No. Departamentos en los cuales se hizo presencia institucional.</t>
  </si>
  <si>
    <t>Publicar 4 Boletines de Puertos por año</t>
  </si>
  <si>
    <t>Proponer y garantizar la ejecución de acciones para facilitar el registro y actualización de los supervisados en el sistema VIGIA.</t>
  </si>
  <si>
    <t>Proponer modificación a normas reglamentarias conjuntamente con el MinTransporte y la Oficina Jurídica</t>
  </si>
  <si>
    <r>
      <t>100% presentadas propuestas de modificación a normas reglamentarias planeadas</t>
    </r>
    <r>
      <rPr>
        <b/>
        <sz val="9"/>
        <rFont val="Calibri"/>
        <family val="2"/>
        <scheme val="minor"/>
      </rPr>
      <t/>
    </r>
  </si>
  <si>
    <t>Propuestas de modificación a normas reglamentarias presentadas / Propuestas de modificación a normas reglamentarias planeadas por presentar</t>
  </si>
  <si>
    <t xml:space="preserve">88 acciones preventivas para mitigación de riesgo que afectan la operación, calidad y seguridad en el servicio. </t>
  </si>
  <si>
    <t>Generar y difundir la información estadísticas de los sectores que representamos</t>
  </si>
  <si>
    <t>3. Fortalecer la presencia institucional a nivel territorial.</t>
  </si>
  <si>
    <t>4. Definir e implementar modelo de gestión para la promoción de la participación ciudadana y rendición de cuentas mediante el cumplimiento de las políticas diseñadas.</t>
  </si>
  <si>
    <t>Prestadores informales identificados</t>
  </si>
  <si>
    <t>Control.</t>
  </si>
  <si>
    <t>Identificar e  implementar 40 modelos de buenas prácticas empresariales para nuestros supervisados. (Gobierno corporativo, responsabilidad social, estándares de rentabilidad y servicio, estándares internacionales, entre otros).</t>
  </si>
  <si>
    <t># Visitas de inspección ejecutadas PGS / # Vigilados con visitas de inspección programadas PGS</t>
  </si>
  <si>
    <t>DELEGADA CONCESIONES E INFRAESTRUCTURA.</t>
  </si>
  <si>
    <t>Supervisar el  100% de los supervisados</t>
  </si>
  <si>
    <t>70,49%</t>
  </si>
  <si>
    <t>(Promedio días tiempo respuesta vigencia anterior - Promedio días tiempo respuesta vigencia actual)/ Promedio días tiempo respuesta vigencia anterior</t>
  </si>
  <si>
    <t>BD Vigía actualizado con la línea base real de supervisados.</t>
  </si>
  <si>
    <t>Realizar acciones administrativas con base en la lista de prestadores informales (investigaciones, instruir, controlar)</t>
  </si>
  <si>
    <t>100% de cubrimiento de prestadores informales identificados</t>
  </si>
  <si>
    <t>Prestadores informales cubiertos / Prestadores informales identificados</t>
  </si>
  <si>
    <t>DELEGADA TRÁNSITO Y TRANSPORTE TERRESTRE AUTOMOTOR.</t>
  </si>
  <si>
    <t xml:space="preserve">Acompañar a la DITRA en los operativos  de control en las infracciones de tránsito </t>
  </si>
  <si>
    <t>Ejecutar acciones de supervisión sobre los organismos de tránsito y autoridades locales garantizando el cumplimiento de las normas de transporte para combatir la informalidad</t>
  </si>
  <si>
    <t>Hacer acompañamiento a DITRA en por lo menos 150 operativos</t>
  </si>
  <si>
    <t>Emitir al menos 1 circular solicitando informe sobre las acciones adelantadas para combatir la informalidad</t>
  </si>
  <si>
    <t>Cantidad de operativos DITRA realizados con acompañamiento de la SPT / Cantidad de operativos DITRA planeados con acompañamiento de la SPT</t>
  </si>
  <si>
    <t># Circulares emitidas solicitando informe sobre las acciones adelantadas para combatir la informalidad</t>
  </si>
  <si>
    <t>Cantidad de actividades de divulgación realizadas / Cantidad de actividades de divulgación planeadas</t>
  </si>
  <si>
    <t>100% actividades planeadas de divulgación a supervisados realizadas</t>
  </si>
  <si>
    <t>La Delegada no ha recibido información del CEMAT, recibió un reporte preliminar. Por lo anterior.
Se debe reprogramar esta actividad para la vigencia 2017 y debe estar alineada con el cronograma de implementación de los reportes en CEMAT.  No obstante, se evidencia debilidad en la gestión de los servidores responsables de la acción en la Delegada y  en la Oficina Asesora de Planeación, debido a que transcurrió toda la vigencia no se presentó avance, razón por la cual la calificación en la gestión de la Delegada se deteriora  y no se dispone de alarmas para las visitas de supervisión de la dependencia.</t>
  </si>
  <si>
    <t>Revisión técnica de los contenidos del PESV</t>
  </si>
  <si>
    <t>100% PESV recibidos</t>
  </si>
  <si>
    <t>100% Planes Estratégicos de Seguridad Vial - PESV recibidos.</t>
  </si>
  <si>
    <t>Planes Estratégicos de Seguridad Vial - PESV revisados.</t>
  </si>
  <si>
    <t># Planes Estratégicos de Seguridad Vial - PESV recibidos / # PESV por recibir.</t>
  </si>
  <si>
    <t># Planes Estratégicos de Seguridad Vial - PESV revisados / # PESV recibidos.</t>
  </si>
  <si>
    <t>Revisar el cumplimiento de la información financiera anual de los supervisados (Causal de disolución, Cancelación de habilitación por capital pagado y/o patrimonio ilíquido, Reporte de información)</t>
  </si>
  <si>
    <t>70% de supervisados con información financiera revisada, analizada y retroalimentada</t>
  </si>
  <si>
    <t>20 visitas realizadas con base en el análisis de información del  Centro de Monitoreo de Actividades del Transporte - CEMAT.</t>
  </si>
  <si>
    <t>Programar visitas de inspección ocasionales con base en el análisis de información CEMAT Centro de Monitoreo de Actividades del Transporte - CEMAT.</t>
  </si>
  <si>
    <t># Visitas de inspección ocasionales realizadas con base en el análisis de información del Centro de Monitoreo de Actividades del Transporte - CEMAT / # visitas de inspección ocasionales programadas con base en el análisis de información  Centro de Monitoreo de Actividades del Transporte - CEMAT.</t>
  </si>
  <si>
    <t>Ejecutar plan de pruebas e implementar nuevas funcionalidades en ambiente productivo</t>
  </si>
  <si>
    <t xml:space="preserve"> # Mesas de Trabajo realizadas/# Mesas de Trabajo programadas.</t>
  </si>
  <si>
    <t># Acciones preventivas y correctivas implementadas / # Acciones preventivas y correctivas planeadas.</t>
  </si>
  <si>
    <t># Indicadores de gestión en seguridad implementados / # Indicadores de gestión en seguridad programados.</t>
  </si>
  <si>
    <t>Atención al ciudadano y Notificaciones/Gestión de Peticiones, Quejas y Reclamos (PQR).</t>
  </si>
  <si>
    <t>Desarrollar acciones de divulgación a los supervisados en temas específicos que coadyuven a la mejor prestación del servicio (Foros, Circulares, Skype, otros medios)</t>
  </si>
  <si>
    <t xml:space="preserve">Ochenta y ocho (88) acciones preventivas para mitigación de riesgo que afectan la operación, calidad y seguridad en el servicio. </t>
  </si>
  <si>
    <t>Se lograron implementar acciones para los 14 tipos de vigilados. Ver Anexo "Acciones Tránsito" (Hoja Adjunta).</t>
  </si>
  <si>
    <t># Modelos buenas prácticas empresariales implementados / # Modelos buenas prácticas empresariales programados.</t>
  </si>
  <si>
    <t>Identificar e  implementar cuarenta (40) modelos de buenas prácticas empresariales para nuestros supervisados (gobierno corporativo, responsabilidad social, estándares de rentabilidad y servicio, estándares internacionales, entre otros).</t>
  </si>
  <si>
    <t>Supervisados con información financiera revisada, analizada y retroalimentada / Universo de supervisados</t>
  </si>
  <si>
    <t>Desarrollar e implementar  acciones preventivas y correctivas que minimicen las condiciones de riesgo en seguridad, por tipo de vigilado (puertos 3, concesiones 5, tránsito y transporte 14)</t>
  </si>
  <si>
    <t>A continuación se presenta la socialización realizada por la delegada:</t>
  </si>
  <si>
    <t xml:space="preserve">El cumplimiento de la acción es del 100% reportada en el plan operativo con la ejecución de sesenta y seis reuniones con autoridades programadas, No obstante, en el informe de gestión delegada de transito.doc numeral SIPLAFT (Sistema de Prevención y Control de Lavado de Activos y de Financiación del Terrorismo) se relacionan veinte (20) reuniones con la Unidad de Información y Análisis Financiero -UIAF y una (1) con la Dirección de Impuestos y Aduanas Nacionales-DIAN, razón por la cual las cifras presentan incertidumbre e imprecisión.
En el mes de diciembre se realizó la siguiente reunión: 
1. Reunión con la Dra. Claudia Gaviria Directora de Gestión de Aduanas -  DIAN tema: situación de demora en puertos de Buenaventura por parte de los vehículos de carga. No obstante, para garantizar el cumplimiento de la acción al 100%  es necesario realizar acta con el desarrollo de la reunión, conclusiones, recomendaciones, compromisos y seguimientos.
</t>
  </si>
  <si>
    <t>El cumplimiento de la acción es del 100% reportado en el archivo “PEI 2016 seguimiento diciembre 31 v4.xls” con la socialización de normas a ciento treinta (130) servidores. No obstante, en el archivo “informe de gestión delegada de transito 2016.doc no se relaciona la acción, razón por la cual las cifras presentan incertidumbre e imprecisión. Por otra parte, para garantizar la adquisición de conocimientos de los servidores se deben aplican evaluaciones, calificarlas, realizar refuerzos en los casos requeridos y elaborar un informe con la metodología de la socialización, conclusiones y recomendaciones.</t>
  </si>
  <si>
    <t>El cumplimiento de la acción reportado por la dependencia es del 100%, para lo cual la Delegada realizó un trabajo de depuración de las bases de datos de los supervisados de la Delegada de Tránsito y Transporte, con el apoyo del Ministerio de Transporte, razón por la cual el número de vigilados bajó en comparación con la vigencia anterior, cabe resaltar que para esta depuración se tuvo en cuenta la cantidad de supervisados por NIT.</t>
  </si>
  <si>
    <t>A continuación se presenta la divulgación realizada por la delegada:</t>
  </si>
  <si>
    <t>El cumplimiento de la acción es del 100% debido a que se realizaron quinientos veinte (520) operativos a nivel nacional con el acompañamiento con la DITRA para verificar temas de transporte de carga y treinta (33) operativos en acompañamiento con la DITRA para verificar temas de transporte escolar, para un total de 553 operativos en la vigencia 2016. No obstante, para garantizar el cumplimiento de la acción se requiere un informe con la metodología de los operativos,  compromisos, conclusiones y recomendaciones.</t>
  </si>
  <si>
    <t>El cumplimiento de la acción es del 92,5% de un total de ocho mil sesenta y uno (8071) se recibieron siete mil cuatrocientos sesenta y ocho (7.468) Planes Estratégicos de Seguridad Vial - PESV. No obstante, no se relacionan las acciones que se han realizado por parte de la dependencia para solicitar los planes pendientes de recibir y en el archivo "informe de gestión delegada de tránsito 2016 no se relaciona la acción razón por la cual es impreciso el cumplimiento.</t>
  </si>
  <si>
    <t xml:space="preserve">
El cumplimiento de la acción es del 90.9% reportado en el plan operativo. No obstante, el cumplimiento en el informe de gestión es el del 100%, lo que genera incertidumbre e imprecisión de las cifras. Por otra parte, no se relacionan actividades de verificación que permitan determinar la efectividad de la adquisición de conocimientos en la divulgación de las circulares como: Elaborar un informe del desarrollo de la divulgación, de compromisos, conclusiones y recomendaciones y hacer seguimiento.</t>
  </si>
  <si>
    <t xml:space="preserve">El cumplimiento de la acción es del 100%, con la expedición de la Circular Externa No. 094 de 2016 del 29 de diciembre de 2016 que determina modelos de buenas prácticas que aplican a: Concesionarios de aeropuertos, carreteros y férreos, operadores férreos, terminales de transporte terrestre y Empresas de transporte aéreo. </t>
  </si>
  <si>
    <t xml:space="preserve">El cumplimiento de la acción es del 100%, para lo cual la dependencia identifica cuarenta y un terminales de los cuarenta y dos (42) programados. </t>
  </si>
  <si>
    <t>La dependencia presenta la siguiente gestión en las últimas tres vigencias:
La dependencia recibe en la vigencia un total de setenta y ocho mil setecientos sesenta y nueve (78.769) solicitudes de notificación y gestiona ochenta y cuatro mil ciento ochenta y siete (84.187) notificaciones, el número de notificaciones recibido es menor al notificado debido a que el proceso se puede hacer por diferentes medios.
Para el año 2014 en el mes de diciembre, se presentó un aumento en la radicación de resoluciones de un 43.84%, por lo que en los primeros meses de 2015 se llevó a cabo el trámite de notificación de estas resoluciones junto con las de 2015.
Para el año 2016 al haber mayor radicación de resoluciones el trámite de notificación se aumentó considerablemente. Sin embargo, en el mes de diciembre se radicaron 11.416 resoluciones por lo que algunas de estas se terminará su notificación en el año 2017 a medida que vayan siendo entregados los envíos por parte de la empresa de mensajería 4-72 al destinatario final o cuando sean devueltos a la entidad y publicados en la página web de la entidad.</t>
  </si>
  <si>
    <t>4. Identificar el universo de los operadores.</t>
  </si>
  <si>
    <t>5. Fortalecer la supervisión (inspección, vigilancia y control).</t>
  </si>
  <si>
    <t># Supervisados socializados en política sectorial / # Supervisados programados para socialización en  política sectorial.</t>
  </si>
  <si>
    <t># Reuniones con autoridades realizadas / # Reuniones con autoridades programadas.</t>
  </si>
  <si>
    <t>El comportamiento de la gestión de las  investigaciones en la delegada es el siguiente:
Se evidencia un crecimiento del 272% en el total de la investigaciones con relación a la vigencia anterior y no se incluye en el archivo "informe de gestión" las aclaraciones respectivas. Por otra parte, se sugiere para verificar la efectividad de la acción incluir en el informe de gestión de la dependencia los resultados de las investigaciones considerando metodología,  conclusiones, recomendaciones, compromisos y lecciones aprendidas.</t>
  </si>
  <si>
    <t>El comportamiento de la gestión de las  investigaciones en la delegada es el siguiente:
No obstante, en el informe no se incluye un análisis del comportamiento con respecto a la vigencia anterior. Por otra parte, se recomienda para verificar la efectividad de la gestión incluir metodología, conclusiones, recomendaciones, compromisos y lecciones aprendidas.</t>
  </si>
  <si>
    <t>La Delegada desarrollo en la vigencia seiscientas veinte (620) visitas de inspección cumpliendo la meta de quinientas ochenta y nueve (589) programadas, con el siguiente comportamiento mensual:
No obstante, para verificar la efectividad de la acción se sugiere incluir en el informe de gestión los resultados de las visitas considerando metodología, conclusiones, recomendaciones, compromisos y lecciones aprendidas.</t>
  </si>
  <si>
    <t xml:space="preserve">El cumplimiento de la acción es del 50%, al no formalizarse la política de supervisión se identifican debilidades de planeación que generan posibles riesgos en el desarrollo de la ejecución de las actividades relacionadas con la supervisión.  </t>
  </si>
  <si>
    <t xml:space="preserve">Se resalta el cumplimiento de la Delegada de Puertos en 15 acciones de las metas trazadas en el informe de gestión, las cuales están aterrizadas con su objetivo de realizar la supervisión de la infraestructura del país en los modos vial o carretero, férreo y aéreo, que el Estado ha entregado en concesión a particulares, y la prestación de sus servicios a los usuarios. 
El desempeño de la dependencia se desarrolla con el siguiente comportamiento de los vigilados en las vigencias 2015 y 2016:
Dentro de los logros de la dependencia están: 
- Sometimiento a control al concesionario Ferrocarriles del Pacifico – FDP, mediante resolución Nro. 018713 del 01 de junio 2016, por interrupción en la prestación del servicio público de transporte de carga.
-Vale la pena mencionar que la Agencia Nacional de Seguridad Vial acogió el concepto técnico de sectores críticos de accidentalidad en carreteras diseñado por la Superintendencia Delegada de Concesiones e Infraestructura, para ser aplicado en el área rural y urbana, conforme con lo manifestado en Mesa Técnica interinstitucional realizada en el Ministerio de Transporte realizada el día 5 de abril de 2016, denominada metodología, identificación y reporte puntos de alta accidentalidad.
- Mejoras en señalización, infraestructura, conocimiento del marco normativo, medición porcentual de la línea base para la inclusión de personas en condición de discapacidad, a través de la expedición, divulgación y seguimiento de la Circular No. 011 de 2015. Como producto ha permitido presentar resultados positivos del sector transporte ante la Comisión Nacional de Discapacidad para su informe CEDDIS de la Cancillería que se presentó ante la ONU.
Así mismo, como efecto de la citada circular la Superintendencia Delegada de Concesiones e Infraestructura junto con el Ministerio de Transporte y la Fundación Saldarriaga Concha vienen diseñando el Decreto Reglamentario de Ley 1618 de 2013, denominado Guía Metodológica para la presentación y evaluación de los planes progresivos de cumplimiento de infraestructura accesible.   
-Investigación administrativa por la interrupción en la prestación del servicio en la concesión red férrea del pacifico, por parte del concesionario FDP.
</t>
  </si>
  <si>
    <t>6. Generar y difundir la información estadísticas de los sectores que representamos</t>
  </si>
  <si>
    <t>A continuación se presenta el comportamiento de la  gestión de las PQR y denuncias de la delegada:
En el año 2016 se cerraron el 57% de las PQR y denuncias recibidas, el 43% restante se continuará el trámite en el año 2017.  No obstante, no se incluye en el archivo "informe de gestión puertos a dic 31  2016" un plan de choque para gestionar el 43% de PQR y denuncias por tramitar, ni las acciones de mejora para evitar nuevos retrasos de las nuevas PQR y denuncias que reciban en la siguiente vigencia.</t>
  </si>
  <si>
    <t>La gestión de las investigaciones administrativas para la vigencia es:
No obstante, en el informe de gestión no se incluye un análisis del comportamiento de las investigaciones administrativas con respecto a la vigencia anterior. Por otra parte, se recomienda para verificar la efectividad de la gestión incluir metodología, conclusiones, recomendaciones, compromisos y lecciones aprendidas.</t>
  </si>
  <si>
    <t>La delegada presentó el siguiente comportamiento de las  PQR y denuncias de la vigencia actual y anterior:
En el año 2016 se cerraron el 90% de las PQR y denuncias recibidas, el 10% restante se continuará el trámite en el año 2017.  No obstante, no se incluye en el archivo "informe de gestión delegada de transito 2016" un plan de choque para gestionar el 10% de PQR y denuncias por tramitar, ni las acciones de mejora para evitar nuevos retrasos de las nuevas PQR y denuncias que reciban en la siguiente vigencia.</t>
  </si>
  <si>
    <t># Visitas de inspección ejecutadas PGS / # Vigilados con visitas de inspección programadas PGS .</t>
  </si>
  <si>
    <t>Supervisar el  100% de los supervisados.</t>
  </si>
  <si>
    <t xml:space="preserve">
El cumplimiento de la acción es del 99.97% para lo cual se desarrollaron tres mil trecientas sesenta (3360) visitas de inspección y ciento treinta y cuatro (134) por concepto de SIPLAFT (Sistema de Prevención y Control de Lavado de Activos y de Financiación del Terrorismo) reportadas en el archivo “informe de gestión delegada de transito 2016.doc” de un total de tres mil quinientas (3500) programadas.
Se incrementa en un 15% las visitas de inspección realizadas en la vigencia 2016, con respecto a la vigencia anterior lo que permitió mayor cobertura a los vigilados.</t>
  </si>
  <si>
    <t>Disminución tiempo respuesta PQR.</t>
  </si>
  <si>
    <t>(Promedio días tiempo respuesta vigencia anterior - Promedio días tiempo respuesta vigencia actual)/ Promedio días tiempo respuesta vigencia anterior.</t>
  </si>
  <si>
    <t>DELEGADA DE PUERTOS.</t>
  </si>
  <si>
    <t>El comportamiento de la cobertura es el siguiente:
No obstante, en el archivo informe de gestión puertos a dic 31 2016 no se incluye las conclusiones, recomendaciones y compromisos para mejorar los resultados del indicador.</t>
  </si>
  <si>
    <t xml:space="preserve">El cumplimiento de la acción es del 100% para lo cual la dependencia preparó y envió un documento para las Sociedades Portuarias Marítimas y Fluviales y a las empresas de transporte fluvial, sobre las Autoridades que intervienen en el Transporte de Mercancías Peligrosas. No obstante, en el archivo "informe de gestión puertos a dic 31 2016" no se registra el desarrollo de la acción y se sugiere para verificar la efectividad de la acción revisar si se presentaron rechazos en los envíos, en caso de rechazo de la dirección se debe reenviar, confirmar recibido, realizar un sondeo con una muestra de los supervisados para confirmar la consulta y elaborar un informe con la metodología, los compromisos, las conclusiones y las recomendaciones. Por lo anterior, el cumplimiento de la acción es inferior al 100% y puede ser impreciso. </t>
  </si>
  <si>
    <t>Se programan diez y nueve (19) reuniones con las autoridades para socializar la política de supervisión y se desarrollan diez y nueve (19), por ej.:  En noviembre 11 se realiza la coordinación en temas portuarios DNP – SPT. No obstante, en el archivo "informe de gestión puertos a dic 31 2016" no se registra el desarrollo de la acción y se sugiere para verificar la efectividad de la acción elaborar un informe con el desarrollo de las reuniones, conclusiones, recomendaciones, compromisos y hacer seguimiento, razón por la cual el cumplimiento de la acción es inferior al 100% y puede ser impreciso. La Delegada presenta cono evidencias las listas de asistencias.</t>
  </si>
  <si>
    <t>El cumplimiento de la acción es del 100% para lo cual la dependencia preparó y envió documento para las Sociedades Portuarias Marítimas y Fluviales y a las empresas de transporte fluvial, sobre las Autoridades que intervienen en el Transporte de Mercancías Peligrosas. No obstante, en el archivo "informe de gestión puertos a dic 31 2016" no se registra el desarrollo de la acción y se sugiere para verificar la efectividad de la acción revisar  que no se presentaron rechazos en los envíos y en caso de devolución se debe reenviar, confirmar recibido, realizar un sondeo a una muestra de los supervisados y elaborar un informe de la socialización, razón por la cual el cumplimiento de la acción es inferior al 100% y puede ser impreciso.  Las evidencias de la delegada son los correos enviados.</t>
  </si>
  <si>
    <t xml:space="preserve">El cumplimiento de la acción es de 100%, para lo cual se realizaron diferentes cruces para tratar de definir una única base de datos que se está conformando. No obstante, el resultado genera incertidumbre debido a que la dependencia está realizando actividades para generar una única base creando incertidumbre de datos del Grupo Financiera.  </t>
  </si>
  <si>
    <t>Se resalta el cumplimiento de la Delegada de Puertos en diez y seis (16) acciones de las metas trazadas en el informe de gestión, las cuales están aterrizadas con su objetivo de supervisar que las infraestructuras portuarias nacionales y las de las empresas que las administran y operan cumplan con los parámetros de calidad nacional e internacional de accesibilidad, eficiencia y seguridad establecidos. No obstante, se hace necesario realizar las actividades que verifican el cumplimiento de las acciones en su totalidad y generar y archivar las respectivas evidencias.
El desempeño de la dependencia se desarrolla con el siguiente comportamiento de los vigilados en las vigencias 2015 y 2016:
No obstante, se identifican diferencias en las cifras reportadas en los informes de gestión de la dependencia en las vigencias 2015 en los archivos (Informe de gestión puertos 2016 a Dic 31 2016 e informe a Dic 2015 del ptos ene 18), toda vez que no se reportaban las cifras en color rojo y no se anexa aclaración al respecto. 
Los logros de la dependencia son: 
-Participación en las reuniones del Ministerio de Transporte para realizar modificaciones al reglamento técnico de operaciones de las sociedades portuarias. 
- Asistencia a la mesa de trabajo con Dirección General Marítima - DIMAR para modificación de normas.
- Participación en la expedición del reglamento de patio de contenedores vacíos con el Ministerio de Transporte
- Reunión con el Departamento Administrativo Nacional de Estadística - DANE para identificar indicadores de gestión en las obras de inversión.
-Atención de las solicitudes de inscripción y registro de operador portuario a 31 de diciembre se emitieron 168 registros.
- Asesoría, apoyo y acompañamiento al Ministerio de Transporte durante el Paro Camionero del año 2016.
- Se cumplió con la meta de realizar visitas al 70% de los supervisados, incluyendo visitas a Neiva para identificar ilegales y/o informales en el Rio Magdalena, en Majagual, Achi y Guaranda Sucre, Represa de Sogamoso y en el Rio Sinú - Represa Urra.
- Socialización puesta en marcha proyecto Inside en Cartagena y Barranquilla.</t>
  </si>
  <si>
    <t xml:space="preserve">Empresas de Transporte Fluvial: Total embarcaciones: 669; Potencialmente movilizan más de  10.947 pasajeros; utilizan diferentes tipos de embarcaciones como:  Motorcanoa, Chalupa ( de diferentes clases de motor: 42) ,  taxi 15, taxi 18, canoa, bote, botemotor, moto canoa,  lancha, remolcador. tienen 1928 tripulantes, con 2270 chalecos para la tripulación, 10.480 chalecos para adultos y 2827 para niños, para un total de 13307. tienen de reserva 2.802 chalecos para adultos y 885 para niños, para un total de 3.687 chalecos de reserva, equivalente a un 27.7% del total disponibles. 
Sociedades Portuarias:
Indicador: No. accidentes a la carga: SPR Barranquilla: Periodo Enero - Noviembre 2015: total 118. Periodo Enero - Noviembre 2016: 81. disminución de 37 accidentes a la carga en el mismo periodo. SPR Buenaventura: Periodo Enero - Noviembre 2015: total 0. Periodo Enero - Noviembre 2016: 19. Incremento de 19 accidentes a la carga en el mismo periodo. Compañía de Puertos Asociados _ZP Cartagena: Periodo Enero - Noviembre 2015: total 23. Periodo Enero - Noviembre 2016: 9. disminución de 14 accidentes a la carga en el mismo periodo. 
Indicador: Número de accidentes humanos:  SPR Barranquilla: Periodo Enero - Noviembre 2015: total 27. Periodo Enero - Noviembre 2016: 37. Se aumentaron en 10 los accidentes humanos en el mismo periodo e igualmente frente al valor presupuestado para el año 2016 (22) se incremento en 15.  SPR Buenaventura: Periodo Enero - Noviembre 2015: total 14. Periodo Enero - Noviembre 2016: 33. Se aumentaron en 19 los accidentes humanos en el mismo periodo e igualmente frente al valor presupuestado para el año 2016 (10) se incremento en 9. Compañía de Puertos Asociados _ZP Cartagena: Periodo Enero - Noviembre 2015: total 17. Periodo Enero - Noviembre 2016: 0  No se presentaron accidentes humanos en el mismo periodo.
Operadores Portuarios: Se han recibido 909 solicitudes de inscripción y registro, de los cuales 108 empresas reportan equipos identificados, 615 reportan equipos sin clasificarlos, y 186 no reportan equipos. 
Las equipos reportados ascienden a 3034, de los cuales 2662 no están identificados, 33 equipos de ayuda y/o aproximación, 94 equipos de cargue, 76 equipos de descargue, 169 equipos de movimiento interno de carga. 
Se han aprobado 383 registros de operador portuario. Estos 383 empresas reportan 1408 equipos, de los cuales se identifican 188, así: 12 equipos de ayuda y/o aproximación, 42 equipos de cargue, 37 equipos de descargue, 97 equipos de movimiento interno de carga. Hay 1220 equipos no identificados.
Empresas de Transporte Fluvial: Total embarcaciones: 669; Potencialmente movilizan más de  10.947 pasajeros; utilizan diferentes tipos de embarcaciones como:  Motorcanoa, Chalupa ( de diferentes clases de motor: 42) ,  taxi 15, taxi 18, canoa, bote, botemotor, moto canoa,  lancha, remolcador. tienen 1928 tripulantes, con 2270 chalecos para la tripulación, 10.480 chalecos para adultos y 2827 para niños, para un total de 13307. tienen de reserva 2.802 chalecos para adultos y 885 para niños, para un total de 3.687 chalecos de reserva, equivalente a un 27.7% del total disponibles. 
Sociedades Portuarias:
Indicador: No. accidentes a la carga: SPR Barranquilla: Periodo Enero - Noviembre 2015: total 118. Periodo Enero - Noviembre 2016: 81. disminución de 37 accidentes a la carga en el mismo periodo. SPR Buenaventura: Periodo Enero - Noviembre 2015: total 0. Periodo Enero - Noviembre 2016: 19. Incremento de 19 accidentes a la carga en el mismo periodo. Compañía de Puertos Asociados _ZP Cartagena: Periodo Enero - Noviembre 2015: total 23. Periodo Enero - Noviembre 2016: 9. disminución de 14 accidentes a la carga en el mismo periodo. 
</t>
  </si>
  <si>
    <t>Desarrollar e implementar  acciones preventivas y correctivas que minimicen las condiciones de riesgo en seguridad, por tipo de vigilado (puertos 3, concesiones 5, tránsito y tte 14)</t>
  </si>
  <si>
    <t xml:space="preserve">De acuerdo  con el resultado obtenido se dio un cumplimiento del 99,96%. Sólo se presento una cuenta de cobro pagada fuera del tiempo establecido. </t>
  </si>
  <si>
    <t>La apropiación del presupuesto para el 2016 es de $34.779,87 MM, del cual se tiene ejecutado a 31 de diciembre $30.241,32 MM con un cumplimiento del 86.95% del 85% presupuestado.</t>
  </si>
  <si>
    <t>Se emitieron seis (6) los estados financieros y se planearon el mismo número y se transmitieron a la Contaduría con un resultado del cumplimiento del 100%. No obstante, al validar la publicación en medio oficial de la entidad (página web) sólo se publican tres (3) estados financieros del tres primeros meses y en el informe de gestión se presenta el balance general y el estado de actividad a corte septiembre de 2016 razón por lo cual el cumplimiento de la meta de un 100% es menor y genera incertidumbre sobre los resultados de la acción. Al respecto la dependencia indica que los estados financieros de abril a diciembre de 2016 se encuentran revisión de la Alta Dirección*.</t>
  </si>
  <si>
    <t>El cumplimiento en el seguimiento plan operativo spt diciembre 2016V2 la a acción presenta un cumplimiento del 88%. No obstante, en el informe de gestión de la dependencia (financiera informe de gestión.doc) a corte 30 de noviembre 2016 el total de vigilados liquidados ascendía a 6215 vigilados, de los cuales un 85,52% equivalentes a 5315 vigilados habían cancelado. Por lo anterior, se genera incertidumbre e imprecisión en la cifra.</t>
  </si>
  <si>
    <t xml:space="preserve">El cumplimiento en el seguimiento plan operativo spt diciembre 2016V2 la a acción presenta un cumplimiento del 0%. </t>
  </si>
  <si>
    <t>1. Realizar seguimiento trimestral al cumplimiento de acciones definidas en el plan operativo y reuniones con el grupo de trabajo para seguimiento y establecer acciones de mejora.
2. Capacitar a los servidores en los cambios del proceso Gestión Financiera y dar inicio a la implementación del mismo con la asesoría y acompañamiento de la Oficina de Asesora de Planeación y el Grupo de Talento Humano.
3. Solicitar un espacio en el Comité SIGI para socializar los cambios del proceso Gestión Financiera.
4. Asegurar la documentación del proceso Gestión Financiera conjuntamente con la Oficina Asesora de Planeación de acuerdo con las observaciones dadas en la auditoría 2016 a la documentación a la cadena de valor en la Intranet y en las fechas del cronograma establecido.
5. Identificar las causas del incumplimiento de la meta que no logró el 100%, definir las acciones de mejora (definición, responsables y plazo de ejecución), la puesta en marcha de las mismas y hacer seguimiento. Lo anterior, para mejorar la calificación de la delegada en el informe de dependencias.
6. Desarrollar los planes de mejoramiento de la auditoría regular de la CGR y de las auditorías internas de la entidad.
7. Elaborar el informe de gestión de la próxima vigencia incluyendo la totalidad de acciones asignadas de la dependencia en el plan operativo y el desarrollo de las actividades que validan la efectividad de las mismas.
8. Solicitar capacitación en las necesidades solicitadas por el Grupo de Talento Humano para la vigencia 2017 a los funcionarios que reciben llamadas o realizar atención a los vigilados o a los proveedores en servicio al ciudadano o al cliente y a los contratistas en el mismo tema (inducción al puesto de trabajo). 
9. Realizar los ajustes necesarios en la elaboración, archivo y custodia de las actas del Comité de Sostenibilidad o Remisibilidad.
10. Realizar y socializar la programación anual del Comité de Sostenibilidad o de Remisibilidad y ejecutar las sesiones de acuerdo con lo programado.</t>
  </si>
  <si>
    <t>Con el apoyo del grupo de cobro del Sistema Inteligente de la Supertransporte SIS, se superó la  meta establecida para la vigencia de recuperar el 5% de la cartera, que incluye el concepto la recuperación de multas, acuerdos y tasa .</t>
  </si>
  <si>
    <t>Todas las obligaciones cumplieron con los requisitos establecidos para el pago de la misma. No obstante, en la campaña 3-2 del SIS se excluyendo obligaciones las cuales los vigilados manifestaron que no cancelarían la primera cuota ya que no se estaba liquidando con sus ingresos reales y no tenían capacidad de pago de la cuota, razón por la cual el cumplimiento de la acción es menor e impreciso y el campaña 3-3 se excluyendo obligaciones para las cuales no se encontraba cupón disponible y en el archivo "informe de gestión financiera 2016.doc" no se relaciona, por las anteriores razones el cumplimiento del 100% es menor e impreciso.</t>
  </si>
  <si>
    <t>Se cumplió con el plan de capacitación previsto  de capacitar a  treinta (30) servidores y  Pricewaterhousecoopers realizó capacitación en auditoría internacional (NIA), razón por la cual el cumplimiento dado por la dependencia es de 100%, se entrego el material de la capacitación a los servidores y se realizaron ejercicios prácticos y se evaluaron los expositores. No obstante,  no todos los servidores formados recibieron la certificación del curso, no se replico la capacitación a otros servidores, en los casos de resultados no aprobados no se han realizado los refuerzos requeridos dejando evidencias,  no se ha actualizado el material y los ejercicios prácticos en una base de conocimiento de la entidad. Por otra parte, en  el archivo "informe de gestión financiera 2016.doc" no se relaciona el avance de la acción, por las anteriores razones el cumplimiento del 100% es menor e impreciso.</t>
  </si>
  <si>
    <t>Se reportó el cumplimiento de las sesiones de los Comités de Remisibilidad asociados a los Comités de Sostenibilidad con un cumplimiento del 100%. Se revisan las actas del comité y presentan las siguientes observaciones:
Por lo anterior, se identifican debilidades en el control de las actas del comité de sostenibilidad - remisibilidad relacionadas con numeración, firmas de los asistentes, seguimiento a compromisos, archivo, digitalización y custodia de acuerdo con las normas de gestión documental. Por otra parte, la meta reportada no corresponde a la ejecución de las sesiones realizadas del comité, debido a que realizaron cuatro (4) sesiones y no seis (6) como lo reportado por el área lo que genera incertidumbre en las cifras y en el  archivo "informe de gestión financiera 2016.doc" de la dependencia no se relaciona la acción, ni los resultados.</t>
  </si>
  <si>
    <t xml:space="preserve">La apropiación del presupuesto excluyendo el rubro de transferencias para el 2016 es de $31,024 MM del cual se han comprometido $29, 980 esto corresponde a una ejecución del 97% de la obligación teniendo un cumplimiento del 100% sobre lo esperado.
</t>
  </si>
  <si>
    <t>Al cierre del mes de octubre de 2016, quedaron formalizados los Estados Financieros de la Superintendencia de Puertos y Transporte con corte al 30 de septiembre de 2016, los cuales fueron trasmitidos a través del aplicativo CHIP a la Contaduría General de la Nación conforme al calendario establecido por este ente rector. Ver numeral anterior.</t>
  </si>
  <si>
    <t xml:space="preserve">La dependencia presenta los siguientes logros:
Gestión Contribución especial
1. La manifestación por parte de los vigilados de sentirse incluidos y tenidos en cuenta por la Superintendencia de Puertos y Transporte, por primera vez en los cambios de la liquidación.
2. Se transmitió un mensaje de transparencia en una entidad que quiere que los vigilados entiendan las razones por las cuáles se generaron los cambios y como podían beneficiarlos. 
3. Se logró un recaudo del 98% de la contribución especial, superando lo conseguido en las vigencias anteriores. 
4. Se logró un recaudo del 98% de la contribución especial, superando lo conseguido en las vigencias anteriores. 
Ejecución de viáticos y gastos de viaje
5. Se disminuyó en un 9% los gastos correspondientes a Viáticos y Gastos de Viaje con respecto al año anterior, es decir de 565 MM a 515 MM, con una mayor cobertura con menores recursos al contar con personal de apoyo en las diferentes regiones.
Gestión Presupuestal 
6. Realizó monitoreo de la ejecución de manera diaria, generó informes semanales y reuniones con los jefes de áreas con el fin de realizar seguimiento de cada proceso, monitoreo y depuración constante de los certificados de disponibilidad y registros presupuestales para la ejecución presupuestal.
Gestión de Cobro Persuasivo y Coactivo 
7. Cabe resaltar la buena gestión y compromiso presentado por el equipo de gestión coactiva, quienes tuvieron un incremento considerable del 123% de recaudo por concepto de títulos de depósito judicial y del 170% por concepto de acuerdos de pago de una vigencia a la otra.
8. Cabe resaltar la buena gestión y compromiso presentado por los servidores asignados a la gestión persuasiva, quienes, desde el 15 de marzo de 2016 al 31 de diciembre de 2016, realizaron 95 acuerdos de pago con un total de $1.075.762.358; de los cuales todos han tenido total cumplimiento en el pago de sus cuotas y al corte de la vigencia se recaudaron de estos $838.819.245.
9. Durante este año prestó apoyo al área financiera frente al tema de identificación de saldos que se tenían en las conciliaciones bancarias, identificando el 52% equivalente a un total de $681.327.211. 
10. También prestó apoyo al área financiera en el tema de vigilados sin clasificar en vigía (grupo 1, 2, 3 entre otros), vigilados que cancelaron la contribución especial pero no habían reportado ingresos en vigía, vigilados que solicitaron cambio de grupo.
</t>
  </si>
  <si>
    <t>SUPERINTENDENCIA DE PUERTOS Y TRANSPORTE</t>
  </si>
  <si>
    <t>Informe de Evaluación de Dependencias Vigencia 2016</t>
  </si>
  <si>
    <t>Enero de 2017</t>
  </si>
  <si>
    <t>Oficina de Control Interno</t>
  </si>
  <si>
    <t>Actividad reprogramada para la vigencia 2017. Se evidencia debilidades en la planeación debido a que la acción no presenta avance.</t>
  </si>
  <si>
    <t>Generar oportunamente los reportes definidos en el Anexo 1 para la Delegada de Puertos</t>
  </si>
  <si>
    <t>Generar oportunamente los reportes definidos en el Anexo 1 para la Delegada de Concesiones</t>
  </si>
  <si>
    <t>Generar oportunamente los reportes definidos en el Anexo 1 para la Delegada de Tránsito</t>
  </si>
  <si>
    <t>Generar oportunamente los reportes transversales definidos en el Anexo 1</t>
  </si>
  <si>
    <t>Generar oportunamente los reportes de IUITs, PQRs,  Inmovilizaciones y Cobro Persuasivo definidos en el Anexo 1</t>
  </si>
  <si>
    <t>* AGENDA "2016 TRANSFORMACIÓN INSTITUCIONAL-CAMBIAMOS PARA ACTUAR-PARA QUE HABLEMOS EL MISMO IDIOMA"
* Correos electrónicos a todos los funcionarios socializando de la cartilla y la cadena de valor
* 3 pushmails enviado a todos los funcionarios incentivando la consulta de la cartilla y la cadena de valor (Marzo 9 y 10, Abril 7)
* 2 fondos de pantalla incentivado la consulta de la cartilla
* Afiches Transformación Institucional publicados en carteleras</t>
  </si>
  <si>
    <t>Actualizar Normograma</t>
  </si>
  <si>
    <t>Documento Plan GEL SPT 2016 en repositorio PLANEACIÓN. Se realizó el Plan GEL de acuerdo con la última versión de los lineamientos de la Estrategia GEL. Se realizó seguimiento periódico durante la vigencia.</t>
  </si>
  <si>
    <t xml:space="preserve">
2. Medición de indicadores de los procesos, actualización del Normograma y seguimiento a riesgos ( ver anexo dependencia).
3. Generación en el CEMAT de reportes:
Registro Nacional de Carga
Centro de Reconocimiento de conductores
Terminales
Masivo
Accidentalidad vial
Transporte aéreo
Transporte carretero
Transporte férreo
Evaluación del riesgo
Tipificación de vigilados</t>
  </si>
  <si>
    <t>Se realizan cuatro (4) comités SIGI sesiones en las cuales se realiza seguimiento a: Despliegue de la documentación de la cadena de valor, medición y análisis de indicadores de los procesos, actualización de Normograma y planes de mejoramiento.</t>
  </si>
  <si>
    <t>En el informe del SIS de gestión se menciona desde enero del presente año se han recibido 15.396 IUITs. De estos IUITs el 100% ha sido procesados. No obstante, en el plan operativo es el 95.6%, lo que genera incertidumbre en las cifras.</t>
  </si>
  <si>
    <t>9. FECHA: Enero 30 de 2017</t>
  </si>
  <si>
    <t>10. INFORME PRESENTADO POR: Oficina de Control Interno</t>
  </si>
  <si>
    <t>Realizar la gestión del proceso administrativo de los Informes Únicos de Infracciones al Transporte (SIS)</t>
  </si>
  <si>
    <t>Realizar acciones de contacto sobre los deudores de multas o tasas a favor de la SPT hasta obtener el pago de la obligación del ciudadano o empresa respectiva (SIS)</t>
  </si>
  <si>
    <t>Continuar con la Implementación del registro y control de las inmovilizaciones y entrega de vehículos retenidos (SIS)</t>
  </si>
  <si>
    <t>Continuar con la gestión de peticiones, quejas y reclamos, que realicen la recepción, registro, asignación, seguimiento y respuesta oportuna de PQR (SIS)</t>
  </si>
  <si>
    <t>Los Normogramas fueron actualizados para la totalidad de los procesos y se encuentran disponibles en página web de la Entidad. No obstante, en las auditorías de 2016 se identificaron procesos con los Normogramas desactualizados: proceso registro y proceso direccionamiento en lo concerniente a la ejecución de proyectos de inversión. Por lo anterior, el cumplimiento de 100% es menor al reportado por la dependencia.</t>
  </si>
  <si>
    <t>Se realizaron tres seguimientos a la plan de atención al ciudadano y al plan anticorrupción a corte 30 de abril, 31 de agosto y 31 de diciembre de acuerdo con el informe de gestión del Jefe de la Oficina Asesora de Planeación de la vigencia. No obstante, en el plan operativo se reportan cuatro seguimientos al año de cada uno y la actualización del mapa 1 vez al año, razón por la cual las cifras reportadas generan incertidumbre e imprecisión.</t>
  </si>
  <si>
    <t>90% Calidad IUITs digitados</t>
  </si>
  <si>
    <t>Cantidad IUITs digitados sin errores / Cantidad IUITs Procesadas</t>
  </si>
  <si>
    <t>Fichas de los indicadores definidas en cada proceso. No obstante, no se evidencian en link intranet/cadena de valor/proceso estratégicos (gestión de comunicaciones, direccionamiento estratégico, gestión regulatoria, /indicadores. No hay informe analítico de indicadores. Por lo anterior, el cumplimiento de 100% es menor al reportado.</t>
  </si>
  <si>
    <t>Cantidad IUITs Procesados / Cantidad IUITs Recibidos</t>
  </si>
  <si>
    <t>La gestión de trámites de la dependencia en la vigencia 2016 comparada con la vigencia anterior presenta el siguiente comportamiento:
De acuerdo con el informe de gestión de la dependencia, el cien por ciento (100%) de los recursos se han atendido dentro de los términos de ley  y se ha respondido el cien por ciento (100%) de las demandas en contra de la entidad.</t>
  </si>
  <si>
    <t>Dentro de las acciones para recuperar la cartera de difícil cobro se adelantó el 30% de los acuerdos de pago, los cuales ascendieron a $724 MM* con una variación 12% en comparación a la vigencia anterior. No obstante, el avance definido del 50% de la acción es impreciso debido a que no se han realizado acciones de recuperación de cartera de difícil cobro sino acciones previas.</t>
  </si>
  <si>
    <t>Se reportó el cumplimiento de las sesiones de los Comités de Remisibilidad asociados a los Comités de Sostenibilidad con un cumplimiento del 100%. De acuerdo con lo programado se realizaron dos sesiones. Se revisan las actas del comité y presentan las siguientes observaciones:
Por lo anterior, se identifican debilidades en el control de las actas del comité de sostenibilidad - remisibilidad relacionadas con numeración, firmas de los asistentes, seguimiento a compromisos, archivo y custodia de acuerdo con las normas de gestión documental . Se identifica diferencia con el cumplimiento de la  meta reportada  en la ejecución de las sesiones realizadas del comité se  realizaron mínimo cuatro (4) sesiones y no dos (2) sesiones como lo reportó la dependencia, generando incertidumbre en las cifras.</t>
  </si>
  <si>
    <t>Se recomendaciones:
1. Definir en el plan de mejoramiento las acciones que permitan el reporte oportuno de información (sistema EKOGI, Formato Único de Gestión de Comités de Conciliación, Sección I- Lineamientos o Políticas de Prevención del Daño Antijurídico y Defensa Jurídica y las acciones para los hallazgos de auditoria 2015, estableciendo responsables, fechas y hacer seguimiento. 
2. Solicitar a la Oficina Asesora de Planeación incluir en el plan operativo de la vigencia 2017 las acciones relacionadas con el Grupo de Sometimientos a Control, Grupo Cobro Coactivo, Grupo de Conciliación y Estudios Sectoriales y la Gestión Jurídica como tal.
3. Socializar y la puesta en marcha de una política oficial que identifique los hechos generadores de daño jurídico para dar respuesta al hallazgo definido por la CGR. Actualización anual de esta política.
4. Establecer y socializar una programación anual  para el comité de remisibilidad, realizar seguimiento a los compromisos de las sesiones y controlar las actas con el fin de minimizar las observaciones presentadas en este informe.
5. Realizar seguimiento trimestral al cumplimiento de acciones definidas en el plan operativo y reuniones con el grupo de trabajo para seguimiento y establecer acciones de mejora.
6. Asegurar la documentación del proceso gestión jurídica de acuerdo con las observaciones dadas en la auditoría 2016 a la documentación a la cadena de valor de acuerdo con el cronograma de la Oficina Asesora de Planeación.
7. Realizar y socializar la programación anual del Comité de Sostenibilidad o de Remisibilidad y ejecutar las sesiones de acuerdo con lo programado.</t>
  </si>
  <si>
    <t>* AGENDA "2016 TRANSFORMACIÓN INSTITUCIONAL-CAMBIAMOS PARA ACTUAR-PARA QUE HABLEMOS EL MISMO IDIOMA"
* Correos electrónicos a todos los funcionarios socializando de la cartilla y la cadena de valor
* 3 pushmails enviado a todos los funcionarios incentivando la consulta de la cartilla y la cadena de valor (Marzo 9 y 10, Abril 7)
* 2 fondos de pantalla incentivado la consulta de la cartilla
* Afiches Transformación Institucional publicados en carteleras.</t>
  </si>
  <si>
    <t>Se participó en las mesas técnicas para la definición de la metodología de intercambio de información con Entidades Externas. Las reuniones fueron en coordinación con la Oficina Asesora de Planeación y el CEMAT. No obstante, no se anexan evidencias de actas, ni listas de asistencia que permitan validar las actividades, ni un resumen del desarrollo y conclusiones. Por lo anterior, el cumplimiento de 100% de la acción presenta incertidumbre e puede ser impreciso y se baja la calificación.</t>
  </si>
  <si>
    <t>Actividad adelantada como parte del alcance del contrato con la firma consultora INFOTIC mediante contrato No. 399 de 2016.
Política de seguridad publicada en la página web de la Entidad.
No obstante, no sea documentado, ni publicado, ni socializado el subproceso gestión de seguridad y continuidad del negocio en la cadena de valor intranet/proceso de apoyo/gestión de tics, por lo cual el porcentaje de avance no se califica al 100%.</t>
  </si>
  <si>
    <t>Mesa de ayuda ejecutada por BPM, escalando las necesidades al proveedor  QUIPUX. No obstante, no sea documentado, ni publicado, ni socializado el subproceso gestión de seguridad y continuidad del negocio en la cadena de valor intranet/proceso de apoyo/gestión de tics, por lo cual el porcentaje de avance es inferior al 100%.</t>
  </si>
  <si>
    <t>Actividad adelantada como parte del alcance del contrato con la firma consultora INFOTIC mediante contrato No. 399 de 2016. No obstante, no sea documentado, ni publicado, ni socializado el subproceso gestión de seguridad y continuidad del negocio en la cadena de valor intranet/proceso de apoyo/gestión de tics, por lo cual el porcentaje de avance es inferior al 100%.</t>
  </si>
  <si>
    <t>Se elaboró, aprobó y publicó el PETI. No obstante, no se relacionan las fechas de seguimiento, ni las acciones realizadas para el cumplimiento del mismo. Por anterior, el cumplimiento es inferior al 100%.</t>
  </si>
  <si>
    <t>No se ha formulado el Plan de Gestión Documental a corto, mediano y largo con el Grupo Documental en lo relacionado al Gestión TIC´s de acuerdo con las directrices del Decreto Único Reglamentario del Sector Cultura 1080 de 2015 y el anexo del Decreto 2609 de 2012.</t>
  </si>
  <si>
    <t>Avances en la definición del protocolo. No sea documentado, ni publicado, ni socializado el procedimiento en la cadena de valor, razón por la cual el porcentaje de avance es menor al 100%.</t>
  </si>
  <si>
    <t>Avances en la definición del procedimiento. No obstante, no sea documentado, ni publicado, ni socializado el subproceso gestión de la calidad de información en la cadena de valor intranet/proceso de apoyo/gestión de tics, por lo cual el porcentaje de avance inferior al 75% y puede ser impreciso.</t>
  </si>
  <si>
    <t>Dentro de los avances de la política se encuentra la herramienta Backup Exec y cintas de almacenamiento
Informe a Control Interno y Gestión Documental. No obstante, la implementación de la herramienta puede resultar insuficiente para dar cumplimiento a la  Ley 1581 del 2012.</t>
  </si>
  <si>
    <t>Se incluyeron en el plan de compras los procesos de renovación de Windows vista a Windows 10. 
Se inicia migración de Taux. 
Se fortalece VIGÍA.
Se comienza el desarrollo de administración activos fijos, modernización GLPI y se inicia transición de KAWAK a la cadena de valor.</t>
  </si>
  <si>
    <t>Se mantuvo la actualización hasta junio de 2016.
Se debe transferir esta actividad para 2017, garantizando la actualización de la arquitectura de datos y aplicaciones con la última versión de VIGÍA en producción. No obstante, se evidencia debilidades en la planeación toda vez que no se cumple el 100% y no se reprograma con la debida anterioridad con la Oficina Asesora de Planeación.</t>
  </si>
  <si>
    <t>La ampliación de volumen para la BD Pentaho se realizó. Se asignó un funcionario para la realización de los diferentes cargues de información de los convenios con las fuentes externas.</t>
  </si>
  <si>
    <t>Proceso se encuentra en un 50 % de producción por parte del área de desarrollo.
Se transfiere el cumplimiento de esta actividad para la vigencia 2017. No obstante, se evidencia debilidades en la planeación de la dependencia toda vez que no se informa con oportunidad a la Oficina Asesora de Planeación que no se había cumplido la meta, para su revisión y reformulación, si es el caso.</t>
  </si>
  <si>
    <t>La herramienta permite graficar la Cadena de Valor y los procesos de la entidad en TOGAF y su interoperabilidad es mediante Web Services, FTP, o interfaces de información plana. No obstante, se evidenció que las licencias de aplicativo no estaban en uso la totalidad, razón por la cual el cumplimiento es inferior al 100%.</t>
  </si>
  <si>
    <t>La dependencia presenta los siguientes logros durante la vigencia:
- Diseña noventa y cinco (95) reportes para la consulta de las delegadas en la herramienta Inteligencia de Negocio.
- La interoperabilidad con entidades externas para la generación de diferentes estadísticas por parte del CEMAT.
- Celebración de dos (2) capacitaciones de seguridad informática a los servidores de la Supertransporte el 07 de diciembre de 2016.
- Diseña dos (2) Test de Hacking ético para la búsqueda de vulnerabilidades en los sistemas de información.
- Desarrolla aplicaciones para: 
a) El registro del ingreso de operadores y el registro de la capacidad de almacenamiento de carga por parte de las sociedades portuarias.
b) La consulta de estados de cuenta de los IUIT, obligaciones en TAUX, generar cupones de pago, 
c) El Registro de despachos en los terminales del país, entre otros.
- Actualizaron y publicación de las políticas de seguridad informática el 09 de diciembre de 2016 en la intranet.
- Emitió y socializó la Circular No. 80 de Seguridad de la información del 17 de noviembre de 2016.
Se identifica una acción con avance del 0% por lo cual se hace necesario revisar la estrategia de la dependencia e incluir en el PETI la acción relacionada  para seguimiento (Actualizar el PGD de acuerdo con lo establecido en el Decreto 1080 de 2015).
No se presenta  el avance por módulos del sistema Vigía en el informe de gestión de la dependencia, a pesar de que es el proyecto líder en la entidad,  ni las acciones de mejoramiento ejecutadas solamente se referencia "Se apoyó en el proceso de Pruebas del aplicativo VIGÍA en los módulos PROGRAMACIONES, CORREO Y RESTAURACIÓN DE CONTRASEÑA, OPERADOR PORTUARIO, ANULACIÓN ENTREGA, REPORTE, NIIF, USUARIOS, PESV".</t>
  </si>
  <si>
    <t>Solicitar un espacio en la reunión mensual de líderes de  SIGI que lidera la Oficina Asesora de Planeación, con el fin de dar a conocer a los integrantes del Sistema Integrado de Gestión Institucional las políticas de seguridad de la información actualizadas y su aplicación.
Realizar solicitud dentro de las necesidades de capacitación al Grupo de Talento Humano, formación en la estrategia de Gobierno en Línea (Incluye Ley de Transparencia) y para la aplicación de la Ley 1581 de 2012  Protección de datos personales para los funcionarios de la dependencia e inducción al puesto de trabajo para los contratistas.
Asignar un responsable en la dependencia para mantener actualizada la gestión documental en lo relacionado a: la actualización de TRD, elaboración del FUID, transferencias, creación de expedientes y arboles electrónicos. 
Realizar seguimiento periódico a las acciones asignadas al plan operativo y tomar las acciones de mejora para dar cumplimiento a las metas de la vigencia en caso de presentar justificaciones que impiden su consecución informar oportunamente a la Oficina Asesora de Planeación para su reformulación.
Realizar la documentación del proceso de apoyo Gestión TIC´s conjuntamente con la Oficina Asesora de Planeación de acuerdo con las observaciones dadas en las auditorías 2016 a la documentación a la cadena de valor en la Intranet y en las fechas del cronograma establecido.
Consultar el Programa de Gestión Documental de entidades similares a la SPT como mejor práctica para actualizar, socializar y la puesta en marcha del PGD de la entidad, en el componente de tecnología conjuntamente con el Grupo Gestión Documental.
Incluir en el informe de gestión de la dependencia el estado de los módulos de Vigía y las acciones desarrolladas por la dependencia al respecto.
El informe no incluye el análisis de indicadores de la dependencia debido a que al cierre del mismo no se habían publicado.
Conjuntamente con la Oficina de Planeación y el Grupo Comunicaciones, se recomienda definir el  procedimiento para el control de información cargada y publicada en la página web institucional,  lo cual es necesario ya que la página web de la entidad es un medio de comunicación reglado tanto en la Ley 1474 de 2011 como en la Ley 1712 de 2014.</t>
  </si>
  <si>
    <t>1. Capacitar a los servidores en los cambios del proceso de gestión de comunicaciones y dar inicio a la implementación del mismo con la asesoría y acompañamiento de la Oficina de Asesora de Planeación y el Grupo de Talento Humano
2. En el Comité SIGI, socializar los cambios e implementación del proceso de gestión de comunicaciones.
3. Formular plan operativo anual vinculado al Despacho como dependencia y juego migrar a área independiente, si se aprueba y formaliza la propuesta de rediseño organizacional. En este plan operativo se recomienda vincular el plan de comunicaciones, plan de rendición de cuentas, plan Gel y plan anticorrupción y de atención al ciudadano. 
4. Realizar seguimiento trimestral al cumplimiento de acciones definidas en el plan operativo y reuniones con el grupo de trabajo para seguimiento y establecer acciones de mejora.
5. Formular, socializar, medir y analizar los indicadores del proceso gestión de comunicaciones con el acompañamiento de la Oficina Asesora de Planeación.
6. Solicitar dentro de las necesidades de capacitación formación práctica para los servidores de la dependencia, temas sobre Ley de transparencia al Grupo de Talento Humano.
7. Establecer un procedimiento estándar de respuesta a las solicitudes de las diferentes dependencias para la divulgación de información y socializarlo a los funcionarios y contratistas de la entidad.
8. Generar el informe de gestión de la vigencia dentro de los plazos definidos por la Oficina Asesora de Planeación para dar a conocer los resultados de la dependencia a la entidad.
9. Conjuntamente con la Oficina de Planeación y el Grupo TICS, se recomienda definir el  procedimiento para el control de información cargada y publicada en la página web institucional,  lo cual es necesario ya que la página web de la entidad es un medio de comunicación reglado tanto en la Ley 1474 de 2011 como en la Ley 1712 de 2014.</t>
  </si>
  <si>
    <t xml:space="preserve">Dentro de los logros de la dependencia:
-Se actualiza la intranet como la red de comunicaciones interna mejorada para todos los colaboradores de la entidad.
-Actualizó, oficializó y socializó el proceso estratégico gestión de comunicaciones en los subprocesos gestionar plan de comunicaciones institucional, gestionar la comunicación interna y gestionar comunicación externa en el link: Intranet/cadena de valor/procesos estratégicos/gestión de comunicaciones el 13 de septiembre de 2016.
-Difusión de la gestión de la SPT en los diferentes medios de comunicación a nivel nacional.
</t>
  </si>
  <si>
    <t>Realizar y socializar la programación  anual de Comités técnicos  y administrativos establecidos en la Entidad, presentar informe del Comité SIGI y ejecutar las sesiones de acuerdo con lo programado.
Coordinar la revisión de la Alta Dirección para seguimiento del SIGI, socializar informes y hacer seguimiento a recomendaciones y compromisos.
Hacer seguimiento para agilizar los consecución de los ajustes al estudio técnico de cargas de trabajo entre la entidad y el Ministerio de Transporte, ajustar y presentar  al Departamento Administrativo de la Función Pública.
Incluir dentro del plan operativo el cumplimiento de los productos de los proyectos de inversión.
Desarrollar las acciones del plan de mejoramiento de los cuatro hallazgos generados producto de la auditoría regular de la CGR 2016 y de las auditorías al proceso Direccionamiento Estratégico en lo concerniente a la gestión de convenios interinstitucionales y ejecución de los proyectos de inversión y del proceso gestionar el mejoramiento continuo en lo relacionado a la documentación de la cadena de valor.
Realizar seguimiento periódico a las acciones asignadas al plan operativo y tomar las acciones de mejora para dar cumplimiento a las metas de la vigencia, en caso de presentar justificaciones que impiden su consecución informar oportunamente a la Oficina Asesora de Planeación para su reformulación.
Realizar seguimiento mensual al plan operativo debido a que en la vigencia sólo se reportan tres (3) seguimientos en marzo, agosto y diciembre. Lo anterior con el fin de facilitar la toma de decisiones e implementar las acciones de mejorar requeridas.
Realizar seguimiento a la implementación de la estrategia gobierno en línea GEL con mayor periodicidad, debido a que sólo se presentó un seguimiento en la vigencia.
Conjuntamente con la el Grupo TICS y el grupo Comunicaciones, se recomienda definir el  procedimiento para el control de información cargada y publicada en la página web institucional,  lo cual es necesario ya que la página web de la entidad es un medio de comunicación reglado tanto en la Ley 1474 de 2011 como en la Ley 1712 de 2014.</t>
  </si>
  <si>
    <t xml:space="preserve">El cumplimiento de la acción es del 100%, reportada en el archivo “PEI 2016 seguimiento diciembre 31 v4.xls” con  once mil once (11.011) vigilados socializados. No obstante, en el mismo archivo en la columna resultado 2016, mes de septiembre se reporta 7.963 vigilados socializados, un número mayor al universo reportado en el archivo “informe de gestión delegada de transito 2016.doc en el numeral 1.1.1. Número de Supervisados del 2016 (7525)”, razón por la cual las cifras presentan incertidumbre e imprecisión. Esto baja la calificación asignada.
</t>
  </si>
  <si>
    <t>El cumplimiento de la acción es del 100% reportado en el archivo “PEI 2016 seguimiento diciembre 31 v4.xls” con la realización de setenta y tres (73) mesas de trabajo para impulsar la política de supervisión para la formalización del Sector de las treinta y cuatro (34) programas. No obstante, en el archivo “informe de gestión delegada de transito 2016.doc” no se relaciona el número de mesas de la acción, razón por la cual las cifras presentan incertidumbre e imprecisión. Por otra parte, para verificar la efectividad de las mesas se requiere elaborar un informe con la metodología aplicada, desarrollo, compromisos, conclusiones y recomendaciones. Esto baja la calificación asignada</t>
  </si>
  <si>
    <t>Se lograron implementar indicadores para cada acción en los 14 tipos de vigilados. Ver Anexo "Acciones Transito" (Hoja Adjunta). No se evidencia la definición de las hojas de vida de los indicadores de gestión en seguridad, ni la medición, ni  el análisis, ni su articulación con los procesos de la cadena de valor (registro, inspección, vigilancia y control y gestión de PQR). Esto baja la calificación asignada</t>
  </si>
  <si>
    <t>El cumplimiento de la acción es del 100%, con la implementación del Plan General de Supervisión - PGS se garantiza la presencia de la Entidad en los treinta y dos (32) departamentos. No obstante, el informe de gestión de la Delegada de  Tránsito y Transporte se informa que se mantuvo el nivel de cobertura a vigilados en razón de veintinueve (29) departamentos del país, por la cual el cumplimiento es menor.</t>
  </si>
  <si>
    <t>Se resalta el cumplimiento de la Delegada en veintidós (22) acciones de las metas trazadas en el informe de gestión, las cuales están aterrizadas con la misión de supervisar el cumplimiento de las normas relativas a la prestación del servicio público de transporte terrestre en el territorio nacional.
Los logros de la dependencia son:
Gestión de PQRS
• Reducción del tiempo promedio de respuesta de las PQR y denuncias de seis (6) meses a  dos (2) meses.
SIPLAFT (Sistema de Prevención y Control de Lavado de Activos y de Financiación del Terrorismo)
•  Se realizaron trece (13) actividades de capacitación durante el año en siete (7) ciudades del país, con una asistencia total de mil sesenta y ocho (1078) asistentes representando a quinientas cincuenta y nueve (559) empresas de carga. El objetivo fue aclarar el alcance y los términos del cumplimiento de las directrices de la Circular Externa No. 011 de 2011.
Sistema de Transporte Masivo:
• Se realizaron mesas de trabajo con los Ministerios del Transporte y de Hacienda y con el Departamento Nacional de Planeación con el fin de buscar alternativas de solución para los problemas financieros y de operación identificados.
• Elaboración de plan de acción por ciudades para solución de hallazgos.
Paro camionero:
• Más de dos mil setecientas (2700) llamadas gestionadas a transportadores.
• Gestión de 2.794 vehículos que transportaron el 34% de las solicitudes recibidas.
• Quinientas sesenta (560) toneladas de cemento transportadas en el tren desde Sogamoso a Bogotá.
• Dos mil quinientas cincuenta y cuatro (2554) caravanas seguras con cuarenta y dos mil ochocientos veintinueve (42.829) vehículos coordinadas con la Dirección de Tránsito y Transporte - DITRA a diferentes destinos.
• Trecientas veintiún (321) licencias de conducción y novecientas setenta y siete (977) licencias de operación suspendidas provisionalmente.
• mil cuatrocientas diez y nueve (1419) aperturas de investigaciones a propietarios.
Plan de Choque Contra la Ilegalidad:
• Creación de grupo élite contra la informalidad.
• Se estableció un correo electrónico para denuncias.
• Se diseñó y divulgó protocolo para la imposición de Informes Únicos de Infracción al Tránsito - IUIT y comparendos de tránsito.
• Se diseñó y divulgó protocolo para actuación del organismo de tránsito frente a las actuaciones administrativas.
• Se realizaron audiencias públicas en diez (10) ciudades con presencia de representantes de las alcaldías, organismos de tránsito del municipio, líderes de los gremios transportadores, empresarios del transporte.
-Se identifican debilidades en la elaboración del informe de gestión ya que no se incluyen todas las acciones asignadas en el plan operativo de la vigencia, pues no se relacionan actividades que permitan verificar la efectividad de cada acción, ni se incluye el indicador de cobertura.
- La Delegada no presenta en el informe de gestión el comportamiento de la cobertura (No. de visitas vs No. de vigilados de la vigencia actual y anterior). Esto, a pesar de que es un indicador que permite validar la gestión de la dependencia y facilitar la toma de decisiones.</t>
  </si>
  <si>
    <t>En el mes de diciembre se expidió Circular  Externa No. 94 del 29 de diciembre de 2016 dirigida a todos los vigilados de la Superintendencia de Puertos y Transporte con veintidós (22) modelos de buenas prácticas empresariales y sesenta y dos (62) indicadores. No obstante, para verificar la efectividad de la circular, se recomienda adelantar un informe  de metodología aplicada, compromisos, conclusiones y recomendaciones y definir la hoja de vida de los indicadores de la circular y la articulación con los procesos de la cadena de valor (registro, inspección, vigilancia y control y gestión de PQR).</t>
  </si>
  <si>
    <t>En el mes de diciembre se expidió circular N° 94 del 29 de diciembre de 2016 dirigida a todos los vigilados de la Superintendencia de Puertos y Transporte, con 22 modelos de buenas prácticas empresariales y 62 indicadores, para subsanar los resultados de la meta de esta actividad en la vigencia anterior. No se evidencia la definición de las hoja de vida de los indicadores de competitividad empresarial, ni la medición, ni  el análisis, ni su articulación con los procesos de la cadena de valor (registro, inspección, vigilancia y control y gestión de PQR).</t>
  </si>
  <si>
    <t>El comportamiento del tiempo de respuesta promedio de la PQR y denuncias, según el informe de gestión de la Delegada es el siguiente:
No obstante, el informe de gestión de la Delegada no incluye el comportamiento del tiempo promedio de respuesta de las PQR y denuncias por mes de la vigencia actual y anterior lo que dificulta el análisis y la toma de decisiones. En la elaboración del informe de gestión de PQR 2016, la OCI no pudo verificar la base de datos de la Delegada para determinar la confiabilidad de este reporte de tiempos de respuesta.</t>
  </si>
  <si>
    <t>100% de los módulos de VIGÍA implementados.</t>
  </si>
  <si>
    <t>Cantidad de módulos VIGÍA implementados / Cantidad de módulos VIGÍA planeados para implementación.</t>
  </si>
  <si>
    <t>Se implementaron 14 de los 15 nuevos módulos de VIGÍA. Queda pendiente el módulo de Recaudo y Cartera para la vigencia 2017.</t>
  </si>
  <si>
    <t>Emitir resolución implementación VIGÍA</t>
  </si>
  <si>
    <t>Resolución implementación VIGÍA emitida.</t>
  </si>
  <si>
    <t>Resolución 53022 de 2016. Por el cual se ordenan medidas para garantizar la fase de la implementación de nuevas funcionalidades en el sistema VIGÍA</t>
  </si>
  <si>
    <t>Elaborar y ejecutar Plan de Capacitación VIGÍA</t>
  </si>
  <si>
    <t>100% Plan de Capacitación VIGÍA ejecutado.</t>
  </si>
  <si>
    <t>Actividades Plan de Capacitación VIGÍA ejecutadas / Actividades Plan de Capacitación VIGÍA planeadas.</t>
  </si>
  <si>
    <t>El cumplimiento de la actividad es del 100 para lo cual se realizaron reuniones de entrega de los módulos del aplicativo VIGÍA para formalizar el recibo a satisfacción y  se firmo el acta de liquidación del contrato. No obstante, no pasaron a producción en la vigencia los módulos de: visitas, PQR, gestión documental y sometimiento a control, razón por la cual es el resultado es menor e impreciso y para validar la efectividad de la acción se requiere un informe del plan de capacitación que incluya la metodología empleada, asistencia, evaluaciones calificadas, refuerzos, conclusiones y recomendaciones por parte de la supervisión del contrato o el proveedor, una vez entre a producción los módulos mencionados.
Pendiente módulos de gestión documental y Recaudo y Cartera.</t>
  </si>
  <si>
    <t>Mantenimiento módulos de VIGÍA implementados.</t>
  </si>
  <si>
    <t>100% Plan de Mantenimiento VIGÍA ejecutado.</t>
  </si>
  <si>
    <t>Actividades Plan de Mantenimiento VIGÍA ejecutadas / Actividades Plan de Mantenimiento VIGÍA planeadas.</t>
  </si>
  <si>
    <t xml:space="preserve">El cumplimiento de la acción es del 50%, al no formalizarse la política de supervisión. Se identifican debilidades de planeación que generan posibles riesgos en el desarrollo de la ejecución de las actividades relacionadas con la supervisión.  </t>
  </si>
  <si>
    <t>El cumplimiento de la acción reportado por la dependencia es del 100%, la dependencia generó alarmas y se ejecutó acciones de supervisión con  los reportes generados en el Centro de Monitoreo de Actividades del Transporte - CEMAT de Terminales de transporte, CDA, CRC y RNDC. No obstante, no se relacionan las visitas de inspección ocasionales programadas y realizadas como resultado del análisis de la información suministrada por el Centro de Monitoreo de Actividades del Transporte - CEMAT en el archivo "informe de gestión delegada de tránsito 2016.doc". Esto baja la calificación de la ejecución de la actividad.</t>
  </si>
  <si>
    <t>Proponer y garantizar la ejecución de acciones para facilitar el registro y actualización de los supervisados en el sistema VIGÍA.</t>
  </si>
  <si>
    <t>El cumplimiento de la acción reportada por la dependencia es del 100% para lo cual emite la Circular Externa No. 50 del 29 de abril del 2016 dirigida a los Alcaldes, Secretarios de Tránsito, de movilidad o de transporte, autoridades competentes para otorgar autorizaciones para la prestación del servicio público de transporte con radio de acción municipal solicitando reporte obligatorio de la información del transporte público autorizado para el radio de acción municipal. No obstante, para verificar la efectividad de la acción se debe enviar al correo de los destinatarios la circular, verificar el recibido, en caso de rechazos de la dirección, reenviar y elaborar un informe con socialización de la circular, un sondeo de la consulta, conclusiones y recomendaciones. Esto baja la calificación de la ejecución de la actividad.</t>
  </si>
  <si>
    <t>A la fecha se ha analizado información financiera de 2550 vigilados, debido a que esta tarea se empezó a realizar desde mediados de julio por falta de personal capacitado en este tema. No obstante, es critico el cumplimiento mínimo en la acción toda vez que los vigilados están esperando la revisión y la retroalimentación, lo que puede ocasionar la generación de PQR y denuncias y se identifican debilidades de planeación en la dependencia.</t>
  </si>
  <si>
    <t>El cumplimiento de la acción es del 100%, para ello la Delegada de Tránsito y Transporte participó en tres (3) mesas de trabajo con el Ministerio de Transporte con el fin de modificar normas en temas referentes a: transporte especial, Centros de Enseñanza Automovilística y Centros de Reconocimiento de Conductores. No obstante, no se relacionan las tres mesas en el archivo "informe de gestión delegada de tránsito 2016.doc"  razón por la cual las cifras generan incertidumbre. Por otra parte, para verificar la efectividad de la acción se hace necesario elaborar un informe de las propuestas presentadas, compromisos, conclusiones y recomendaciones.</t>
  </si>
  <si>
    <t>Se inicio la tarea de análisis de los Planes Estratégicos de Seguridad Vial - PESV desde el mes de junio de 2016, para lo cual se destinaron inicialmente dos (2) servidores, a principios de julio una de estas personas fue destinada para otra tarea, en el mes de noviembre se conto con tres (3) personas y el mes de diciembre con 4 personas, por esta razón en el año 2016 se analizaron sólo ciento cuarenta y uno (141) de un total de siete mil cuatrocientos sesenta y ocho (7.468) . No obstante, es critico el cumplimiento en la acción toda vez que los vigilados están esperando la revisión y la retroalimentación del PESV, lo que puede ocasionar la generación de PQR y denuncias y se identifican debilidades graves de planeación en la dependencia. A nivel institucional no se evidencia la elaboración del procedimiento para la recepción, revisión, evaluación y control de los planes de seguridad vial remitidos por los vigilados, ya que consultada la ficha de caracterización del proceso Gestión de Criterios y Riesgos de Supervisión, no se encontró en los diagramas de flujo de los dos procedimientos documentos, referencia a la revisión y aprobación de  planes estratégicos de seguridad vial.</t>
  </si>
  <si>
    <t>1. Realizar seguimiento trimestral al cumplimiento de acciones definidas en el plan operativo y reuniones con el grupo de trabajo para seguimiento y establecer acciones de mejora.
2. Capacitar a los servidores en los cambios del proceso registro, vigilancia, inspección y gestión de peticiones, quejas y reclamos - PQRs y dar inicio a la implementación del mismo, con la asesoría y acompañamiento de la Oficina de Asesora de Planeación y el Grupo de Talento Humano.
3. Solicitar un espacio en el Comité SIGI para socializar los cambios de los procesos registro, vigilancia, inspección y control.
4. Asegurar la documentación de los procesos de: registro, vigilancia, inspección y control, conjuntamente con la Oficina Asesora de Planeación de acuerdo con las observaciones dadas en la auditoría 2016 a la documentación a la cadena de valor y en las fechas del cronograma establecido.
5. Identificar las causas del incumplimiento de las metas que no lograron el 100%, definir las acciones de mejora (definición, responsables y plazo de ejecución), la puesta en marcha de las mismas y hacer seguimiento. Lo anterior, para mejorar la calificación de la delegada en el informe de dependencias.
6. Incluir el plan operativo de la Delegada o como plan operativo de grupo IUIT, las metas y acciones para la gestión del proceso administrativo de los Informes Únicos de Infracciones al Transporte. Actualmente en el POA, esta actividad está relacionada con la gestión de la Oficina de Planeación y el proyecto SIS.
7. Otros temas a incluir en el plan operativo de la Delegada o de sus grupos de trabajo: gestión de las investigaciones administrativas y gestión de PQR.
8. Desarrollar los planes de mejoramiento de la auditoría regular de la CGR y de las auditorías internas de la entidad.
9. Elaborar el informe de gestión de la próxima vigente incluyendo la totalidad de acciones asignadas de la dependencia en el plan operativo y el desarrollo de las actividades que validan la efectividad de las mismas.
10. Solicitar capacitación a los funcionarios que realizan las visitas a los supervisados en servicio al ciudadano o al cliente y a los contratistas en el mismo tema (inducción al puesto de trabajo) en las necesidades solicitadas por el Grupo de Talento Humano para la vigencia 2017.</t>
  </si>
  <si>
    <t>implementar ochenta y ocho (88)  indicadores en competitividad empresarial.</t>
  </si>
  <si>
    <t xml:space="preserve">La Delegada reporta un cumplimiento de la acción es del 100% para lo cual se capacita a la totalidad de servidores treinta y dos (32) en la Delegada de Concesiones e Infraestructura. No obstante, ni en el seguimiento plan operativo ni en el archivo “InfGestion Concesiones 2016.doc”  se relacionan los temas dictados. Por otra parte, para la validar la efectividad de la acción se requiere un informe de los resultados de la capacitación en el cual se detalle la metodología, resultados de las evaluaciones, refuerzos, conclusiones y recomendaciones 
</t>
  </si>
  <si>
    <t>La Delegada reporta un cumplimiento dado por la dependencia es del 100%, para lo cual desarrollo cuarenta y cinco (45) mesas de trabajo de las treinta y cinco (35) programadas con la ejecución siguiente: 
1.) Concesión Cambao Manizales –SPT – condiciones operativas y Funcionamiento de la concesión; 
2.) DEVISAB - UNIV. NACIONAL - Grupo éxito – SPT - Cierre en el acceso por obras que adelanta el concesionario; 3.) Concesión Zipaquirá - Bucaramanga - Secretaria de Transporte y movilidad de Zipaquirá - Interventoría -  SPT - Problemática accidentalidad Variante de Zipaquirá; 
4.) Asignación de Cauter a aerolíneas y conro del servicio - Airplan; 5.) Seguimiento a la composición accionaria FDP - ANI y SPT. 
No obstante, no se especifican los temas tratados por mesa lo que genera incertidumbre en el resultado. Por otra parte, para validar la efectividad de la socialización de la política de supervisión para la formalización del Sector en las mesas se requiere elaborar un informe del desarrollo, compromisos, conclusiones y recomendaciones.</t>
  </si>
  <si>
    <t xml:space="preserve">
La Delegada reporta un cumplimiento de la acción es del 100% para lo cual se definen cinco acciones preventivas que presentan a continuación. No obstante, no se detallan las acciones correctivas, ni su correlación con los indicadores definidos para las acciones preventivas, razón por la cual el cumplimiento es menor e impreciso. 
</t>
  </si>
  <si>
    <t>La Delegada reporta doscientas tres (203) visitas a los vigilados de las doscientas ochenta y ocho (288) programadas. También se informa de trescientas ochenta y dos (382) visitas de inspección a terminales y paraderos informales (Ley 1618 de 2013 Infraestructura accesible).
No obstante, la Delegada no presentó en el informe de gestión el comportamiento de las visitas de inspección por mes de la vigencia actual y anterior, lo cual permite un mejor análisis y facilita la toma de decisiones. Por otra parte, se recomienda para verificar la efectividad de la acción, incluir en dicho informe los resultados de las visitas considerando metodología, conclusiones, recomendaciones, compromisos y lecciones aprendidas (buenas prácticas)</t>
  </si>
  <si>
    <t xml:space="preserve">El cumplimiento de la acción es de 100% para lo cual la dependencia se emitió información pública de la ubicación de los sectores críticas de accidentalidad, a través del programa #ViajeALoBien.
No obstante, no se evidencia la definición de hoja de vida de los indicadores de gestión en seguridad, ni la medición, ni el análisis, ni su articulación con los procesos de la cadena de valor (registro, inspección, vigilancia y control), razón por la cual el cumplimiento es menor e impreciso. 
</t>
  </si>
  <si>
    <t>META 2016</t>
  </si>
  <si>
    <t>La Delegada reporta un cumplimiento de la acción es del 100%, con una ejecución de cuarenta y cuatro (44) reuniones programadas. No obstante, en el archivo “InfGestion Concesiones 2016.doc” no se relaciona el detalle sino las conclusiones y en el plan operativo solo se registran las siguientes actividades:
• Inducción política sectorial, política de supervisión y competencias SPT a vigilados viales 4G y presentación proyecto con la concesión Ruta al Mar Antioquia – Bolívar y ANI.
• Programación acciones y cooperación Plan éxodo y retorno fin de año 2016 e inicio de  año 2017, Ministerio de Transporte - Ditra - SPT.
• Inducción política y acciones sectoriales a la vigilancia e inspección en la infraestructura de transporte accesible, Ministerio de Transporte - SPT. No obstante, para garantizar el cumplimiento del  100% se hace necesario evaluar la adquisición de conocimiento de los asistentes con una evaluación a los asistentes y al expositor con las respectivas calificaciones, en caso de pérdida de la evaluación realizar refuerzos y elaborar acta que incluya el desarrollo, conclusiones, recomendaciones y hacer seguimiento. Esto genera incertidumbre en el resultado.</t>
  </si>
  <si>
    <t>Fortalecer los conocimientos de los servidores públicos de la SPT que realizan la supervisión.</t>
  </si>
  <si>
    <t>VIGENCIA 2016</t>
  </si>
  <si>
    <t>El cumplimiento de la acción es del 100%, en el informe del PEI 2016, con la implementación del Plan General de Supervisión - PGS se garantiza la presencia de la Entidad en los treinta y dos (32) departamentos. No obstante, el informe de gestión de la Delegada de Concesiones e Infraestructura indica que hizo presencia en treinta (30) departamentos.</t>
  </si>
  <si>
    <t xml:space="preserve">El cumplimiento de la acción es del 100% para lo cual la Delegada de Concesiones e Infraestructura realizó acciones para depuración y consolidación de la BD de vigilados en coordinación con el Grupo Financiera, Grupo de Informática y Estadística y los vigilados. </t>
  </si>
  <si>
    <t xml:space="preserve">La delegada adelantó las visitas de inspección y requirió a treinta (30) terminales centralizados de los treinta y ocho (38) identificados los prestadores informales. </t>
  </si>
  <si>
    <t xml:space="preserve">Propuesta de modificación Decretos 1660 de 2003 y 1079 de 2015 sobre accesibilidad de personas en condición de discapacidad enviados a la Oficina Jurídica. 
Se envió al Mintransporte propuesta de reglamentación de la Ley 1816 de 2013 sobre planes progresivos de cumplimiento de infraestructura accesible. 
No obstante, se programaron tres (3) propuestas y no dos (2) por lo cual el cumplimiento del 70%. Por otra parte, para validar la efectividad de las dos propuestas se requiere un informe de compromisos, conclusiones y recomendaciones.
</t>
  </si>
  <si>
    <t>1. Realizar seguimiento trimestral al cumplimiento de acciones definidas en el plan operativo y reuniones con el grupo de trabajo para seguimiento y establecer acciones de mejora.
2. Capacitar a los servidores en los cambios de los procesos de: registro, vigilancia, inspección y control y dar inicio a la implementación del mismo con la asesoría y acompañamiento de la Oficina de Asesora de Planeación y el Grupo de Talento Humano.
3. Solicitar un espacio en el Comité SIGI para socializar los cambios de los procesos: registro, vigilancia, inspección y control.
4. Asegurar la documentación de los procesos: registro, vigilancia, inspección y control conjuntamente con la Oficina Asesora de Planeación de acuerdo con las observaciones dadas en la auditoría 2016 a la documentación a la cadena de valor en la Intranet y en las fechas del cronograma establecido.
5. Identificar las causas del incumplimiento de las metas que no lograron el 100%, definir las acciones de mejora (definir actividades, responsables y plazo de ejecución), la puesta en marcha de las mismas y hacer seguimiento. Lo anterior, para mejorar la calificación de la delegada en el informe de dependencias.
6. Desarrollar los planes de mejoramiento de la auditoría regular de la CGR y de las auditorías internas de la entidad.
7. Incluir en las acciones de la dependencia en el plan operativo la verificación de la información financiera de los vigilados de acuerdo con las nuevas normas contables "Revisar el cumplimiento de la información financiera anual de los supervisados (Causal de disolución, Cancelación de habilitación por capital pagado y/o patrimonio ilíquido, Reporte de información)".
8. Elaborar el informe de gestión de la próxima vigente incluyendo la totalidad de acciones asignadas de la dependencia en el plan operativo y el desarrollo de las actividades que validan la efectividad de las acciones.
9. Solicitar capacitación a los funcionarios que realizan las visitas a los supervisados en servicio al ciudadano o al cliente y a los contratistas en el mismo tema (inducción al puesto de trabajo) en las necesidades solicitadas por el Grupo de Talento Humano para la vigencia 2017
10. Desarrollar los planes de mejoramiento de la auditoría regular de la CGR y de las auditorías internas de la entidad.</t>
  </si>
  <si>
    <t>1. Realizar seguimiento trimestral al cumplimiento de acciones definidas en el plan operativo y reuniones con el grupo de trabajo para seguimiento y establecer acciones de mejora.
2. Capacitar a los servidores en los cambios del proceso registro, vigilancia, inspección, control gestión de peticiones, quejas y reclamos - PQR y dar inicio a la implementación del mismo con la asesoría y acompañamiento de la Oficina de Asesora de Planeación y el Grupo de Talento Humano.
3. Solicitar un espacio en el Comité SIGI para socializar los cambios de los procesos de registro, vigilancia, inspección, control y gestión de peticiones, quejas y reclamos - PQR.
4. Asegurar la documentación de los procesos: Registro, vigilancia, inspección, control y gestión de peticiones, quejas y reclamos - PQR conjuntamente con la Oficina Asesora de Planeación de acuerdo con las observaciones dadas en la auditoría 2016 a la documentación a la cadena de valor en la Intranet y en las fechas del cronograma establecido.
5. Identificar las causas del incumplimiento de las dos metas que no lograron el 100%, definir las acciones de mejora (definición, responsables y plazo de ejecución), la puesta en marcha de las mismas y hacer seguimiento. Lo anterior, para mejorar la calificación de la delegada en el informe de dependencias.
6. Desarrollar los planes de mejoramiento de la auditoría regular de la CGR y de las auditorías internas de la entidad.
7. Incluir en las acciones de la dependencia en el plan operativo la verificación de la información financiera de los vigilados de acuerdo con las nuevas normas contables "Revisar el cumplimiento de la información financiera anual de los supervisados (Causal de disolución, Cancelación de habilitación por capital pagado y/o patrimonio ilíquido, Reporte de información)".
8. Elaborar el informe de gestión de la próxima vigencia incluyendo la totalidad de acciones asignadas de la dependencia en el plan operativo y el desarrollo de las actividades que validan la efectividad de las mismas.
9. Solicitar capacitación a los funcionarios que realizan las visitas a los supervisados en servicio al ciudadano o al cliente y a los contratistas en el mismo tema (inducción al puesto de trabajo) en las necesidades solicitadas por el Grupo de Talento Humano para la vigencia 2017.
10.  Incluir en el POA la ejecución de las acciones de mejora de los planes de mejoramiento de la auditoría regular de la CGR y de las auditorías internas de la entidad.</t>
  </si>
  <si>
    <t>Realizar por lo menos cuatrocientos (400) Mesas de Trabajo con los supervisados, agremiaciones y autoridades que interactúan con la SPT para identificar oportunidades de mejora.</t>
  </si>
  <si>
    <t xml:space="preserve">La delegada presentó el siguiente comportamiento de la gestión IUIT de la vigencia actual y anterior:
• Consolidación de 365.304 registros de IUITs vigencia 1997-2015
• Máximo 3 días para completar el registro del IUIT desde su recepción en DITRA
• Máximo 4 días para la apertura del expediente desde el registro del IUIT
• 17.916 IUITs procesados (Promedio 1.280 IUITs al mes)
• Generación de estadísticas: Procesados / Recibidos, Por Estado, Sin / Con Novedad, Causas Novedades, Por Seccional, Por Infracción
• 0% de caducidad de IUITs
</t>
  </si>
  <si>
    <t>Realizar por lo menos 400 Mesas de Trabajo con los supervisados, agremiaciones y autoridades que interactúan con la SPT, para identificar oportunidades de mejora</t>
  </si>
  <si>
    <t>El cumplimiento de la acción es del 100% para lo cual expidió la Circular Externa No. 094 de 2016 el 29 de diciembre de 2016 que determina modelos de buenas prácticas que aplican a: Concesionarios de Aeropuertos, Carreteros y Férreos, Operadores Férreos, Terminales de Transporte Terrestre y Empresas de Transporte aéreo. Se recomienda hacer seguimiento a la implementación de estos modelos de buenas prácticas por parte de los vigilados.</t>
  </si>
  <si>
    <t>implementar 88  indicadores en acometividad empresarial.</t>
  </si>
  <si>
    <t xml:space="preserve">
El tiempo promedio de respuesta en PQRs y denuncias del 2016, disminuyó de 10.4 días a 6.2 días, con una disminución del 40%. 
El informe de gestión de la delegada no incluye el comportamiento del tiempo promedio de respuesta de las PQRs y denuncias por mes de la vigencia actual y anterior lo que limita el análisis y la toma de decisiones.</t>
  </si>
  <si>
    <t>La Delegada reporta un cumplimiento de la acción es del 100% para lo cual se socializo a setenta cinco (75) supervisados la política de supervisión y las normas objetos de supervisión por parte de la Supertransporte, cumpliendo la meta propuesta para la vigencia llegar a 71 supervisados, los esfuerzos se concentraron en dar a conocer el cumplimiento de toda la normatividad a vigilados y ciudadanía en general, en particular con el Normograma de la Superintendencia Delegada de Concesiones e Infraestructura y  las resoluciones  22543 y 24444/15, sobre pago de tasa de vigilancia. No obstante, no se evidencia actividades de verificación que permitan identificar la efectividad de la socialización de las normas a los vigentes y la acción presenta una meta conservadora debido a que cubre solo un 27% del total de vigilados de la delegada.</t>
  </si>
  <si>
    <t>La programada era de treinta y tres (33) mesas de trabajo y se realizan treinta y cuatro (34), por ej.: 
Noviembre 29: Socialización puesta en marcha proyecto Inside en Cartagena y Barranquilla. (Compas, Puerto de Mamonal, SPR Cartagena, SPT, Mintransporte).
Diciembre 5: Audiencia Pública presentación proyecto Sociedad Portuaria Promotora Regional Corredor Portuario Rio Magdalena Golfo de Morrosquillo - Prosoportuaria. (Cormagdalena, Mintransporte, SPT, SP Prosoportuaria)
Diciembre 6: Socialización Guías Ambientales de Puertos Carboníferos y Guía Ambiental de Terminales Portuarios. (Invemar, Mintransporte, Dimar, Cormagdalena, Minambiente, Compas, Puerto Bahía, Ecopetrol, SPR Cartagena, DNP, ANLA, Comisión del Océano, Grupo Portuario, SPR Barranquilla, SPR Buenaventura, Invias).  No obstante, en el informe de gestión no se relaciona la acción y se sugiere para verificar la efectividad de la acción elaborar un informe con el desarrollo de las mesas, conclusiones, recomendaciones y compromisos y hacer seguimiento, razón por la cual el cumplimiento de la acción en inferior.  La evidencia con la cual dispone la dependencia son las listas de asistencia de las mesas de trabajo.</t>
  </si>
  <si>
    <t>Se realizan cuatro (4) acciones y se cumple con la meta de tres (3), en:
Empresas de Transporte Fluvial: Solicitud de información a 73 empresas en total, se recibieron 36 respuestas. 
Sociedades Portuarias.: Se analizan indicadores relacionados con Seguridad en la Operación tales como número de accidentes a la carga; y número de accidentes humanos. esta información se toma de los Indicadores del BSC y Costos ABC. 
Operadores Portuarios: Se solicitó la información de los equipos registrados por los operadores portuarios  que han solicitado inscripción y registro como operador portuario. 
Se evidencian soportes documentales de solamente tres (3) acciones y en dos (2) de ellas se solicito la información pero no se menciona el análisis sobre el impacto de la mitigación de riesgos sobre seguridad, calidad y operatividad del servicio de transporte.</t>
  </si>
  <si>
    <t>Indicador: Número de accidentes humanos:  SPR Barranquilla: Periodo Enero - Noviembre 2015: total 27. Periodo Enero - Noviembre 2016: 37. Se aumentaron en 10 los accidentes humanos en el mismo periodo e igualmente frente al valor presupuestado para el año 2016 (22) se incremento en 15.  SPR Buenaventura: Periodo Enero - Noviembre 2015: total 14. Periodo Enero - Noviembre 2016: 33. Se aumentaron en 19 los accidentes humanos en el mismo periodo e igualmente frente al valor presupuestado para el año 2016 (10) se incremento en 9. Compañía de Puertos Asociados _ZP Cartagena: Periodo Enero - Noviembre 2015: total 17. Periodo Enero - Noviembre 2016: 0  No se presentaron accidentes humanos en el mismo periodo.
Operadores Portuarios: Se han recibido 909 solicitudes de inscripción y registro, de los cuales 108 empresas reportan equipos identificados, 615 reportan equipos sin clasificarlos, y 186 no reportan equipos. 
Las equipos reportados ascienden a 3034, de los cuales 2662 no están identificados, 33 equipos de ayuda y/o aproximación, 94 equipos de cargue, 76 equipos de descargue, 169 equipos de movimiento interno de carga. 
Se han aprobado 383 registros de operador portuario. Estos 383 empresas reportan 1408 equipos, de los cuales se identifican 188, así: 12 equipos de ayuda y/o aproximación, 42 equipos de cargue, 37 equipos de descargue, 97 equipos de movimiento interno de carga. Hay 1220 equipos no identificados.
No obstante, el cumplimiento de la acción es menor al reportado, toda vez que no se dispone de la hoja de vida del indicadores para verificar su medición y análisis, ni están articulados con los indicadores de los procesos de la cadena de valor.
De las 141 registros pendientes de aprobación (por falta de paz y salvo que expida el grupo financiera), estas empresas reportan 645 equipos, de los cuales se identifican 3 corresponde a  equipos de ayuda y/o aproximación, 20 equipos de cargue, 13 equipos de descargue, 53 equipos de movimiento interno de carga. Hay 556 equipos no identificados.
los anteriores equipos permiten que la actividad realizada por el operador portuario sea mas segura, de acuerdo con la actividad que realiza.
El cumplimiento de la acción es menor al reportado, toda vez que no se dispone de la hoja de vida del indicadores para verificar su medición y análisis, ni están articulados con los indicadores de los procesos de la cadena de valor.</t>
  </si>
  <si>
    <t>El comportamiento del tiempo promedio de las PQR y denuncias es 12 días en el año:
No obstante, en el informe no se aclara el tiempo promedio de veintiún (21) días de septiembre, incumplimiento el tiempo de respuesta establecido por norma, ni se menciona acciones de mejora.</t>
  </si>
  <si>
    <t>La meta de la Delegada era la implementación de tres modelos de buenas prácticas. 
Se presentó a los supervisados las siguientes mejores prácticas:
Certificación en ISO 9001 - Sistema de Gestión de la Calidad (SGC).
Certificación en OHSAS 18001 - Gestión de Seguridad y Salud en el Trabajo (SST).
Certificación en ISO 14001 - Sistema de Gestión Ambiental (SGA). 
Se recomienda generar un informe con el desarrollo de la presentación de las mejores practicas, conclusiones, recomendaciones y compromisos y hacer seguimiento, razón por la cual el cumplimiento de la acción es inferior y el resultado puede ser impreciso.  La evidencia con la cual dispone la dependencia son las listas de asistencia de la presentación de las mejores prácticas y se genero la Circular Externa No. 094 del 29 de  diciembre 2016, la cual esta publicada en la página web de la entidad.</t>
  </si>
  <si>
    <t>Implementar 88  indicadores en competitividad empresarial.</t>
  </si>
  <si>
    <t>La meta de la Delegada era implementar tres indicadores de competitividad en la vigencia, con sus vigilados. En el informe de diciembre 2016 del PEI se observa cumplimiento del 100% con las siguientes actividades:
Certificación ISO obtenida (100%)
Certificación OHSAS obtenida (100%)
Certificación en ISO 14001 - Sistema de Gestión Ambiental (SGA).  
No es claro cuales fueron los indicadores propuestos e implementados. Se debe fórmula la hoja de vida de los indicadores en competitividad empresarial, realizar medición y análisis de los mismos.</t>
  </si>
  <si>
    <t>El cumplimiento de la acción es del 100%, en el reporte del PEI 2016, lo cual se garantiza con la ejecución del Plan General de Supervisión. No obstante, el informe de gestión de la Delegada de Puertos no reporta cifras, por la cual el cumplimiento es impreciso.</t>
  </si>
  <si>
    <t>Con respecto al boletín estadístico, se han elaborado 4 boletines estadísticos: Boletín cuarto trimestre 2015, Boletín primer trimestre 2016, Boletín segundo trimestre 2016; los anteriores publicados en la página web de la entidad.  El boletín del tercer trimestre se encuentra elaborado desde Octubre teniendo en cuenta la información del tercer trimestre (julio, agosto y septiembre) de 2016, sin embargo, se solicitaron correcciones y cambios en la presentación de la información;  se realizaron los ajustes respectivos y se encuentra pendiente en revisión por parte del Delegado y Despacho del Superintendente.
El cumplimiento de la meta es inferior al 100%  toda vez que se elaboraron en la vigencia tres (3) boletines  y otro en esta en revisión y la meta definida  era de cuatro (4) boletines.</t>
  </si>
  <si>
    <t>Se cumple con la meta establecida de presentar cuatro (4) propuestas.
 1. Se participó en las reuniones del el Ministerio de Transporte para realizar modificaciones al reglamento técnico de operaciones de las sociedades portuarias.
2. Se asistió a mesa de trabajo con DIMAR para modificación de normas.
3. Reglamento de patio de contenedores vacíos con el Ministerio de Transporte.
4. Reunión con DANE para identificación de indicadores de gestión en las obras de inversión
No obstante, se recomienda para validar la efectividad de la acción elaborar  un informe de presentadas propuestas de modificación a normas reglamentarias que incluya conclusiones, recomendaciones y compromisos.</t>
  </si>
  <si>
    <t>Se actualizó la documentación de los subprocesos liderados por la dependencia (Control Disciplinario Verbal y Control Disciplinario Ordinario) en la cadena de valor y se publicó en la intranet/cadena de valor/procesos de apoyo/control disciplinario el 12 de agosto de 2016. No obstante, el cumplimiento de la acción del 100%, es menor debido a que  no se ha capacitado a lo servidores en los cambios del nuevo proceso Control Disciplinario, ni se socializaron las modificaciones en el Comité de líderes del SIGI, ni se ha realizado un acta de implementación, ni el seguimiento. De igual forma, para el cumplimiento del 100% esta pendiente asegurar el proceso de acuerdo con las observaciones dadas en la auditoría 2016  al proceso "Gestionar el mejoramiento continuo en lo concerniente a la documentación cadena de valor", incluyendo reporte de documentos internos y externos y políticas de operación.</t>
  </si>
  <si>
    <t xml:space="preserve">
El reporte del PEI 2016 evidenció que el total de quejas recibidas son sesenta y cuatro (64) y el mismo numero son las quejas tramitadas para un cumplimiento del 100% en el plan operativo. No obstante, la cifra del informe de gestión de la dependencia es de ciento cuatro (104) quejas y el mismo numero se tramitó, generando incertidumbre en las cifras.
En la auditoría 2016 se genera la no conformidad "De la selección aleatoria de procesos disciplinarios se evidencia expediente CID-2015-510.003 con vencimiento de términos - verificado el contenido del mismo, se observa como última actuación auto de cierre de investigación del 5 de octubre de 2016".</t>
  </si>
  <si>
    <t>Se dio cumplimiento a la totalidad de las actividades presupuestadas de prevención, tales como: 
1. Boletín de los deberes, prohibiciones  y sanciones para el ejercicio de la Función Pública entregado a los servidores de la Superintendencia, se entrego en medio impreso a  223 funcionarios y contratistas, se envió a los correos de los servidores el 16 de mayo de 2016. No obstante, no se cuenta con evidencia de la entrega a nuevos funcionarios.
2. Publicación relacionada con la Supervisión de los Contratos a los correos institucionales a los servidores de la Superintendencia el día 03 de octubre de 2016.
3. Publicación relacionada con la Preservación del Orden Interno, Art. 51 Ley 734 de 2002 “CUANDO SE TRATEN DE HECHOS QUE CONTRARÍEN EN MENOR GRADO EL ORDEN ADMINISTRATIVO AL INTERIOR DE CADA DEPENDENCIA SIN AFECTAR SUSTANCIALMENTE LOS DEBERES FUNCIONALES, EL JEFE INMEDIATO LLAMARÁ LA ATENCIÓN AL AUTOR DEL HECHO SIN NECESIDAD DE ACUDIR A FORMALISMO PROCESAL ALGUNO, APLICABLE A AQUELLOS HECHOS QUE CONTRARÍEN EN MENOR GRADO EL ORDEN ADMINISTRATIVO". El día 30 de diciembre de 2016 en la intranet. No obstante, para dar el cumplimiento al 100% de la acción se requiere hacer seguimiento o un sondeo de que los servidores leyeron las publicaciones y el boletín, reforzar las actividades por otros medios oficiales como pantallas digitales o papel tapiz o a través de una campaña que defina Comunicaciones de la entidad.</t>
  </si>
  <si>
    <t>Evitar riesgos asociados a la corrupción.</t>
  </si>
  <si>
    <t>(Denuncias presentadas vigencia anterior - Denuncias presentadas vigencia actual) / Denuncias presentadas vigencia anterior</t>
  </si>
  <si>
    <t xml:space="preserve">La meta está asociada en el PEI 2016 al Plan Anticorrupción y de atención al ciudadano y el indicador sobre  Denuncias presentadas relacionadas con hechos de corrupción. El resultado en el PEI es de -63% con lo cual el cumplimiento de la meta es del 100% y se precisan las siguientes acciones:
- De las denuncias registradas en el mes de enero  mediante auto del 05/10/2016 se ordenó el archivo , se presentaron dos (2).
- Denuncia presentada en el mes de julio se surte fase probatoria en etapa de indagación preliminar (1).
- Denuncia presentada en el mes de agosto se surte fase probatoria en etapa de indagación preliminar (1). 
- En el mes de diciembre de 2016 no se reporta el número de denuncias (0). Por lo anterior, el total de denuncias del 2016 son cuatro (4)
En el informe de gestión del área se precisa que se recibieron en el 2015: 109 quejas y /o informes, y en el 2016 se recibieron en total 104 quejas y/o informes. No se precisa cuántas de estas quejas son por situaciones asociadas a corrupción. Si se toma la totalidad de las quejas, la variación del 2016 frente al 2015 es de una disminución del -4,6%. La información para el indicador no es clara para medir la disminución de denuncias o quejas por corrupción y la información de la dependencia no es precisa. </t>
  </si>
  <si>
    <t>1. Solicitar un espacio en la reunión mensual de líderes de  SIGI que organiza la Oficina Asesora de Planeación, con el fin de dar a conocer  a los integrantes del Comité del Sistema Integrado de Gestión Institucional (SIGI) las actividades de prevención del Control Disciplinario.
2. Solicitar dentro de las necesidades de capacitación al Grupo de Talento Humano para los servidores de la dependencia formación en los nuevos cambios del Código Disciplinario.
3. Realizar las actividades de sensibilización de control disciplinario conjuntamente con la Oficina de Control Interno y el Grupo de Talento Humano, con el fin de optimizar recursos y aunar esfuerzos.
4. Crear un espacio en la página web de la entidad  que mencione  cual es el origen de un disciplinario, que hechos se pueden denunciar e incluir el trámite de PQR y denuncias disciplinarios virtuales con el fin de dar cumplimiento a la política de racionalización de trámites.
5. Verificar la inclusión de otras actividades estratégicas de la dependencia en el plan operativo de la entidad y revisar la definición de metas e indicadores.
6. Realizar seguimiento trimestral al cumplimiento de acciones definidas en el plan operativo y reuniones con el grupo de trabajo para tomar acciones de mejora.
7. El informe no incluye la validación del análisis de indicadores del proceso, debido a la fecha del cierre no estaban publicados en la Intranet.
8. Elaborar el informe de gestión de la próxima vigencia incluyendo la totalidad de acciones asignadas de la dependencia en el plan operativo y el desarrollo de las actividades que validan la efectividad de las mismas.
9. Asegurar la documentación del proceso de apoyo Gestión Jurídica de acuerdo con las observaciones dadas en la auditoria 2016 a la documentación a la cadena de valor en la Intranet de acuerdo con el cronograma de la Oficina Asesora de Planeación.</t>
  </si>
  <si>
    <t>En el reporte de diciembre de 2016 del Plan  Estratégico Institucional 2016, se reporta un cumplimiento de esta meta con 474 servidores en total socializados, a los cuales se les envía documento de capacitación sobre Autoridades y Transporte de Mercancías Peligrosas y diciembre se remite a los funcionarios y contratistas regionales documento sobre Competitividad Empresarial para su conocimiento. No obstante, la meta no es coherente con el número de funcionarios y contratistas de la Delegada de Tránsito con corte a Diciembre de 2016, 15 funcionarios de planta según reporte de la Coordinación de Talento Humano y 29 contratistas según reporte de la Coordinación Administrativa. cabe la posibilidad de que se esté contabilizando las acciones de socialización y no de individuos socializados. Eta incertidumbre denota debilidades en la planeación y seguimiento a la meta.
Por otra parte, para garantizar la adquisición de conocimientos de los servidores se deben aplican evaluaciones, calificarlas, realizar refuerzos en los casos requeridos y elaborar un informe con la metodología de la socialización, conclusiones y recomendaciones.</t>
  </si>
  <si>
    <t>DEPENDENCIA</t>
  </si>
  <si>
    <t>% CUMPLIMIENTO</t>
  </si>
  <si>
    <t>Grupo Comunicaciones - Despacho</t>
  </si>
  <si>
    <t>Oficina de Planeación</t>
  </si>
  <si>
    <t>Oficina Jurídica</t>
  </si>
  <si>
    <t>Delegada de Tránsito</t>
  </si>
  <si>
    <t>Delegada de Concesiones</t>
  </si>
  <si>
    <t>Delegada de Puertos</t>
  </si>
  <si>
    <t>Coord. Informática</t>
  </si>
  <si>
    <t>Coord. Control Disciplinario</t>
  </si>
  <si>
    <t>Coord. Talento Humano</t>
  </si>
  <si>
    <t>Coord. Atención al Ciudadano</t>
  </si>
  <si>
    <t>Coord. Notificaciones</t>
  </si>
  <si>
    <t>Coord. Administrativa</t>
  </si>
  <si>
    <t>Coord. Documental</t>
  </si>
  <si>
    <t>Coord. Financiera</t>
  </si>
  <si>
    <t xml:space="preserve">Como resultado de la ejecución del plan se capacitó a ochenta y dos (82) funcionarios de carrera administrativa y libre nombramiento  y remoción de un total de ciento veintisiete (127) cargos provistos,  durante veinte (20) capacitaciones. </t>
  </si>
  <si>
    <t xml:space="preserve">Se solicitó las necesidades de capacitación a las dependencias de la entidad en el memorando No. 20165200012593 de 02 de febrero de 2016 y el cumplimiento reportado es de la acción es del 100%. SE recomienda dar respuesta a las solicitudes de las dependencias, explicando la priorización de temas en el plan de capacitación. </t>
  </si>
  <si>
    <t xml:space="preserve">El cumplimiento de la acción es reportado en un 100%  para el cual se realizó la publicación de un video institucional en la intranet/institucional/inducción/video y se da a conocer a los funcionarios que ingresan a la Entidad, por medio de un oficio de bienvenida y se complementó con la Jornada de Inducción e Reinducción que se realizó el 02 de noviembre de 2016, espacio en donde se da a conocer a los servidores la misión de la entidad y las funciones de las áreas  misionales (delegadas), se presentan los logros del proyecto Transformación Institucional en lo relacionado a: la gestión de IUITS, inmovilizaciones, PQR, gestión de cobro persuasivo y el fortalecimiento tecnológico y sensibilizó a los servidores en la nueva forma de hacer las cosas con el Sistema Vigía con Comunicaciones. No obstante, no se evidencia en el sistema documental Orfeo la documentación del manual ni su socialización a través de memorandos internos, tampoco se documentan acciones de inducción y reinducción en el puesto de trabajo. </t>
  </si>
  <si>
    <t>El Cumplimiento de la acción es del 100% reportado por la dependencia. No obstante, quedo pendiente una de las actividades programadas la capacitación en higiene postural.</t>
  </si>
  <si>
    <t>El cumplimiento de las actividades reportado por la dependencia es 100%. No obstante, se identificaron actividades pendientes de finalizar en la auditoria 2016 en lo concerniente a la implementación del SG-SST necesarias para finalizar la acción, relacionadas con el cumplimiento de los pasos para la implementación del SG-SST:
- No se identifica la definición y asignación de los recursos financieros, técnicos y el personal necesario para el diseño, implementación, revisión evaluación y mejora de las medidas de prevención y control, para la gestión eficaz de los peligros y riesgos en el lugar de trabajo  
- No se evidencian Criterios para adquisición de bienes y contratación de servicios con las disposiciones del SG-SST
- Revisión del Programa de Capacitación, entrenamiento, inducción y reinducción del SG-SST
- Divulgación del Prevención, preparación y respuesta a emergencias
- Acciones preventivas o correctivas: No se han documentado, ni revisado, ni aprobado, ni desarrollado
- Se identificó debilidades en el archivo de las carpetas de las evidencias de implementación del SG-SST</t>
  </si>
  <si>
    <t xml:space="preserve">Realizó las siguientes actividades dentro de la estrategia de mejoramiento para el clima organizacional:
a) Actividades de fin de mes para trabajar el liderazgo, trabajo en equipo y el estrés general.
b) Reconocimiento a funcionarios por su sentido de pertenencia y buen desempeño laboral, diferente al otorgado por evaluación de desempeño.
c) Dos (2) talleres para fortalecer grupos y equipos de trabajo que integran la organización,  mejorar las relaciones personales, construir herramientas básicas para el manejo adecuado de conflictos que se pueden presentar y elevar los niveles de motivación, compromiso y productividad.
d) Contratación de un servidor para apoyar  la implementación del SGSST
No se formalizaron los planes de mejora del clima organizacional a nivel institucional ni por áreas y no hay seguimiento al respecto..
</t>
  </si>
  <si>
    <t>El porcentaje de ejecución reportado por la dependencia para la acción es del 100%. No obstante, se hace necesario para cumplir con la totalidad de la meta realizar la capacitación en los cambios del proceso, la implementación del mismo dejando acta y asegurar la documentación del proceso de acuerdo con las observaciones de la auditoría 2016 a la documentación de la cadena de valor (documentos internos y externos, políticas de operación) Por lo anterior, el cumplimiento es menor.</t>
  </si>
  <si>
    <t>Tiempo promedio respuesta PQRs en -20%</t>
  </si>
  <si>
    <t>Se actualizó la documentación del subproceso liderado por la dependencia (Notificaciones) en la Intranet/cadena de valor/procesos misionales/proceso atención al ciudadano y notificaciones y publicado 31 de octubre de 2016. No obstante, el cumplimiento de la acción es menor debido a que  no se ha capacitado a lo servidores en los cambios del nuevo proceso, ni se socializaron las modificaciones en el Comité de líderes del SIGI, ni se ha realizado un acta de implementación, ni de seguimiento. De igual forma, para el cumplimiento del 100% esta pendiente asegurar el proceso de acuerdo con las observaciones dadas en la auditoría 2016  al proceso "Gestionar el mejoramiento continuo en lo concerniente a la documentación cadena de valor".</t>
  </si>
  <si>
    <t xml:space="preserve">El informe de gestión de la dependencia no da cuenta de la medición de los tiempos de respuesta. En informe de gestión de PQR vigencia 2016 no se establece tiempos de respuesta a los requerimientos.
En cuanto a la gestión realizada por las Delegadas se encuentra un promedio de tiempo de atención, durante el año 2016 así:
Concesiones: 6 días, logrando una reducción del 46% frente al tiempo promedio del año anterior.
Tránsito: 148 días, logrando una reducción del 18% frente al tiempo promedio del año anterior.
Puertos: 12 días, logrando una reducción del 27% frente al tiempo promedio del año anterior. (Seguimiento Planeación. Informe Seguimiento Plan Anticorrupción y atención al Ciudadano).
</t>
  </si>
  <si>
    <t>Dentro de los logros de dependencia esta el diseño, publicación y socialización de la cartilla "Atención al ciudadano" en la Intranet en el 30 de diciembre de 2016 a todos los servidores con la asesoría de Comunicaciones. 
Consecución permanente con las diferentes dependencias de la entidad para agilizar las respuestas a los ciudadanos del CIAC.
En los resultados de las auditorías se identifican debilidades en la articulación de la dependencia con otras dependencias misionales y de apoyo de la entidad. Debido a que el Grupo Atención al Ciudadano no ha recibido el instructivo de registro de operador portuario, cuyo trámite esta normado desde marzo de 2016 y se desconocen avances del sistema de información en los módulos Vigía.</t>
  </si>
  <si>
    <t>1. Incluir en las necesidades de formación el tema de Normas Internacionales de Información Financiera con el fin de dar cumplimiento a las normas vigentes y se recomienda aunar todos los esfuerzos del grupo de talento humano con el fin de dar cumplimiento a la implementación del SG-SST en la entidad y exigir a los proveedores de la Supertransporte.
2. Replantear la meta de funcionarios capacitados para la próxima vigencia, la cual resultó baja e insuficiente frente al número total de funcionarios de la Entidad.
3. Capacitar a los servidores en los cambios del proceso Gestión del Talento Humano y dar inicio a la implementación del mismo con la asesoría y acompañamiento de la Oficina de Asesora de Planeación.
4. Asegurar la documentación del proceso de apoyo Gestión del Talento Humano de acuerdo con las observaciones dadas en la auditoría 2016 a la documentación a la cadena de valor en la Intranet de acuerdo con el cronograma de la Oficina Asesora de Planeación.
5. Continuar la implementación del SGSST e incluir estas acciones en el plan operativo de la siguiente vigencia
6. Realizar la actualización del manual de funciones de acuerdo con el proceso de restructuración administrativa, una vez finalice, o con la actualización de las resoluciones de traslados de cargos 
7. Realizar seguimiento periódico a las acciones asignadas al plan operativo y tomar las acciones de mejora para dar cumplimiento a las metas de la vigencia. En el caso de presentar justificaciones que impiden su consecución informar oportunamente a la Oficina Asesora de Planeación para la reformulación las acciones involucradas.
8. Incluir en el POA la ejecución de las acciones de mejora de los planes de mejoramiento de la auditoría regular de la CGR y de las auditorías internas de la entidad.</t>
  </si>
  <si>
    <t>1. Realizar seguimiento periódico a las acciones asignadas al plan operativo y tomar las acciones de mejora para dar cumplimiento a las metas de la vigencia. En el caso de presentar justificaciones que impiden su consecución informar oportunamente a la Oficina Asesora de Planeación para la reformulación las acciones involucradas.
2. Solicitar un espacio en la reunión mensual del Comité de líderes de SIGI que organiza la Oficina Asesora de Planeación, con el fin de dar a conocer a los integrantes del Sistema Integrado de Gestión Institucional  las campañas de sensibilización  de Servicio al Ciudadano.
3. Solicitar dentro de las necesidades de capacitación formación práctica para los servidores de la dependencia en servicio al ciudadano al Grupo de Talento Humano.
Aplicar las sugerencias dadas por la Oficina de Control interno en la encuesta que se aplique a los ciudadanos para la vigencia 2017 con asesoría de Grupo de Informática y Estadística y Comunicaciones.
4. Realizar campañas para incentivar el uso canales electrónicos a los vigilados con el fin de disminuir los costos de operación en vía de la política de austeridad del gasto y para agilizar los trámites con la asesoría de Comunicaciones de la entidad.
5. El informe no incluye la validación del análisis de indicadores del proceso, debido a la fecha del informe no estaban publicados en la Intranet.
6. Solicitar a la Oficina Asesora de Planeación incluir en el plan operativo de la vigencia 2017 las acciones relacionadas PRQ y denuncias como responsables a las delegadas, elSIS y el grupo de Atención al Ciudadano.
7. Asegurar la documentación del proceso de apoyo Atención al Ciudadano de acuerdo con las observaciones dadas en la auditoría 2016 a la documentación a la cadena de valor en la Intranet de acuerdo con el cronograma de la Oficina Asesora de Planeación.
8. En el plan operativo se deben incluir metas referidas a la gestión total de PQR atendidas frente a la recibidas, consolidando tipologías, canales y meses de gestión. El reporte de estas cifras debe ser de toda la entidad y no solo del grupo (Resolución 4480 de 2013).
9.  Incluir en el POA la ejecución de las acciones de mejora de los planes de mejoramiento de la auditoría regular de la CGR y de las auditorías internas de la entidad.</t>
  </si>
  <si>
    <t>El cumplimiento reportado en la acción es de 100%, para lo cual se estimaron gestionar dos mil seiscientos ochenta y ocho (2688) constancias de ejecutoria del 2014 y ejecutar la misma cantidad. La meta propuesta hace referencia a proyección de resoluciones de ejecutoria y el informe de gestión del área establece resultados para esta meta sobre revisión de constancias de ejecutoria. En efecto, en el informe se precisa que se revisaron 2,647 resoluciones y se expidieron 1158.
Además, no se proyectaron metas de revisión y/o proyección de constancias referidas a las vigencias 2015 y 2016.</t>
  </si>
  <si>
    <t xml:space="preserve">En el mes de marzo se elaboró la presentación de sensibilización del procedimiento "trámite de documentos", se remitió el 01 de abril de 2016 al Grupo Informática y Estadística, para su divulgación en los computadores de los servidores, sin embargo esta divulgación no se dio; razón por la cual entregan a José Fernando Rueda, tal sensibilización para que a través de las capacitaciones de Orfeo programadas se divulgará.
El 27 de diciembre se publicó a través de la intranet la presentación "7 pasos para mejorar nuestra gestión documental". 
Aunque se evidencia la gestión del Grupo para lograr el cumplimiento al 100% de la acción programada, no se validó con los servidores si consultaron la presentación y la comprendieron, no se divulga por otros medios oficiales de la entidad como carteleras digitales o impresas, papel tapiz de los computadores de la entidad, presentación en la reunión del Comité SIGI u otros espacios o con una campaña realizada por Comunicaciones. 
En la segunda acción la capacitación de Orfeo que incluyó la presentación de Trámite de documentos en algunas sesiones no se hizo, ni se envió el material de la presentación y los ejercicios a los asistentesl, ni se aplicaron evaluaciones de conocimientos  a los servidores asistentes, ni al expositor, ni se calificaron, ni se evidencian refuerzos realizados a los servidores que no pasaron lo evaluado, ni fueron calificados. Por lo anterior, las dos sensibilizaciones presentan debilidades y no se logra el cumplimiento del 100% es menor e impreciso.
</t>
  </si>
  <si>
    <t>Aunque se reporta el cumplimiento al 100% de la acción programada, las tablas de retención documental no se presentaron para la aprobación del Comité Técnico Administrativo de la entidad, se revisaron o enviaron propuestas catorce dependencias (14) de un total de veintisiete (27) dependencias en la Superintendencia, es decir sólo el 52%</t>
  </si>
  <si>
    <t xml:space="preserve">1. Capacitar a los servidores de la entidad en los cambios del subproceso Notificaciones conjuntamente con la Oficina Asesora de Planeación y dar inicio a la puesta en marcha del mismo.
2. Solicitar dentro de las necesidades de capacitación formación práctica para los servidores de la dependencia en servicio al ciudadano o servicio al cliente al Grupo de Talento Humano.
3. Asegurar la documentación del subproceso Notificaciones de acuerdo con las observaciones dadas en la auditoría 2016 a la documentación a la cadena de valor de acuerdo con el cronograma de la Oficina Asesora de Planeación.
4. En el POA no se incluyeron metas de notificación (numeración y notificación por diferentes medios) de los actos administrativos recibidos por el grupo en la misma vigencia. 
5. Se recomienda establecer un indicador de tiempos para las constancias de ejecutoria
4. Definir una estrategia conjunta entre las delegadas y demás áreas que generan mayor volumen de devoluciones de Notificaciones, el Grupo Gestión Documental y el proveedor de mensajería 4-72 para minimizar el número de comunicaciones devueltas.
5. Realizar una campaña para incentivar el uso de la notificación electrónica a los vigilados con el fin de disminuir los costos de operación en vía de la política de austeridad y para agilizar los trámites con la asesoría de Comunicaciones de la entidad.
6. Realizar seguimiento periódico a las acciones asignadas al plan operativo y tomar las acciones de mejora para dar cumplimiento a las metas de la vigencia. 
7. Incluir en el POA la ejecución de las acciones de mejora de los planes de mejoramiento de la auditoría regular de la CGR y de las auditorías internas de la entidad.
</t>
  </si>
  <si>
    <t>1. Solicitar un espacio en la reunión mensual del Comité SIGI que organiza la Oficina Asesora de Planeación, con el fin de dar a conocer a los integrantes del Sistema Integrado de Gestión Institucional  acciones de mejora para la gestión documental (estrategia para reducir las devoluciones, tipos para agilizar entrega de Formato Único de  Inventario documental ) y solicitar dentro de las necesidades de capacitación al Grupo de Talento Humano para los servidores de la dependencia formación en gestión documental 6y atención al ciudadano.
2. Capacitar a los servidores de la entidad en los cambios del proceso Gestion Documental  conjuntamente con la Oficina Asesora de Planeación y dar inicio a la puesta en marcha del mismo.
3. Asegurar la documentación del proceso de apoyo Gestión Documental conjuntamente con la Oficina Asesora de Planeación de acuerdo con las observaciones dadas en la auditoría 2016 a la documentación a la cadena de valor en la Intranet y en las fechas del cronograma establecido.
4. Se recomienda, realizar seguimiento periódico a las acciones asignadas al plan operativo y tomar las acciones de mejora para dar cumplimiento a las metas de la vigencia, en caso de presentar justificaciones que impiden su consecución informar oportunamente a la Oficina Asesora de Planeación para su reformulación.
5. Se recomienda, la consulta del PGD de entidades similares a la SIPT  como mejor práctica  para actualizar el PGD de la entidad.
6. Incluir en el POA la ejecución de las acciones de mejora de los planes de mejoramiento de la auditoría regular de la CGR y de las auditorías internas de la entidad.
7. Inlcuir la gestión del plan de mejoramiento archivístico.</t>
  </si>
  <si>
    <r>
      <t>Para el primer semestre se estableció una meta de seis (6) áreas para realizar inventario. A la fecha de junio 30 de 2016, se inventariaron cinco (5) áreas para un 83%.  No obstante, el cumplimiento de la acción es meno</t>
    </r>
    <r>
      <rPr>
        <sz val="11"/>
        <rFont val="Arial"/>
        <family val="2"/>
      </rPr>
      <t>r debido a que las cifras reportadas en los estados financieros presentan diferencias  de acuerdo con el informe de auditoría del CGR y la meta es muy conservadora debido a que la entidad presenta un total de veintisiete (27) dependencias.</t>
    </r>
  </si>
  <si>
    <t>La dependencia durante la gestión de la vigencia 2016 presenta los siguientes logros:
-Actualizó, socializó y publicó el proceso Gestión Administrativa subproceso gestión de contratos y convenios el 29 de agosto de 2016.
-Se realizó tres campañas para el ahorro de los servicios públicos en la entidad como: Ahorre papel, cuando salgas apaga la luz, ahorre agua y mensajes en los computadores recordando apagar el computador.
- Suscribió acuerdo con la Fundación Planeta TITA para apoyar la campaña TAPITAS X PATITAS para mitigar el impacto ambiental con el uso del plástico de tapas. 
- Suscribió acuerdo con Lexmark Colombia para la entrega de los tóner utilizados para el programa de recolección de cartuchos LCCP y se recibe certificado.
- En pro de buscar la reducción de los gastos en el servicios de energía se cambian las bombillas alógenas a bombillos led e independización de áreas para el ahorro de energía y contribuir con el cuidado ambiental.
- Suscribió acta de compromiso con la Fundación Superior Tecnológica y Virtual COMPUCESCO – FUNDACOMPUCESCO, quien realiza campaña de reciclaje electrónico denominada RECICLA DIGITAL y se encargan del proceso de separar, destruir  y dar disposición final a aquellos aparatos eléctricos y electrónicos  que no se pueden recuperar.
-  Se suscribió contrato 391 de 2016, para la prestación del servicio de recolección, transporte y gestión de los residuos sólidos aprovechables generados en la entidad, de conformidad con la normatividad ambiental aplicable y vigente, y entregar en permuta  resmas de papel nuevo ecológico.
- Acondicionamiento en la sede Sabana para optimizar espacios.
En la auditoría realizada en la vigencia al mantenimiento de instalaciones de identifica la no conformidad de ausencia de plan para el mantenimiento de instalaciones.</t>
  </si>
  <si>
    <t>1. Revisar la estrategia de residuos de la entidad toda vez que su cumplimiento es del 54%, cumpliéndose parcialmente con los lineamientos nacionales de cuidado del medio ambiente y que en la entidad no se evidencia la cultura de clasificación de residuos desde el origen.
2. Capacitar a los servidores de la entidad en el subproceso Gestión de contratos y convenios conjuntamente con la Oficina Asesora de Planeación y dar inicio a la puesta en marcha de proceso.
3. Asegurar la documentación del proceso de apoyo Gestión Administrativa en el subproceso Gestión de contratos y convenios conjuntamente con la Oficina Asesora de Planeación de acuerdo con las observaciones dadas en la auditoría 2016 a la documentación a la cadena de valor en la Intranet y el cronograma establecido.
4. Solicitar un espacio en la reunión mensual del Comité SIGI liderada por la Oficina Asesora de Planeación con el fin de sensibilizar a los líderes en aspectos relacionados el Plan Institucional de Gestión Ambiental (PIGA).
5. Realizar seguimiento periódico a las acciones asignadas al plan operativo y tomar las acciones de mejora para dar cumplimiento a las metas de la vigencia. En el caso de presentar justificaciones que impiden su consecución informar oportunamente a la Oficina Asesora de Planeación para la reformulación las acciones involucradas.
6. Incluir en el POA la ejecución de las acciones de mejora de los planes de mejoramiento de la auditoría regular de la CGR y de las auditorías internas de la entidad.</t>
  </si>
  <si>
    <t>Se realizaron cuatro (4) charlas presenciales con Colfecar, Asecarga, Consejo Superior del Transporte, Asociación para el Desarrollo Integral del Transporte Terrestre Intermunicipal (ADITT), se publicó en la página web una guía y material explicativos de la nueva metodología, se expidieron dos (2) circulares informativas solicitando información de NIIF y se dio apoyo presencial y telefónico a los vigilados en cuanto al cargue, forma, registro a través del grupo de trabajo del Sistema inteligente de la Supertransporte y del Call Center. 
Se realiza campaña donde se utilizaron los siguientes medios:
- Página Web de la entidad 
- Mailing 
- Redes Sociales 
- Mensaje informativo en el conmutador de la entidad
- Se capacitó al personal del  call center para poder brindar la orientación adecuada a los vigilados. 
La meta establecida fue de 8201 vigilados, 
No obstante,  se recomienda para la efectividad de la acción realizar evaluaciones a los asistentes para próximas charlas, calificarlas, realizar refuerzos en los casos requeridos, realizar un informe de los resultados y actualizar el material y los ejercicios prácticos en la base de conocimiento de la entidad. Por otra parte, en  el archivo "informe de gestión financiera 2016.doc" no se relaciona el avance de la acción, por las anteriores razones el cumplimiento del 100% es menor e impreciso.</t>
  </si>
  <si>
    <t>Se capacitó en las Normas Internacionales de Contabilidad para el Sector Público (NICSP) a tres (3) funcionarios del Grupo Financiera y se realizó un proyecto de implementación.  No obstante, no se evidencia reporte de seguimiento o ejecución dle plan de trabajo formualdo para la implremenatción de NISCP.  Se recomienda replicar la capacitación a los funcionarios, en los casos de resultados no aprobados realizar los refuerzos requeridos dejando evidencias, actualizar el material y los ejercicios prácticos en una base de conocimiento de la entidad y elaborar un acta de implementación. Por otra parte, en  el archivo "informe de gestión financiera 2016.doc" no se relaciona el avance de la acción, por las anteriores razones el cumplimiento del 100%.</t>
  </si>
  <si>
    <t>El cumplimiento de la acción es de 50%, para lo cual la dependencia realiza las siguientes tareas previas:
* Aplicación de pagos PSE Banco de Occidente y Banco Popular pendientes.
* Depuración de NITs duplicados.
* Garantizar información actualizada en TAUX.
* Conciliación de recaudo.
* Definición de acuerdos de pago.
* Actualización procedimientos de cobro.
Se realiza recaudo de la campaña 4 por $475,95 MM de un total 2190,07 MM la cual se considera por el SI "En general como obligaciones de difícil cobro, ya que la gran mayoría de las resoluciones tenían fecha de ejecutoria superior a tres años".
No obstante, no se define la totalidad de la cartera de difícil cobro y en  el archivo "informe de gestión financiera 2016.doc" no se relaciona el avance de la acción.</t>
  </si>
  <si>
    <t>PROMEDIO GENERAL</t>
  </si>
  <si>
    <t>OBSERVACIONES</t>
  </si>
  <si>
    <t># METAS REZAGADAS &lt; 85%</t>
  </si>
  <si>
    <t>Si bi9en en el informe de ejecución del pEI 2016, no se evidnecia ejecución de esta meta, una vez verificados los datos correspondiente a las acciones de supervisión realizadas a los vigilados que según reporte del CEMAT presentaron algún tipo de riesgos financiero, la Delegada de Concesiones informa que se realizaron acciones a 14 de los 20 relacionados en el informe así:
-Visitas de inspección practicadas en 2016, que como resultado de la evaluación financiera del equipo de trabajo de aspectos subjetivo y que según el informe de CEMAT presentan riesgo alto o medio en estados financieros
SUBTOTAL: 8
(FERROCARRILES DEL PACIFICO - INTERNACIONAL EJECUTIVA DE AVIACION - TAMPA CARGO - HELICOL SAS
HELIFLY LTDA - ABC AEROLINEAS SA SUC COLOMBIA - TAP PORTUGAL DHL EXPRESO)
- Requerimientos en términos del Código de Comercio a empresas, que como resultado de la evaluación financiera del equipo de trabajo de aspectos subjetivo y que según el informe de CEMAT presentan en causal de disolución
SUBTOTAL: 6 (INTERNACIONAL EJECUTIVA DE AVIACIÓN - AEROREPUBLICA - SATENA - INSELAIR ARUBA NV SUCURSAL COLOMBIA - AVIOR AIRLINES COLOMBIA - TAM LINHAS AEREAS S.A. SUCURSAL COLOMBIA)
 TOTAL: 14</t>
  </si>
  <si>
    <r>
      <t xml:space="preserve">ü </t>
    </r>
    <r>
      <rPr>
        <sz val="16"/>
        <color rgb="FF000000"/>
        <rFont val="Calibri"/>
        <family val="2"/>
        <scheme val="minor"/>
      </rPr>
      <t>El avance promedio se determina solo con las metas definidas en el Plan Operativo y no considera las otras acciones reportadas en los informes de gestión, ya que no se tiene una meta cuantificada como referente.</t>
    </r>
  </si>
  <si>
    <r>
      <t xml:space="preserve">ü </t>
    </r>
    <r>
      <rPr>
        <sz val="16"/>
        <color rgb="FF000000"/>
        <rFont val="Calibri"/>
        <family val="2"/>
        <scheme val="minor"/>
      </rPr>
      <t xml:space="preserve">Planes operativos dependencias que engloban otras áreas sin precisión de responsabilidades. </t>
    </r>
  </si>
  <si>
    <r>
      <t xml:space="preserve">ü </t>
    </r>
    <r>
      <rPr>
        <sz val="16"/>
        <color rgb="FF000000"/>
        <rFont val="Calibri"/>
        <family val="2"/>
        <scheme val="minor"/>
      </rPr>
      <t>Dependencias sin acciones especificas en el plan operativo institucional 2017: centro de conciliaciones, grupo sometimientos a control, grupo PQR Tránsito</t>
    </r>
  </si>
  <si>
    <r>
      <t xml:space="preserve">ü </t>
    </r>
    <r>
      <rPr>
        <sz val="16"/>
        <color rgb="FF000000"/>
        <rFont val="Calibri"/>
        <family val="2"/>
        <scheme val="minor"/>
      </rPr>
      <t>Definición de indicadores que no permiten medir la ejecución de las metas</t>
    </r>
  </si>
  <si>
    <r>
      <t xml:space="preserve">ü </t>
    </r>
    <r>
      <rPr>
        <sz val="16"/>
        <color rgb="FF000000"/>
        <rFont val="Calibri"/>
        <family val="2"/>
        <scheme val="minor"/>
      </rPr>
      <t>Informes de gestión que no incluyen la totalidad de las metas del PEI o con acciones no definidas en el PEI</t>
    </r>
  </si>
  <si>
    <r>
      <t xml:space="preserve">ü </t>
    </r>
    <r>
      <rPr>
        <sz val="16"/>
        <color rgb="FF000000"/>
        <rFont val="Calibri"/>
        <family val="2"/>
        <scheme val="minor"/>
      </rPr>
      <t>Acciones estratégicas no contempladas en el PEI: gestión de PQR del grupo Atención al Ciudadano, Gestión de notificaciones de la vigencia, acciones del plan de mejora archivística, ejecución de acciones de plan de mejoramiento CGR.</t>
    </r>
  </si>
  <si>
    <r>
      <t xml:space="preserve">ü </t>
    </r>
    <r>
      <rPr>
        <sz val="16"/>
        <color rgb="FF000000"/>
        <rFont val="Calibri"/>
        <family val="2"/>
        <scheme val="minor"/>
      </rPr>
      <t>Diferencias entre los informes de gestión de las dependencias y el reporte de ejecución del PEI: en acciones, metas, indicadores y datos reportados</t>
    </r>
  </si>
  <si>
    <r>
      <t xml:space="preserve">ü </t>
    </r>
    <r>
      <rPr>
        <sz val="16"/>
        <color rgb="FF000000"/>
        <rFont val="Calibri"/>
        <family val="2"/>
        <scheme val="minor"/>
      </rPr>
      <t>Puntualidad y oportunidad en la entrega de informes de gestión de dependencias</t>
    </r>
  </si>
  <si>
    <r>
      <t xml:space="preserve">ü </t>
    </r>
    <r>
      <rPr>
        <sz val="16"/>
        <color rgb="FF000000"/>
        <rFont val="Calibri"/>
        <family val="2"/>
        <scheme val="minor"/>
      </rPr>
      <t>Reportes de ejecución sin descripción de logros o resultados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</si>
</sst>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 #,##0.00_);_(&quot;$&quot;\ * \(#,##0.00\);_(&quot;$&quot;\ * &quot;-&quot;??_);_(@_)"/>
    <numFmt numFmtId="43" formatCode="_(* #,##0.00_);_(* \(#,##0.00\);_(* &quot;-&quot;??_);_(@_)"/>
    <numFmt numFmtId="164" formatCode="0.0%"/>
    <numFmt numFmtId="165" formatCode="0.000%"/>
    <numFmt numFmtId="166" formatCode="_-* #,##0\ _p_t_a_-;\-* #,##0\ _p_t_a_-;_-* &quot;-&quot;\ _p_t_a_-;_-@_-"/>
    <numFmt numFmtId="167" formatCode="_-* #,##0.00\ _P_t_s_-;\-* #,##0.00\ _P_t_s_-;_-* &quot;-&quot;??\ _P_t_s_-;_-@_-"/>
    <numFmt numFmtId="168" formatCode="_ [$€-2]\ * #,##0.00_ ;_ [$€-2]\ * \-#,##0.00_ ;_ [$€-2]\ * &quot;-&quot;??_ "/>
    <numFmt numFmtId="169" formatCode="_-* #,##0.00\ _€_-;\-* #,##0.00\ _€_-;_-* &quot;-&quot;??\ _€_-;_-@_-"/>
  </numFmts>
  <fonts count="56" x14ac:knownFonts="1">
    <font>
      <sz val="11"/>
      <color theme="1"/>
      <name val="Calibri"/>
      <family val="2"/>
      <scheme val="minor"/>
    </font>
    <font>
      <b/>
      <sz val="11"/>
      <color theme="1"/>
      <name val="Arial"/>
      <family val="2"/>
    </font>
    <font>
      <sz val="11"/>
      <color theme="1"/>
      <name val="Arial"/>
      <family val="2"/>
    </font>
    <font>
      <sz val="10"/>
      <name val="Arial"/>
      <family val="2"/>
    </font>
    <font>
      <sz val="11"/>
      <name val="Arial"/>
      <family val="2"/>
    </font>
    <font>
      <sz val="11"/>
      <color rgb="FFFF0000"/>
      <name val="Arial"/>
      <family val="2"/>
    </font>
    <font>
      <sz val="11"/>
      <color theme="1"/>
      <name val="Calibri"/>
      <family val="2"/>
      <scheme val="minor"/>
    </font>
    <font>
      <sz val="36"/>
      <color rgb="FFFF0000"/>
      <name val="Calibri"/>
      <family val="2"/>
      <scheme val="minor"/>
    </font>
    <font>
      <b/>
      <sz val="11"/>
      <color rgb="FFFF0000"/>
      <name val="Arial"/>
      <family val="2"/>
    </font>
    <font>
      <sz val="9"/>
      <color indexed="81"/>
      <name val="Tahoma"/>
      <family val="2"/>
    </font>
    <font>
      <b/>
      <sz val="9"/>
      <color indexed="81"/>
      <name val="Tahoma"/>
      <family val="2"/>
    </font>
    <font>
      <b/>
      <sz val="11"/>
      <color rgb="FF000000"/>
      <name val="Arial"/>
      <family val="2"/>
    </font>
    <font>
      <sz val="9"/>
      <color theme="1"/>
      <name val="Arial"/>
      <family val="2"/>
    </font>
    <font>
      <sz val="11"/>
      <color rgb="FF000000"/>
      <name val="Arial"/>
      <family val="2"/>
    </font>
    <font>
      <sz val="12"/>
      <color rgb="FF000000"/>
      <name val="Arial"/>
      <family val="2"/>
    </font>
    <font>
      <sz val="8"/>
      <color theme="1"/>
      <name val="Calibri"/>
      <family val="2"/>
      <scheme val="minor"/>
    </font>
    <font>
      <b/>
      <sz val="9"/>
      <name val="Calibri"/>
      <family val="2"/>
      <scheme val="minor"/>
    </font>
    <font>
      <b/>
      <sz val="9"/>
      <color theme="1"/>
      <name val="Arial"/>
      <family val="2"/>
    </font>
    <font>
      <sz val="11"/>
      <color rgb="FF000000"/>
      <name val="Calibri"/>
      <family val="2"/>
      <scheme val="minor"/>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9"/>
      <name val="Calibri"/>
      <family val="2"/>
    </font>
    <font>
      <sz val="11"/>
      <color indexed="52"/>
      <name val="Calibri"/>
      <family val="2"/>
    </font>
    <font>
      <b/>
      <sz val="11"/>
      <color indexed="52"/>
      <name val="Calibri"/>
      <family val="2"/>
    </font>
    <font>
      <b/>
      <sz val="11"/>
      <color indexed="6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62"/>
      <name val="Calibri"/>
      <family val="2"/>
    </font>
    <font>
      <b/>
      <sz val="13"/>
      <color indexed="62"/>
      <name val="Calibri"/>
      <family val="2"/>
    </font>
    <font>
      <b/>
      <sz val="18"/>
      <color indexed="62"/>
      <name val="Cambria"/>
      <family val="2"/>
    </font>
    <font>
      <u/>
      <sz val="11"/>
      <color theme="10"/>
      <name val="Calibri"/>
      <family val="2"/>
      <scheme val="minor"/>
    </font>
    <font>
      <b/>
      <sz val="11"/>
      <color indexed="56"/>
      <name val="Calibri"/>
      <family val="2"/>
    </font>
    <font>
      <b/>
      <sz val="18"/>
      <color indexed="56"/>
      <name val="Cambria"/>
      <family val="2"/>
    </font>
    <font>
      <b/>
      <sz val="15"/>
      <color indexed="56"/>
      <name val="Calibri"/>
      <family val="2"/>
    </font>
    <font>
      <b/>
      <sz val="13"/>
      <color indexed="56"/>
      <name val="Calibri"/>
      <family val="2"/>
    </font>
    <font>
      <u/>
      <sz val="10"/>
      <color theme="10"/>
      <name val="Arial"/>
      <family val="2"/>
    </font>
    <font>
      <u/>
      <sz val="11"/>
      <color theme="10"/>
      <name val="Calibri"/>
      <family val="2"/>
    </font>
    <font>
      <sz val="11"/>
      <color indexed="8"/>
      <name val="Calibri"/>
      <family val="2"/>
      <charset val="1"/>
    </font>
    <font>
      <u/>
      <sz val="6.6"/>
      <color theme="10"/>
      <name val="Calibri"/>
      <family val="2"/>
    </font>
    <font>
      <sz val="11"/>
      <color indexed="8"/>
      <name val="Calibri"/>
      <family val="2"/>
      <scheme val="minor"/>
    </font>
    <font>
      <sz val="9"/>
      <name val="Arial"/>
      <family val="2"/>
    </font>
    <font>
      <b/>
      <sz val="18"/>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sz val="16"/>
      <color theme="1"/>
      <name val="Wingdings"/>
      <charset val="2"/>
    </font>
    <font>
      <sz val="16"/>
      <color rgb="FF000000"/>
      <name val="Calibri"/>
      <family val="2"/>
      <scheme val="minor"/>
    </font>
    <font>
      <b/>
      <sz val="14"/>
      <color rgb="FF000000"/>
      <name val="Calibri"/>
      <family val="2"/>
      <scheme val="minor"/>
    </font>
    <font>
      <sz val="14"/>
      <color theme="1"/>
      <name val="Calibri"/>
      <family val="2"/>
      <scheme val="minor"/>
    </font>
  </fonts>
  <fills count="44">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indexed="9"/>
        <bgColor indexed="26"/>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22"/>
        <bgColor indexed="31"/>
      </patternFill>
    </fill>
    <fill>
      <patternFill patternType="solid">
        <fgColor indexed="29"/>
        <bgColor indexed="45"/>
      </patternFill>
    </fill>
    <fill>
      <patternFill patternType="solid">
        <fgColor indexed="44"/>
        <bgColor indexed="31"/>
      </patternFill>
    </fill>
    <fill>
      <patternFill patternType="solid">
        <fgColor indexed="49"/>
        <bgColor indexed="40"/>
      </patternFill>
    </fill>
    <fill>
      <patternFill patternType="solid">
        <fgColor indexed="42"/>
        <bgColor indexed="27"/>
      </patternFill>
    </fill>
    <fill>
      <patternFill patternType="solid">
        <fgColor indexed="26"/>
        <bgColor indexed="9"/>
      </patternFill>
    </fill>
    <fill>
      <patternFill patternType="solid">
        <fgColor indexed="55"/>
        <bgColor indexed="23"/>
      </patternFill>
    </fill>
    <fill>
      <patternFill patternType="solid">
        <fgColor indexed="10"/>
        <bgColor indexed="60"/>
      </patternFill>
    </fill>
    <fill>
      <patternFill patternType="solid">
        <fgColor indexed="57"/>
        <bgColor indexed="21"/>
      </patternFill>
    </fill>
    <fill>
      <patternFill patternType="solid">
        <fgColor indexed="54"/>
        <bgColor indexed="23"/>
      </patternFill>
    </fill>
    <fill>
      <patternFill patternType="solid">
        <fgColor indexed="53"/>
        <bgColor indexed="52"/>
      </patternFill>
    </fill>
    <fill>
      <patternFill patternType="solid">
        <fgColor indexed="45"/>
        <bgColor indexed="2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249977111117893"/>
        <bgColor indexed="64"/>
      </patternFill>
    </fill>
    <fill>
      <patternFill patternType="solid">
        <fgColor theme="0" tint="-0.14999847407452621"/>
        <bgColor indexed="64"/>
      </patternFill>
    </fill>
  </fills>
  <borders count="37">
    <border>
      <left/>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9"/>
      </bottom>
      <diagonal/>
    </border>
    <border>
      <left/>
      <right/>
      <top/>
      <bottom style="medium">
        <color indexed="22"/>
      </bottom>
      <diagonal/>
    </border>
    <border>
      <left/>
      <right/>
      <top/>
      <bottom style="thin">
        <color indexed="49"/>
      </bottom>
      <diagonal/>
    </border>
    <border>
      <left/>
      <right/>
      <top style="thin">
        <color indexed="49"/>
      </top>
      <bottom style="double">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s>
  <cellStyleXfs count="1857">
    <xf numFmtId="0" fontId="0" fillId="0" borderId="0"/>
    <xf numFmtId="9" fontId="6" fillId="0" borderId="0" applyFont="0" applyFill="0" applyBorder="0" applyAlignment="0" applyProtection="0"/>
    <xf numFmtId="43" fontId="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6" fillId="0" borderId="0" applyFont="0" applyFill="0" applyBorder="0" applyAlignment="0" applyProtection="0"/>
    <xf numFmtId="0" fontId="18" fillId="0" borderId="0"/>
    <xf numFmtId="44" fontId="6" fillId="0" borderId="0" applyFont="0" applyFill="0" applyBorder="0" applyAlignment="0" applyProtection="0"/>
    <xf numFmtId="44" fontId="6" fillId="0" borderId="0" applyFont="0" applyFill="0" applyBorder="0" applyAlignment="0" applyProtection="0"/>
    <xf numFmtId="0" fontId="3" fillId="0" borderId="0"/>
    <xf numFmtId="0" fontId="3" fillId="0" borderId="0"/>
    <xf numFmtId="0" fontId="19" fillId="0" borderId="0" applyNumberFormat="0" applyFill="0" applyBorder="0" applyAlignment="0" applyProtection="0">
      <alignment vertical="top"/>
      <protection locked="0"/>
    </xf>
    <xf numFmtId="0" fontId="20"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4" borderId="0" applyNumberFormat="0" applyBorder="0" applyAlignment="0" applyProtection="0"/>
    <xf numFmtId="0" fontId="20" fillId="7"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1" fillId="11" borderId="0" applyNumberFormat="0" applyBorder="0" applyAlignment="0" applyProtection="0"/>
    <xf numFmtId="0" fontId="21" fillId="9" borderId="0" applyNumberFormat="0" applyBorder="0" applyAlignment="0" applyProtection="0"/>
    <xf numFmtId="0" fontId="21" fillId="6"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5" borderId="0" applyNumberFormat="0" applyBorder="0" applyAlignment="0" applyProtection="0"/>
    <xf numFmtId="0" fontId="22" fillId="12" borderId="0" applyNumberFormat="0" applyBorder="0" applyAlignment="0" applyProtection="0"/>
    <xf numFmtId="0" fontId="25" fillId="13" borderId="19" applyNumberFormat="0" applyAlignment="0" applyProtection="0"/>
    <xf numFmtId="0" fontId="23" fillId="14" borderId="20" applyNumberFormat="0" applyAlignment="0" applyProtection="0"/>
    <xf numFmtId="0" fontId="24" fillId="0" borderId="21" applyNumberFormat="0" applyFill="0" applyAlignment="0" applyProtection="0"/>
    <xf numFmtId="0" fontId="26" fillId="0" borderId="0" applyNumberFormat="0" applyFill="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1" borderId="0" applyNumberFormat="0" applyBorder="0" applyAlignment="0" applyProtection="0"/>
    <xf numFmtId="0" fontId="21" fillId="18" borderId="0" applyNumberFormat="0" applyBorder="0" applyAlignment="0" applyProtection="0"/>
    <xf numFmtId="0" fontId="27" fillId="5" borderId="19" applyNumberFormat="0" applyAlignment="0" applyProtection="0"/>
    <xf numFmtId="0" fontId="28" fillId="19" borderId="0" applyNumberFormat="0" applyBorder="0" applyAlignment="0" applyProtection="0"/>
    <xf numFmtId="0" fontId="29" fillId="6" borderId="0" applyNumberFormat="0" applyBorder="0" applyAlignment="0" applyProtection="0"/>
    <xf numFmtId="0" fontId="3" fillId="6" borderId="22" applyNumberFormat="0" applyAlignment="0" applyProtection="0"/>
    <xf numFmtId="0" fontId="30" fillId="13" borderId="23"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4" fillId="0" borderId="24" applyNumberFormat="0" applyFill="0" applyAlignment="0" applyProtection="0"/>
    <xf numFmtId="0" fontId="35" fillId="0" borderId="25" applyNumberFormat="0" applyFill="0" applyAlignment="0" applyProtection="0"/>
    <xf numFmtId="0" fontId="26" fillId="0" borderId="26" applyNumberFormat="0" applyFill="0" applyAlignment="0" applyProtection="0"/>
    <xf numFmtId="0" fontId="36" fillId="0" borderId="0" applyNumberFormat="0" applyFill="0" applyBorder="0" applyAlignment="0" applyProtection="0"/>
    <xf numFmtId="0" fontId="33" fillId="0" borderId="27" applyNumberFormat="0" applyFill="0" applyAlignment="0" applyProtection="0"/>
    <xf numFmtId="0" fontId="37"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9" borderId="0" applyNumberFormat="0" applyBorder="0" applyAlignment="0" applyProtection="0"/>
    <xf numFmtId="0" fontId="21" fillId="30"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2" fillId="22" borderId="0" applyNumberFormat="0" applyBorder="0" applyAlignment="0" applyProtection="0"/>
    <xf numFmtId="0" fontId="25" fillId="34" borderId="19" applyNumberFormat="0" applyAlignment="0" applyProtection="0"/>
    <xf numFmtId="0" fontId="23" fillId="35" borderId="20" applyNumberFormat="0" applyAlignment="0" applyProtection="0"/>
    <xf numFmtId="0" fontId="38" fillId="0" borderId="0" applyNumberFormat="0" applyFill="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9" borderId="0" applyNumberFormat="0" applyBorder="0" applyAlignment="0" applyProtection="0"/>
    <xf numFmtId="0" fontId="27" fillId="25" borderId="19" applyNumberFormat="0" applyAlignment="0" applyProtection="0"/>
    <xf numFmtId="168" fontId="3" fillId="0" borderId="0" applyFont="0" applyFill="0" applyBorder="0" applyAlignment="0" applyProtection="0"/>
    <xf numFmtId="0" fontId="19" fillId="0" borderId="0" applyNumberFormat="0" applyFill="0" applyBorder="0" applyAlignment="0" applyProtection="0">
      <alignment vertical="top"/>
      <protection locked="0"/>
    </xf>
    <xf numFmtId="0" fontId="28" fillId="21" borderId="0" applyNumberFormat="0" applyBorder="0" applyAlignment="0" applyProtection="0"/>
    <xf numFmtId="0" fontId="29" fillId="40" borderId="0" applyNumberFormat="0" applyBorder="0" applyAlignment="0" applyProtection="0"/>
    <xf numFmtId="0" fontId="3" fillId="41" borderId="22" applyNumberFormat="0" applyFont="0" applyAlignment="0" applyProtection="0"/>
    <xf numFmtId="0" fontId="30" fillId="34" borderId="23" applyNumberFormat="0" applyAlignment="0" applyProtection="0"/>
    <xf numFmtId="0" fontId="39" fillId="0" borderId="0" applyNumberFormat="0" applyFill="0" applyBorder="0" applyAlignment="0" applyProtection="0"/>
    <xf numFmtId="0" fontId="40" fillId="0" borderId="28" applyNumberFormat="0" applyFill="0" applyAlignment="0" applyProtection="0"/>
    <xf numFmtId="0" fontId="41" fillId="0" borderId="29" applyNumberFormat="0" applyFill="0" applyAlignment="0" applyProtection="0"/>
    <xf numFmtId="0" fontId="38" fillId="0" borderId="30" applyNumberFormat="0" applyFill="0" applyAlignment="0" applyProtection="0"/>
    <xf numFmtId="0" fontId="33" fillId="0" borderId="31" applyNumberFormat="0" applyFill="0" applyAlignment="0" applyProtection="0"/>
    <xf numFmtId="0" fontId="3" fillId="41" borderId="22" applyNumberFormat="0" applyFont="0" applyAlignment="0" applyProtection="0"/>
    <xf numFmtId="168" fontId="3" fillId="0" borderId="0" applyFont="0" applyFill="0" applyBorder="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xf numFmtId="0" fontId="33" fillId="0" borderId="27" applyNumberFormat="0" applyFill="0" applyAlignment="0" applyProtection="0"/>
    <xf numFmtId="0" fontId="43" fillId="0" borderId="0" applyNumberFormat="0" applyFill="0" applyBorder="0" applyAlignment="0" applyProtection="0">
      <alignment vertical="top"/>
      <protection locked="0"/>
    </xf>
    <xf numFmtId="0" fontId="25" fillId="34" borderId="19" applyNumberFormat="0" applyAlignment="0" applyProtection="0"/>
    <xf numFmtId="0" fontId="33" fillId="0" borderId="31" applyNumberFormat="0" applyFill="0" applyAlignment="0" applyProtection="0"/>
    <xf numFmtId="0" fontId="30" fillId="13" borderId="23" applyNumberFormat="0" applyAlignment="0" applyProtection="0"/>
    <xf numFmtId="0" fontId="3" fillId="41" borderId="22" applyNumberFormat="0" applyFont="0" applyAlignment="0" applyProtection="0"/>
    <xf numFmtId="0" fontId="25" fillId="13" borderId="19" applyNumberFormat="0" applyAlignment="0" applyProtection="0"/>
    <xf numFmtId="0" fontId="3" fillId="41" borderId="22" applyNumberFormat="0" applyFont="0" applyAlignment="0" applyProtection="0"/>
    <xf numFmtId="0" fontId="3" fillId="6" borderId="22" applyNumberFormat="0" applyAlignment="0" applyProtection="0"/>
    <xf numFmtId="0" fontId="27" fillId="25" borderId="19" applyNumberFormat="0" applyAlignment="0" applyProtection="0"/>
    <xf numFmtId="0" fontId="30" fillId="34" borderId="23" applyNumberFormat="0" applyAlignment="0" applyProtection="0"/>
    <xf numFmtId="0" fontId="27" fillId="5" borderId="19" applyNumberFormat="0" applyAlignment="0" applyProtection="0"/>
    <xf numFmtId="0" fontId="3" fillId="6" borderId="22" applyNumberFormat="0" applyAlignment="0" applyProtection="0"/>
    <xf numFmtId="0" fontId="27" fillId="5" borderId="19" applyNumberFormat="0" applyAlignment="0" applyProtection="0"/>
    <xf numFmtId="0" fontId="25" fillId="13" borderId="19" applyNumberFormat="0" applyAlignment="0" applyProtection="0"/>
    <xf numFmtId="0" fontId="30" fillId="13" borderId="23" applyNumberFormat="0" applyAlignment="0" applyProtection="0"/>
    <xf numFmtId="0" fontId="33" fillId="0" borderId="27" applyNumberFormat="0" applyFill="0" applyAlignment="0" applyProtection="0"/>
    <xf numFmtId="0" fontId="25" fillId="34" borderId="19" applyNumberFormat="0" applyAlignment="0" applyProtection="0"/>
    <xf numFmtId="0" fontId="27" fillId="25" borderId="19" applyNumberFormat="0" applyAlignment="0" applyProtection="0"/>
    <xf numFmtId="0" fontId="3" fillId="41" borderId="22" applyNumberFormat="0" applyFont="0" applyAlignment="0" applyProtection="0"/>
    <xf numFmtId="0" fontId="30" fillId="34" borderId="23" applyNumberFormat="0" applyAlignment="0" applyProtection="0"/>
    <xf numFmtId="0" fontId="33" fillId="0" borderId="31" applyNumberFormat="0" applyFill="0" applyAlignment="0" applyProtection="0"/>
    <xf numFmtId="0" fontId="3" fillId="41" borderId="22" applyNumberFormat="0" applyFont="0" applyAlignment="0" applyProtection="0"/>
    <xf numFmtId="0" fontId="25" fillId="13" borderId="19" applyNumberFormat="0" applyAlignment="0" applyProtection="0"/>
    <xf numFmtId="0" fontId="27" fillId="5" borderId="19" applyNumberFormat="0" applyAlignment="0" applyProtection="0"/>
    <xf numFmtId="0" fontId="3" fillId="6" borderId="22" applyNumberFormat="0" applyAlignment="0" applyProtection="0"/>
    <xf numFmtId="0" fontId="30" fillId="13" borderId="23" applyNumberFormat="0" applyAlignment="0" applyProtection="0"/>
    <xf numFmtId="0" fontId="33" fillId="0" borderId="27" applyNumberFormat="0" applyFill="0" applyAlignment="0" applyProtection="0"/>
    <xf numFmtId="0" fontId="25" fillId="34" borderId="19" applyNumberFormat="0" applyAlignment="0" applyProtection="0"/>
    <xf numFmtId="0" fontId="27" fillId="25" borderId="19" applyNumberFormat="0" applyAlignment="0" applyProtection="0"/>
    <xf numFmtId="0" fontId="3" fillId="41" borderId="22" applyNumberFormat="0" applyFont="0" applyAlignment="0" applyProtection="0"/>
    <xf numFmtId="0" fontId="30" fillId="34" borderId="23" applyNumberFormat="0" applyAlignment="0" applyProtection="0"/>
    <xf numFmtId="0" fontId="33" fillId="0" borderId="31" applyNumberFormat="0" applyFill="0" applyAlignment="0" applyProtection="0"/>
    <xf numFmtId="0" fontId="3" fillId="41" borderId="22" applyNumberFormat="0" applyFon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44" fillId="0" borderId="0"/>
    <xf numFmtId="0" fontId="42"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43" fontId="3" fillId="0" borderId="0" applyFont="0" applyFill="0" applyBorder="0" applyAlignment="0" applyProtection="0"/>
    <xf numFmtId="43" fontId="3"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46" fillId="0" borderId="0"/>
    <xf numFmtId="0" fontId="3" fillId="0" borderId="0"/>
    <xf numFmtId="0" fontId="6" fillId="0" borderId="0"/>
    <xf numFmtId="0" fontId="44"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6" fillId="0" borderId="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cellStyleXfs>
  <cellXfs count="553">
    <xf numFmtId="0" fontId="0" fillId="0" borderId="0" xfId="0"/>
    <xf numFmtId="0" fontId="0" fillId="0" borderId="0" xfId="0" applyFont="1"/>
    <xf numFmtId="0" fontId="1" fillId="0" borderId="7" xfId="0" applyFont="1" applyBorder="1"/>
    <xf numFmtId="0" fontId="1" fillId="0" borderId="0" xfId="0" applyFont="1" applyBorder="1"/>
    <xf numFmtId="0" fontId="1" fillId="0" borderId="8" xfId="0" applyFont="1" applyBorder="1"/>
    <xf numFmtId="0" fontId="0" fillId="0" borderId="0" xfId="0" applyFont="1" applyAlignment="1">
      <alignment horizontal="left" vertical="center"/>
    </xf>
    <xf numFmtId="0" fontId="0" fillId="0" borderId="0" xfId="0" applyFont="1" applyAlignment="1">
      <alignment horizontal="center" vertical="center"/>
    </xf>
    <xf numFmtId="0" fontId="1" fillId="0" borderId="2" xfId="0" applyFont="1" applyBorder="1"/>
    <xf numFmtId="0" fontId="1" fillId="0" borderId="3" xfId="0" applyFont="1" applyBorder="1"/>
    <xf numFmtId="0" fontId="1" fillId="0" borderId="4" xfId="0" applyFont="1" applyBorder="1"/>
    <xf numFmtId="0" fontId="2" fillId="0" borderId="3" xfId="0" applyFont="1" applyBorder="1"/>
    <xf numFmtId="0" fontId="1" fillId="0" borderId="4" xfId="0" applyNumberFormat="1" applyFont="1" applyBorder="1"/>
    <xf numFmtId="0" fontId="0" fillId="0" borderId="0" xfId="0" applyFont="1" applyAlignment="1">
      <alignment vertical="center"/>
    </xf>
    <xf numFmtId="0" fontId="0" fillId="0" borderId="0" xfId="0" applyAlignment="1">
      <alignment vertical="center"/>
    </xf>
    <xf numFmtId="0" fontId="2" fillId="0" borderId="8" xfId="0" applyFont="1" applyBorder="1" applyAlignment="1">
      <alignment vertical="center"/>
    </xf>
    <xf numFmtId="0" fontId="0" fillId="0" borderId="0" xfId="0"/>
    <xf numFmtId="0" fontId="1" fillId="0" borderId="1" xfId="0" applyFont="1" applyBorder="1" applyAlignment="1">
      <alignment vertical="center"/>
    </xf>
    <xf numFmtId="0" fontId="0" fillId="0" borderId="6" xfId="0" applyBorder="1" applyAlignment="1">
      <alignment vertical="center"/>
    </xf>
    <xf numFmtId="0" fontId="7" fillId="0" borderId="0" xfId="0" applyFont="1" applyFill="1" applyAlignment="1">
      <alignment vertical="center"/>
    </xf>
    <xf numFmtId="0" fontId="1" fillId="0" borderId="3" xfId="0" applyFont="1" applyFill="1" applyBorder="1" applyAlignment="1">
      <alignment vertical="center"/>
    </xf>
    <xf numFmtId="0" fontId="0" fillId="0" borderId="0" xfId="0" applyAlignment="1">
      <alignment vertical="center"/>
    </xf>
    <xf numFmtId="0" fontId="1" fillId="0" borderId="7" xfId="0" applyFont="1" applyBorder="1" applyAlignment="1">
      <alignment vertical="center"/>
    </xf>
    <xf numFmtId="0" fontId="2" fillId="0" borderId="0" xfId="0" applyFont="1" applyBorder="1" applyAlignment="1">
      <alignment vertical="center"/>
    </xf>
    <xf numFmtId="0" fontId="2" fillId="0" borderId="8" xfId="0" applyFont="1" applyBorder="1" applyAlignment="1">
      <alignment vertical="center"/>
    </xf>
    <xf numFmtId="0" fontId="0" fillId="0" borderId="6" xfId="0" applyBorder="1" applyAlignment="1">
      <alignment vertical="center"/>
    </xf>
    <xf numFmtId="0" fontId="1" fillId="0" borderId="3" xfId="0" applyFont="1" applyBorder="1" applyAlignment="1">
      <alignment horizontal="center" vertical="center"/>
    </xf>
    <xf numFmtId="0" fontId="0" fillId="0" borderId="4" xfId="0" applyBorder="1" applyAlignment="1">
      <alignment vertical="center"/>
    </xf>
    <xf numFmtId="0" fontId="1" fillId="0" borderId="3" xfId="0" applyFont="1" applyFill="1" applyBorder="1" applyAlignment="1">
      <alignment vertical="center"/>
    </xf>
    <xf numFmtId="0" fontId="1" fillId="0" borderId="4" xfId="0" applyFont="1" applyFill="1" applyBorder="1" applyAlignment="1">
      <alignment vertical="center"/>
    </xf>
    <xf numFmtId="0" fontId="1" fillId="0" borderId="6" xfId="0" applyFont="1" applyFill="1" applyBorder="1" applyAlignment="1">
      <alignment vertical="center"/>
    </xf>
    <xf numFmtId="0" fontId="1" fillId="0" borderId="1" xfId="0" applyFont="1" applyFill="1" applyBorder="1" applyAlignment="1">
      <alignment vertical="center"/>
    </xf>
    <xf numFmtId="0" fontId="0" fillId="0" borderId="0" xfId="0" applyFont="1" applyAlignment="1">
      <alignment vertical="center"/>
    </xf>
    <xf numFmtId="0" fontId="0" fillId="0" borderId="0" xfId="0" applyFont="1" applyAlignment="1">
      <alignment horizontal="center" vertical="center"/>
    </xf>
    <xf numFmtId="0" fontId="0" fillId="0" borderId="0" xfId="0" applyAlignment="1">
      <alignment vertical="center" wrapText="1"/>
    </xf>
    <xf numFmtId="9" fontId="0" fillId="0" borderId="0" xfId="1" applyFont="1" applyAlignment="1">
      <alignment vertical="center"/>
    </xf>
    <xf numFmtId="0" fontId="0" fillId="0" borderId="0" xfId="0" applyFill="1" applyAlignment="1">
      <alignment vertical="center"/>
    </xf>
    <xf numFmtId="0" fontId="2" fillId="0" borderId="9" xfId="0" quotePrefix="1" applyFont="1" applyFill="1" applyBorder="1" applyAlignment="1">
      <alignment horizontal="center" vertical="center" wrapText="1"/>
    </xf>
    <xf numFmtId="0" fontId="1" fillId="0" borderId="5" xfId="0" applyFont="1" applyBorder="1" applyAlignment="1">
      <alignment vertical="center"/>
    </xf>
    <xf numFmtId="0" fontId="1" fillId="0" borderId="6" xfId="0" applyFont="1" applyBorder="1" applyAlignment="1">
      <alignment vertical="center"/>
    </xf>
    <xf numFmtId="0" fontId="1" fillId="0" borderId="1" xfId="0" applyFont="1" applyBorder="1" applyAlignment="1">
      <alignment vertical="center"/>
    </xf>
    <xf numFmtId="0" fontId="1" fillId="0" borderId="6" xfId="0" applyFont="1" applyBorder="1" applyAlignment="1">
      <alignment horizontal="center" vertical="center"/>
    </xf>
    <xf numFmtId="0" fontId="2" fillId="0" borderId="0" xfId="0" applyFont="1" applyBorder="1" applyAlignment="1">
      <alignment horizontal="center" vertical="center"/>
    </xf>
    <xf numFmtId="0" fontId="0" fillId="0" borderId="0" xfId="0" quotePrefix="1"/>
    <xf numFmtId="0" fontId="1" fillId="0" borderId="5" xfId="0" applyFont="1" applyBorder="1" applyAlignment="1">
      <alignment vertical="center"/>
    </xf>
    <xf numFmtId="0" fontId="1" fillId="0" borderId="6" xfId="0" applyFont="1" applyBorder="1" applyAlignment="1">
      <alignment vertical="center"/>
    </xf>
    <xf numFmtId="0" fontId="1" fillId="0" borderId="6" xfId="0" applyFont="1" applyBorder="1" applyAlignment="1">
      <alignment horizontal="center" vertical="center"/>
    </xf>
    <xf numFmtId="0" fontId="2" fillId="0" borderId="0" xfId="0" applyFont="1" applyBorder="1" applyAlignment="1">
      <alignment horizontal="center" vertical="center"/>
    </xf>
    <xf numFmtId="0" fontId="0" fillId="0" borderId="0" xfId="0"/>
    <xf numFmtId="0" fontId="1" fillId="0" borderId="2" xfId="0" applyFont="1" applyBorder="1" applyAlignment="1">
      <alignment vertical="center"/>
    </xf>
    <xf numFmtId="0" fontId="1" fillId="0" borderId="3"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1" xfId="0" applyFont="1" applyBorder="1" applyAlignment="1">
      <alignment vertical="center"/>
    </xf>
    <xf numFmtId="0" fontId="1" fillId="0" borderId="6" xfId="0" applyFont="1" applyBorder="1" applyAlignment="1">
      <alignment horizontal="center" vertical="center"/>
    </xf>
    <xf numFmtId="0" fontId="2" fillId="0" borderId="0" xfId="0" applyFont="1" applyBorder="1" applyAlignment="1">
      <alignment horizontal="center" vertical="center"/>
    </xf>
    <xf numFmtId="0" fontId="1" fillId="2" borderId="9" xfId="0" applyFont="1" applyFill="1" applyBorder="1" applyAlignment="1">
      <alignment horizontal="center" vertical="center" wrapText="1"/>
    </xf>
    <xf numFmtId="0" fontId="1" fillId="0" borderId="9" xfId="0" applyFont="1" applyBorder="1" applyAlignment="1">
      <alignment vertical="center"/>
    </xf>
    <xf numFmtId="0" fontId="0" fillId="0" borderId="9" xfId="0" applyFont="1" applyBorder="1"/>
    <xf numFmtId="0" fontId="2" fillId="0" borderId="9" xfId="0" applyFont="1" applyFill="1" applyBorder="1" applyAlignment="1">
      <alignment horizontal="left" vertical="center" wrapText="1"/>
    </xf>
    <xf numFmtId="0" fontId="1" fillId="0" borderId="2" xfId="0" applyFont="1" applyBorder="1" applyAlignment="1">
      <alignment vertical="center"/>
    </xf>
    <xf numFmtId="0" fontId="1" fillId="0" borderId="3"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1" xfId="0" applyFont="1" applyBorder="1" applyAlignment="1">
      <alignment vertical="center"/>
    </xf>
    <xf numFmtId="0" fontId="2" fillId="0" borderId="0" xfId="0" applyFont="1" applyAlignment="1">
      <alignment vertical="center"/>
    </xf>
    <xf numFmtId="0" fontId="2" fillId="0" borderId="9" xfId="0" quotePrefix="1" applyFont="1" applyBorder="1" applyAlignment="1">
      <alignment horizontal="center" vertical="center" wrapText="1"/>
    </xf>
    <xf numFmtId="9" fontId="2" fillId="0" borderId="9" xfId="0" quotePrefix="1" applyNumberFormat="1" applyFont="1" applyBorder="1" applyAlignment="1">
      <alignment horizontal="center" vertical="center" wrapText="1"/>
    </xf>
    <xf numFmtId="0" fontId="1" fillId="0" borderId="2" xfId="0" applyFont="1" applyBorder="1" applyAlignment="1">
      <alignment vertical="center"/>
    </xf>
    <xf numFmtId="9" fontId="2" fillId="0" borderId="9" xfId="1" quotePrefix="1" applyFont="1" applyFill="1" applyBorder="1" applyAlignment="1">
      <alignment horizontal="center" vertical="center" wrapText="1"/>
    </xf>
    <xf numFmtId="9" fontId="2" fillId="0" borderId="9" xfId="1" quotePrefix="1" applyFont="1" applyBorder="1" applyAlignment="1">
      <alignment horizontal="center" vertical="center" wrapText="1"/>
    </xf>
    <xf numFmtId="0" fontId="2" fillId="0" borderId="3" xfId="0" applyFont="1" applyBorder="1" applyAlignment="1">
      <alignment horizontal="center" vertical="center"/>
    </xf>
    <xf numFmtId="0" fontId="1" fillId="0" borderId="3" xfId="0" applyFont="1" applyBorder="1" applyAlignment="1">
      <alignment vertical="center"/>
    </xf>
    <xf numFmtId="0" fontId="1" fillId="0" borderId="2" xfId="0" applyFont="1" applyBorder="1" applyAlignment="1">
      <alignment vertical="center"/>
    </xf>
    <xf numFmtId="0" fontId="1" fillId="0" borderId="5" xfId="0" applyFont="1" applyBorder="1" applyAlignment="1">
      <alignment vertical="center"/>
    </xf>
    <xf numFmtId="0" fontId="0" fillId="0" borderId="0" xfId="0"/>
    <xf numFmtId="0" fontId="1" fillId="0" borderId="2" xfId="0" applyFont="1" applyBorder="1" applyAlignment="1">
      <alignment vertical="center"/>
    </xf>
    <xf numFmtId="0" fontId="1" fillId="0" borderId="5" xfId="0" applyFont="1" applyBorder="1" applyAlignment="1">
      <alignment vertical="center"/>
    </xf>
    <xf numFmtId="0" fontId="2" fillId="0" borderId="0" xfId="0" applyFont="1" applyAlignment="1">
      <alignment horizontal="left" vertical="center"/>
    </xf>
    <xf numFmtId="9" fontId="11" fillId="0" borderId="0" xfId="1" applyFont="1"/>
    <xf numFmtId="0" fontId="1" fillId="0" borderId="2" xfId="0" applyFont="1" applyBorder="1" applyAlignment="1">
      <alignment horizontal="left" vertical="top"/>
    </xf>
    <xf numFmtId="0" fontId="1" fillId="0" borderId="3" xfId="0" applyFont="1" applyBorder="1" applyAlignment="1">
      <alignment horizontal="left" vertical="top"/>
    </xf>
    <xf numFmtId="0" fontId="2" fillId="0" borderId="3" xfId="0" applyFont="1" applyBorder="1" applyAlignment="1">
      <alignment horizontal="left" vertical="top"/>
    </xf>
    <xf numFmtId="0" fontId="1" fillId="0" borderId="4" xfId="0" applyFont="1" applyBorder="1" applyAlignment="1">
      <alignment horizontal="left" vertical="top"/>
    </xf>
    <xf numFmtId="0" fontId="1" fillId="0" borderId="2" xfId="0" applyFont="1" applyFill="1" applyBorder="1"/>
    <xf numFmtId="0" fontId="1" fillId="0" borderId="3" xfId="0" applyFont="1" applyFill="1" applyBorder="1"/>
    <xf numFmtId="0" fontId="8" fillId="0" borderId="4" xfId="0" applyFont="1" applyFill="1" applyBorder="1"/>
    <xf numFmtId="0" fontId="0" fillId="0" borderId="0" xfId="0" applyFont="1"/>
    <xf numFmtId="0" fontId="7" fillId="0" borderId="0" xfId="0" applyFont="1"/>
    <xf numFmtId="9" fontId="2" fillId="0" borderId="10" xfId="1" applyFont="1" applyBorder="1" applyAlignment="1">
      <alignment horizontal="center" vertical="center" wrapText="1"/>
    </xf>
    <xf numFmtId="0" fontId="2" fillId="0" borderId="9" xfId="0" applyFont="1" applyBorder="1" applyAlignment="1">
      <alignment horizontal="center" vertical="center" wrapText="1"/>
    </xf>
    <xf numFmtId="9" fontId="2" fillId="0" borderId="9" xfId="1" applyFont="1" applyBorder="1" applyAlignment="1">
      <alignment horizontal="center" vertical="center" wrapText="1"/>
    </xf>
    <xf numFmtId="9" fontId="0" fillId="0" borderId="0" xfId="0" applyNumberFormat="1" applyFont="1"/>
    <xf numFmtId="9" fontId="0" fillId="0" borderId="0" xfId="1" applyFont="1"/>
    <xf numFmtId="0" fontId="2" fillId="0" borderId="9" xfId="0" applyFont="1" applyBorder="1" applyAlignment="1">
      <alignment horizontal="left" vertical="center" wrapText="1" indent="1"/>
    </xf>
    <xf numFmtId="0" fontId="2" fillId="0" borderId="9" xfId="0" applyFont="1" applyBorder="1" applyAlignment="1">
      <alignment horizontal="left" vertical="top" wrapText="1" indent="1"/>
    </xf>
    <xf numFmtId="0" fontId="2" fillId="0" borderId="9" xfId="0" quotePrefix="1" applyFont="1" applyBorder="1" applyAlignment="1">
      <alignment horizontal="left" vertical="center" wrapText="1" indent="1"/>
    </xf>
    <xf numFmtId="0" fontId="2" fillId="0" borderId="9" xfId="0" applyFont="1" applyFill="1" applyBorder="1" applyAlignment="1">
      <alignment horizontal="left" vertical="center" wrapText="1" indent="1"/>
    </xf>
    <xf numFmtId="0" fontId="13" fillId="0" borderId="9" xfId="0" applyFont="1" applyFill="1" applyBorder="1" applyAlignment="1">
      <alignment horizontal="left" vertical="center" wrapText="1" indent="1"/>
    </xf>
    <xf numFmtId="9" fontId="2" fillId="0" borderId="9" xfId="0" applyNumberFormat="1" applyFont="1" applyFill="1" applyBorder="1" applyAlignment="1">
      <alignment horizontal="left" vertical="center" wrapText="1" indent="1"/>
    </xf>
    <xf numFmtId="0" fontId="4" fillId="0" borderId="9" xfId="0" applyFont="1" applyFill="1" applyBorder="1" applyAlignment="1">
      <alignment horizontal="left" vertical="center" wrapText="1" indent="1"/>
    </xf>
    <xf numFmtId="0" fontId="2" fillId="0" borderId="9" xfId="0" applyFont="1" applyBorder="1" applyAlignment="1">
      <alignment horizontal="center" vertical="center" wrapText="1"/>
    </xf>
    <xf numFmtId="9" fontId="2" fillId="0" borderId="9" xfId="0" applyNumberFormat="1" applyFont="1" applyFill="1" applyBorder="1" applyAlignment="1">
      <alignment horizontal="center" vertical="center" wrapText="1"/>
    </xf>
    <xf numFmtId="0" fontId="2" fillId="0" borderId="9" xfId="0" applyFont="1" applyFill="1" applyBorder="1" applyAlignment="1">
      <alignment horizontal="left" vertical="top" wrapText="1" indent="1"/>
    </xf>
    <xf numFmtId="0" fontId="0" fillId="0" borderId="0" xfId="0" applyFont="1" applyFill="1" applyAlignment="1">
      <alignment vertical="center"/>
    </xf>
    <xf numFmtId="9" fontId="6" fillId="0" borderId="0" xfId="1" applyFont="1" applyFill="1" applyAlignment="1">
      <alignment vertical="center"/>
    </xf>
    <xf numFmtId="9" fontId="0" fillId="0" borderId="0" xfId="1" applyFont="1" applyFill="1" applyAlignment="1">
      <alignment horizontal="left" vertical="center"/>
    </xf>
    <xf numFmtId="0" fontId="2" fillId="0" borderId="3" xfId="0" applyFont="1" applyFill="1" applyBorder="1" applyAlignment="1">
      <alignment horizontal="center" vertical="top"/>
    </xf>
    <xf numFmtId="9" fontId="2" fillId="0" borderId="9" xfId="0" applyNumberFormat="1" applyFont="1" applyFill="1" applyBorder="1" applyAlignment="1">
      <alignment horizontal="left" vertical="center" wrapText="1" indent="2"/>
    </xf>
    <xf numFmtId="0" fontId="2" fillId="0" borderId="9" xfId="0" applyFont="1" applyBorder="1" applyAlignment="1">
      <alignment horizontal="left" vertical="center" wrapText="1" indent="2"/>
    </xf>
    <xf numFmtId="0" fontId="4" fillId="0" borderId="9" xfId="0" quotePrefix="1" applyFont="1" applyBorder="1" applyAlignment="1">
      <alignment horizontal="left" vertical="center" wrapText="1" indent="2"/>
    </xf>
    <xf numFmtId="0" fontId="2" fillId="0" borderId="9" xfId="0" applyFont="1" applyBorder="1" applyAlignment="1" applyProtection="1">
      <alignment horizontal="left" vertical="center" wrapText="1" indent="2"/>
      <protection locked="0"/>
    </xf>
    <xf numFmtId="0" fontId="2" fillId="0" borderId="9" xfId="0" applyFont="1" applyFill="1" applyBorder="1" applyAlignment="1" applyProtection="1">
      <alignment horizontal="left" vertical="center" wrapText="1" indent="1"/>
      <protection locked="0"/>
    </xf>
    <xf numFmtId="0" fontId="4" fillId="0" borderId="9" xfId="0" quotePrefix="1" applyFont="1" applyFill="1" applyBorder="1" applyAlignment="1">
      <alignment horizontal="left" vertical="center" wrapText="1" indent="1"/>
    </xf>
    <xf numFmtId="0" fontId="2" fillId="0" borderId="9" xfId="0" applyFont="1" applyBorder="1" applyAlignment="1">
      <alignment horizontal="center" vertical="center" wrapText="1"/>
    </xf>
    <xf numFmtId="0" fontId="2" fillId="0" borderId="9" xfId="0" applyFont="1" applyBorder="1" applyAlignment="1">
      <alignment horizontal="left" vertical="center" wrapText="1" indent="1"/>
    </xf>
    <xf numFmtId="0" fontId="2" fillId="0" borderId="10" xfId="0" applyFont="1" applyBorder="1" applyAlignment="1">
      <alignment horizontal="left" vertical="center" wrapText="1" indent="1"/>
    </xf>
    <xf numFmtId="9" fontId="0" fillId="0" borderId="0" xfId="0" applyNumberFormat="1" applyFont="1" applyAlignment="1">
      <alignment vertical="center"/>
    </xf>
    <xf numFmtId="0" fontId="2" fillId="0" borderId="10" xfId="0" applyFont="1" applyFill="1" applyBorder="1" applyAlignment="1">
      <alignment horizontal="center" vertical="center" wrapText="1"/>
    </xf>
    <xf numFmtId="9" fontId="2" fillId="0" borderId="9" xfId="1" applyFont="1" applyFill="1" applyBorder="1" applyAlignment="1">
      <alignment horizontal="center" vertical="center" wrapText="1"/>
    </xf>
    <xf numFmtId="0" fontId="2" fillId="0" borderId="9" xfId="0" applyFont="1" applyFill="1" applyBorder="1" applyAlignment="1">
      <alignment horizontal="center" vertical="center" wrapText="1"/>
    </xf>
    <xf numFmtId="9" fontId="0" fillId="0" borderId="0" xfId="0" applyNumberFormat="1" applyAlignment="1">
      <alignment vertical="center"/>
    </xf>
    <xf numFmtId="0" fontId="2" fillId="0" borderId="10" xfId="0" applyFont="1" applyFill="1" applyBorder="1" applyAlignment="1">
      <alignment horizontal="left" vertical="center" wrapText="1" indent="1"/>
    </xf>
    <xf numFmtId="0" fontId="14" fillId="0" borderId="0" xfId="0" applyFont="1" applyAlignment="1">
      <alignment horizontal="justify" vertical="center"/>
    </xf>
    <xf numFmtId="0" fontId="1" fillId="0" borderId="3" xfId="0" applyFont="1" applyBorder="1" applyAlignment="1">
      <alignment horizontal="center"/>
    </xf>
    <xf numFmtId="0" fontId="1" fillId="0" borderId="0" xfId="0" applyFont="1" applyBorder="1" applyAlignment="1">
      <alignment horizontal="center"/>
    </xf>
    <xf numFmtId="0" fontId="0" fillId="0" borderId="0" xfId="0" applyFont="1" applyAlignment="1">
      <alignment horizontal="center"/>
    </xf>
    <xf numFmtId="9" fontId="1" fillId="0" borderId="3" xfId="0" applyNumberFormat="1" applyFont="1" applyBorder="1"/>
    <xf numFmtId="9" fontId="2" fillId="0" borderId="9" xfId="1" applyFont="1" applyFill="1" applyBorder="1" applyAlignment="1">
      <alignment horizontal="center" vertical="center" wrapText="1"/>
    </xf>
    <xf numFmtId="9" fontId="2" fillId="0" borderId="9" xfId="0" quotePrefix="1" applyNumberFormat="1" applyFont="1" applyFill="1" applyBorder="1" applyAlignment="1">
      <alignment horizontal="center" vertical="center" wrapText="1"/>
    </xf>
    <xf numFmtId="0" fontId="0" fillId="0" borderId="0" xfId="0" applyAlignment="1">
      <alignment wrapText="1"/>
    </xf>
    <xf numFmtId="0" fontId="0" fillId="0" borderId="0" xfId="0" applyAlignment="1">
      <alignment horizontal="left" vertical="center"/>
    </xf>
    <xf numFmtId="0" fontId="1" fillId="0" borderId="5" xfId="0" applyFont="1" applyBorder="1" applyAlignment="1">
      <alignment vertical="center"/>
    </xf>
    <xf numFmtId="0" fontId="1" fillId="0" borderId="6" xfId="0" applyFont="1" applyBorder="1" applyAlignment="1">
      <alignment vertical="center"/>
    </xf>
    <xf numFmtId="0" fontId="2" fillId="0" borderId="9" xfId="0" applyFont="1" applyBorder="1" applyAlignment="1">
      <alignment horizontal="left" vertical="center" wrapText="1" indent="2"/>
    </xf>
    <xf numFmtId="0" fontId="2" fillId="0" borderId="9" xfId="0" applyFont="1" applyBorder="1" applyAlignment="1">
      <alignment horizontal="left" vertical="center" wrapText="1" indent="1"/>
    </xf>
    <xf numFmtId="0" fontId="0" fillId="0" borderId="0" xfId="0" applyAlignment="1">
      <alignment horizontal="left" vertical="center" indent="1"/>
    </xf>
    <xf numFmtId="0" fontId="0" fillId="0" borderId="0" xfId="0" applyBorder="1" applyAlignment="1">
      <alignment vertical="center"/>
    </xf>
    <xf numFmtId="0" fontId="0" fillId="0" borderId="0" xfId="0" applyFont="1" applyBorder="1" applyAlignment="1">
      <alignment horizontal="center" vertical="center"/>
    </xf>
    <xf numFmtId="0" fontId="0" fillId="0" borderId="0" xfId="0" applyFont="1" applyBorder="1"/>
    <xf numFmtId="0" fontId="2" fillId="0" borderId="9" xfId="0" applyFont="1" applyFill="1" applyBorder="1" applyAlignment="1">
      <alignment horizontal="left" vertical="center" wrapText="1" indent="1"/>
    </xf>
    <xf numFmtId="10" fontId="1" fillId="0" borderId="6" xfId="0" applyNumberFormat="1" applyFont="1" applyBorder="1" applyAlignment="1">
      <alignment horizontal="center" vertical="center"/>
    </xf>
    <xf numFmtId="10" fontId="1" fillId="0" borderId="3" xfId="0" applyNumberFormat="1" applyFont="1" applyBorder="1" applyAlignment="1">
      <alignment horizontal="center" vertical="center"/>
    </xf>
    <xf numFmtId="10" fontId="0" fillId="0" borderId="0" xfId="0" applyNumberFormat="1" applyFont="1" applyAlignment="1">
      <alignment horizontal="center"/>
    </xf>
    <xf numFmtId="0" fontId="0" fillId="0" borderId="0" xfId="0" applyBorder="1" applyAlignment="1">
      <alignment horizontal="left" vertical="center" indent="1"/>
    </xf>
    <xf numFmtId="0" fontId="2" fillId="0" borderId="10" xfId="0" applyFont="1" applyBorder="1" applyAlignment="1">
      <alignment horizontal="left" vertical="center" wrapText="1" indent="1"/>
    </xf>
    <xf numFmtId="0" fontId="0" fillId="0" borderId="0" xfId="0" applyFill="1" applyAlignment="1">
      <alignment vertical="top"/>
    </xf>
    <xf numFmtId="0" fontId="2" fillId="0" borderId="14"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0" borderId="2" xfId="0" applyFont="1" applyBorder="1" applyAlignment="1">
      <alignment vertical="center"/>
    </xf>
    <xf numFmtId="0" fontId="1" fillId="0" borderId="3"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1" xfId="0" applyFont="1" applyBorder="1" applyAlignment="1">
      <alignment vertical="center"/>
    </xf>
    <xf numFmtId="9" fontId="2" fillId="0" borderId="9" xfId="0" applyNumberFormat="1" applyFont="1" applyFill="1" applyBorder="1" applyAlignment="1">
      <alignment horizontal="left" vertical="top" wrapText="1" indent="1"/>
    </xf>
    <xf numFmtId="0" fontId="2" fillId="0" borderId="0" xfId="0" applyFont="1" applyFill="1" applyBorder="1" applyAlignment="1" applyProtection="1">
      <alignment horizontal="left" vertical="center" wrapText="1" indent="1"/>
      <protection locked="0"/>
    </xf>
    <xf numFmtId="10" fontId="2" fillId="0" borderId="4" xfId="1" applyNumberFormat="1" applyFont="1" applyFill="1" applyBorder="1" applyAlignment="1">
      <alignment horizontal="center" vertical="center" wrapText="1"/>
    </xf>
    <xf numFmtId="0" fontId="2" fillId="0" borderId="9" xfId="0" applyFont="1" applyFill="1" applyBorder="1" applyAlignment="1">
      <alignment horizontal="left" vertical="center" wrapText="1" indent="1"/>
    </xf>
    <xf numFmtId="0" fontId="2" fillId="0" borderId="9" xfId="0" applyFont="1" applyBorder="1" applyAlignment="1">
      <alignment horizontal="left" vertical="center" wrapText="1" indent="1"/>
    </xf>
    <xf numFmtId="0" fontId="2" fillId="0" borderId="9" xfId="0" applyFont="1" applyFill="1" applyBorder="1" applyAlignment="1">
      <alignment horizontal="left" vertical="center" wrapText="1" indent="2"/>
    </xf>
    <xf numFmtId="0" fontId="0" fillId="0" borderId="9" xfId="0" applyBorder="1" applyAlignment="1">
      <alignment vertical="center" wrapText="1"/>
    </xf>
    <xf numFmtId="0" fontId="2" fillId="0" borderId="9" xfId="0" applyFont="1" applyFill="1" applyBorder="1" applyAlignment="1" applyProtection="1">
      <alignment horizontal="left" vertical="center" wrapText="1" indent="2"/>
      <protection locked="0"/>
    </xf>
    <xf numFmtId="0" fontId="2" fillId="0" borderId="9" xfId="0" quotePrefix="1" applyFont="1" applyFill="1" applyBorder="1" applyAlignment="1">
      <alignment horizontal="center" vertical="center" wrapText="1"/>
    </xf>
    <xf numFmtId="0" fontId="2" fillId="0" borderId="9" xfId="0" applyFont="1" applyFill="1" applyBorder="1" applyAlignment="1">
      <alignment horizontal="left" vertical="center" wrapText="1" indent="1"/>
    </xf>
    <xf numFmtId="0" fontId="2" fillId="0" borderId="9" xfId="0" applyFont="1" applyBorder="1" applyAlignment="1">
      <alignment horizontal="center" vertical="center" wrapText="1"/>
    </xf>
    <xf numFmtId="0" fontId="2" fillId="0" borderId="9" xfId="0" quotePrefix="1" applyFont="1" applyFill="1" applyBorder="1" applyAlignment="1">
      <alignment horizontal="center" vertical="center" wrapText="1"/>
    </xf>
    <xf numFmtId="0" fontId="2" fillId="0" borderId="9" xfId="0" quotePrefix="1" applyFont="1" applyFill="1" applyBorder="1" applyAlignment="1">
      <alignment horizontal="center" vertical="center" wrapText="1"/>
    </xf>
    <xf numFmtId="0" fontId="2" fillId="0" borderId="9" xfId="0" applyFont="1" applyBorder="1" applyAlignment="1">
      <alignment horizontal="left" vertical="center" wrapText="1" indent="1"/>
    </xf>
    <xf numFmtId="0" fontId="2" fillId="0" borderId="0" xfId="0" applyFont="1" applyFill="1" applyBorder="1" applyAlignment="1">
      <alignment horizontal="left" vertical="center" wrapText="1" indent="1"/>
    </xf>
    <xf numFmtId="0" fontId="2" fillId="0" borderId="14" xfId="0" applyFont="1" applyFill="1" applyBorder="1" applyAlignment="1">
      <alignment horizontal="center" vertical="center" wrapText="1"/>
    </xf>
    <xf numFmtId="0" fontId="2" fillId="0" borderId="9" xfId="0" quotePrefix="1" applyFont="1" applyFill="1" applyBorder="1" applyAlignment="1">
      <alignment horizontal="center" vertical="center" wrapText="1"/>
    </xf>
    <xf numFmtId="0" fontId="2" fillId="0" borderId="9" xfId="0" applyFont="1" applyBorder="1" applyAlignment="1">
      <alignment horizontal="center" vertical="center" wrapText="1"/>
    </xf>
    <xf numFmtId="0" fontId="2" fillId="0" borderId="9" xfId="0" quotePrefix="1" applyFont="1" applyFill="1" applyBorder="1" applyAlignment="1">
      <alignment horizontal="center" vertical="center" wrapText="1"/>
    </xf>
    <xf numFmtId="0" fontId="2" fillId="0" borderId="9" xfId="0" applyFont="1" applyFill="1" applyBorder="1" applyAlignment="1">
      <alignment horizontal="left" vertical="center" wrapText="1" indent="1"/>
    </xf>
    <xf numFmtId="164" fontId="2" fillId="0" borderId="9" xfId="0" applyNumberFormat="1" applyFont="1" applyFill="1" applyBorder="1" applyAlignment="1">
      <alignment horizontal="center" vertical="center" wrapText="1"/>
    </xf>
    <xf numFmtId="164" fontId="2" fillId="0" borderId="9" xfId="1" applyNumberFormat="1" applyFont="1" applyFill="1" applyBorder="1" applyAlignment="1">
      <alignment horizontal="center" vertical="center" wrapText="1"/>
    </xf>
    <xf numFmtId="0" fontId="2" fillId="0" borderId="9" xfId="0" applyFont="1" applyBorder="1" applyAlignment="1">
      <alignment horizontal="left" vertical="top" wrapText="1" indent="2"/>
    </xf>
    <xf numFmtId="0" fontId="2" fillId="0" borderId="9" xfId="0" applyFont="1" applyBorder="1" applyAlignment="1">
      <alignment horizontal="center" vertical="center" wrapText="1"/>
    </xf>
    <xf numFmtId="164" fontId="1" fillId="0" borderId="6" xfId="0" applyNumberFormat="1" applyFont="1" applyFill="1" applyBorder="1" applyAlignment="1">
      <alignment horizontal="center" vertical="center"/>
    </xf>
    <xf numFmtId="164" fontId="1" fillId="0" borderId="3" xfId="0" applyNumberFormat="1" applyFont="1" applyFill="1" applyBorder="1" applyAlignment="1">
      <alignment horizontal="center" vertical="center"/>
    </xf>
    <xf numFmtId="164" fontId="2" fillId="0" borderId="3" xfId="0" applyNumberFormat="1" applyFont="1" applyFill="1" applyBorder="1" applyAlignment="1">
      <alignment horizontal="center"/>
    </xf>
    <xf numFmtId="164" fontId="2" fillId="0" borderId="3" xfId="0" applyNumberFormat="1" applyFont="1" applyFill="1" applyBorder="1" applyAlignment="1">
      <alignment horizontal="center" vertical="top"/>
    </xf>
    <xf numFmtId="164" fontId="0" fillId="0" borderId="0" xfId="0" applyNumberFormat="1" applyFont="1" applyFill="1" applyAlignment="1">
      <alignment horizontal="center"/>
    </xf>
    <xf numFmtId="0" fontId="2" fillId="0" borderId="9" xfId="0" applyFont="1" applyFill="1" applyBorder="1" applyAlignment="1">
      <alignment horizontal="left" vertical="top" wrapText="1"/>
    </xf>
    <xf numFmtId="0" fontId="2" fillId="0" borderId="9" xfId="0" applyFont="1" applyFill="1" applyBorder="1" applyAlignment="1" applyProtection="1">
      <alignment horizontal="left" vertical="top" wrapText="1"/>
      <protection locked="0"/>
    </xf>
    <xf numFmtId="0" fontId="4" fillId="0" borderId="9" xfId="0" quotePrefix="1" applyFont="1" applyBorder="1" applyAlignment="1">
      <alignment horizontal="left" vertical="top" wrapText="1" indent="2"/>
    </xf>
    <xf numFmtId="0" fontId="2" fillId="0" borderId="9" xfId="0" applyFont="1" applyFill="1" applyBorder="1" applyAlignment="1">
      <alignment horizontal="center" vertical="center" wrapText="1"/>
    </xf>
    <xf numFmtId="0" fontId="2" fillId="0" borderId="9" xfId="0" applyFont="1" applyFill="1" applyBorder="1" applyAlignment="1">
      <alignment horizontal="left" vertical="center" wrapText="1" indent="1"/>
    </xf>
    <xf numFmtId="10" fontId="1" fillId="0" borderId="3" xfId="0" applyNumberFormat="1" applyFont="1" applyBorder="1" applyAlignment="1">
      <alignment horizontal="center"/>
    </xf>
    <xf numFmtId="10" fontId="1" fillId="0" borderId="0" xfId="0" applyNumberFormat="1" applyFont="1" applyBorder="1" applyAlignment="1">
      <alignment horizontal="center"/>
    </xf>
    <xf numFmtId="10" fontId="0" fillId="0" borderId="0" xfId="0" applyNumberFormat="1" applyAlignment="1">
      <alignment horizontal="center"/>
    </xf>
    <xf numFmtId="165" fontId="4" fillId="0" borderId="9" xfId="0" quotePrefix="1" applyNumberFormat="1" applyFont="1" applyFill="1" applyBorder="1" applyAlignment="1">
      <alignment horizontal="center" vertical="center" wrapText="1"/>
    </xf>
    <xf numFmtId="0" fontId="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0" fontId="1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0" fontId="1" fillId="0" borderId="5" xfId="0" applyFont="1" applyBorder="1" applyAlignment="1">
      <alignment horizontal="left" vertical="center" indent="1"/>
    </xf>
    <xf numFmtId="0" fontId="1" fillId="0" borderId="6" xfId="0" applyFont="1" applyBorder="1" applyAlignment="1">
      <alignment horizontal="left" vertical="center" indent="1"/>
    </xf>
    <xf numFmtId="0" fontId="1" fillId="0" borderId="7" xfId="0" applyFont="1" applyBorder="1" applyAlignment="1">
      <alignment horizontal="left" vertical="center" indent="1"/>
    </xf>
    <xf numFmtId="0" fontId="2" fillId="0" borderId="0" xfId="0" applyFont="1" applyBorder="1" applyAlignment="1">
      <alignment horizontal="left" vertical="center" indent="1"/>
    </xf>
    <xf numFmtId="0" fontId="1" fillId="0" borderId="3" xfId="0" applyFont="1" applyBorder="1" applyAlignment="1">
      <alignment horizontal="left" vertical="center" indent="1"/>
    </xf>
    <xf numFmtId="0" fontId="1" fillId="0" borderId="2" xfId="0" applyFont="1" applyFill="1" applyBorder="1" applyAlignment="1">
      <alignment horizontal="left" vertical="center" indent="1"/>
    </xf>
    <xf numFmtId="0" fontId="1" fillId="0" borderId="3" xfId="0" applyFont="1" applyFill="1" applyBorder="1" applyAlignment="1">
      <alignment horizontal="left" vertical="center" indent="1"/>
    </xf>
    <xf numFmtId="0" fontId="1" fillId="0" borderId="5" xfId="0" applyFont="1" applyFill="1" applyBorder="1" applyAlignment="1">
      <alignment horizontal="left" vertical="center" indent="1"/>
    </xf>
    <xf numFmtId="0" fontId="1" fillId="0" borderId="6" xfId="0" applyFont="1" applyFill="1" applyBorder="1" applyAlignment="1">
      <alignment horizontal="left" vertical="center" indent="1"/>
    </xf>
    <xf numFmtId="0" fontId="0" fillId="0" borderId="0" xfId="0" applyFont="1" applyAlignment="1">
      <alignment horizontal="left" vertical="center" indent="1"/>
    </xf>
    <xf numFmtId="0" fontId="4"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0" fontId="1" fillId="0" borderId="2" xfId="0" applyFont="1" applyBorder="1" applyAlignment="1">
      <alignment horizontal="left" vertical="center"/>
    </xf>
    <xf numFmtId="0" fontId="1" fillId="0" borderId="3" xfId="0" applyFont="1" applyBorder="1" applyAlignment="1">
      <alignment vertical="center"/>
    </xf>
    <xf numFmtId="0" fontId="1" fillId="0" borderId="1" xfId="0" applyFont="1" applyBorder="1" applyAlignment="1">
      <alignment vertical="center"/>
    </xf>
    <xf numFmtId="0" fontId="4"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9" fontId="2" fillId="0" borderId="10" xfId="0" applyNumberFormat="1" applyFont="1" applyFill="1" applyBorder="1" applyAlignment="1">
      <alignment horizontal="left" vertical="center" wrapText="1" indent="1"/>
    </xf>
    <xf numFmtId="0" fontId="4" fillId="0" borderId="10" xfId="0" applyFont="1" applyFill="1" applyBorder="1" applyAlignment="1">
      <alignment horizontal="left" vertical="center" wrapText="1" indent="1"/>
    </xf>
    <xf numFmtId="10" fontId="2" fillId="0" borderId="9" xfId="0" applyNumberFormat="1" applyFont="1" applyFill="1" applyBorder="1" applyAlignment="1">
      <alignment horizontal="left" vertical="center" wrapText="1" indent="1"/>
    </xf>
    <xf numFmtId="10" fontId="2" fillId="0" borderId="10" xfId="0" applyNumberFormat="1" applyFont="1" applyFill="1" applyBorder="1" applyAlignment="1">
      <alignment horizontal="left" vertical="center" wrapText="1" indent="1"/>
    </xf>
    <xf numFmtId="9" fontId="4" fillId="0" borderId="9" xfId="1" applyFont="1" applyFill="1" applyBorder="1" applyAlignment="1">
      <alignment horizontal="left" vertical="center" wrapText="1" indent="1"/>
    </xf>
    <xf numFmtId="0" fontId="2" fillId="0" borderId="9" xfId="0" applyNumberFormat="1" applyFont="1" applyFill="1" applyBorder="1" applyAlignment="1" applyProtection="1">
      <alignment horizontal="left" vertical="center" wrapText="1" indent="1"/>
      <protection locked="0"/>
    </xf>
    <xf numFmtId="0" fontId="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164" fontId="1" fillId="0" borderId="6" xfId="0" applyNumberFormat="1" applyFont="1" applyBorder="1" applyAlignment="1">
      <alignment horizontal="center" vertical="center"/>
    </xf>
    <xf numFmtId="164" fontId="1" fillId="0" borderId="3" xfId="0" applyNumberFormat="1" applyFont="1" applyBorder="1" applyAlignment="1">
      <alignment horizontal="center" vertical="center"/>
    </xf>
    <xf numFmtId="164" fontId="0" fillId="0" borderId="0" xfId="0" applyNumberFormat="1" applyFont="1" applyAlignment="1">
      <alignment horizontal="center" vertical="center"/>
    </xf>
    <xf numFmtId="164" fontId="0" fillId="0" borderId="0" xfId="0" applyNumberFormat="1" applyAlignment="1">
      <alignment horizontal="center" vertical="center"/>
    </xf>
    <xf numFmtId="0" fontId="2" fillId="0" borderId="7" xfId="0" applyFont="1" applyBorder="1" applyAlignment="1">
      <alignment horizontal="left" vertical="center"/>
    </xf>
    <xf numFmtId="0" fontId="2" fillId="0" borderId="0" xfId="0" applyFont="1" applyBorder="1" applyAlignment="1">
      <alignment horizontal="left" vertical="center"/>
    </xf>
    <xf numFmtId="0" fontId="2" fillId="0" borderId="8" xfId="0" applyFont="1" applyBorder="1" applyAlignment="1">
      <alignment horizontal="left" vertical="center"/>
    </xf>
    <xf numFmtId="0" fontId="4"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0" fontId="4" fillId="0" borderId="10" xfId="0" applyFont="1" applyFill="1" applyBorder="1" applyAlignment="1">
      <alignment horizontal="left" vertical="center" wrapText="1" indent="1"/>
    </xf>
    <xf numFmtId="0" fontId="4" fillId="0" borderId="9" xfId="0" applyNumberFormat="1" applyFont="1" applyFill="1" applyBorder="1" applyAlignment="1" applyProtection="1">
      <alignment horizontal="left" vertical="center" wrapText="1" indent="1"/>
      <protection locked="0"/>
    </xf>
    <xf numFmtId="0" fontId="4" fillId="0" borderId="9" xfId="0" applyFont="1" applyFill="1" applyBorder="1" applyAlignment="1">
      <alignment horizontal="left" vertical="center" wrapText="1" indent="2"/>
    </xf>
    <xf numFmtId="0" fontId="2" fillId="0" borderId="10" xfId="0" applyFont="1" applyFill="1" applyBorder="1" applyAlignment="1">
      <alignment horizontal="left" vertical="center" wrapText="1" indent="2"/>
    </xf>
    <xf numFmtId="10" fontId="2" fillId="0" borderId="10" xfId="0" applyNumberFormat="1" applyFont="1" applyFill="1" applyBorder="1" applyAlignment="1">
      <alignment horizontal="left" vertical="center" wrapText="1" indent="2"/>
    </xf>
    <xf numFmtId="0" fontId="2" fillId="0" borderId="7" xfId="0" applyFont="1" applyBorder="1" applyAlignment="1">
      <alignment horizontal="left" vertical="center"/>
    </xf>
    <xf numFmtId="0" fontId="2" fillId="0" borderId="0" xfId="0" applyFont="1" applyBorder="1" applyAlignment="1">
      <alignment horizontal="left" vertical="center"/>
    </xf>
    <xf numFmtId="0" fontId="2" fillId="0" borderId="8"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vertical="center"/>
    </xf>
    <xf numFmtId="0" fontId="1" fillId="0" borderId="1" xfId="0" applyFont="1" applyBorder="1" applyAlignment="1">
      <alignment vertical="center"/>
    </xf>
    <xf numFmtId="0" fontId="4"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4" fillId="0" borderId="10" xfId="0" applyFont="1" applyFill="1" applyBorder="1" applyAlignment="1">
      <alignment horizontal="left" vertical="center" wrapText="1" indent="1"/>
    </xf>
    <xf numFmtId="0" fontId="4" fillId="0" borderId="9" xfId="0" applyFont="1" applyFill="1" applyBorder="1" applyAlignment="1">
      <alignment horizontal="left" vertical="center" wrapText="1" indent="1"/>
    </xf>
    <xf numFmtId="10" fontId="2" fillId="0" borderId="0" xfId="0" applyNumberFormat="1" applyFont="1" applyBorder="1" applyAlignment="1">
      <alignment horizontal="left" vertical="center"/>
    </xf>
    <xf numFmtId="10" fontId="0" fillId="0" borderId="0" xfId="0" applyNumberFormat="1" applyAlignment="1">
      <alignment horizontal="center" vertical="center"/>
    </xf>
    <xf numFmtId="10" fontId="1" fillId="0" borderId="3" xfId="0" applyNumberFormat="1" applyFont="1" applyFill="1" applyBorder="1" applyAlignment="1">
      <alignment horizontal="center" vertical="center"/>
    </xf>
    <xf numFmtId="10" fontId="0" fillId="0" borderId="0" xfId="0" applyNumberFormat="1" applyFont="1" applyAlignment="1">
      <alignment horizontal="center" vertical="center"/>
    </xf>
    <xf numFmtId="0" fontId="4"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4" fillId="0" borderId="10" xfId="0" applyFont="1" applyFill="1" applyBorder="1" applyAlignment="1">
      <alignment horizontal="left" vertical="center" wrapText="1" indent="1"/>
    </xf>
    <xf numFmtId="0" fontId="2" fillId="0" borderId="10" xfId="0" applyFont="1" applyFill="1" applyBorder="1" applyAlignment="1">
      <alignment horizontal="left" vertical="top" wrapText="1" indent="1"/>
    </xf>
    <xf numFmtId="0" fontId="4" fillId="0" borderId="9" xfId="0" applyFont="1" applyFill="1" applyBorder="1" applyAlignment="1">
      <alignment horizontal="left" vertical="center" wrapText="1" indent="1"/>
    </xf>
    <xf numFmtId="0" fontId="4" fillId="0" borderId="9" xfId="0" applyFont="1" applyFill="1" applyBorder="1" applyAlignment="1">
      <alignment horizontal="left" vertical="center" wrapText="1" indent="1"/>
    </xf>
    <xf numFmtId="0" fontId="1" fillId="0" borderId="7" xfId="0" applyFont="1" applyFill="1" applyBorder="1" applyAlignment="1">
      <alignment horizontal="left" vertical="center" indent="1"/>
    </xf>
    <xf numFmtId="0" fontId="1" fillId="0" borderId="0" xfId="0" applyFont="1" applyFill="1" applyBorder="1" applyAlignment="1">
      <alignment horizontal="left" vertical="center" indent="1"/>
    </xf>
    <xf numFmtId="0" fontId="1" fillId="0" borderId="0" xfId="0" applyFont="1" applyFill="1" applyBorder="1" applyAlignment="1">
      <alignment vertical="center"/>
    </xf>
    <xf numFmtId="164" fontId="1" fillId="0" borderId="0" xfId="0" applyNumberFormat="1" applyFont="1" applyFill="1" applyBorder="1" applyAlignment="1">
      <alignment horizontal="center" vertical="center"/>
    </xf>
    <xf numFmtId="0" fontId="1" fillId="0" borderId="8" xfId="0" applyFont="1" applyFill="1" applyBorder="1" applyAlignment="1">
      <alignment vertical="center"/>
    </xf>
    <xf numFmtId="10" fontId="4" fillId="0" borderId="9" xfId="1" applyNumberFormat="1" applyFont="1" applyFill="1" applyBorder="1" applyAlignment="1">
      <alignment horizontal="center" vertical="center" wrapText="1"/>
    </xf>
    <xf numFmtId="9" fontId="0" fillId="0" borderId="0" xfId="1" applyFont="1" applyAlignment="1">
      <alignment horizontal="center" vertical="center"/>
    </xf>
    <xf numFmtId="10" fontId="2" fillId="0" borderId="9" xfId="1" applyNumberFormat="1" applyFont="1" applyFill="1" applyBorder="1" applyAlignment="1">
      <alignment horizontal="center" vertical="center" wrapText="1"/>
    </xf>
    <xf numFmtId="0" fontId="4" fillId="0" borderId="9" xfId="0" applyFont="1" applyFill="1" applyBorder="1" applyAlignment="1">
      <alignment horizontal="left" vertical="center" wrapText="1" indent="1"/>
    </xf>
    <xf numFmtId="0" fontId="4" fillId="0" borderId="10" xfId="0" applyFont="1" applyFill="1" applyBorder="1" applyAlignment="1">
      <alignment horizontal="left" vertical="top" wrapText="1" indent="1"/>
    </xf>
    <xf numFmtId="0" fontId="2" fillId="0" borderId="7" xfId="0" applyFont="1" applyBorder="1" applyAlignment="1">
      <alignment horizontal="left" vertical="center" wrapText="1"/>
    </xf>
    <xf numFmtId="0" fontId="2" fillId="0" borderId="0" xfId="0" applyFont="1" applyBorder="1" applyAlignment="1">
      <alignment horizontal="left" vertical="center" wrapText="1"/>
    </xf>
    <xf numFmtId="0" fontId="2" fillId="0" borderId="8" xfId="0" applyFont="1" applyBorder="1" applyAlignment="1">
      <alignment horizontal="left" vertical="center" wrapText="1"/>
    </xf>
    <xf numFmtId="0" fontId="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0" fontId="1" fillId="0" borderId="7" xfId="0" applyFont="1" applyBorder="1" applyAlignment="1">
      <alignment horizontal="left" vertical="center"/>
    </xf>
    <xf numFmtId="0" fontId="1" fillId="0" borderId="0" xfId="0" applyFont="1" applyBorder="1" applyAlignment="1">
      <alignment horizontal="left" vertical="center" indent="1"/>
    </xf>
    <xf numFmtId="0" fontId="1" fillId="0" borderId="0" xfId="0" applyFont="1" applyBorder="1" applyAlignment="1">
      <alignment vertical="center"/>
    </xf>
    <xf numFmtId="164" fontId="1" fillId="0" borderId="0" xfId="0" applyNumberFormat="1" applyFont="1" applyBorder="1" applyAlignment="1">
      <alignment horizontal="center" vertical="center"/>
    </xf>
    <xf numFmtId="0" fontId="0" fillId="0" borderId="8" xfId="0" applyBorder="1" applyAlignment="1">
      <alignment vertical="center"/>
    </xf>
    <xf numFmtId="0" fontId="0" fillId="0" borderId="9" xfId="0" applyBorder="1" applyAlignment="1">
      <alignment vertical="top" wrapText="1"/>
    </xf>
    <xf numFmtId="0" fontId="2" fillId="0" borderId="9" xfId="0" applyFont="1" applyBorder="1" applyAlignment="1">
      <alignment vertical="top" wrapText="1"/>
    </xf>
    <xf numFmtId="0" fontId="2" fillId="0" borderId="9" xfId="0" applyNumberFormat="1" applyFont="1" applyFill="1" applyBorder="1" applyAlignment="1" applyProtection="1">
      <alignment horizontal="left" vertical="top" wrapText="1" indent="1"/>
      <protection locked="0"/>
    </xf>
    <xf numFmtId="0" fontId="0" fillId="0" borderId="9" xfId="0" applyBorder="1" applyAlignment="1">
      <alignment horizontal="left" vertical="top" wrapText="1" indent="1"/>
    </xf>
    <xf numFmtId="0" fontId="0" fillId="0" borderId="9" xfId="0" applyBorder="1" applyAlignment="1">
      <alignment horizontal="left" vertical="center" wrapText="1" indent="1"/>
    </xf>
    <xf numFmtId="0" fontId="0" fillId="0" borderId="0" xfId="0" applyAlignment="1">
      <alignment vertical="top"/>
    </xf>
    <xf numFmtId="0" fontId="4" fillId="0" borderId="9" xfId="0" applyFont="1" applyFill="1" applyBorder="1" applyAlignment="1">
      <alignment horizontal="left" vertical="top" wrapText="1" indent="1"/>
    </xf>
    <xf numFmtId="0" fontId="4"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0" fontId="4" fillId="0" borderId="9" xfId="0" applyFont="1" applyFill="1" applyBorder="1" applyAlignment="1">
      <alignment horizontal="left" vertical="center" wrapText="1" indent="1"/>
    </xf>
    <xf numFmtId="0" fontId="47" fillId="0" borderId="9" xfId="0" applyFont="1" applyFill="1" applyBorder="1" applyAlignment="1">
      <alignment horizontal="left" vertical="center" wrapText="1" indent="1"/>
    </xf>
    <xf numFmtId="0" fontId="0" fillId="0" borderId="0" xfId="0" applyAlignment="1">
      <alignment horizontal="justify" vertical="center"/>
    </xf>
    <xf numFmtId="0" fontId="1" fillId="0" borderId="2" xfId="0" applyFont="1" applyBorder="1" applyAlignment="1">
      <alignment vertical="center"/>
    </xf>
    <xf numFmtId="0" fontId="1" fillId="0" borderId="3" xfId="0" applyFont="1" applyBorder="1" applyAlignment="1">
      <alignment vertical="center"/>
    </xf>
    <xf numFmtId="0" fontId="2"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10" fontId="0" fillId="0" borderId="0" xfId="1" applyNumberFormat="1" applyFont="1" applyBorder="1" applyAlignment="1">
      <alignment vertical="center"/>
    </xf>
    <xf numFmtId="9" fontId="0" fillId="0" borderId="0" xfId="1" applyFont="1" applyBorder="1" applyAlignment="1">
      <alignment vertical="center"/>
    </xf>
    <xf numFmtId="0" fontId="0" fillId="3" borderId="35" xfId="0" applyFill="1" applyBorder="1"/>
    <xf numFmtId="0" fontId="0" fillId="3" borderId="0" xfId="0" applyFill="1" applyBorder="1"/>
    <xf numFmtId="0" fontId="0" fillId="3" borderId="17" xfId="0" applyFill="1" applyBorder="1"/>
    <xf numFmtId="0" fontId="0" fillId="3" borderId="36" xfId="0" applyFill="1" applyBorder="1"/>
    <xf numFmtId="0" fontId="0" fillId="3" borderId="18" xfId="0" applyFill="1" applyBorder="1"/>
    <xf numFmtId="0" fontId="0" fillId="3" borderId="16" xfId="0" applyFill="1" applyBorder="1"/>
    <xf numFmtId="164" fontId="2" fillId="3" borderId="9" xfId="1" applyNumberFormat="1" applyFont="1" applyFill="1" applyBorder="1" applyAlignment="1">
      <alignment horizontal="center" vertical="center" wrapText="1"/>
    </xf>
    <xf numFmtId="0" fontId="1" fillId="2" borderId="9" xfId="0" applyFont="1" applyFill="1" applyBorder="1" applyAlignment="1">
      <alignment horizontal="center" vertical="center" wrapText="1"/>
    </xf>
    <xf numFmtId="164" fontId="2" fillId="3" borderId="9" xfId="0" applyNumberFormat="1" applyFont="1" applyFill="1" applyBorder="1" applyAlignment="1">
      <alignment horizontal="center" vertical="center" wrapText="1"/>
    </xf>
    <xf numFmtId="164" fontId="2" fillId="3" borderId="9" xfId="1" applyNumberFormat="1" applyFont="1" applyFill="1" applyBorder="1" applyAlignment="1">
      <alignment horizontal="center" vertical="top" wrapText="1"/>
    </xf>
    <xf numFmtId="0" fontId="2" fillId="3" borderId="9" xfId="0" applyFont="1" applyFill="1" applyBorder="1" applyAlignment="1">
      <alignment horizontal="center" vertical="center" wrapText="1"/>
    </xf>
    <xf numFmtId="9" fontId="2" fillId="3" borderId="9" xfId="0" applyNumberFormat="1"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9" xfId="0" applyFont="1" applyFill="1" applyBorder="1" applyAlignment="1">
      <alignment horizontal="left" vertical="center" wrapText="1" indent="1"/>
    </xf>
    <xf numFmtId="9" fontId="2" fillId="3" borderId="9" xfId="0" quotePrefix="1" applyNumberFormat="1" applyFont="1" applyFill="1" applyBorder="1" applyAlignment="1">
      <alignment horizontal="center" vertical="center" wrapText="1"/>
    </xf>
    <xf numFmtId="10" fontId="2" fillId="3" borderId="9" xfId="1" applyNumberFormat="1" applyFont="1" applyFill="1" applyBorder="1" applyAlignment="1">
      <alignment horizontal="center" vertical="center" wrapText="1"/>
    </xf>
    <xf numFmtId="10" fontId="2" fillId="3" borderId="10" xfId="1" quotePrefix="1" applyNumberFormat="1" applyFont="1" applyFill="1" applyBorder="1" applyAlignment="1">
      <alignment horizontal="center" vertical="center" wrapText="1"/>
    </xf>
    <xf numFmtId="10" fontId="2" fillId="3" borderId="10" xfId="1" applyNumberFormat="1" applyFont="1" applyFill="1" applyBorder="1" applyAlignment="1">
      <alignment horizontal="center" vertical="center" wrapText="1"/>
    </xf>
    <xf numFmtId="10" fontId="4" fillId="3" borderId="9" xfId="1" applyNumberFormat="1" applyFont="1" applyFill="1" applyBorder="1" applyAlignment="1">
      <alignment horizontal="center" vertical="center" wrapText="1"/>
    </xf>
    <xf numFmtId="10" fontId="2" fillId="3" borderId="9" xfId="0" applyNumberFormat="1" applyFont="1" applyFill="1" applyBorder="1" applyAlignment="1">
      <alignment horizontal="center" vertical="center" wrapText="1"/>
    </xf>
    <xf numFmtId="10" fontId="2" fillId="3" borderId="10" xfId="0" applyNumberFormat="1" applyFont="1" applyFill="1" applyBorder="1" applyAlignment="1">
      <alignment horizontal="center" vertical="center" wrapText="1"/>
    </xf>
    <xf numFmtId="0" fontId="0" fillId="3" borderId="9" xfId="0" applyFill="1" applyBorder="1" applyAlignment="1">
      <alignment horizontal="left" vertical="center" indent="1"/>
    </xf>
    <xf numFmtId="0" fontId="0" fillId="3" borderId="9" xfId="0" applyFill="1" applyBorder="1" applyAlignment="1">
      <alignment vertical="center"/>
    </xf>
    <xf numFmtId="164" fontId="2" fillId="3" borderId="10" xfId="1" quotePrefix="1" applyNumberFormat="1" applyFont="1" applyFill="1" applyBorder="1" applyAlignment="1">
      <alignment horizontal="center" vertical="center" wrapText="1"/>
    </xf>
    <xf numFmtId="164" fontId="2" fillId="3" borderId="10" xfId="1" applyNumberFormat="1" applyFont="1" applyFill="1" applyBorder="1" applyAlignment="1">
      <alignment horizontal="center" vertical="center" wrapText="1"/>
    </xf>
    <xf numFmtId="164" fontId="2" fillId="3" borderId="10" xfId="1" applyNumberFormat="1" applyFont="1" applyFill="1" applyBorder="1" applyAlignment="1">
      <alignment horizontal="center" vertical="center" wrapText="1"/>
    </xf>
    <xf numFmtId="0" fontId="2" fillId="0" borderId="9" xfId="0" applyFont="1" applyFill="1" applyBorder="1" applyAlignment="1">
      <alignment horizontal="left" vertical="center" wrapText="1" indent="1"/>
    </xf>
    <xf numFmtId="0" fontId="2" fillId="0" borderId="9" xfId="0" quotePrefix="1" applyFont="1" applyFill="1" applyBorder="1" applyAlignment="1">
      <alignment horizontal="center" vertical="center" wrapText="1"/>
    </xf>
    <xf numFmtId="164" fontId="4" fillId="3" borderId="9" xfId="1" applyNumberFormat="1" applyFont="1" applyFill="1" applyBorder="1" applyAlignment="1">
      <alignment horizontal="center" vertical="center" wrapText="1"/>
    </xf>
    <xf numFmtId="9" fontId="4" fillId="3" borderId="9" xfId="1" applyFont="1" applyFill="1" applyBorder="1" applyAlignment="1">
      <alignment horizontal="center" vertical="center" wrapText="1"/>
    </xf>
    <xf numFmtId="9" fontId="2" fillId="3" borderId="9" xfId="1" applyFont="1" applyFill="1" applyBorder="1" applyAlignment="1">
      <alignment horizontal="center" vertical="center" wrapText="1"/>
    </xf>
    <xf numFmtId="0" fontId="2" fillId="3" borderId="9" xfId="0" quotePrefix="1" applyFont="1" applyFill="1" applyBorder="1" applyAlignment="1">
      <alignment horizontal="center" vertical="center" wrapText="1"/>
    </xf>
    <xf numFmtId="9" fontId="2" fillId="3" borderId="9" xfId="1" quotePrefix="1" applyFont="1" applyFill="1" applyBorder="1" applyAlignment="1">
      <alignment horizontal="center" vertical="center" wrapText="1"/>
    </xf>
    <xf numFmtId="0" fontId="50" fillId="0" borderId="0" xfId="0" applyFont="1" applyAlignment="1">
      <alignment horizontal="center"/>
    </xf>
    <xf numFmtId="0" fontId="0" fillId="0" borderId="0" xfId="0" applyAlignment="1">
      <alignment horizontal="center"/>
    </xf>
    <xf numFmtId="9" fontId="2" fillId="3" borderId="10" xfId="1" applyFont="1" applyFill="1" applyBorder="1" applyAlignment="1">
      <alignment horizontal="center" vertical="center" wrapText="1"/>
    </xf>
    <xf numFmtId="10" fontId="2" fillId="3" borderId="4" xfId="1" applyNumberFormat="1" applyFont="1" applyFill="1" applyBorder="1" applyAlignment="1">
      <alignment horizontal="center" vertical="center" wrapText="1"/>
    </xf>
    <xf numFmtId="0" fontId="48" fillId="3" borderId="0" xfId="0" applyFont="1" applyFill="1" applyBorder="1" applyAlignment="1"/>
    <xf numFmtId="0" fontId="0" fillId="3" borderId="0" xfId="0" applyFill="1"/>
    <xf numFmtId="0" fontId="0" fillId="3" borderId="0" xfId="0" applyFill="1" applyAlignment="1">
      <alignment horizontal="center"/>
    </xf>
    <xf numFmtId="0" fontId="0" fillId="3" borderId="0" xfId="0" applyFill="1" applyBorder="1" applyAlignment="1">
      <alignment horizontal="center"/>
    </xf>
    <xf numFmtId="0" fontId="50" fillId="3" borderId="0" xfId="0" applyFont="1" applyFill="1" applyAlignment="1">
      <alignment horizontal="center"/>
    </xf>
    <xf numFmtId="0" fontId="52" fillId="0" borderId="0" xfId="0" applyFont="1" applyAlignment="1">
      <alignment horizontal="left" vertical="center" indent="3" readingOrder="1"/>
    </xf>
    <xf numFmtId="0" fontId="54" fillId="0" borderId="0" xfId="0" applyFont="1" applyAlignment="1">
      <alignment horizontal="left" vertical="center" readingOrder="1"/>
    </xf>
    <xf numFmtId="0" fontId="55" fillId="0" borderId="0" xfId="0" applyFont="1" applyAlignment="1">
      <alignment horizontal="center"/>
    </xf>
    <xf numFmtId="0" fontId="55" fillId="0" borderId="0" xfId="0" applyFont="1"/>
    <xf numFmtId="0" fontId="55" fillId="3" borderId="0" xfId="0" applyFont="1" applyFill="1"/>
    <xf numFmtId="0" fontId="49" fillId="42" borderId="14" xfId="0" applyFont="1" applyFill="1" applyBorder="1" applyAlignment="1">
      <alignment horizontal="center" vertical="center"/>
    </xf>
    <xf numFmtId="9" fontId="49" fillId="42" borderId="14" xfId="0" applyNumberFormat="1" applyFont="1" applyFill="1" applyBorder="1" applyAlignment="1">
      <alignment horizontal="center" vertical="center"/>
    </xf>
    <xf numFmtId="0" fontId="0" fillId="43" borderId="9" xfId="0" applyFill="1" applyBorder="1" applyAlignment="1">
      <alignment vertical="center"/>
    </xf>
    <xf numFmtId="164" fontId="0" fillId="0" borderId="9" xfId="0" applyNumberFormat="1" applyBorder="1" applyAlignment="1">
      <alignment horizontal="center" vertical="center"/>
    </xf>
    <xf numFmtId="0" fontId="0" fillId="0" borderId="9" xfId="0" applyBorder="1" applyAlignment="1">
      <alignment horizontal="center" vertical="center"/>
    </xf>
    <xf numFmtId="0" fontId="51" fillId="43" borderId="9" xfId="0" applyFont="1" applyFill="1" applyBorder="1" applyAlignment="1">
      <alignment vertical="center"/>
    </xf>
    <xf numFmtId="164" fontId="51" fillId="0" borderId="9" xfId="0" applyNumberFormat="1" applyFont="1" applyBorder="1" applyAlignment="1">
      <alignment horizontal="center" vertical="center"/>
    </xf>
    <xf numFmtId="0" fontId="50" fillId="3" borderId="9" xfId="0" applyFont="1" applyFill="1" applyBorder="1" applyAlignment="1">
      <alignment vertical="center"/>
    </xf>
    <xf numFmtId="164" fontId="50" fillId="3" borderId="9" xfId="0" applyNumberFormat="1" applyFont="1" applyFill="1" applyBorder="1" applyAlignment="1">
      <alignment horizontal="center" vertical="center"/>
    </xf>
    <xf numFmtId="0" fontId="0" fillId="3" borderId="0" xfId="0" applyFill="1" applyBorder="1" applyAlignment="1">
      <alignment horizontal="center" vertical="center"/>
    </xf>
    <xf numFmtId="0" fontId="48" fillId="3" borderId="32" xfId="0" applyFont="1" applyFill="1" applyBorder="1" applyAlignment="1">
      <alignment horizontal="center"/>
    </xf>
    <xf numFmtId="0" fontId="48" fillId="3" borderId="33" xfId="0" applyFont="1" applyFill="1" applyBorder="1" applyAlignment="1">
      <alignment horizontal="center"/>
    </xf>
    <xf numFmtId="0" fontId="48" fillId="3" borderId="34" xfId="0" applyFont="1" applyFill="1" applyBorder="1" applyAlignment="1">
      <alignment horizontal="center"/>
    </xf>
    <xf numFmtId="0" fontId="48" fillId="3" borderId="35" xfId="0" applyFont="1" applyFill="1" applyBorder="1" applyAlignment="1">
      <alignment horizontal="center"/>
    </xf>
    <xf numFmtId="0" fontId="48" fillId="3" borderId="0" xfId="0" applyFont="1" applyFill="1" applyBorder="1" applyAlignment="1">
      <alignment horizontal="center"/>
    </xf>
    <xf numFmtId="0" fontId="48" fillId="3" borderId="17" xfId="0" applyFont="1" applyFill="1" applyBorder="1" applyAlignment="1">
      <alignment horizontal="center"/>
    </xf>
    <xf numFmtId="0" fontId="2" fillId="0" borderId="7" xfId="0" applyFont="1" applyBorder="1" applyAlignment="1">
      <alignment horizontal="left" vertical="center"/>
    </xf>
    <xf numFmtId="0" fontId="2" fillId="0" borderId="0" xfId="0" applyFont="1" applyBorder="1" applyAlignment="1">
      <alignment horizontal="left" vertical="center"/>
    </xf>
    <xf numFmtId="0" fontId="2" fillId="0" borderId="8" xfId="0" applyFont="1" applyBorder="1" applyAlignment="1">
      <alignment horizontal="left" vertical="center"/>
    </xf>
    <xf numFmtId="0" fontId="2" fillId="0" borderId="10" xfId="0" applyFont="1" applyBorder="1" applyAlignment="1">
      <alignment horizontal="left" vertical="center" wrapText="1" indent="1"/>
    </xf>
    <xf numFmtId="0" fontId="2" fillId="0" borderId="14" xfId="0" applyFont="1" applyBorder="1" applyAlignment="1">
      <alignment horizontal="left" vertical="center" wrapText="1" inden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4" fillId="0" borderId="1" xfId="0" applyFont="1" applyBorder="1" applyAlignment="1">
      <alignment horizontal="left" vertical="top" wrapText="1"/>
    </xf>
    <xf numFmtId="0" fontId="4" fillId="0" borderId="7" xfId="0" applyFont="1" applyFill="1" applyBorder="1" applyAlignment="1">
      <alignment horizontal="left" vertical="top" wrapText="1"/>
    </xf>
    <xf numFmtId="0" fontId="5" fillId="0" borderId="0" xfId="0" applyFont="1" applyFill="1" applyBorder="1" applyAlignment="1">
      <alignment horizontal="left" vertical="top"/>
    </xf>
    <xf numFmtId="0" fontId="5" fillId="0" borderId="8" xfId="0" applyFont="1" applyFill="1" applyBorder="1" applyAlignment="1">
      <alignment horizontal="left" vertical="top"/>
    </xf>
    <xf numFmtId="0" fontId="5" fillId="0" borderId="7" xfId="0" applyFont="1" applyFill="1" applyBorder="1" applyAlignment="1">
      <alignment horizontal="left" vertical="top"/>
    </xf>
    <xf numFmtId="0" fontId="5" fillId="0" borderId="5" xfId="0" applyFont="1" applyFill="1" applyBorder="1" applyAlignment="1">
      <alignment horizontal="left" vertical="top"/>
    </xf>
    <xf numFmtId="0" fontId="5" fillId="0" borderId="6" xfId="0" applyFont="1" applyFill="1" applyBorder="1" applyAlignment="1">
      <alignment horizontal="left" vertical="top"/>
    </xf>
    <xf numFmtId="0" fontId="5" fillId="0" borderId="1" xfId="0" applyFont="1" applyFill="1" applyBorder="1" applyAlignment="1">
      <alignment horizontal="left" vertical="top"/>
    </xf>
    <xf numFmtId="0" fontId="5" fillId="0" borderId="7" xfId="0" applyFont="1" applyBorder="1" applyAlignment="1">
      <alignment horizontal="left" vertical="top" wrapText="1"/>
    </xf>
    <xf numFmtId="0" fontId="5" fillId="0" borderId="0" xfId="0" applyFont="1" applyBorder="1" applyAlignment="1">
      <alignment horizontal="left" vertical="top" wrapText="1"/>
    </xf>
    <xf numFmtId="0" fontId="5" fillId="0" borderId="8" xfId="0" applyFont="1" applyBorder="1" applyAlignment="1">
      <alignment horizontal="left" vertical="top" wrapText="1"/>
    </xf>
    <xf numFmtId="0" fontId="2" fillId="0" borderId="7" xfId="0" applyFont="1" applyBorder="1" applyAlignment="1">
      <alignment horizontal="left" vertical="center" wrapText="1"/>
    </xf>
    <xf numFmtId="0" fontId="2" fillId="0" borderId="0" xfId="0" applyFont="1" applyBorder="1" applyAlignment="1">
      <alignment horizontal="left" vertical="center" wrapText="1"/>
    </xf>
    <xf numFmtId="0" fontId="2" fillId="0" borderId="8"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1" xfId="0" applyFont="1" applyBorder="1" applyAlignment="1">
      <alignment horizontal="left" vertical="center" wrapText="1"/>
    </xf>
    <xf numFmtId="0" fontId="1" fillId="2" borderId="14"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4" xfId="0" applyFont="1" applyFill="1" applyBorder="1" applyAlignment="1">
      <alignment horizontal="center" vertical="center"/>
    </xf>
    <xf numFmtId="0" fontId="2" fillId="0" borderId="9" xfId="0" applyFont="1" applyBorder="1" applyAlignment="1">
      <alignment horizontal="left" vertical="center" wrapText="1" indent="2"/>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7" xfId="0" applyFont="1" applyBorder="1" applyAlignment="1">
      <alignment horizontal="center" vertical="center" wrapText="1"/>
    </xf>
    <xf numFmtId="0" fontId="1" fillId="0" borderId="0" xfId="0" applyFont="1" applyBorder="1" applyAlignment="1">
      <alignment horizontal="center" vertical="center" wrapText="1"/>
    </xf>
    <xf numFmtId="0" fontId="1" fillId="0" borderId="8" xfId="0" applyFont="1" applyBorder="1" applyAlignment="1">
      <alignment horizontal="center" vertical="center" wrapText="1"/>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 fillId="0" borderId="1" xfId="0" applyFont="1" applyBorder="1" applyAlignment="1">
      <alignment horizontal="left"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Border="1" applyAlignment="1">
      <alignment horizontal="center" vertical="center"/>
    </xf>
    <xf numFmtId="0" fontId="1" fillId="0" borderId="8" xfId="0" applyFont="1" applyBorder="1" applyAlignment="1">
      <alignment horizontal="center" vertical="center"/>
    </xf>
    <xf numFmtId="0" fontId="0" fillId="0" borderId="0" xfId="0" applyFont="1" applyAlignment="1">
      <alignment horizontal="center"/>
    </xf>
    <xf numFmtId="0" fontId="4" fillId="0" borderId="7" xfId="0" applyFont="1" applyBorder="1" applyAlignment="1">
      <alignment horizontal="left" vertical="top" wrapText="1" indent="1"/>
    </xf>
    <xf numFmtId="0" fontId="4" fillId="0" borderId="0" xfId="0" applyFont="1" applyBorder="1" applyAlignment="1">
      <alignment horizontal="left" vertical="top" wrapText="1" indent="1"/>
    </xf>
    <xf numFmtId="0" fontId="4" fillId="0" borderId="8" xfId="0" applyFont="1" applyBorder="1" applyAlignment="1">
      <alignment horizontal="left" vertical="top" wrapText="1" indent="1"/>
    </xf>
    <xf numFmtId="0" fontId="2" fillId="0" borderId="9" xfId="0" applyFont="1" applyBorder="1" applyAlignment="1">
      <alignment horizontal="left" vertical="center" wrapText="1" indent="1"/>
    </xf>
    <xf numFmtId="0" fontId="2" fillId="0" borderId="9" xfId="0" applyFont="1" applyBorder="1" applyAlignment="1">
      <alignment horizontal="center" vertical="center" wrapText="1"/>
    </xf>
    <xf numFmtId="0" fontId="4" fillId="0" borderId="7" xfId="0" applyFont="1" applyBorder="1" applyAlignment="1">
      <alignment horizontal="left" vertical="top" wrapText="1"/>
    </xf>
    <xf numFmtId="0" fontId="4" fillId="0" borderId="0" xfId="0" applyFont="1" applyBorder="1" applyAlignment="1">
      <alignment horizontal="left" vertical="top" wrapText="1"/>
    </xf>
    <xf numFmtId="0" fontId="4" fillId="0" borderId="8" xfId="0" applyFont="1" applyBorder="1" applyAlignment="1">
      <alignment horizontal="left" vertical="top" wrapText="1"/>
    </xf>
    <xf numFmtId="0" fontId="1" fillId="0" borderId="11" xfId="0" applyFont="1" applyBorder="1" applyAlignment="1">
      <alignment vertical="center"/>
    </xf>
    <xf numFmtId="0" fontId="2" fillId="0" borderId="12" xfId="0" applyFont="1" applyBorder="1" applyAlignment="1">
      <alignment vertical="center"/>
    </xf>
    <xf numFmtId="0" fontId="2" fillId="0" borderId="13" xfId="0" applyFont="1" applyBorder="1" applyAlignment="1">
      <alignment vertical="center"/>
    </xf>
    <xf numFmtId="0" fontId="1"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1" xfId="0" applyFont="1" applyBorder="1" applyAlignment="1">
      <alignment vertical="center"/>
    </xf>
    <xf numFmtId="0" fontId="2" fillId="0" borderId="10"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7"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5" xfId="0" applyFont="1" applyBorder="1" applyAlignment="1">
      <alignment horizontal="justify" vertical="center" wrapText="1"/>
    </xf>
    <xf numFmtId="0" fontId="2" fillId="0" borderId="6" xfId="0" applyFont="1" applyBorder="1" applyAlignment="1">
      <alignment horizontal="justify" vertical="center" wrapText="1"/>
    </xf>
    <xf numFmtId="0" fontId="2" fillId="0" borderId="1" xfId="0" applyFont="1" applyBorder="1" applyAlignment="1">
      <alignment horizontal="justify" vertical="center" wrapText="1"/>
    </xf>
    <xf numFmtId="0" fontId="2" fillId="0" borderId="10" xfId="0" applyFont="1" applyFill="1" applyBorder="1" applyAlignment="1">
      <alignment horizontal="center" vertical="top" wrapText="1"/>
    </xf>
    <xf numFmtId="0" fontId="2" fillId="0" borderId="14" xfId="0" applyFont="1" applyFill="1" applyBorder="1" applyAlignment="1">
      <alignment horizontal="center" vertical="top" wrapText="1"/>
    </xf>
    <xf numFmtId="9" fontId="2" fillId="3" borderId="10" xfId="0" applyNumberFormat="1" applyFont="1" applyFill="1" applyBorder="1" applyAlignment="1">
      <alignment horizontal="center" vertical="top" wrapText="1"/>
    </xf>
    <xf numFmtId="9" fontId="2" fillId="3" borderId="14" xfId="0" applyNumberFormat="1" applyFont="1" applyFill="1" applyBorder="1" applyAlignment="1">
      <alignment horizontal="center" vertical="top" wrapText="1"/>
    </xf>
    <xf numFmtId="9" fontId="2" fillId="0" borderId="10" xfId="0" applyNumberFormat="1" applyFont="1" applyFill="1" applyBorder="1" applyAlignment="1">
      <alignment horizontal="left" vertical="top" wrapText="1"/>
    </xf>
    <xf numFmtId="9" fontId="2" fillId="0" borderId="14" xfId="0" applyNumberFormat="1" applyFont="1" applyFill="1" applyBorder="1" applyAlignment="1">
      <alignment horizontal="left" vertical="top"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1" xfId="0" applyFont="1" applyBorder="1" applyAlignment="1">
      <alignment horizontal="left" vertical="center" wrapText="1"/>
    </xf>
    <xf numFmtId="0" fontId="2" fillId="0" borderId="1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0" xfId="0" applyFont="1" applyBorder="1" applyAlignment="1">
      <alignment horizontal="left" vertical="top"/>
    </xf>
    <xf numFmtId="0" fontId="2" fillId="0" borderId="8" xfId="0" applyFont="1" applyBorder="1" applyAlignment="1">
      <alignment horizontal="left" vertical="top"/>
    </xf>
    <xf numFmtId="0" fontId="2" fillId="0" borderId="7" xfId="0" applyFont="1" applyBorder="1" applyAlignment="1">
      <alignment horizontal="left" vertical="top"/>
    </xf>
    <xf numFmtId="0" fontId="2" fillId="0" borderId="7" xfId="0" quotePrefix="1" applyFont="1" applyBorder="1" applyAlignment="1">
      <alignment horizontal="left" vertical="center" wrapText="1"/>
    </xf>
    <xf numFmtId="0" fontId="4" fillId="0" borderId="5" xfId="0" applyFont="1" applyBorder="1" applyAlignment="1">
      <alignment horizontal="left" vertical="center" wrapText="1" indent="1"/>
    </xf>
    <xf numFmtId="0" fontId="2" fillId="0" borderId="6" xfId="0" applyFont="1" applyBorder="1" applyAlignment="1">
      <alignment horizontal="left" vertical="center" wrapText="1" indent="1"/>
    </xf>
    <xf numFmtId="0" fontId="2" fillId="0" borderId="1" xfId="0" applyFont="1" applyBorder="1" applyAlignment="1">
      <alignment horizontal="left" vertical="center" wrapText="1" indent="1"/>
    </xf>
    <xf numFmtId="0" fontId="2" fillId="0" borderId="7" xfId="0" applyFont="1" applyBorder="1" applyAlignment="1">
      <alignment horizontal="justify" vertical="center" wrapText="1"/>
    </xf>
    <xf numFmtId="0" fontId="2" fillId="0" borderId="0" xfId="0" applyFont="1" applyBorder="1" applyAlignment="1">
      <alignment horizontal="justify" vertical="center"/>
    </xf>
    <xf numFmtId="0" fontId="2" fillId="0" borderId="8" xfId="0" applyFont="1" applyBorder="1" applyAlignment="1">
      <alignment horizontal="justify" vertical="center"/>
    </xf>
    <xf numFmtId="0" fontId="2" fillId="0" borderId="5" xfId="0" applyFont="1" applyBorder="1" applyAlignment="1">
      <alignment horizontal="justify" vertical="center"/>
    </xf>
    <xf numFmtId="0" fontId="2" fillId="0" borderId="6" xfId="0" applyFont="1" applyBorder="1" applyAlignment="1">
      <alignment horizontal="justify" vertical="center"/>
    </xf>
    <xf numFmtId="0" fontId="2" fillId="0" borderId="1" xfId="0" applyFont="1" applyBorder="1" applyAlignment="1">
      <alignment horizontal="justify" vertical="center"/>
    </xf>
    <xf numFmtId="0" fontId="1" fillId="2" borderId="9" xfId="0" applyFont="1" applyFill="1" applyBorder="1" applyAlignment="1">
      <alignment horizontal="left" vertical="center" wrapText="1"/>
    </xf>
    <xf numFmtId="0" fontId="1" fillId="2" borderId="9" xfId="0" applyFont="1" applyFill="1" applyBorder="1" applyAlignment="1">
      <alignment horizontal="center" vertical="center"/>
    </xf>
    <xf numFmtId="10" fontId="1" fillId="2" borderId="9" xfId="0" applyNumberFormat="1" applyFont="1" applyFill="1" applyBorder="1" applyAlignment="1">
      <alignment horizontal="center" vertical="center" wrapText="1"/>
    </xf>
    <xf numFmtId="0" fontId="2" fillId="0" borderId="9" xfId="0" applyFont="1" applyFill="1" applyBorder="1" applyAlignment="1">
      <alignment horizontal="center" vertical="center" wrapText="1"/>
    </xf>
    <xf numFmtId="0" fontId="4"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2" fillId="0" borderId="7" xfId="0" applyFont="1" applyFill="1" applyBorder="1" applyAlignment="1">
      <alignment horizontal="left" vertical="center" wrapText="1"/>
    </xf>
    <xf numFmtId="0" fontId="2" fillId="0" borderId="0" xfId="0" applyFont="1" applyFill="1" applyBorder="1" applyAlignment="1">
      <alignment horizontal="left" vertical="center" wrapText="1"/>
    </xf>
    <xf numFmtId="10" fontId="2" fillId="0" borderId="0" xfId="0" applyNumberFormat="1" applyFont="1" applyFill="1" applyBorder="1" applyAlignment="1">
      <alignment horizontal="left" vertical="center" wrapText="1"/>
    </xf>
    <xf numFmtId="0" fontId="2" fillId="0" borderId="8" xfId="0" applyFont="1" applyFill="1" applyBorder="1" applyAlignment="1">
      <alignment horizontal="left" vertical="center" wrapText="1"/>
    </xf>
    <xf numFmtId="10" fontId="1" fillId="0" borderId="0" xfId="0" applyNumberFormat="1" applyFont="1" applyBorder="1" applyAlignment="1">
      <alignment horizontal="center" vertical="center" wrapText="1"/>
    </xf>
    <xf numFmtId="10" fontId="1" fillId="0" borderId="7" xfId="0" applyNumberFormat="1" applyFont="1" applyBorder="1" applyAlignment="1">
      <alignment horizontal="center" vertical="center" wrapText="1"/>
    </xf>
    <xf numFmtId="10" fontId="1" fillId="0" borderId="7" xfId="0" applyNumberFormat="1" applyFont="1" applyBorder="1" applyAlignment="1">
      <alignment horizontal="center" vertical="center"/>
    </xf>
    <xf numFmtId="10" fontId="1" fillId="0" borderId="3" xfId="0" applyNumberFormat="1" applyFont="1" applyBorder="1" applyAlignment="1">
      <alignment horizontal="left" vertical="center"/>
    </xf>
    <xf numFmtId="10" fontId="2" fillId="0" borderId="0" xfId="0" applyNumberFormat="1" applyFont="1" applyBorder="1" applyAlignment="1">
      <alignment horizontal="left" vertical="center"/>
    </xf>
    <xf numFmtId="10" fontId="2" fillId="0" borderId="6" xfId="0" applyNumberFormat="1" applyFont="1" applyBorder="1" applyAlignment="1">
      <alignment horizontal="left" vertical="center"/>
    </xf>
    <xf numFmtId="10" fontId="2" fillId="0" borderId="0" xfId="0" applyNumberFormat="1" applyFont="1" applyBorder="1" applyAlignment="1">
      <alignment horizontal="left" vertical="center" wrapText="1"/>
    </xf>
    <xf numFmtId="0" fontId="2" fillId="0" borderId="10" xfId="0" applyFont="1" applyFill="1" applyBorder="1" applyAlignment="1">
      <alignment horizontal="left" vertical="center" wrapText="1" indent="1"/>
    </xf>
    <xf numFmtId="0" fontId="2" fillId="0" borderId="14" xfId="0" applyFont="1" applyFill="1" applyBorder="1" applyAlignment="1">
      <alignment horizontal="left" vertical="center" wrapText="1" indent="1"/>
    </xf>
    <xf numFmtId="0" fontId="2" fillId="0" borderId="11" xfId="0" applyFont="1" applyBorder="1" applyAlignment="1">
      <alignment vertical="center" wrapText="1"/>
    </xf>
    <xf numFmtId="10" fontId="2" fillId="0" borderId="12" xfId="0" applyNumberFormat="1" applyFont="1" applyBorder="1" applyAlignment="1">
      <alignment vertical="center"/>
    </xf>
    <xf numFmtId="0" fontId="4"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4" xfId="0" applyFont="1" applyFill="1" applyBorder="1" applyAlignment="1">
      <alignment horizontal="left" vertical="top" wrapText="1"/>
    </xf>
    <xf numFmtId="0" fontId="1" fillId="0" borderId="11" xfId="0" applyFont="1" applyFill="1" applyBorder="1" applyAlignment="1">
      <alignment horizontal="left" vertical="center"/>
    </xf>
    <xf numFmtId="0" fontId="1" fillId="0" borderId="12" xfId="0" applyFont="1" applyFill="1" applyBorder="1" applyAlignment="1">
      <alignment horizontal="left" vertical="center"/>
    </xf>
    <xf numFmtId="0" fontId="1" fillId="0" borderId="13" xfId="0" applyFont="1" applyFill="1" applyBorder="1" applyAlignment="1">
      <alignment horizontal="left" vertical="center"/>
    </xf>
    <xf numFmtId="0" fontId="4" fillId="0" borderId="10" xfId="0" applyFont="1" applyFill="1" applyBorder="1" applyAlignment="1">
      <alignment horizontal="left" vertical="center" wrapText="1" indent="1"/>
    </xf>
    <xf numFmtId="0" fontId="4" fillId="0" borderId="14" xfId="0" applyFont="1" applyFill="1" applyBorder="1" applyAlignment="1">
      <alignment horizontal="left" vertical="center" wrapText="1" indent="1"/>
    </xf>
    <xf numFmtId="10" fontId="2" fillId="3" borderId="10" xfId="1" applyNumberFormat="1" applyFont="1" applyFill="1" applyBorder="1" applyAlignment="1">
      <alignment horizontal="center" vertical="center" wrapText="1"/>
    </xf>
    <xf numFmtId="10" fontId="2" fillId="3" borderId="14" xfId="1" applyNumberFormat="1" applyFont="1" applyFill="1" applyBorder="1" applyAlignment="1">
      <alignment horizontal="center" vertical="center" wrapText="1"/>
    </xf>
    <xf numFmtId="0" fontId="4" fillId="0" borderId="10" xfId="0" applyFont="1" applyFill="1" applyBorder="1" applyAlignment="1">
      <alignment horizontal="left" vertical="top" wrapText="1" indent="1"/>
    </xf>
    <xf numFmtId="0" fontId="4" fillId="0" borderId="14" xfId="0" applyFont="1" applyFill="1" applyBorder="1" applyAlignment="1">
      <alignment horizontal="left" vertical="top" wrapText="1" indent="1"/>
    </xf>
    <xf numFmtId="0" fontId="4" fillId="0" borderId="10" xfId="0" applyFont="1" applyFill="1" applyBorder="1" applyAlignment="1">
      <alignment horizontal="left" vertical="top" wrapText="1"/>
    </xf>
    <xf numFmtId="0" fontId="4" fillId="0" borderId="14" xfId="0" applyFont="1" applyFill="1" applyBorder="1" applyAlignment="1">
      <alignment horizontal="left" vertical="top" wrapText="1"/>
    </xf>
    <xf numFmtId="10" fontId="2" fillId="0" borderId="10" xfId="0" applyNumberFormat="1" applyFont="1" applyFill="1" applyBorder="1" applyAlignment="1">
      <alignment horizontal="center" vertical="center" wrapText="1"/>
    </xf>
    <xf numFmtId="10" fontId="2" fillId="0" borderId="14" xfId="0" applyNumberFormat="1" applyFont="1" applyFill="1" applyBorder="1" applyAlignment="1">
      <alignment horizontal="center" vertical="center" wrapText="1"/>
    </xf>
    <xf numFmtId="10" fontId="4" fillId="3" borderId="10" xfId="1" applyNumberFormat="1" applyFont="1" applyFill="1" applyBorder="1" applyAlignment="1">
      <alignment horizontal="center" vertical="center" wrapText="1"/>
    </xf>
    <xf numFmtId="10" fontId="4" fillId="3" borderId="14" xfId="1" applyNumberFormat="1" applyFont="1" applyFill="1" applyBorder="1" applyAlignment="1">
      <alignment horizontal="center" vertical="center" wrapText="1"/>
    </xf>
    <xf numFmtId="0" fontId="4" fillId="0" borderId="7" xfId="0" applyFont="1" applyFill="1" applyBorder="1" applyAlignment="1">
      <alignment horizontal="justify" vertical="top" wrapText="1"/>
    </xf>
    <xf numFmtId="0" fontId="4" fillId="0" borderId="0" xfId="0" applyFont="1" applyFill="1" applyBorder="1" applyAlignment="1">
      <alignment horizontal="justify" vertical="top" wrapText="1"/>
    </xf>
    <xf numFmtId="0" fontId="4" fillId="0" borderId="8" xfId="0" applyFont="1" applyFill="1" applyBorder="1" applyAlignment="1">
      <alignment horizontal="justify" vertical="top" wrapText="1"/>
    </xf>
    <xf numFmtId="0" fontId="4" fillId="0" borderId="5" xfId="0" applyFont="1" applyFill="1" applyBorder="1" applyAlignment="1">
      <alignment horizontal="justify" vertical="top" wrapText="1"/>
    </xf>
    <xf numFmtId="0" fontId="4" fillId="0" borderId="6" xfId="0" applyFont="1" applyFill="1" applyBorder="1" applyAlignment="1">
      <alignment horizontal="justify" vertical="top" wrapText="1"/>
    </xf>
    <xf numFmtId="0" fontId="4" fillId="0" borderId="1" xfId="0" applyFont="1" applyFill="1" applyBorder="1" applyAlignment="1">
      <alignment horizontal="justify" vertical="top" wrapText="1"/>
    </xf>
    <xf numFmtId="0" fontId="4" fillId="0" borderId="2" xfId="0" applyFont="1" applyFill="1" applyBorder="1" applyAlignment="1">
      <alignment horizontal="justify" vertical="center" wrapText="1"/>
    </xf>
    <xf numFmtId="0" fontId="4" fillId="0" borderId="3" xfId="0" applyFont="1" applyFill="1" applyBorder="1" applyAlignment="1">
      <alignment horizontal="justify" vertical="center" wrapText="1"/>
    </xf>
    <xf numFmtId="0" fontId="4" fillId="0" borderId="4" xfId="0" applyFont="1" applyFill="1" applyBorder="1" applyAlignment="1">
      <alignment horizontal="justify" vertical="center" wrapText="1"/>
    </xf>
    <xf numFmtId="0" fontId="4" fillId="0" borderId="7" xfId="0" applyFont="1" applyFill="1" applyBorder="1" applyAlignment="1">
      <alignment horizontal="justify" vertical="center" wrapText="1"/>
    </xf>
    <xf numFmtId="0" fontId="4" fillId="0" borderId="0" xfId="0" applyFont="1" applyFill="1" applyBorder="1" applyAlignment="1">
      <alignment horizontal="justify" vertical="center" wrapText="1"/>
    </xf>
    <xf numFmtId="0" fontId="4" fillId="0" borderId="8" xfId="0" applyFont="1" applyFill="1" applyBorder="1" applyAlignment="1">
      <alignment horizontal="justify" vertical="center" wrapText="1"/>
    </xf>
    <xf numFmtId="0" fontId="4" fillId="0" borderId="5" xfId="0" applyFont="1" applyFill="1" applyBorder="1" applyAlignment="1">
      <alignment horizontal="justify" vertical="center" wrapText="1"/>
    </xf>
    <xf numFmtId="0" fontId="4" fillId="0" borderId="6" xfId="0" applyFont="1" applyFill="1" applyBorder="1" applyAlignment="1">
      <alignment horizontal="justify" vertical="center" wrapText="1"/>
    </xf>
    <xf numFmtId="0" fontId="4" fillId="0" borderId="1" xfId="0" applyFont="1" applyFill="1" applyBorder="1" applyAlignment="1">
      <alignment horizontal="justify" vertical="center" wrapText="1"/>
    </xf>
    <xf numFmtId="0" fontId="4" fillId="0" borderId="10" xfId="0" applyFont="1" applyFill="1" applyBorder="1" applyAlignment="1">
      <alignment horizontal="left" vertical="center" wrapText="1"/>
    </xf>
    <xf numFmtId="0" fontId="4" fillId="0" borderId="14" xfId="0" applyFont="1" applyFill="1" applyBorder="1" applyAlignment="1">
      <alignment horizontal="left" vertical="center" wrapText="1"/>
    </xf>
    <xf numFmtId="164" fontId="2" fillId="3" borderId="10" xfId="1" applyNumberFormat="1" applyFont="1" applyFill="1" applyBorder="1" applyAlignment="1">
      <alignment horizontal="center" vertical="center" wrapText="1"/>
    </xf>
    <xf numFmtId="164" fontId="2" fillId="3" borderId="14" xfId="1" applyNumberFormat="1" applyFont="1" applyFill="1" applyBorder="1" applyAlignment="1">
      <alignment horizontal="center" vertical="center" wrapText="1"/>
    </xf>
    <xf numFmtId="0" fontId="4" fillId="0" borderId="7" xfId="0" applyFont="1" applyFill="1" applyBorder="1" applyAlignment="1">
      <alignment horizontal="left" vertical="top" wrapText="1" indent="1"/>
    </xf>
    <xf numFmtId="0" fontId="4" fillId="0" borderId="0" xfId="0" applyFont="1" applyFill="1" applyBorder="1" applyAlignment="1">
      <alignment horizontal="left" vertical="top" wrapText="1" indent="1"/>
    </xf>
    <xf numFmtId="0" fontId="4" fillId="0" borderId="8" xfId="0" applyFont="1" applyFill="1" applyBorder="1" applyAlignment="1">
      <alignment horizontal="left" vertical="top" wrapText="1" indent="1"/>
    </xf>
    <xf numFmtId="0" fontId="4" fillId="0" borderId="5" xfId="0" applyFont="1" applyFill="1" applyBorder="1" applyAlignment="1">
      <alignment horizontal="left" vertical="top" wrapText="1" indent="1"/>
    </xf>
    <xf numFmtId="0" fontId="4" fillId="0" borderId="6" xfId="0" applyFont="1" applyFill="1" applyBorder="1" applyAlignment="1">
      <alignment horizontal="left" vertical="top" wrapText="1" indent="1"/>
    </xf>
    <xf numFmtId="0" fontId="4" fillId="0" borderId="1" xfId="0" applyFont="1" applyFill="1" applyBorder="1" applyAlignment="1">
      <alignment horizontal="left" vertical="top" wrapText="1" indent="1"/>
    </xf>
    <xf numFmtId="0" fontId="1" fillId="0" borderId="11" xfId="0" applyFont="1" applyFill="1" applyBorder="1" applyAlignment="1">
      <alignment horizontal="left" vertical="center" indent="1"/>
    </xf>
    <xf numFmtId="0" fontId="1" fillId="0" borderId="12" xfId="0" applyFont="1" applyFill="1" applyBorder="1" applyAlignment="1">
      <alignment horizontal="left" vertical="center" indent="1"/>
    </xf>
    <xf numFmtId="0" fontId="1" fillId="0" borderId="13" xfId="0" applyFont="1" applyFill="1" applyBorder="1" applyAlignment="1">
      <alignment horizontal="left" vertical="center" indent="1"/>
    </xf>
    <xf numFmtId="0" fontId="4" fillId="0" borderId="5" xfId="0" applyFont="1" applyBorder="1" applyAlignment="1">
      <alignment horizontal="justify" vertical="center" wrapText="1"/>
    </xf>
    <xf numFmtId="0" fontId="5" fillId="0" borderId="6" xfId="0" applyFont="1" applyBorder="1" applyAlignment="1">
      <alignment horizontal="justify" vertical="center" wrapText="1"/>
    </xf>
    <xf numFmtId="0" fontId="5" fillId="0" borderId="1" xfId="0" applyFont="1" applyBorder="1" applyAlignment="1">
      <alignment horizontal="justify" vertical="center" wrapText="1"/>
    </xf>
    <xf numFmtId="0" fontId="2" fillId="0" borderId="7" xfId="0" applyFont="1" applyBorder="1" applyAlignment="1">
      <alignment horizontal="left" vertical="center" wrapText="1" shrinkToFit="1"/>
    </xf>
    <xf numFmtId="0" fontId="2" fillId="0" borderId="0" xfId="0" applyFont="1" applyBorder="1" applyAlignment="1">
      <alignment horizontal="left" vertical="center" wrapText="1" shrinkToFit="1"/>
    </xf>
    <xf numFmtId="0" fontId="2" fillId="0" borderId="8" xfId="0" applyFont="1" applyBorder="1" applyAlignment="1">
      <alignment horizontal="left" vertical="center" wrapText="1" shrinkToFi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1" xfId="0" applyFont="1" applyBorder="1" applyAlignment="1">
      <alignment horizontal="left" vertical="top" wrapText="1"/>
    </xf>
    <xf numFmtId="0" fontId="2" fillId="0" borderId="7" xfId="0" applyFont="1" applyBorder="1" applyAlignment="1">
      <alignment horizontal="justify" vertical="top" wrapText="1"/>
    </xf>
    <xf numFmtId="0" fontId="2" fillId="0" borderId="0" xfId="0" applyFont="1" applyBorder="1" applyAlignment="1">
      <alignment horizontal="justify" vertical="top" wrapText="1"/>
    </xf>
    <xf numFmtId="0" fontId="2" fillId="0" borderId="8" xfId="0" applyFont="1" applyBorder="1" applyAlignment="1">
      <alignment horizontal="justify" vertical="top" wrapText="1"/>
    </xf>
    <xf numFmtId="0" fontId="2" fillId="0" borderId="7"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quotePrefix="1" applyFont="1" applyFill="1" applyBorder="1" applyAlignment="1">
      <alignment horizontal="center" vertical="center" wrapText="1"/>
    </xf>
    <xf numFmtId="0" fontId="2" fillId="0" borderId="0" xfId="0" applyFont="1" applyBorder="1" applyAlignment="1">
      <alignment horizontal="justify" vertical="center" wrapText="1"/>
    </xf>
    <xf numFmtId="0" fontId="2" fillId="0" borderId="8" xfId="0" applyFont="1" applyBorder="1" applyAlignment="1">
      <alignment horizontal="justify" vertical="center" wrapText="1"/>
    </xf>
    <xf numFmtId="0" fontId="1" fillId="0" borderId="2" xfId="0" applyFont="1" applyBorder="1" applyAlignment="1">
      <alignment horizontal="left"/>
    </xf>
    <xf numFmtId="0" fontId="1" fillId="0" borderId="3" xfId="0" applyFont="1" applyBorder="1" applyAlignment="1">
      <alignment horizontal="left"/>
    </xf>
    <xf numFmtId="0" fontId="1" fillId="0" borderId="4" xfId="0" applyFont="1" applyBorder="1" applyAlignment="1">
      <alignment horizontal="left"/>
    </xf>
    <xf numFmtId="2" fontId="2" fillId="0" borderId="9" xfId="0" applyNumberFormat="1" applyFont="1" applyBorder="1" applyAlignment="1">
      <alignment horizontal="left" vertical="center" wrapText="1"/>
    </xf>
    <xf numFmtId="0" fontId="1" fillId="0" borderId="9" xfId="0" applyFont="1" applyBorder="1" applyAlignment="1">
      <alignment horizontal="left"/>
    </xf>
    <xf numFmtId="2" fontId="4" fillId="0" borderId="9" xfId="0" applyNumberFormat="1" applyFont="1" applyBorder="1" applyAlignment="1">
      <alignment horizontal="left"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0" fillId="0" borderId="10" xfId="0"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2" fillId="0" borderId="4" xfId="0" applyFont="1" applyFill="1" applyBorder="1" applyAlignment="1" applyProtection="1">
      <alignment horizontal="left" vertical="top" wrapText="1" indent="1"/>
      <protection locked="0"/>
    </xf>
    <xf numFmtId="0" fontId="2" fillId="0" borderId="1" xfId="0" applyFont="1" applyFill="1" applyBorder="1" applyAlignment="1" applyProtection="1">
      <alignment horizontal="left" vertical="top" wrapText="1" indent="1"/>
      <protection locked="0"/>
    </xf>
  </cellXfs>
  <cellStyles count="1857">
    <cellStyle name="20% - Énfasis1 2" xfId="16"/>
    <cellStyle name="20% - Énfasis1 3" xfId="73"/>
    <cellStyle name="20% - Énfasis2 2" xfId="17"/>
    <cellStyle name="20% - Énfasis2 3" xfId="74"/>
    <cellStyle name="20% - Énfasis3 2" xfId="18"/>
    <cellStyle name="20% - Énfasis3 3" xfId="75"/>
    <cellStyle name="20% - Énfasis4 2" xfId="19"/>
    <cellStyle name="20% - Énfasis4 3" xfId="76"/>
    <cellStyle name="20% - Énfasis5 2" xfId="20"/>
    <cellStyle name="20% - Énfasis5 3" xfId="77"/>
    <cellStyle name="20% - Énfasis6 2" xfId="21"/>
    <cellStyle name="20% - Énfasis6 3" xfId="78"/>
    <cellStyle name="40% - Énfasis1 2" xfId="22"/>
    <cellStyle name="40% - Énfasis1 3" xfId="79"/>
    <cellStyle name="40% - Énfasis2 2" xfId="23"/>
    <cellStyle name="40% - Énfasis2 3" xfId="80"/>
    <cellStyle name="40% - Énfasis3 2" xfId="24"/>
    <cellStyle name="40% - Énfasis3 3" xfId="81"/>
    <cellStyle name="40% - Énfasis4 2" xfId="25"/>
    <cellStyle name="40% - Énfasis4 3" xfId="82"/>
    <cellStyle name="40% - Énfasis5 2" xfId="26"/>
    <cellStyle name="40% - Énfasis5 3" xfId="83"/>
    <cellStyle name="40% - Énfasis6 2" xfId="27"/>
    <cellStyle name="40% - Énfasis6 3" xfId="84"/>
    <cellStyle name="60% - Énfasis1 2" xfId="28"/>
    <cellStyle name="60% - Énfasis1 3" xfId="85"/>
    <cellStyle name="60% - Énfasis2 2" xfId="29"/>
    <cellStyle name="60% - Énfasis2 3" xfId="86"/>
    <cellStyle name="60% - Énfasis3 2" xfId="30"/>
    <cellStyle name="60% - Énfasis3 3" xfId="87"/>
    <cellStyle name="60% - Énfasis4 2" xfId="31"/>
    <cellStyle name="60% - Énfasis4 3" xfId="88"/>
    <cellStyle name="60% - Énfasis5 2" xfId="32"/>
    <cellStyle name="60% - Énfasis5 3" xfId="89"/>
    <cellStyle name="60% - Énfasis6 2" xfId="33"/>
    <cellStyle name="60% - Énfasis6 3" xfId="90"/>
    <cellStyle name="Buena 2" xfId="34"/>
    <cellStyle name="Buena 3" xfId="91"/>
    <cellStyle name="Cálculo 2" xfId="35"/>
    <cellStyle name="Cálculo 2 10" xfId="151"/>
    <cellStyle name="Cálculo 2 11" xfId="152"/>
    <cellStyle name="Cálculo 2 12" xfId="153"/>
    <cellStyle name="Cálculo 2 2" xfId="123"/>
    <cellStyle name="Cálculo 2 2 10" xfId="154"/>
    <cellStyle name="Cálculo 2 2 2" xfId="155"/>
    <cellStyle name="Cálculo 2 2 2 2" xfId="156"/>
    <cellStyle name="Cálculo 2 2 2 2 2" xfId="157"/>
    <cellStyle name="Cálculo 2 2 2 2 3" xfId="158"/>
    <cellStyle name="Cálculo 2 2 2 2 4" xfId="159"/>
    <cellStyle name="Cálculo 2 2 2 2 5" xfId="160"/>
    <cellStyle name="Cálculo 2 2 2 2 6" xfId="161"/>
    <cellStyle name="Cálculo 2 2 2 3" xfId="162"/>
    <cellStyle name="Cálculo 2 2 2 4" xfId="163"/>
    <cellStyle name="Cálculo 2 2 2 5" xfId="164"/>
    <cellStyle name="Cálculo 2 2 2 6" xfId="165"/>
    <cellStyle name="Cálculo 2 2 2 7" xfId="166"/>
    <cellStyle name="Cálculo 2 2 3" xfId="167"/>
    <cellStyle name="Cálculo 2 2 3 2" xfId="168"/>
    <cellStyle name="Cálculo 2 2 3 2 2" xfId="169"/>
    <cellStyle name="Cálculo 2 2 3 2 3" xfId="170"/>
    <cellStyle name="Cálculo 2 2 3 2 4" xfId="171"/>
    <cellStyle name="Cálculo 2 2 3 2 5" xfId="172"/>
    <cellStyle name="Cálculo 2 2 3 2 6" xfId="173"/>
    <cellStyle name="Cálculo 2 2 3 3" xfId="174"/>
    <cellStyle name="Cálculo 2 2 3 4" xfId="175"/>
    <cellStyle name="Cálculo 2 2 3 5" xfId="176"/>
    <cellStyle name="Cálculo 2 2 3 6" xfId="177"/>
    <cellStyle name="Cálculo 2 2 3 7" xfId="178"/>
    <cellStyle name="Cálculo 2 2 4" xfId="179"/>
    <cellStyle name="Cálculo 2 2 4 2" xfId="180"/>
    <cellStyle name="Cálculo 2 2 4 3" xfId="181"/>
    <cellStyle name="Cálculo 2 2 4 4" xfId="182"/>
    <cellStyle name="Cálculo 2 2 4 5" xfId="183"/>
    <cellStyle name="Cálculo 2 2 4 6" xfId="184"/>
    <cellStyle name="Cálculo 2 2 5" xfId="185"/>
    <cellStyle name="Cálculo 2 2 5 2" xfId="186"/>
    <cellStyle name="Cálculo 2 2 5 3" xfId="187"/>
    <cellStyle name="Cálculo 2 2 5 4" xfId="188"/>
    <cellStyle name="Cálculo 2 2 5 5" xfId="189"/>
    <cellStyle name="Cálculo 2 2 5 6" xfId="190"/>
    <cellStyle name="Cálculo 2 2 6" xfId="191"/>
    <cellStyle name="Cálculo 2 2 7" xfId="192"/>
    <cellStyle name="Cálculo 2 2 8" xfId="193"/>
    <cellStyle name="Cálculo 2 2 9" xfId="194"/>
    <cellStyle name="Cálculo 2 3" xfId="131"/>
    <cellStyle name="Cálculo 2 3 10" xfId="195"/>
    <cellStyle name="Cálculo 2 3 2" xfId="196"/>
    <cellStyle name="Cálculo 2 3 2 2" xfId="197"/>
    <cellStyle name="Cálculo 2 3 2 2 2" xfId="198"/>
    <cellStyle name="Cálculo 2 3 2 2 3" xfId="199"/>
    <cellStyle name="Cálculo 2 3 2 2 4" xfId="200"/>
    <cellStyle name="Cálculo 2 3 2 2 5" xfId="201"/>
    <cellStyle name="Cálculo 2 3 2 2 6" xfId="202"/>
    <cellStyle name="Cálculo 2 3 2 3" xfId="203"/>
    <cellStyle name="Cálculo 2 3 2 4" xfId="204"/>
    <cellStyle name="Cálculo 2 3 2 5" xfId="205"/>
    <cellStyle name="Cálculo 2 3 2 6" xfId="206"/>
    <cellStyle name="Cálculo 2 3 2 7" xfId="207"/>
    <cellStyle name="Cálculo 2 3 3" xfId="208"/>
    <cellStyle name="Cálculo 2 3 3 2" xfId="209"/>
    <cellStyle name="Cálculo 2 3 3 2 2" xfId="210"/>
    <cellStyle name="Cálculo 2 3 3 2 3" xfId="211"/>
    <cellStyle name="Cálculo 2 3 3 2 4" xfId="212"/>
    <cellStyle name="Cálculo 2 3 3 2 5" xfId="213"/>
    <cellStyle name="Cálculo 2 3 3 2 6" xfId="214"/>
    <cellStyle name="Cálculo 2 3 3 3" xfId="215"/>
    <cellStyle name="Cálculo 2 3 3 4" xfId="216"/>
    <cellStyle name="Cálculo 2 3 3 5" xfId="217"/>
    <cellStyle name="Cálculo 2 3 3 6" xfId="218"/>
    <cellStyle name="Cálculo 2 3 3 7" xfId="219"/>
    <cellStyle name="Cálculo 2 3 4" xfId="220"/>
    <cellStyle name="Cálculo 2 3 4 2" xfId="221"/>
    <cellStyle name="Cálculo 2 3 4 3" xfId="222"/>
    <cellStyle name="Cálculo 2 3 4 4" xfId="223"/>
    <cellStyle name="Cálculo 2 3 4 5" xfId="224"/>
    <cellStyle name="Cálculo 2 3 4 6" xfId="225"/>
    <cellStyle name="Cálculo 2 3 5" xfId="226"/>
    <cellStyle name="Cálculo 2 3 5 2" xfId="227"/>
    <cellStyle name="Cálculo 2 3 5 3" xfId="228"/>
    <cellStyle name="Cálculo 2 3 5 4" xfId="229"/>
    <cellStyle name="Cálculo 2 3 5 5" xfId="230"/>
    <cellStyle name="Cálculo 2 3 5 6" xfId="231"/>
    <cellStyle name="Cálculo 2 3 6" xfId="232"/>
    <cellStyle name="Cálculo 2 3 7" xfId="233"/>
    <cellStyle name="Cálculo 2 3 8" xfId="234"/>
    <cellStyle name="Cálculo 2 3 9" xfId="235"/>
    <cellStyle name="Cálculo 2 4" xfId="140"/>
    <cellStyle name="Cálculo 2 4 2" xfId="236"/>
    <cellStyle name="Cálculo 2 4 2 2" xfId="237"/>
    <cellStyle name="Cálculo 2 4 2 2 2" xfId="238"/>
    <cellStyle name="Cálculo 2 4 2 2 3" xfId="239"/>
    <cellStyle name="Cálculo 2 4 2 2 4" xfId="240"/>
    <cellStyle name="Cálculo 2 4 2 2 5" xfId="241"/>
    <cellStyle name="Cálculo 2 4 2 2 6" xfId="242"/>
    <cellStyle name="Cálculo 2 4 2 3" xfId="243"/>
    <cellStyle name="Cálculo 2 4 2 4" xfId="244"/>
    <cellStyle name="Cálculo 2 4 2 5" xfId="245"/>
    <cellStyle name="Cálculo 2 4 2 6" xfId="246"/>
    <cellStyle name="Cálculo 2 4 2 7" xfId="247"/>
    <cellStyle name="Cálculo 2 4 3" xfId="248"/>
    <cellStyle name="Cálculo 2 4 3 2" xfId="249"/>
    <cellStyle name="Cálculo 2 4 3 2 2" xfId="250"/>
    <cellStyle name="Cálculo 2 4 3 2 3" xfId="251"/>
    <cellStyle name="Cálculo 2 4 3 2 4" xfId="252"/>
    <cellStyle name="Cálculo 2 4 3 2 5" xfId="253"/>
    <cellStyle name="Cálculo 2 4 3 2 6" xfId="254"/>
    <cellStyle name="Cálculo 2 4 3 3" xfId="255"/>
    <cellStyle name="Cálculo 2 4 3 4" xfId="256"/>
    <cellStyle name="Cálculo 2 4 3 5" xfId="257"/>
    <cellStyle name="Cálculo 2 4 3 6" xfId="258"/>
    <cellStyle name="Cálculo 2 4 3 7" xfId="259"/>
    <cellStyle name="Cálculo 2 4 4" xfId="260"/>
    <cellStyle name="Cálculo 2 4 4 2" xfId="261"/>
    <cellStyle name="Cálculo 2 4 4 3" xfId="262"/>
    <cellStyle name="Cálculo 2 4 4 4" xfId="263"/>
    <cellStyle name="Cálculo 2 4 4 5" xfId="264"/>
    <cellStyle name="Cálculo 2 4 4 6" xfId="265"/>
    <cellStyle name="Cálculo 2 4 5" xfId="266"/>
    <cellStyle name="Cálculo 2 4 6" xfId="267"/>
    <cellStyle name="Cálculo 2 4 7" xfId="268"/>
    <cellStyle name="Cálculo 2 4 8" xfId="269"/>
    <cellStyle name="Cálculo 2 4 9" xfId="270"/>
    <cellStyle name="Cálculo 2 5" xfId="271"/>
    <cellStyle name="Cálculo 2 5 2" xfId="272"/>
    <cellStyle name="Cálculo 2 5 2 2" xfId="273"/>
    <cellStyle name="Cálculo 2 5 2 3" xfId="274"/>
    <cellStyle name="Cálculo 2 5 2 4" xfId="275"/>
    <cellStyle name="Cálculo 2 5 2 5" xfId="276"/>
    <cellStyle name="Cálculo 2 5 2 6" xfId="277"/>
    <cellStyle name="Cálculo 2 5 3" xfId="278"/>
    <cellStyle name="Cálculo 2 5 4" xfId="279"/>
    <cellStyle name="Cálculo 2 5 5" xfId="280"/>
    <cellStyle name="Cálculo 2 5 6" xfId="281"/>
    <cellStyle name="Cálculo 2 5 7" xfId="282"/>
    <cellStyle name="Cálculo 2 6" xfId="283"/>
    <cellStyle name="Cálculo 2 6 2" xfId="284"/>
    <cellStyle name="Cálculo 2 6 2 2" xfId="285"/>
    <cellStyle name="Cálculo 2 6 2 3" xfId="286"/>
    <cellStyle name="Cálculo 2 6 2 4" xfId="287"/>
    <cellStyle name="Cálculo 2 6 2 5" xfId="288"/>
    <cellStyle name="Cálculo 2 6 2 6" xfId="289"/>
    <cellStyle name="Cálculo 2 6 3" xfId="290"/>
    <cellStyle name="Cálculo 2 6 4" xfId="291"/>
    <cellStyle name="Cálculo 2 6 5" xfId="292"/>
    <cellStyle name="Cálculo 2 6 6" xfId="293"/>
    <cellStyle name="Cálculo 2 6 7" xfId="294"/>
    <cellStyle name="Cálculo 2 7" xfId="295"/>
    <cellStyle name="Cálculo 2 7 2" xfId="296"/>
    <cellStyle name="Cálculo 2 7 3" xfId="297"/>
    <cellStyle name="Cálculo 2 7 4" xfId="298"/>
    <cellStyle name="Cálculo 2 7 5" xfId="299"/>
    <cellStyle name="Cálculo 2 7 6" xfId="300"/>
    <cellStyle name="Cálculo 2 8" xfId="301"/>
    <cellStyle name="Cálculo 2 9" xfId="302"/>
    <cellStyle name="Cálculo 3" xfId="92"/>
    <cellStyle name="Cálculo 3 10" xfId="303"/>
    <cellStyle name="Cálculo 3 11" xfId="304"/>
    <cellStyle name="Cálculo 3 12" xfId="305"/>
    <cellStyle name="Cálculo 3 2" xfId="119"/>
    <cellStyle name="Cálculo 3 2 10" xfId="306"/>
    <cellStyle name="Cálculo 3 2 2" xfId="307"/>
    <cellStyle name="Cálculo 3 2 2 2" xfId="308"/>
    <cellStyle name="Cálculo 3 2 2 2 2" xfId="309"/>
    <cellStyle name="Cálculo 3 2 2 2 3" xfId="310"/>
    <cellStyle name="Cálculo 3 2 2 2 4" xfId="311"/>
    <cellStyle name="Cálculo 3 2 2 2 5" xfId="312"/>
    <cellStyle name="Cálculo 3 2 2 2 6" xfId="313"/>
    <cellStyle name="Cálculo 3 2 2 3" xfId="314"/>
    <cellStyle name="Cálculo 3 2 2 4" xfId="315"/>
    <cellStyle name="Cálculo 3 2 2 5" xfId="316"/>
    <cellStyle name="Cálculo 3 2 2 6" xfId="317"/>
    <cellStyle name="Cálculo 3 2 2 7" xfId="318"/>
    <cellStyle name="Cálculo 3 2 3" xfId="319"/>
    <cellStyle name="Cálculo 3 2 3 2" xfId="320"/>
    <cellStyle name="Cálculo 3 2 3 2 2" xfId="321"/>
    <cellStyle name="Cálculo 3 2 3 2 3" xfId="322"/>
    <cellStyle name="Cálculo 3 2 3 2 4" xfId="323"/>
    <cellStyle name="Cálculo 3 2 3 2 5" xfId="324"/>
    <cellStyle name="Cálculo 3 2 3 2 6" xfId="325"/>
    <cellStyle name="Cálculo 3 2 3 3" xfId="326"/>
    <cellStyle name="Cálculo 3 2 3 4" xfId="327"/>
    <cellStyle name="Cálculo 3 2 3 5" xfId="328"/>
    <cellStyle name="Cálculo 3 2 3 6" xfId="329"/>
    <cellStyle name="Cálculo 3 2 3 7" xfId="330"/>
    <cellStyle name="Cálculo 3 2 4" xfId="331"/>
    <cellStyle name="Cálculo 3 2 4 2" xfId="332"/>
    <cellStyle name="Cálculo 3 2 4 3" xfId="333"/>
    <cellStyle name="Cálculo 3 2 4 4" xfId="334"/>
    <cellStyle name="Cálculo 3 2 4 5" xfId="335"/>
    <cellStyle name="Cálculo 3 2 4 6" xfId="336"/>
    <cellStyle name="Cálculo 3 2 5" xfId="337"/>
    <cellStyle name="Cálculo 3 2 5 2" xfId="338"/>
    <cellStyle name="Cálculo 3 2 5 3" xfId="339"/>
    <cellStyle name="Cálculo 3 2 5 4" xfId="340"/>
    <cellStyle name="Cálculo 3 2 5 5" xfId="341"/>
    <cellStyle name="Cálculo 3 2 5 6" xfId="342"/>
    <cellStyle name="Cálculo 3 2 6" xfId="343"/>
    <cellStyle name="Cálculo 3 2 7" xfId="344"/>
    <cellStyle name="Cálculo 3 2 8" xfId="345"/>
    <cellStyle name="Cálculo 3 2 9" xfId="346"/>
    <cellStyle name="Cálculo 3 3" xfId="134"/>
    <cellStyle name="Cálculo 3 3 10" xfId="347"/>
    <cellStyle name="Cálculo 3 3 2" xfId="348"/>
    <cellStyle name="Cálculo 3 3 2 2" xfId="349"/>
    <cellStyle name="Cálculo 3 3 2 2 2" xfId="350"/>
    <cellStyle name="Cálculo 3 3 2 2 3" xfId="351"/>
    <cellStyle name="Cálculo 3 3 2 2 4" xfId="352"/>
    <cellStyle name="Cálculo 3 3 2 2 5" xfId="353"/>
    <cellStyle name="Cálculo 3 3 2 2 6" xfId="354"/>
    <cellStyle name="Cálculo 3 3 2 3" xfId="355"/>
    <cellStyle name="Cálculo 3 3 2 4" xfId="356"/>
    <cellStyle name="Cálculo 3 3 2 5" xfId="357"/>
    <cellStyle name="Cálculo 3 3 2 6" xfId="358"/>
    <cellStyle name="Cálculo 3 3 2 7" xfId="359"/>
    <cellStyle name="Cálculo 3 3 3" xfId="360"/>
    <cellStyle name="Cálculo 3 3 3 2" xfId="361"/>
    <cellStyle name="Cálculo 3 3 3 2 2" xfId="362"/>
    <cellStyle name="Cálculo 3 3 3 2 3" xfId="363"/>
    <cellStyle name="Cálculo 3 3 3 2 4" xfId="364"/>
    <cellStyle name="Cálculo 3 3 3 2 5" xfId="365"/>
    <cellStyle name="Cálculo 3 3 3 2 6" xfId="366"/>
    <cellStyle name="Cálculo 3 3 3 3" xfId="367"/>
    <cellStyle name="Cálculo 3 3 3 4" xfId="368"/>
    <cellStyle name="Cálculo 3 3 3 5" xfId="369"/>
    <cellStyle name="Cálculo 3 3 3 6" xfId="370"/>
    <cellStyle name="Cálculo 3 3 3 7" xfId="371"/>
    <cellStyle name="Cálculo 3 3 4" xfId="372"/>
    <cellStyle name="Cálculo 3 3 4 2" xfId="373"/>
    <cellStyle name="Cálculo 3 3 4 3" xfId="374"/>
    <cellStyle name="Cálculo 3 3 4 4" xfId="375"/>
    <cellStyle name="Cálculo 3 3 4 5" xfId="376"/>
    <cellStyle name="Cálculo 3 3 4 6" xfId="377"/>
    <cellStyle name="Cálculo 3 3 5" xfId="378"/>
    <cellStyle name="Cálculo 3 3 5 2" xfId="379"/>
    <cellStyle name="Cálculo 3 3 5 3" xfId="380"/>
    <cellStyle name="Cálculo 3 3 5 4" xfId="381"/>
    <cellStyle name="Cálculo 3 3 5 5" xfId="382"/>
    <cellStyle name="Cálculo 3 3 5 6" xfId="383"/>
    <cellStyle name="Cálculo 3 3 6" xfId="384"/>
    <cellStyle name="Cálculo 3 3 7" xfId="385"/>
    <cellStyle name="Cálculo 3 3 8" xfId="386"/>
    <cellStyle name="Cálculo 3 3 9" xfId="387"/>
    <cellStyle name="Cálculo 3 4" xfId="145"/>
    <cellStyle name="Cálculo 3 4 2" xfId="388"/>
    <cellStyle name="Cálculo 3 4 2 2" xfId="389"/>
    <cellStyle name="Cálculo 3 4 2 2 2" xfId="390"/>
    <cellStyle name="Cálculo 3 4 2 2 3" xfId="391"/>
    <cellStyle name="Cálculo 3 4 2 2 4" xfId="392"/>
    <cellStyle name="Cálculo 3 4 2 2 5" xfId="393"/>
    <cellStyle name="Cálculo 3 4 2 2 6" xfId="394"/>
    <cellStyle name="Cálculo 3 4 2 3" xfId="395"/>
    <cellStyle name="Cálculo 3 4 2 4" xfId="396"/>
    <cellStyle name="Cálculo 3 4 2 5" xfId="397"/>
    <cellStyle name="Cálculo 3 4 2 6" xfId="398"/>
    <cellStyle name="Cálculo 3 4 2 7" xfId="399"/>
    <cellStyle name="Cálculo 3 4 3" xfId="400"/>
    <cellStyle name="Cálculo 3 4 3 2" xfId="401"/>
    <cellStyle name="Cálculo 3 4 3 2 2" xfId="402"/>
    <cellStyle name="Cálculo 3 4 3 2 3" xfId="403"/>
    <cellStyle name="Cálculo 3 4 3 2 4" xfId="404"/>
    <cellStyle name="Cálculo 3 4 3 2 5" xfId="405"/>
    <cellStyle name="Cálculo 3 4 3 2 6" xfId="406"/>
    <cellStyle name="Cálculo 3 4 3 3" xfId="407"/>
    <cellStyle name="Cálculo 3 4 3 4" xfId="408"/>
    <cellStyle name="Cálculo 3 4 3 5" xfId="409"/>
    <cellStyle name="Cálculo 3 4 3 6" xfId="410"/>
    <cellStyle name="Cálculo 3 4 3 7" xfId="411"/>
    <cellStyle name="Cálculo 3 4 4" xfId="412"/>
    <cellStyle name="Cálculo 3 4 4 2" xfId="413"/>
    <cellStyle name="Cálculo 3 4 4 3" xfId="414"/>
    <cellStyle name="Cálculo 3 4 4 4" xfId="415"/>
    <cellStyle name="Cálculo 3 4 4 5" xfId="416"/>
    <cellStyle name="Cálculo 3 4 4 6" xfId="417"/>
    <cellStyle name="Cálculo 3 4 5" xfId="418"/>
    <cellStyle name="Cálculo 3 4 6" xfId="419"/>
    <cellStyle name="Cálculo 3 4 7" xfId="420"/>
    <cellStyle name="Cálculo 3 4 8" xfId="421"/>
    <cellStyle name="Cálculo 3 4 9" xfId="422"/>
    <cellStyle name="Cálculo 3 5" xfId="423"/>
    <cellStyle name="Cálculo 3 5 2" xfId="424"/>
    <cellStyle name="Cálculo 3 5 2 2" xfId="425"/>
    <cellStyle name="Cálculo 3 5 2 3" xfId="426"/>
    <cellStyle name="Cálculo 3 5 2 4" xfId="427"/>
    <cellStyle name="Cálculo 3 5 2 5" xfId="428"/>
    <cellStyle name="Cálculo 3 5 2 6" xfId="429"/>
    <cellStyle name="Cálculo 3 5 3" xfId="430"/>
    <cellStyle name="Cálculo 3 5 4" xfId="431"/>
    <cellStyle name="Cálculo 3 5 5" xfId="432"/>
    <cellStyle name="Cálculo 3 5 6" xfId="433"/>
    <cellStyle name="Cálculo 3 5 7" xfId="434"/>
    <cellStyle name="Cálculo 3 6" xfId="435"/>
    <cellStyle name="Cálculo 3 6 2" xfId="436"/>
    <cellStyle name="Cálculo 3 6 2 2" xfId="437"/>
    <cellStyle name="Cálculo 3 6 2 3" xfId="438"/>
    <cellStyle name="Cálculo 3 6 2 4" xfId="439"/>
    <cellStyle name="Cálculo 3 6 2 5" xfId="440"/>
    <cellStyle name="Cálculo 3 6 2 6" xfId="441"/>
    <cellStyle name="Cálculo 3 6 3" xfId="442"/>
    <cellStyle name="Cálculo 3 6 4" xfId="443"/>
    <cellStyle name="Cálculo 3 6 5" xfId="444"/>
    <cellStyle name="Cálculo 3 6 6" xfId="445"/>
    <cellStyle name="Cálculo 3 6 7" xfId="446"/>
    <cellStyle name="Cálculo 3 7" xfId="447"/>
    <cellStyle name="Cálculo 3 7 2" xfId="448"/>
    <cellStyle name="Cálculo 3 7 3" xfId="449"/>
    <cellStyle name="Cálculo 3 7 4" xfId="450"/>
    <cellStyle name="Cálculo 3 7 5" xfId="451"/>
    <cellStyle name="Cálculo 3 7 6" xfId="452"/>
    <cellStyle name="Cálculo 3 8" xfId="453"/>
    <cellStyle name="Cálculo 3 9" xfId="454"/>
    <cellStyle name="Celda de comprobación 2" xfId="36"/>
    <cellStyle name="Celda de comprobación 3" xfId="93"/>
    <cellStyle name="Celda vinculada 2" xfId="37"/>
    <cellStyle name="Encabezado 4 2" xfId="38"/>
    <cellStyle name="Encabezado 4 3" xfId="94"/>
    <cellStyle name="Énfasis1 2" xfId="39"/>
    <cellStyle name="Énfasis1 3" xfId="95"/>
    <cellStyle name="Énfasis2 2" xfId="40"/>
    <cellStyle name="Énfasis2 3" xfId="96"/>
    <cellStyle name="Énfasis3 2" xfId="41"/>
    <cellStyle name="Énfasis3 3" xfId="97"/>
    <cellStyle name="Énfasis4 2" xfId="42"/>
    <cellStyle name="Énfasis4 3" xfId="98"/>
    <cellStyle name="Énfasis5 2" xfId="43"/>
    <cellStyle name="Énfasis5 3" xfId="99"/>
    <cellStyle name="Énfasis6 2" xfId="44"/>
    <cellStyle name="Énfasis6 3" xfId="100"/>
    <cellStyle name="Entrada 2" xfId="45"/>
    <cellStyle name="Entrada 2 10" xfId="455"/>
    <cellStyle name="Entrada 2 11" xfId="456"/>
    <cellStyle name="Entrada 2 12" xfId="457"/>
    <cellStyle name="Entrada 2 2" xfId="128"/>
    <cellStyle name="Entrada 2 2 10" xfId="458"/>
    <cellStyle name="Entrada 2 2 2" xfId="459"/>
    <cellStyle name="Entrada 2 2 2 2" xfId="460"/>
    <cellStyle name="Entrada 2 2 2 2 2" xfId="461"/>
    <cellStyle name="Entrada 2 2 2 2 3" xfId="462"/>
    <cellStyle name="Entrada 2 2 2 2 4" xfId="463"/>
    <cellStyle name="Entrada 2 2 2 2 5" xfId="464"/>
    <cellStyle name="Entrada 2 2 2 2 6" xfId="465"/>
    <cellStyle name="Entrada 2 2 2 3" xfId="466"/>
    <cellStyle name="Entrada 2 2 2 4" xfId="467"/>
    <cellStyle name="Entrada 2 2 2 5" xfId="468"/>
    <cellStyle name="Entrada 2 2 2 6" xfId="469"/>
    <cellStyle name="Entrada 2 2 2 7" xfId="470"/>
    <cellStyle name="Entrada 2 2 3" xfId="471"/>
    <cellStyle name="Entrada 2 2 3 2" xfId="472"/>
    <cellStyle name="Entrada 2 2 3 2 2" xfId="473"/>
    <cellStyle name="Entrada 2 2 3 2 3" xfId="474"/>
    <cellStyle name="Entrada 2 2 3 2 4" xfId="475"/>
    <cellStyle name="Entrada 2 2 3 2 5" xfId="476"/>
    <cellStyle name="Entrada 2 2 3 2 6" xfId="477"/>
    <cellStyle name="Entrada 2 2 3 3" xfId="478"/>
    <cellStyle name="Entrada 2 2 3 4" xfId="479"/>
    <cellStyle name="Entrada 2 2 3 5" xfId="480"/>
    <cellStyle name="Entrada 2 2 3 6" xfId="481"/>
    <cellStyle name="Entrada 2 2 3 7" xfId="482"/>
    <cellStyle name="Entrada 2 2 4" xfId="483"/>
    <cellStyle name="Entrada 2 2 4 2" xfId="484"/>
    <cellStyle name="Entrada 2 2 4 3" xfId="485"/>
    <cellStyle name="Entrada 2 2 4 4" xfId="486"/>
    <cellStyle name="Entrada 2 2 4 5" xfId="487"/>
    <cellStyle name="Entrada 2 2 4 6" xfId="488"/>
    <cellStyle name="Entrada 2 2 5" xfId="489"/>
    <cellStyle name="Entrada 2 2 5 2" xfId="490"/>
    <cellStyle name="Entrada 2 2 5 3" xfId="491"/>
    <cellStyle name="Entrada 2 2 5 4" xfId="492"/>
    <cellStyle name="Entrada 2 2 5 5" xfId="493"/>
    <cellStyle name="Entrada 2 2 5 6" xfId="494"/>
    <cellStyle name="Entrada 2 2 6" xfId="495"/>
    <cellStyle name="Entrada 2 2 7" xfId="496"/>
    <cellStyle name="Entrada 2 2 8" xfId="497"/>
    <cellStyle name="Entrada 2 2 9" xfId="498"/>
    <cellStyle name="Entrada 2 3" xfId="130"/>
    <cellStyle name="Entrada 2 3 10" xfId="499"/>
    <cellStyle name="Entrada 2 3 2" xfId="500"/>
    <cellStyle name="Entrada 2 3 2 2" xfId="501"/>
    <cellStyle name="Entrada 2 3 2 2 2" xfId="502"/>
    <cellStyle name="Entrada 2 3 2 2 3" xfId="503"/>
    <cellStyle name="Entrada 2 3 2 2 4" xfId="504"/>
    <cellStyle name="Entrada 2 3 2 2 5" xfId="505"/>
    <cellStyle name="Entrada 2 3 2 2 6" xfId="506"/>
    <cellStyle name="Entrada 2 3 2 3" xfId="507"/>
    <cellStyle name="Entrada 2 3 2 4" xfId="508"/>
    <cellStyle name="Entrada 2 3 2 5" xfId="509"/>
    <cellStyle name="Entrada 2 3 2 6" xfId="510"/>
    <cellStyle name="Entrada 2 3 2 7" xfId="511"/>
    <cellStyle name="Entrada 2 3 3" xfId="512"/>
    <cellStyle name="Entrada 2 3 3 2" xfId="513"/>
    <cellStyle name="Entrada 2 3 3 2 2" xfId="514"/>
    <cellStyle name="Entrada 2 3 3 2 3" xfId="515"/>
    <cellStyle name="Entrada 2 3 3 2 4" xfId="516"/>
    <cellStyle name="Entrada 2 3 3 2 5" xfId="517"/>
    <cellStyle name="Entrada 2 3 3 2 6" xfId="518"/>
    <cellStyle name="Entrada 2 3 3 3" xfId="519"/>
    <cellStyle name="Entrada 2 3 3 4" xfId="520"/>
    <cellStyle name="Entrada 2 3 3 5" xfId="521"/>
    <cellStyle name="Entrada 2 3 3 6" xfId="522"/>
    <cellStyle name="Entrada 2 3 3 7" xfId="523"/>
    <cellStyle name="Entrada 2 3 4" xfId="524"/>
    <cellStyle name="Entrada 2 3 4 2" xfId="525"/>
    <cellStyle name="Entrada 2 3 4 3" xfId="526"/>
    <cellStyle name="Entrada 2 3 4 4" xfId="527"/>
    <cellStyle name="Entrada 2 3 4 5" xfId="528"/>
    <cellStyle name="Entrada 2 3 4 6" xfId="529"/>
    <cellStyle name="Entrada 2 3 5" xfId="530"/>
    <cellStyle name="Entrada 2 3 5 2" xfId="531"/>
    <cellStyle name="Entrada 2 3 5 3" xfId="532"/>
    <cellStyle name="Entrada 2 3 5 4" xfId="533"/>
    <cellStyle name="Entrada 2 3 5 5" xfId="534"/>
    <cellStyle name="Entrada 2 3 5 6" xfId="535"/>
    <cellStyle name="Entrada 2 3 6" xfId="536"/>
    <cellStyle name="Entrada 2 3 7" xfId="537"/>
    <cellStyle name="Entrada 2 3 8" xfId="538"/>
    <cellStyle name="Entrada 2 3 9" xfId="539"/>
    <cellStyle name="Entrada 2 4" xfId="141"/>
    <cellStyle name="Entrada 2 4 2" xfId="540"/>
    <cellStyle name="Entrada 2 4 2 2" xfId="541"/>
    <cellStyle name="Entrada 2 4 2 2 2" xfId="542"/>
    <cellStyle name="Entrada 2 4 2 2 3" xfId="543"/>
    <cellStyle name="Entrada 2 4 2 2 4" xfId="544"/>
    <cellStyle name="Entrada 2 4 2 2 5" xfId="545"/>
    <cellStyle name="Entrada 2 4 2 2 6" xfId="546"/>
    <cellStyle name="Entrada 2 4 2 3" xfId="547"/>
    <cellStyle name="Entrada 2 4 2 4" xfId="548"/>
    <cellStyle name="Entrada 2 4 2 5" xfId="549"/>
    <cellStyle name="Entrada 2 4 2 6" xfId="550"/>
    <cellStyle name="Entrada 2 4 2 7" xfId="551"/>
    <cellStyle name="Entrada 2 4 3" xfId="552"/>
    <cellStyle name="Entrada 2 4 3 2" xfId="553"/>
    <cellStyle name="Entrada 2 4 3 2 2" xfId="554"/>
    <cellStyle name="Entrada 2 4 3 2 3" xfId="555"/>
    <cellStyle name="Entrada 2 4 3 2 4" xfId="556"/>
    <cellStyle name="Entrada 2 4 3 2 5" xfId="557"/>
    <cellStyle name="Entrada 2 4 3 2 6" xfId="558"/>
    <cellStyle name="Entrada 2 4 3 3" xfId="559"/>
    <cellStyle name="Entrada 2 4 3 4" xfId="560"/>
    <cellStyle name="Entrada 2 4 3 5" xfId="561"/>
    <cellStyle name="Entrada 2 4 3 6" xfId="562"/>
    <cellStyle name="Entrada 2 4 3 7" xfId="563"/>
    <cellStyle name="Entrada 2 4 4" xfId="564"/>
    <cellStyle name="Entrada 2 4 4 2" xfId="565"/>
    <cellStyle name="Entrada 2 4 4 3" xfId="566"/>
    <cellStyle name="Entrada 2 4 4 4" xfId="567"/>
    <cellStyle name="Entrada 2 4 4 5" xfId="568"/>
    <cellStyle name="Entrada 2 4 4 6" xfId="569"/>
    <cellStyle name="Entrada 2 4 5" xfId="570"/>
    <cellStyle name="Entrada 2 4 6" xfId="571"/>
    <cellStyle name="Entrada 2 4 7" xfId="572"/>
    <cellStyle name="Entrada 2 4 8" xfId="573"/>
    <cellStyle name="Entrada 2 4 9" xfId="574"/>
    <cellStyle name="Entrada 2 5" xfId="575"/>
    <cellStyle name="Entrada 2 5 2" xfId="576"/>
    <cellStyle name="Entrada 2 5 2 2" xfId="577"/>
    <cellStyle name="Entrada 2 5 2 3" xfId="578"/>
    <cellStyle name="Entrada 2 5 2 4" xfId="579"/>
    <cellStyle name="Entrada 2 5 2 5" xfId="580"/>
    <cellStyle name="Entrada 2 5 2 6" xfId="581"/>
    <cellStyle name="Entrada 2 5 3" xfId="582"/>
    <cellStyle name="Entrada 2 5 4" xfId="583"/>
    <cellStyle name="Entrada 2 5 5" xfId="584"/>
    <cellStyle name="Entrada 2 5 6" xfId="585"/>
    <cellStyle name="Entrada 2 5 7" xfId="586"/>
    <cellStyle name="Entrada 2 6" xfId="587"/>
    <cellStyle name="Entrada 2 6 2" xfId="588"/>
    <cellStyle name="Entrada 2 6 2 2" xfId="589"/>
    <cellStyle name="Entrada 2 6 2 3" xfId="590"/>
    <cellStyle name="Entrada 2 6 2 4" xfId="591"/>
    <cellStyle name="Entrada 2 6 2 5" xfId="592"/>
    <cellStyle name="Entrada 2 6 2 6" xfId="593"/>
    <cellStyle name="Entrada 2 6 3" xfId="594"/>
    <cellStyle name="Entrada 2 6 4" xfId="595"/>
    <cellStyle name="Entrada 2 6 5" xfId="596"/>
    <cellStyle name="Entrada 2 6 6" xfId="597"/>
    <cellStyle name="Entrada 2 6 7" xfId="598"/>
    <cellStyle name="Entrada 2 7" xfId="599"/>
    <cellStyle name="Entrada 2 7 2" xfId="600"/>
    <cellStyle name="Entrada 2 7 3" xfId="601"/>
    <cellStyle name="Entrada 2 7 4" xfId="602"/>
    <cellStyle name="Entrada 2 7 5" xfId="603"/>
    <cellStyle name="Entrada 2 7 6" xfId="604"/>
    <cellStyle name="Entrada 2 8" xfId="605"/>
    <cellStyle name="Entrada 2 9" xfId="606"/>
    <cellStyle name="Entrada 3" xfId="101"/>
    <cellStyle name="Entrada 3 10" xfId="607"/>
    <cellStyle name="Entrada 3 11" xfId="608"/>
    <cellStyle name="Entrada 3 12" xfId="609"/>
    <cellStyle name="Entrada 3 2" xfId="126"/>
    <cellStyle name="Entrada 3 2 10" xfId="610"/>
    <cellStyle name="Entrada 3 2 2" xfId="611"/>
    <cellStyle name="Entrada 3 2 2 2" xfId="612"/>
    <cellStyle name="Entrada 3 2 2 2 2" xfId="613"/>
    <cellStyle name="Entrada 3 2 2 2 3" xfId="614"/>
    <cellStyle name="Entrada 3 2 2 2 4" xfId="615"/>
    <cellStyle name="Entrada 3 2 2 2 5" xfId="616"/>
    <cellStyle name="Entrada 3 2 2 2 6" xfId="617"/>
    <cellStyle name="Entrada 3 2 2 3" xfId="618"/>
    <cellStyle name="Entrada 3 2 2 4" xfId="619"/>
    <cellStyle name="Entrada 3 2 2 5" xfId="620"/>
    <cellStyle name="Entrada 3 2 2 6" xfId="621"/>
    <cellStyle name="Entrada 3 2 2 7" xfId="622"/>
    <cellStyle name="Entrada 3 2 3" xfId="623"/>
    <cellStyle name="Entrada 3 2 3 2" xfId="624"/>
    <cellStyle name="Entrada 3 2 3 2 2" xfId="625"/>
    <cellStyle name="Entrada 3 2 3 2 3" xfId="626"/>
    <cellStyle name="Entrada 3 2 3 2 4" xfId="627"/>
    <cellStyle name="Entrada 3 2 3 2 5" xfId="628"/>
    <cellStyle name="Entrada 3 2 3 2 6" xfId="629"/>
    <cellStyle name="Entrada 3 2 3 3" xfId="630"/>
    <cellStyle name="Entrada 3 2 3 4" xfId="631"/>
    <cellStyle name="Entrada 3 2 3 5" xfId="632"/>
    <cellStyle name="Entrada 3 2 3 6" xfId="633"/>
    <cellStyle name="Entrada 3 2 3 7" xfId="634"/>
    <cellStyle name="Entrada 3 2 4" xfId="635"/>
    <cellStyle name="Entrada 3 2 4 2" xfId="636"/>
    <cellStyle name="Entrada 3 2 4 3" xfId="637"/>
    <cellStyle name="Entrada 3 2 4 4" xfId="638"/>
    <cellStyle name="Entrada 3 2 4 5" xfId="639"/>
    <cellStyle name="Entrada 3 2 4 6" xfId="640"/>
    <cellStyle name="Entrada 3 2 5" xfId="641"/>
    <cellStyle name="Entrada 3 2 5 2" xfId="642"/>
    <cellStyle name="Entrada 3 2 5 3" xfId="643"/>
    <cellStyle name="Entrada 3 2 5 4" xfId="644"/>
    <cellStyle name="Entrada 3 2 5 5" xfId="645"/>
    <cellStyle name="Entrada 3 2 5 6" xfId="646"/>
    <cellStyle name="Entrada 3 2 6" xfId="647"/>
    <cellStyle name="Entrada 3 2 7" xfId="648"/>
    <cellStyle name="Entrada 3 2 8" xfId="649"/>
    <cellStyle name="Entrada 3 2 9" xfId="650"/>
    <cellStyle name="Entrada 3 3" xfId="135"/>
    <cellStyle name="Entrada 3 3 10" xfId="651"/>
    <cellStyle name="Entrada 3 3 2" xfId="652"/>
    <cellStyle name="Entrada 3 3 2 2" xfId="653"/>
    <cellStyle name="Entrada 3 3 2 2 2" xfId="654"/>
    <cellStyle name="Entrada 3 3 2 2 3" xfId="655"/>
    <cellStyle name="Entrada 3 3 2 2 4" xfId="656"/>
    <cellStyle name="Entrada 3 3 2 2 5" xfId="657"/>
    <cellStyle name="Entrada 3 3 2 2 6" xfId="658"/>
    <cellStyle name="Entrada 3 3 2 3" xfId="659"/>
    <cellStyle name="Entrada 3 3 2 4" xfId="660"/>
    <cellStyle name="Entrada 3 3 2 5" xfId="661"/>
    <cellStyle name="Entrada 3 3 2 6" xfId="662"/>
    <cellStyle name="Entrada 3 3 2 7" xfId="663"/>
    <cellStyle name="Entrada 3 3 3" xfId="664"/>
    <cellStyle name="Entrada 3 3 3 2" xfId="665"/>
    <cellStyle name="Entrada 3 3 3 2 2" xfId="666"/>
    <cellStyle name="Entrada 3 3 3 2 3" xfId="667"/>
    <cellStyle name="Entrada 3 3 3 2 4" xfId="668"/>
    <cellStyle name="Entrada 3 3 3 2 5" xfId="669"/>
    <cellStyle name="Entrada 3 3 3 2 6" xfId="670"/>
    <cellStyle name="Entrada 3 3 3 3" xfId="671"/>
    <cellStyle name="Entrada 3 3 3 4" xfId="672"/>
    <cellStyle name="Entrada 3 3 3 5" xfId="673"/>
    <cellStyle name="Entrada 3 3 3 6" xfId="674"/>
    <cellStyle name="Entrada 3 3 3 7" xfId="675"/>
    <cellStyle name="Entrada 3 3 4" xfId="676"/>
    <cellStyle name="Entrada 3 3 4 2" xfId="677"/>
    <cellStyle name="Entrada 3 3 4 3" xfId="678"/>
    <cellStyle name="Entrada 3 3 4 4" xfId="679"/>
    <cellStyle name="Entrada 3 3 4 5" xfId="680"/>
    <cellStyle name="Entrada 3 3 4 6" xfId="681"/>
    <cellStyle name="Entrada 3 3 5" xfId="682"/>
    <cellStyle name="Entrada 3 3 5 2" xfId="683"/>
    <cellStyle name="Entrada 3 3 5 3" xfId="684"/>
    <cellStyle name="Entrada 3 3 5 4" xfId="685"/>
    <cellStyle name="Entrada 3 3 5 5" xfId="686"/>
    <cellStyle name="Entrada 3 3 5 6" xfId="687"/>
    <cellStyle name="Entrada 3 3 6" xfId="688"/>
    <cellStyle name="Entrada 3 3 7" xfId="689"/>
    <cellStyle name="Entrada 3 3 8" xfId="690"/>
    <cellStyle name="Entrada 3 3 9" xfId="691"/>
    <cellStyle name="Entrada 3 4" xfId="146"/>
    <cellStyle name="Entrada 3 4 2" xfId="692"/>
    <cellStyle name="Entrada 3 4 2 2" xfId="693"/>
    <cellStyle name="Entrada 3 4 2 2 2" xfId="694"/>
    <cellStyle name="Entrada 3 4 2 2 3" xfId="695"/>
    <cellStyle name="Entrada 3 4 2 2 4" xfId="696"/>
    <cellStyle name="Entrada 3 4 2 2 5" xfId="697"/>
    <cellStyle name="Entrada 3 4 2 2 6" xfId="698"/>
    <cellStyle name="Entrada 3 4 2 3" xfId="699"/>
    <cellStyle name="Entrada 3 4 2 4" xfId="700"/>
    <cellStyle name="Entrada 3 4 2 5" xfId="701"/>
    <cellStyle name="Entrada 3 4 2 6" xfId="702"/>
    <cellStyle name="Entrada 3 4 2 7" xfId="703"/>
    <cellStyle name="Entrada 3 4 3" xfId="704"/>
    <cellStyle name="Entrada 3 4 3 2" xfId="705"/>
    <cellStyle name="Entrada 3 4 3 2 2" xfId="706"/>
    <cellStyle name="Entrada 3 4 3 2 3" xfId="707"/>
    <cellStyle name="Entrada 3 4 3 2 4" xfId="708"/>
    <cellStyle name="Entrada 3 4 3 2 5" xfId="709"/>
    <cellStyle name="Entrada 3 4 3 2 6" xfId="710"/>
    <cellStyle name="Entrada 3 4 3 3" xfId="711"/>
    <cellStyle name="Entrada 3 4 3 4" xfId="712"/>
    <cellStyle name="Entrada 3 4 3 5" xfId="713"/>
    <cellStyle name="Entrada 3 4 3 6" xfId="714"/>
    <cellStyle name="Entrada 3 4 3 7" xfId="715"/>
    <cellStyle name="Entrada 3 4 4" xfId="716"/>
    <cellStyle name="Entrada 3 4 4 2" xfId="717"/>
    <cellStyle name="Entrada 3 4 4 3" xfId="718"/>
    <cellStyle name="Entrada 3 4 4 4" xfId="719"/>
    <cellStyle name="Entrada 3 4 4 5" xfId="720"/>
    <cellStyle name="Entrada 3 4 4 6" xfId="721"/>
    <cellStyle name="Entrada 3 4 5" xfId="722"/>
    <cellStyle name="Entrada 3 4 6" xfId="723"/>
    <cellStyle name="Entrada 3 4 7" xfId="724"/>
    <cellStyle name="Entrada 3 4 8" xfId="725"/>
    <cellStyle name="Entrada 3 4 9" xfId="726"/>
    <cellStyle name="Entrada 3 5" xfId="727"/>
    <cellStyle name="Entrada 3 5 2" xfId="728"/>
    <cellStyle name="Entrada 3 5 2 2" xfId="729"/>
    <cellStyle name="Entrada 3 5 2 3" xfId="730"/>
    <cellStyle name="Entrada 3 5 2 4" xfId="731"/>
    <cellStyle name="Entrada 3 5 2 5" xfId="732"/>
    <cellStyle name="Entrada 3 5 2 6" xfId="733"/>
    <cellStyle name="Entrada 3 5 3" xfId="734"/>
    <cellStyle name="Entrada 3 5 4" xfId="735"/>
    <cellStyle name="Entrada 3 5 5" xfId="736"/>
    <cellStyle name="Entrada 3 5 6" xfId="737"/>
    <cellStyle name="Entrada 3 5 7" xfId="738"/>
    <cellStyle name="Entrada 3 6" xfId="739"/>
    <cellStyle name="Entrada 3 6 2" xfId="740"/>
    <cellStyle name="Entrada 3 6 2 2" xfId="741"/>
    <cellStyle name="Entrada 3 6 2 3" xfId="742"/>
    <cellStyle name="Entrada 3 6 2 4" xfId="743"/>
    <cellStyle name="Entrada 3 6 2 5" xfId="744"/>
    <cellStyle name="Entrada 3 6 2 6" xfId="745"/>
    <cellStyle name="Entrada 3 6 3" xfId="746"/>
    <cellStyle name="Entrada 3 6 4" xfId="747"/>
    <cellStyle name="Entrada 3 6 5" xfId="748"/>
    <cellStyle name="Entrada 3 6 6" xfId="749"/>
    <cellStyle name="Entrada 3 6 7" xfId="750"/>
    <cellStyle name="Entrada 3 7" xfId="751"/>
    <cellStyle name="Entrada 3 7 2" xfId="752"/>
    <cellStyle name="Entrada 3 7 3" xfId="753"/>
    <cellStyle name="Entrada 3 7 4" xfId="754"/>
    <cellStyle name="Entrada 3 7 5" xfId="755"/>
    <cellStyle name="Entrada 3 7 6" xfId="756"/>
    <cellStyle name="Entrada 3 8" xfId="757"/>
    <cellStyle name="Entrada 3 9" xfId="758"/>
    <cellStyle name="Euro" xfId="102"/>
    <cellStyle name="Euro 2" xfId="114"/>
    <cellStyle name="Excel Built-in Excel Built-in Excel Built-in Normal" xfId="759"/>
    <cellStyle name="Hipervínculo 2" xfId="14"/>
    <cellStyle name="Hipervínculo 2 2" xfId="760"/>
    <cellStyle name="Hipervínculo 3" xfId="57"/>
    <cellStyle name="Hipervínculo 3 2" xfId="761"/>
    <cellStyle name="Hipervínculo 4" xfId="103"/>
    <cellStyle name="Hipervínculo 4 2" xfId="762"/>
    <cellStyle name="Hipervínculo 5" xfId="115"/>
    <cellStyle name="Hipervínculo 6" xfId="116"/>
    <cellStyle name="Hipervínculo 7" xfId="118"/>
    <cellStyle name="Incorrecto 2" xfId="46"/>
    <cellStyle name="Incorrecto 3" xfId="104"/>
    <cellStyle name="Millares 2" xfId="2"/>
    <cellStyle name="Millares 2 2" xfId="63"/>
    <cellStyle name="Millares 2 2 2" xfId="763"/>
    <cellStyle name="Millares 2 3" xfId="764"/>
    <cellStyle name="Millares 2 4" xfId="10"/>
    <cellStyle name="Millares 3" xfId="11"/>
    <cellStyle name="Millares 3 2" xfId="66"/>
    <cellStyle name="Millares 4" xfId="765"/>
    <cellStyle name="Millares 4 2" xfId="766"/>
    <cellStyle name="Millares 5" xfId="61"/>
    <cellStyle name="Moneda 2" xfId="767"/>
    <cellStyle name="Moneda 3" xfId="768"/>
    <cellStyle name="Moneda 4" xfId="8"/>
    <cellStyle name="Neutral 2" xfId="47"/>
    <cellStyle name="Neutral 3" xfId="105"/>
    <cellStyle name="Normal" xfId="0" builtinId="0"/>
    <cellStyle name="Normal 10" xfId="3"/>
    <cellStyle name="Normal 10 2" xfId="769"/>
    <cellStyle name="Normal 10 2 2" xfId="770"/>
    <cellStyle name="Normal 11" xfId="771"/>
    <cellStyle name="Normal 11 2" xfId="772"/>
    <cellStyle name="Normal 11 2 2" xfId="773"/>
    <cellStyle name="Normal 12" xfId="774"/>
    <cellStyle name="Normal 13" xfId="68"/>
    <cellStyle name="Normal 2" xfId="4"/>
    <cellStyle name="Normal 2 2" xfId="12"/>
    <cellStyle name="Normal 2 2 2" xfId="775"/>
    <cellStyle name="Normal 2 3" xfId="776"/>
    <cellStyle name="Normal 2 4" xfId="777"/>
    <cellStyle name="Normal 2 5" xfId="9"/>
    <cellStyle name="Normal 22" xfId="67"/>
    <cellStyle name="Normal 24" xfId="62"/>
    <cellStyle name="Normal 26" xfId="64"/>
    <cellStyle name="Normal 29" xfId="65"/>
    <cellStyle name="Normal 3" xfId="5"/>
    <cellStyle name="Normal 3 2" xfId="778"/>
    <cellStyle name="Normal 3 2 2" xfId="779"/>
    <cellStyle name="Normal 3 2 3" xfId="780"/>
    <cellStyle name="Normal 32" xfId="69"/>
    <cellStyle name="Normal 33" xfId="59"/>
    <cellStyle name="Normal 35" xfId="60"/>
    <cellStyle name="Normal 4" xfId="13"/>
    <cellStyle name="Normal 4 2" xfId="58"/>
    <cellStyle name="Normal 4 2 2" xfId="781"/>
    <cellStyle name="Normal 5" xfId="6"/>
    <cellStyle name="Normal 5 2" xfId="782"/>
    <cellStyle name="Normal 5 2 2" xfId="783"/>
    <cellStyle name="Normal 6" xfId="15"/>
    <cellStyle name="Normal 6 2" xfId="70"/>
    <cellStyle name="Normal 6 2 2" xfId="784"/>
    <cellStyle name="Normal 7" xfId="7"/>
    <cellStyle name="Normal 7 2" xfId="785"/>
    <cellStyle name="Normal 7 2 2" xfId="786"/>
    <cellStyle name="Normal 8" xfId="72"/>
    <cellStyle name="Normal 8 2" xfId="787"/>
    <cellStyle name="Normal 8 2 2" xfId="788"/>
    <cellStyle name="Normal 8 3" xfId="789"/>
    <cellStyle name="Normal 9" xfId="71"/>
    <cellStyle name="Normal 9 2" xfId="790"/>
    <cellStyle name="Normal 9 2 2" xfId="791"/>
    <cellStyle name="Normal 9 3" xfId="792"/>
    <cellStyle name="Notas 2" xfId="48"/>
    <cellStyle name="Notas 2 10" xfId="793"/>
    <cellStyle name="Notas 2 11" xfId="794"/>
    <cellStyle name="Notas 2 12" xfId="795"/>
    <cellStyle name="Notas 2 2" xfId="125"/>
    <cellStyle name="Notas 2 2 10" xfId="796"/>
    <cellStyle name="Notas 2 2 2" xfId="797"/>
    <cellStyle name="Notas 2 2 2 2" xfId="798"/>
    <cellStyle name="Notas 2 2 2 2 2" xfId="799"/>
    <cellStyle name="Notas 2 2 2 2 3" xfId="800"/>
    <cellStyle name="Notas 2 2 2 2 4" xfId="801"/>
    <cellStyle name="Notas 2 2 2 2 5" xfId="802"/>
    <cellStyle name="Notas 2 2 2 2 6" xfId="803"/>
    <cellStyle name="Notas 2 2 2 3" xfId="804"/>
    <cellStyle name="Notas 2 2 2 4" xfId="805"/>
    <cellStyle name="Notas 2 2 2 5" xfId="806"/>
    <cellStyle name="Notas 2 2 2 6" xfId="807"/>
    <cellStyle name="Notas 2 2 2 7" xfId="808"/>
    <cellStyle name="Notas 2 2 3" xfId="809"/>
    <cellStyle name="Notas 2 2 3 2" xfId="810"/>
    <cellStyle name="Notas 2 2 3 2 2" xfId="811"/>
    <cellStyle name="Notas 2 2 3 2 3" xfId="812"/>
    <cellStyle name="Notas 2 2 3 2 4" xfId="813"/>
    <cellStyle name="Notas 2 2 3 2 5" xfId="814"/>
    <cellStyle name="Notas 2 2 3 2 6" xfId="815"/>
    <cellStyle name="Notas 2 2 3 3" xfId="816"/>
    <cellStyle name="Notas 2 2 3 4" xfId="817"/>
    <cellStyle name="Notas 2 2 3 5" xfId="818"/>
    <cellStyle name="Notas 2 2 3 6" xfId="819"/>
    <cellStyle name="Notas 2 2 3 7" xfId="820"/>
    <cellStyle name="Notas 2 2 4" xfId="821"/>
    <cellStyle name="Notas 2 2 4 2" xfId="822"/>
    <cellStyle name="Notas 2 2 4 3" xfId="823"/>
    <cellStyle name="Notas 2 2 4 4" xfId="824"/>
    <cellStyle name="Notas 2 2 4 5" xfId="825"/>
    <cellStyle name="Notas 2 2 4 6" xfId="826"/>
    <cellStyle name="Notas 2 2 5" xfId="827"/>
    <cellStyle name="Notas 2 2 5 2" xfId="828"/>
    <cellStyle name="Notas 2 2 5 3" xfId="829"/>
    <cellStyle name="Notas 2 2 5 4" xfId="830"/>
    <cellStyle name="Notas 2 2 5 5" xfId="831"/>
    <cellStyle name="Notas 2 2 5 6" xfId="832"/>
    <cellStyle name="Notas 2 2 6" xfId="833"/>
    <cellStyle name="Notas 2 2 7" xfId="834"/>
    <cellStyle name="Notas 2 2 8" xfId="835"/>
    <cellStyle name="Notas 2 2 9" xfId="836"/>
    <cellStyle name="Notas 2 3" xfId="129"/>
    <cellStyle name="Notas 2 3 10" xfId="837"/>
    <cellStyle name="Notas 2 3 2" xfId="838"/>
    <cellStyle name="Notas 2 3 2 2" xfId="839"/>
    <cellStyle name="Notas 2 3 2 2 2" xfId="840"/>
    <cellStyle name="Notas 2 3 2 2 3" xfId="841"/>
    <cellStyle name="Notas 2 3 2 2 4" xfId="842"/>
    <cellStyle name="Notas 2 3 2 2 5" xfId="843"/>
    <cellStyle name="Notas 2 3 2 2 6" xfId="844"/>
    <cellStyle name="Notas 2 3 2 3" xfId="845"/>
    <cellStyle name="Notas 2 3 2 4" xfId="846"/>
    <cellStyle name="Notas 2 3 2 5" xfId="847"/>
    <cellStyle name="Notas 2 3 2 6" xfId="848"/>
    <cellStyle name="Notas 2 3 2 7" xfId="849"/>
    <cellStyle name="Notas 2 3 3" xfId="850"/>
    <cellStyle name="Notas 2 3 3 2" xfId="851"/>
    <cellStyle name="Notas 2 3 3 2 2" xfId="852"/>
    <cellStyle name="Notas 2 3 3 2 3" xfId="853"/>
    <cellStyle name="Notas 2 3 3 2 4" xfId="854"/>
    <cellStyle name="Notas 2 3 3 2 5" xfId="855"/>
    <cellStyle name="Notas 2 3 3 2 6" xfId="856"/>
    <cellStyle name="Notas 2 3 3 3" xfId="857"/>
    <cellStyle name="Notas 2 3 3 4" xfId="858"/>
    <cellStyle name="Notas 2 3 3 5" xfId="859"/>
    <cellStyle name="Notas 2 3 3 6" xfId="860"/>
    <cellStyle name="Notas 2 3 3 7" xfId="861"/>
    <cellStyle name="Notas 2 3 4" xfId="862"/>
    <cellStyle name="Notas 2 3 4 2" xfId="863"/>
    <cellStyle name="Notas 2 3 4 3" xfId="864"/>
    <cellStyle name="Notas 2 3 4 4" xfId="865"/>
    <cellStyle name="Notas 2 3 4 5" xfId="866"/>
    <cellStyle name="Notas 2 3 4 6" xfId="867"/>
    <cellStyle name="Notas 2 3 5" xfId="868"/>
    <cellStyle name="Notas 2 3 5 2" xfId="869"/>
    <cellStyle name="Notas 2 3 5 3" xfId="870"/>
    <cellStyle name="Notas 2 3 5 4" xfId="871"/>
    <cellStyle name="Notas 2 3 5 5" xfId="872"/>
    <cellStyle name="Notas 2 3 5 6" xfId="873"/>
    <cellStyle name="Notas 2 3 6" xfId="874"/>
    <cellStyle name="Notas 2 3 7" xfId="875"/>
    <cellStyle name="Notas 2 3 8" xfId="876"/>
    <cellStyle name="Notas 2 3 9" xfId="877"/>
    <cellStyle name="Notas 2 4" xfId="142"/>
    <cellStyle name="Notas 2 4 2" xfId="878"/>
    <cellStyle name="Notas 2 4 2 2" xfId="879"/>
    <cellStyle name="Notas 2 4 2 2 2" xfId="880"/>
    <cellStyle name="Notas 2 4 2 2 3" xfId="881"/>
    <cellStyle name="Notas 2 4 2 2 4" xfId="882"/>
    <cellStyle name="Notas 2 4 2 2 5" xfId="883"/>
    <cellStyle name="Notas 2 4 2 2 6" xfId="884"/>
    <cellStyle name="Notas 2 4 2 3" xfId="885"/>
    <cellStyle name="Notas 2 4 2 4" xfId="886"/>
    <cellStyle name="Notas 2 4 2 5" xfId="887"/>
    <cellStyle name="Notas 2 4 2 6" xfId="888"/>
    <cellStyle name="Notas 2 4 2 7" xfId="889"/>
    <cellStyle name="Notas 2 4 3" xfId="890"/>
    <cellStyle name="Notas 2 4 3 2" xfId="891"/>
    <cellStyle name="Notas 2 4 3 2 2" xfId="892"/>
    <cellStyle name="Notas 2 4 3 2 3" xfId="893"/>
    <cellStyle name="Notas 2 4 3 2 4" xfId="894"/>
    <cellStyle name="Notas 2 4 3 2 5" xfId="895"/>
    <cellStyle name="Notas 2 4 3 2 6" xfId="896"/>
    <cellStyle name="Notas 2 4 3 3" xfId="897"/>
    <cellStyle name="Notas 2 4 3 4" xfId="898"/>
    <cellStyle name="Notas 2 4 3 5" xfId="899"/>
    <cellStyle name="Notas 2 4 3 6" xfId="900"/>
    <cellStyle name="Notas 2 4 3 7" xfId="901"/>
    <cellStyle name="Notas 2 4 4" xfId="902"/>
    <cellStyle name="Notas 2 4 4 2" xfId="903"/>
    <cellStyle name="Notas 2 4 4 3" xfId="904"/>
    <cellStyle name="Notas 2 4 4 4" xfId="905"/>
    <cellStyle name="Notas 2 4 4 5" xfId="906"/>
    <cellStyle name="Notas 2 4 4 6" xfId="907"/>
    <cellStyle name="Notas 2 4 5" xfId="908"/>
    <cellStyle name="Notas 2 4 6" xfId="909"/>
    <cellStyle name="Notas 2 4 7" xfId="910"/>
    <cellStyle name="Notas 2 4 8" xfId="911"/>
    <cellStyle name="Notas 2 4 9" xfId="912"/>
    <cellStyle name="Notas 2 5" xfId="913"/>
    <cellStyle name="Notas 2 5 2" xfId="914"/>
    <cellStyle name="Notas 2 5 2 2" xfId="915"/>
    <cellStyle name="Notas 2 5 2 3" xfId="916"/>
    <cellStyle name="Notas 2 5 2 4" xfId="917"/>
    <cellStyle name="Notas 2 5 2 5" xfId="918"/>
    <cellStyle name="Notas 2 5 2 6" xfId="919"/>
    <cellStyle name="Notas 2 5 3" xfId="920"/>
    <cellStyle name="Notas 2 5 4" xfId="921"/>
    <cellStyle name="Notas 2 5 5" xfId="922"/>
    <cellStyle name="Notas 2 5 6" xfId="923"/>
    <cellStyle name="Notas 2 5 7" xfId="924"/>
    <cellStyle name="Notas 2 6" xfId="925"/>
    <cellStyle name="Notas 2 6 2" xfId="926"/>
    <cellStyle name="Notas 2 6 2 2" xfId="927"/>
    <cellStyle name="Notas 2 6 2 3" xfId="928"/>
    <cellStyle name="Notas 2 6 2 4" xfId="929"/>
    <cellStyle name="Notas 2 6 2 5" xfId="930"/>
    <cellStyle name="Notas 2 6 2 6" xfId="931"/>
    <cellStyle name="Notas 2 6 3" xfId="932"/>
    <cellStyle name="Notas 2 6 4" xfId="933"/>
    <cellStyle name="Notas 2 6 5" xfId="934"/>
    <cellStyle name="Notas 2 6 6" xfId="935"/>
    <cellStyle name="Notas 2 6 7" xfId="936"/>
    <cellStyle name="Notas 2 7" xfId="937"/>
    <cellStyle name="Notas 2 7 2" xfId="938"/>
    <cellStyle name="Notas 2 7 3" xfId="939"/>
    <cellStyle name="Notas 2 7 4" xfId="940"/>
    <cellStyle name="Notas 2 7 5" xfId="941"/>
    <cellStyle name="Notas 2 7 6" xfId="942"/>
    <cellStyle name="Notas 2 8" xfId="943"/>
    <cellStyle name="Notas 2 9" xfId="944"/>
    <cellStyle name="Notas 3" xfId="106"/>
    <cellStyle name="Notas 3 10" xfId="945"/>
    <cellStyle name="Notas 3 11" xfId="946"/>
    <cellStyle name="Notas 3 12" xfId="947"/>
    <cellStyle name="Notas 3 2" xfId="124"/>
    <cellStyle name="Notas 3 2 10" xfId="948"/>
    <cellStyle name="Notas 3 2 2" xfId="949"/>
    <cellStyle name="Notas 3 2 2 2" xfId="950"/>
    <cellStyle name="Notas 3 2 2 2 2" xfId="951"/>
    <cellStyle name="Notas 3 2 2 2 3" xfId="952"/>
    <cellStyle name="Notas 3 2 2 2 4" xfId="953"/>
    <cellStyle name="Notas 3 2 2 2 5" xfId="954"/>
    <cellStyle name="Notas 3 2 2 2 6" xfId="955"/>
    <cellStyle name="Notas 3 2 2 3" xfId="956"/>
    <cellStyle name="Notas 3 2 2 4" xfId="957"/>
    <cellStyle name="Notas 3 2 2 5" xfId="958"/>
    <cellStyle name="Notas 3 2 2 6" xfId="959"/>
    <cellStyle name="Notas 3 2 2 7" xfId="960"/>
    <cellStyle name="Notas 3 2 3" xfId="961"/>
    <cellStyle name="Notas 3 2 3 2" xfId="962"/>
    <cellStyle name="Notas 3 2 3 2 2" xfId="963"/>
    <cellStyle name="Notas 3 2 3 2 3" xfId="964"/>
    <cellStyle name="Notas 3 2 3 2 4" xfId="965"/>
    <cellStyle name="Notas 3 2 3 2 5" xfId="966"/>
    <cellStyle name="Notas 3 2 3 2 6" xfId="967"/>
    <cellStyle name="Notas 3 2 3 3" xfId="968"/>
    <cellStyle name="Notas 3 2 3 4" xfId="969"/>
    <cellStyle name="Notas 3 2 3 5" xfId="970"/>
    <cellStyle name="Notas 3 2 3 6" xfId="971"/>
    <cellStyle name="Notas 3 2 3 7" xfId="972"/>
    <cellStyle name="Notas 3 2 4" xfId="973"/>
    <cellStyle name="Notas 3 2 4 2" xfId="974"/>
    <cellStyle name="Notas 3 2 4 3" xfId="975"/>
    <cellStyle name="Notas 3 2 4 4" xfId="976"/>
    <cellStyle name="Notas 3 2 4 5" xfId="977"/>
    <cellStyle name="Notas 3 2 4 6" xfId="978"/>
    <cellStyle name="Notas 3 2 5" xfId="979"/>
    <cellStyle name="Notas 3 2 5 2" xfId="980"/>
    <cellStyle name="Notas 3 2 5 3" xfId="981"/>
    <cellStyle name="Notas 3 2 5 4" xfId="982"/>
    <cellStyle name="Notas 3 2 5 5" xfId="983"/>
    <cellStyle name="Notas 3 2 5 6" xfId="984"/>
    <cellStyle name="Notas 3 2 6" xfId="985"/>
    <cellStyle name="Notas 3 2 7" xfId="986"/>
    <cellStyle name="Notas 3 2 8" xfId="987"/>
    <cellStyle name="Notas 3 2 9" xfId="988"/>
    <cellStyle name="Notas 3 3" xfId="136"/>
    <cellStyle name="Notas 3 3 10" xfId="989"/>
    <cellStyle name="Notas 3 3 2" xfId="990"/>
    <cellStyle name="Notas 3 3 2 2" xfId="991"/>
    <cellStyle name="Notas 3 3 2 2 2" xfId="992"/>
    <cellStyle name="Notas 3 3 2 2 3" xfId="993"/>
    <cellStyle name="Notas 3 3 2 2 4" xfId="994"/>
    <cellStyle name="Notas 3 3 2 2 5" xfId="995"/>
    <cellStyle name="Notas 3 3 2 2 6" xfId="996"/>
    <cellStyle name="Notas 3 3 2 3" xfId="997"/>
    <cellStyle name="Notas 3 3 2 4" xfId="998"/>
    <cellStyle name="Notas 3 3 2 5" xfId="999"/>
    <cellStyle name="Notas 3 3 2 6" xfId="1000"/>
    <cellStyle name="Notas 3 3 2 7" xfId="1001"/>
    <cellStyle name="Notas 3 3 3" xfId="1002"/>
    <cellStyle name="Notas 3 3 3 2" xfId="1003"/>
    <cellStyle name="Notas 3 3 3 2 2" xfId="1004"/>
    <cellStyle name="Notas 3 3 3 2 3" xfId="1005"/>
    <cellStyle name="Notas 3 3 3 2 4" xfId="1006"/>
    <cellStyle name="Notas 3 3 3 2 5" xfId="1007"/>
    <cellStyle name="Notas 3 3 3 2 6" xfId="1008"/>
    <cellStyle name="Notas 3 3 3 3" xfId="1009"/>
    <cellStyle name="Notas 3 3 3 4" xfId="1010"/>
    <cellStyle name="Notas 3 3 3 5" xfId="1011"/>
    <cellStyle name="Notas 3 3 3 6" xfId="1012"/>
    <cellStyle name="Notas 3 3 3 7" xfId="1013"/>
    <cellStyle name="Notas 3 3 4" xfId="1014"/>
    <cellStyle name="Notas 3 3 4 2" xfId="1015"/>
    <cellStyle name="Notas 3 3 4 3" xfId="1016"/>
    <cellStyle name="Notas 3 3 4 4" xfId="1017"/>
    <cellStyle name="Notas 3 3 4 5" xfId="1018"/>
    <cellStyle name="Notas 3 3 4 6" xfId="1019"/>
    <cellStyle name="Notas 3 3 5" xfId="1020"/>
    <cellStyle name="Notas 3 3 5 2" xfId="1021"/>
    <cellStyle name="Notas 3 3 5 3" xfId="1022"/>
    <cellStyle name="Notas 3 3 5 4" xfId="1023"/>
    <cellStyle name="Notas 3 3 5 5" xfId="1024"/>
    <cellStyle name="Notas 3 3 5 6" xfId="1025"/>
    <cellStyle name="Notas 3 3 6" xfId="1026"/>
    <cellStyle name="Notas 3 3 7" xfId="1027"/>
    <cellStyle name="Notas 3 3 8" xfId="1028"/>
    <cellStyle name="Notas 3 3 9" xfId="1029"/>
    <cellStyle name="Notas 3 4" xfId="147"/>
    <cellStyle name="Notas 3 4 2" xfId="1030"/>
    <cellStyle name="Notas 3 4 2 2" xfId="1031"/>
    <cellStyle name="Notas 3 4 2 2 2" xfId="1032"/>
    <cellStyle name="Notas 3 4 2 2 3" xfId="1033"/>
    <cellStyle name="Notas 3 4 2 2 4" xfId="1034"/>
    <cellStyle name="Notas 3 4 2 2 5" xfId="1035"/>
    <cellStyle name="Notas 3 4 2 2 6" xfId="1036"/>
    <cellStyle name="Notas 3 4 2 3" xfId="1037"/>
    <cellStyle name="Notas 3 4 2 4" xfId="1038"/>
    <cellStyle name="Notas 3 4 2 5" xfId="1039"/>
    <cellStyle name="Notas 3 4 2 6" xfId="1040"/>
    <cellStyle name="Notas 3 4 2 7" xfId="1041"/>
    <cellStyle name="Notas 3 4 3" xfId="1042"/>
    <cellStyle name="Notas 3 4 3 2" xfId="1043"/>
    <cellStyle name="Notas 3 4 3 2 2" xfId="1044"/>
    <cellStyle name="Notas 3 4 3 2 3" xfId="1045"/>
    <cellStyle name="Notas 3 4 3 2 4" xfId="1046"/>
    <cellStyle name="Notas 3 4 3 2 5" xfId="1047"/>
    <cellStyle name="Notas 3 4 3 2 6" xfId="1048"/>
    <cellStyle name="Notas 3 4 3 3" xfId="1049"/>
    <cellStyle name="Notas 3 4 3 4" xfId="1050"/>
    <cellStyle name="Notas 3 4 3 5" xfId="1051"/>
    <cellStyle name="Notas 3 4 3 6" xfId="1052"/>
    <cellStyle name="Notas 3 4 3 7" xfId="1053"/>
    <cellStyle name="Notas 3 4 4" xfId="1054"/>
    <cellStyle name="Notas 3 4 4 2" xfId="1055"/>
    <cellStyle name="Notas 3 4 4 3" xfId="1056"/>
    <cellStyle name="Notas 3 4 4 4" xfId="1057"/>
    <cellStyle name="Notas 3 4 4 5" xfId="1058"/>
    <cellStyle name="Notas 3 4 4 6" xfId="1059"/>
    <cellStyle name="Notas 3 4 5" xfId="1060"/>
    <cellStyle name="Notas 3 4 6" xfId="1061"/>
    <cellStyle name="Notas 3 4 7" xfId="1062"/>
    <cellStyle name="Notas 3 4 8" xfId="1063"/>
    <cellStyle name="Notas 3 4 9" xfId="1064"/>
    <cellStyle name="Notas 3 5" xfId="1065"/>
    <cellStyle name="Notas 3 5 2" xfId="1066"/>
    <cellStyle name="Notas 3 5 2 2" xfId="1067"/>
    <cellStyle name="Notas 3 5 2 3" xfId="1068"/>
    <cellStyle name="Notas 3 5 2 4" xfId="1069"/>
    <cellStyle name="Notas 3 5 2 5" xfId="1070"/>
    <cellStyle name="Notas 3 5 2 6" xfId="1071"/>
    <cellStyle name="Notas 3 5 3" xfId="1072"/>
    <cellStyle name="Notas 3 5 4" xfId="1073"/>
    <cellStyle name="Notas 3 5 5" xfId="1074"/>
    <cellStyle name="Notas 3 5 6" xfId="1075"/>
    <cellStyle name="Notas 3 5 7" xfId="1076"/>
    <cellStyle name="Notas 3 6" xfId="1077"/>
    <cellStyle name="Notas 3 6 2" xfId="1078"/>
    <cellStyle name="Notas 3 6 2 2" xfId="1079"/>
    <cellStyle name="Notas 3 6 2 3" xfId="1080"/>
    <cellStyle name="Notas 3 6 2 4" xfId="1081"/>
    <cellStyle name="Notas 3 6 2 5" xfId="1082"/>
    <cellStyle name="Notas 3 6 2 6" xfId="1083"/>
    <cellStyle name="Notas 3 6 3" xfId="1084"/>
    <cellStyle name="Notas 3 6 4" xfId="1085"/>
    <cellStyle name="Notas 3 6 5" xfId="1086"/>
    <cellStyle name="Notas 3 6 6" xfId="1087"/>
    <cellStyle name="Notas 3 6 7" xfId="1088"/>
    <cellStyle name="Notas 3 7" xfId="1089"/>
    <cellStyle name="Notas 3 7 2" xfId="1090"/>
    <cellStyle name="Notas 3 7 3" xfId="1091"/>
    <cellStyle name="Notas 3 7 4" xfId="1092"/>
    <cellStyle name="Notas 3 7 5" xfId="1093"/>
    <cellStyle name="Notas 3 7 6" xfId="1094"/>
    <cellStyle name="Notas 3 8" xfId="1095"/>
    <cellStyle name="Notas 3 9" xfId="1096"/>
    <cellStyle name="Notas 4" xfId="113"/>
    <cellStyle name="Notas 4 10" xfId="1097"/>
    <cellStyle name="Notas 4 11" xfId="1098"/>
    <cellStyle name="Notas 4 12" xfId="1099"/>
    <cellStyle name="Notas 4 2" xfId="122"/>
    <cellStyle name="Notas 4 2 10" xfId="1100"/>
    <cellStyle name="Notas 4 2 2" xfId="1101"/>
    <cellStyle name="Notas 4 2 2 2" xfId="1102"/>
    <cellStyle name="Notas 4 2 2 2 2" xfId="1103"/>
    <cellStyle name="Notas 4 2 2 2 3" xfId="1104"/>
    <cellStyle name="Notas 4 2 2 2 4" xfId="1105"/>
    <cellStyle name="Notas 4 2 2 2 5" xfId="1106"/>
    <cellStyle name="Notas 4 2 2 2 6" xfId="1107"/>
    <cellStyle name="Notas 4 2 2 3" xfId="1108"/>
    <cellStyle name="Notas 4 2 2 4" xfId="1109"/>
    <cellStyle name="Notas 4 2 2 5" xfId="1110"/>
    <cellStyle name="Notas 4 2 2 6" xfId="1111"/>
    <cellStyle name="Notas 4 2 2 7" xfId="1112"/>
    <cellStyle name="Notas 4 2 3" xfId="1113"/>
    <cellStyle name="Notas 4 2 3 2" xfId="1114"/>
    <cellStyle name="Notas 4 2 3 2 2" xfId="1115"/>
    <cellStyle name="Notas 4 2 3 2 3" xfId="1116"/>
    <cellStyle name="Notas 4 2 3 2 4" xfId="1117"/>
    <cellStyle name="Notas 4 2 3 2 5" xfId="1118"/>
    <cellStyle name="Notas 4 2 3 2 6" xfId="1119"/>
    <cellStyle name="Notas 4 2 3 3" xfId="1120"/>
    <cellStyle name="Notas 4 2 3 4" xfId="1121"/>
    <cellStyle name="Notas 4 2 3 5" xfId="1122"/>
    <cellStyle name="Notas 4 2 3 6" xfId="1123"/>
    <cellStyle name="Notas 4 2 3 7" xfId="1124"/>
    <cellStyle name="Notas 4 2 4" xfId="1125"/>
    <cellStyle name="Notas 4 2 4 2" xfId="1126"/>
    <cellStyle name="Notas 4 2 4 3" xfId="1127"/>
    <cellStyle name="Notas 4 2 4 4" xfId="1128"/>
    <cellStyle name="Notas 4 2 4 5" xfId="1129"/>
    <cellStyle name="Notas 4 2 4 6" xfId="1130"/>
    <cellStyle name="Notas 4 2 5" xfId="1131"/>
    <cellStyle name="Notas 4 2 5 2" xfId="1132"/>
    <cellStyle name="Notas 4 2 5 3" xfId="1133"/>
    <cellStyle name="Notas 4 2 5 4" xfId="1134"/>
    <cellStyle name="Notas 4 2 5 5" xfId="1135"/>
    <cellStyle name="Notas 4 2 5 6" xfId="1136"/>
    <cellStyle name="Notas 4 2 6" xfId="1137"/>
    <cellStyle name="Notas 4 2 7" xfId="1138"/>
    <cellStyle name="Notas 4 2 8" xfId="1139"/>
    <cellStyle name="Notas 4 2 9" xfId="1140"/>
    <cellStyle name="Notas 4 3" xfId="139"/>
    <cellStyle name="Notas 4 3 10" xfId="1141"/>
    <cellStyle name="Notas 4 3 2" xfId="1142"/>
    <cellStyle name="Notas 4 3 2 2" xfId="1143"/>
    <cellStyle name="Notas 4 3 2 2 2" xfId="1144"/>
    <cellStyle name="Notas 4 3 2 2 3" xfId="1145"/>
    <cellStyle name="Notas 4 3 2 2 4" xfId="1146"/>
    <cellStyle name="Notas 4 3 2 2 5" xfId="1147"/>
    <cellStyle name="Notas 4 3 2 2 6" xfId="1148"/>
    <cellStyle name="Notas 4 3 2 3" xfId="1149"/>
    <cellStyle name="Notas 4 3 2 4" xfId="1150"/>
    <cellStyle name="Notas 4 3 2 5" xfId="1151"/>
    <cellStyle name="Notas 4 3 2 6" xfId="1152"/>
    <cellStyle name="Notas 4 3 2 7" xfId="1153"/>
    <cellStyle name="Notas 4 3 3" xfId="1154"/>
    <cellStyle name="Notas 4 3 3 2" xfId="1155"/>
    <cellStyle name="Notas 4 3 3 2 2" xfId="1156"/>
    <cellStyle name="Notas 4 3 3 2 3" xfId="1157"/>
    <cellStyle name="Notas 4 3 3 2 4" xfId="1158"/>
    <cellStyle name="Notas 4 3 3 2 5" xfId="1159"/>
    <cellStyle name="Notas 4 3 3 2 6" xfId="1160"/>
    <cellStyle name="Notas 4 3 3 3" xfId="1161"/>
    <cellStyle name="Notas 4 3 3 4" xfId="1162"/>
    <cellStyle name="Notas 4 3 3 5" xfId="1163"/>
    <cellStyle name="Notas 4 3 3 6" xfId="1164"/>
    <cellStyle name="Notas 4 3 3 7" xfId="1165"/>
    <cellStyle name="Notas 4 3 4" xfId="1166"/>
    <cellStyle name="Notas 4 3 4 2" xfId="1167"/>
    <cellStyle name="Notas 4 3 4 3" xfId="1168"/>
    <cellStyle name="Notas 4 3 4 4" xfId="1169"/>
    <cellStyle name="Notas 4 3 4 5" xfId="1170"/>
    <cellStyle name="Notas 4 3 4 6" xfId="1171"/>
    <cellStyle name="Notas 4 3 5" xfId="1172"/>
    <cellStyle name="Notas 4 3 5 2" xfId="1173"/>
    <cellStyle name="Notas 4 3 5 3" xfId="1174"/>
    <cellStyle name="Notas 4 3 5 4" xfId="1175"/>
    <cellStyle name="Notas 4 3 5 5" xfId="1176"/>
    <cellStyle name="Notas 4 3 5 6" xfId="1177"/>
    <cellStyle name="Notas 4 3 6" xfId="1178"/>
    <cellStyle name="Notas 4 3 7" xfId="1179"/>
    <cellStyle name="Notas 4 3 8" xfId="1180"/>
    <cellStyle name="Notas 4 3 9" xfId="1181"/>
    <cellStyle name="Notas 4 4" xfId="150"/>
    <cellStyle name="Notas 4 4 2" xfId="1182"/>
    <cellStyle name="Notas 4 4 2 2" xfId="1183"/>
    <cellStyle name="Notas 4 4 2 2 2" xfId="1184"/>
    <cellStyle name="Notas 4 4 2 2 3" xfId="1185"/>
    <cellStyle name="Notas 4 4 2 2 4" xfId="1186"/>
    <cellStyle name="Notas 4 4 2 2 5" xfId="1187"/>
    <cellStyle name="Notas 4 4 2 2 6" xfId="1188"/>
    <cellStyle name="Notas 4 4 2 3" xfId="1189"/>
    <cellStyle name="Notas 4 4 2 4" xfId="1190"/>
    <cellStyle name="Notas 4 4 2 5" xfId="1191"/>
    <cellStyle name="Notas 4 4 2 6" xfId="1192"/>
    <cellStyle name="Notas 4 4 2 7" xfId="1193"/>
    <cellStyle name="Notas 4 4 3" xfId="1194"/>
    <cellStyle name="Notas 4 4 3 2" xfId="1195"/>
    <cellStyle name="Notas 4 4 3 2 2" xfId="1196"/>
    <cellStyle name="Notas 4 4 3 2 3" xfId="1197"/>
    <cellStyle name="Notas 4 4 3 2 4" xfId="1198"/>
    <cellStyle name="Notas 4 4 3 2 5" xfId="1199"/>
    <cellStyle name="Notas 4 4 3 2 6" xfId="1200"/>
    <cellStyle name="Notas 4 4 3 3" xfId="1201"/>
    <cellStyle name="Notas 4 4 3 4" xfId="1202"/>
    <cellStyle name="Notas 4 4 3 5" xfId="1203"/>
    <cellStyle name="Notas 4 4 3 6" xfId="1204"/>
    <cellStyle name="Notas 4 4 3 7" xfId="1205"/>
    <cellStyle name="Notas 4 4 4" xfId="1206"/>
    <cellStyle name="Notas 4 4 4 2" xfId="1207"/>
    <cellStyle name="Notas 4 4 4 3" xfId="1208"/>
    <cellStyle name="Notas 4 4 4 4" xfId="1209"/>
    <cellStyle name="Notas 4 4 4 5" xfId="1210"/>
    <cellStyle name="Notas 4 4 4 6" xfId="1211"/>
    <cellStyle name="Notas 4 4 5" xfId="1212"/>
    <cellStyle name="Notas 4 4 6" xfId="1213"/>
    <cellStyle name="Notas 4 4 7" xfId="1214"/>
    <cellStyle name="Notas 4 4 8" xfId="1215"/>
    <cellStyle name="Notas 4 4 9" xfId="1216"/>
    <cellStyle name="Notas 4 5" xfId="1217"/>
    <cellStyle name="Notas 4 5 2" xfId="1218"/>
    <cellStyle name="Notas 4 5 2 2" xfId="1219"/>
    <cellStyle name="Notas 4 5 2 3" xfId="1220"/>
    <cellStyle name="Notas 4 5 2 4" xfId="1221"/>
    <cellStyle name="Notas 4 5 2 5" xfId="1222"/>
    <cellStyle name="Notas 4 5 2 6" xfId="1223"/>
    <cellStyle name="Notas 4 5 3" xfId="1224"/>
    <cellStyle name="Notas 4 5 4" xfId="1225"/>
    <cellStyle name="Notas 4 5 5" xfId="1226"/>
    <cellStyle name="Notas 4 5 6" xfId="1227"/>
    <cellStyle name="Notas 4 5 7" xfId="1228"/>
    <cellStyle name="Notas 4 6" xfId="1229"/>
    <cellStyle name="Notas 4 6 2" xfId="1230"/>
    <cellStyle name="Notas 4 6 2 2" xfId="1231"/>
    <cellStyle name="Notas 4 6 2 3" xfId="1232"/>
    <cellStyle name="Notas 4 6 2 4" xfId="1233"/>
    <cellStyle name="Notas 4 6 2 5" xfId="1234"/>
    <cellStyle name="Notas 4 6 2 6" xfId="1235"/>
    <cellStyle name="Notas 4 6 3" xfId="1236"/>
    <cellStyle name="Notas 4 6 4" xfId="1237"/>
    <cellStyle name="Notas 4 6 5" xfId="1238"/>
    <cellStyle name="Notas 4 6 6" xfId="1239"/>
    <cellStyle name="Notas 4 6 7" xfId="1240"/>
    <cellStyle name="Notas 4 7" xfId="1241"/>
    <cellStyle name="Notas 4 7 2" xfId="1242"/>
    <cellStyle name="Notas 4 7 3" xfId="1243"/>
    <cellStyle name="Notas 4 7 4" xfId="1244"/>
    <cellStyle name="Notas 4 7 5" xfId="1245"/>
    <cellStyle name="Notas 4 7 6" xfId="1246"/>
    <cellStyle name="Notas 4 8" xfId="1247"/>
    <cellStyle name="Notas 4 9" xfId="1248"/>
    <cellStyle name="Porcentaje" xfId="1" builtinId="5"/>
    <cellStyle name="Salida 2" xfId="49"/>
    <cellStyle name="Salida 2 10" xfId="1249"/>
    <cellStyle name="Salida 2 11" xfId="1250"/>
    <cellStyle name="Salida 2 12" xfId="1251"/>
    <cellStyle name="Salida 2 2" xfId="121"/>
    <cellStyle name="Salida 2 2 10" xfId="1252"/>
    <cellStyle name="Salida 2 2 2" xfId="1253"/>
    <cellStyle name="Salida 2 2 2 2" xfId="1254"/>
    <cellStyle name="Salida 2 2 2 2 2" xfId="1255"/>
    <cellStyle name="Salida 2 2 2 2 3" xfId="1256"/>
    <cellStyle name="Salida 2 2 2 2 4" xfId="1257"/>
    <cellStyle name="Salida 2 2 2 2 5" xfId="1258"/>
    <cellStyle name="Salida 2 2 2 2 6" xfId="1259"/>
    <cellStyle name="Salida 2 2 2 3" xfId="1260"/>
    <cellStyle name="Salida 2 2 2 4" xfId="1261"/>
    <cellStyle name="Salida 2 2 2 5" xfId="1262"/>
    <cellStyle name="Salida 2 2 2 6" xfId="1263"/>
    <cellStyle name="Salida 2 2 2 7" xfId="1264"/>
    <cellStyle name="Salida 2 2 3" xfId="1265"/>
    <cellStyle name="Salida 2 2 3 2" xfId="1266"/>
    <cellStyle name="Salida 2 2 3 2 2" xfId="1267"/>
    <cellStyle name="Salida 2 2 3 2 3" xfId="1268"/>
    <cellStyle name="Salida 2 2 3 2 4" xfId="1269"/>
    <cellStyle name="Salida 2 2 3 2 5" xfId="1270"/>
    <cellStyle name="Salida 2 2 3 2 6" xfId="1271"/>
    <cellStyle name="Salida 2 2 3 3" xfId="1272"/>
    <cellStyle name="Salida 2 2 3 4" xfId="1273"/>
    <cellStyle name="Salida 2 2 3 5" xfId="1274"/>
    <cellStyle name="Salida 2 2 3 6" xfId="1275"/>
    <cellStyle name="Salida 2 2 3 7" xfId="1276"/>
    <cellStyle name="Salida 2 2 4" xfId="1277"/>
    <cellStyle name="Salida 2 2 4 2" xfId="1278"/>
    <cellStyle name="Salida 2 2 4 3" xfId="1279"/>
    <cellStyle name="Salida 2 2 4 4" xfId="1280"/>
    <cellStyle name="Salida 2 2 4 5" xfId="1281"/>
    <cellStyle name="Salida 2 2 4 6" xfId="1282"/>
    <cellStyle name="Salida 2 2 5" xfId="1283"/>
    <cellStyle name="Salida 2 2 5 2" xfId="1284"/>
    <cellStyle name="Salida 2 2 5 3" xfId="1285"/>
    <cellStyle name="Salida 2 2 5 4" xfId="1286"/>
    <cellStyle name="Salida 2 2 5 5" xfId="1287"/>
    <cellStyle name="Salida 2 2 5 6" xfId="1288"/>
    <cellStyle name="Salida 2 2 6" xfId="1289"/>
    <cellStyle name="Salida 2 2 7" xfId="1290"/>
    <cellStyle name="Salida 2 2 8" xfId="1291"/>
    <cellStyle name="Salida 2 2 9" xfId="1292"/>
    <cellStyle name="Salida 2 3" xfId="132"/>
    <cellStyle name="Salida 2 3 10" xfId="1293"/>
    <cellStyle name="Salida 2 3 2" xfId="1294"/>
    <cellStyle name="Salida 2 3 2 2" xfId="1295"/>
    <cellStyle name="Salida 2 3 2 2 2" xfId="1296"/>
    <cellStyle name="Salida 2 3 2 2 3" xfId="1297"/>
    <cellStyle name="Salida 2 3 2 2 4" xfId="1298"/>
    <cellStyle name="Salida 2 3 2 2 5" xfId="1299"/>
    <cellStyle name="Salida 2 3 2 2 6" xfId="1300"/>
    <cellStyle name="Salida 2 3 2 3" xfId="1301"/>
    <cellStyle name="Salida 2 3 2 4" xfId="1302"/>
    <cellStyle name="Salida 2 3 2 5" xfId="1303"/>
    <cellStyle name="Salida 2 3 2 6" xfId="1304"/>
    <cellStyle name="Salida 2 3 2 7" xfId="1305"/>
    <cellStyle name="Salida 2 3 3" xfId="1306"/>
    <cellStyle name="Salida 2 3 3 2" xfId="1307"/>
    <cellStyle name="Salida 2 3 3 2 2" xfId="1308"/>
    <cellStyle name="Salida 2 3 3 2 3" xfId="1309"/>
    <cellStyle name="Salida 2 3 3 2 4" xfId="1310"/>
    <cellStyle name="Salida 2 3 3 2 5" xfId="1311"/>
    <cellStyle name="Salida 2 3 3 2 6" xfId="1312"/>
    <cellStyle name="Salida 2 3 3 3" xfId="1313"/>
    <cellStyle name="Salida 2 3 3 4" xfId="1314"/>
    <cellStyle name="Salida 2 3 3 5" xfId="1315"/>
    <cellStyle name="Salida 2 3 3 6" xfId="1316"/>
    <cellStyle name="Salida 2 3 3 7" xfId="1317"/>
    <cellStyle name="Salida 2 3 4" xfId="1318"/>
    <cellStyle name="Salida 2 3 4 2" xfId="1319"/>
    <cellStyle name="Salida 2 3 4 3" xfId="1320"/>
    <cellStyle name="Salida 2 3 4 4" xfId="1321"/>
    <cellStyle name="Salida 2 3 4 5" xfId="1322"/>
    <cellStyle name="Salida 2 3 4 6" xfId="1323"/>
    <cellStyle name="Salida 2 3 5" xfId="1324"/>
    <cellStyle name="Salida 2 3 5 2" xfId="1325"/>
    <cellStyle name="Salida 2 3 5 3" xfId="1326"/>
    <cellStyle name="Salida 2 3 5 4" xfId="1327"/>
    <cellStyle name="Salida 2 3 5 5" xfId="1328"/>
    <cellStyle name="Salida 2 3 5 6" xfId="1329"/>
    <cellStyle name="Salida 2 3 6" xfId="1330"/>
    <cellStyle name="Salida 2 3 7" xfId="1331"/>
    <cellStyle name="Salida 2 3 8" xfId="1332"/>
    <cellStyle name="Salida 2 3 9" xfId="1333"/>
    <cellStyle name="Salida 2 4" xfId="143"/>
    <cellStyle name="Salida 2 4 2" xfId="1334"/>
    <cellStyle name="Salida 2 4 2 2" xfId="1335"/>
    <cellStyle name="Salida 2 4 2 2 2" xfId="1336"/>
    <cellStyle name="Salida 2 4 2 2 3" xfId="1337"/>
    <cellStyle name="Salida 2 4 2 2 4" xfId="1338"/>
    <cellStyle name="Salida 2 4 2 2 5" xfId="1339"/>
    <cellStyle name="Salida 2 4 2 2 6" xfId="1340"/>
    <cellStyle name="Salida 2 4 2 3" xfId="1341"/>
    <cellStyle name="Salida 2 4 2 4" xfId="1342"/>
    <cellStyle name="Salida 2 4 2 5" xfId="1343"/>
    <cellStyle name="Salida 2 4 2 6" xfId="1344"/>
    <cellStyle name="Salida 2 4 2 7" xfId="1345"/>
    <cellStyle name="Salida 2 4 3" xfId="1346"/>
    <cellStyle name="Salida 2 4 3 2" xfId="1347"/>
    <cellStyle name="Salida 2 4 3 2 2" xfId="1348"/>
    <cellStyle name="Salida 2 4 3 2 3" xfId="1349"/>
    <cellStyle name="Salida 2 4 3 2 4" xfId="1350"/>
    <cellStyle name="Salida 2 4 3 2 5" xfId="1351"/>
    <cellStyle name="Salida 2 4 3 2 6" xfId="1352"/>
    <cellStyle name="Salida 2 4 3 3" xfId="1353"/>
    <cellStyle name="Salida 2 4 3 4" xfId="1354"/>
    <cellStyle name="Salida 2 4 3 5" xfId="1355"/>
    <cellStyle name="Salida 2 4 3 6" xfId="1356"/>
    <cellStyle name="Salida 2 4 3 7" xfId="1357"/>
    <cellStyle name="Salida 2 4 4" xfId="1358"/>
    <cellStyle name="Salida 2 4 4 2" xfId="1359"/>
    <cellStyle name="Salida 2 4 4 3" xfId="1360"/>
    <cellStyle name="Salida 2 4 4 4" xfId="1361"/>
    <cellStyle name="Salida 2 4 4 5" xfId="1362"/>
    <cellStyle name="Salida 2 4 4 6" xfId="1363"/>
    <cellStyle name="Salida 2 4 5" xfId="1364"/>
    <cellStyle name="Salida 2 4 6" xfId="1365"/>
    <cellStyle name="Salida 2 4 7" xfId="1366"/>
    <cellStyle name="Salida 2 4 8" xfId="1367"/>
    <cellStyle name="Salida 2 4 9" xfId="1368"/>
    <cellStyle name="Salida 2 5" xfId="1369"/>
    <cellStyle name="Salida 2 5 2" xfId="1370"/>
    <cellStyle name="Salida 2 5 2 2" xfId="1371"/>
    <cellStyle name="Salida 2 5 2 3" xfId="1372"/>
    <cellStyle name="Salida 2 5 2 4" xfId="1373"/>
    <cellStyle name="Salida 2 5 2 5" xfId="1374"/>
    <cellStyle name="Salida 2 5 2 6" xfId="1375"/>
    <cellStyle name="Salida 2 5 3" xfId="1376"/>
    <cellStyle name="Salida 2 5 4" xfId="1377"/>
    <cellStyle name="Salida 2 5 5" xfId="1378"/>
    <cellStyle name="Salida 2 5 6" xfId="1379"/>
    <cellStyle name="Salida 2 5 7" xfId="1380"/>
    <cellStyle name="Salida 2 6" xfId="1381"/>
    <cellStyle name="Salida 2 6 2" xfId="1382"/>
    <cellStyle name="Salida 2 6 2 2" xfId="1383"/>
    <cellStyle name="Salida 2 6 2 3" xfId="1384"/>
    <cellStyle name="Salida 2 6 2 4" xfId="1385"/>
    <cellStyle name="Salida 2 6 2 5" xfId="1386"/>
    <cellStyle name="Salida 2 6 2 6" xfId="1387"/>
    <cellStyle name="Salida 2 6 3" xfId="1388"/>
    <cellStyle name="Salida 2 6 4" xfId="1389"/>
    <cellStyle name="Salida 2 6 5" xfId="1390"/>
    <cellStyle name="Salida 2 6 6" xfId="1391"/>
    <cellStyle name="Salida 2 6 7" xfId="1392"/>
    <cellStyle name="Salida 2 7" xfId="1393"/>
    <cellStyle name="Salida 2 7 2" xfId="1394"/>
    <cellStyle name="Salida 2 7 3" xfId="1395"/>
    <cellStyle name="Salida 2 7 4" xfId="1396"/>
    <cellStyle name="Salida 2 7 5" xfId="1397"/>
    <cellStyle name="Salida 2 7 6" xfId="1398"/>
    <cellStyle name="Salida 2 8" xfId="1399"/>
    <cellStyle name="Salida 2 9" xfId="1400"/>
    <cellStyle name="Salida 3" xfId="107"/>
    <cellStyle name="Salida 3 10" xfId="1401"/>
    <cellStyle name="Salida 3 11" xfId="1402"/>
    <cellStyle name="Salida 3 12" xfId="1403"/>
    <cellStyle name="Salida 3 2" xfId="127"/>
    <cellStyle name="Salida 3 2 10" xfId="1404"/>
    <cellStyle name="Salida 3 2 2" xfId="1405"/>
    <cellStyle name="Salida 3 2 2 2" xfId="1406"/>
    <cellStyle name="Salida 3 2 2 2 2" xfId="1407"/>
    <cellStyle name="Salida 3 2 2 2 3" xfId="1408"/>
    <cellStyle name="Salida 3 2 2 2 4" xfId="1409"/>
    <cellStyle name="Salida 3 2 2 2 5" xfId="1410"/>
    <cellStyle name="Salida 3 2 2 2 6" xfId="1411"/>
    <cellStyle name="Salida 3 2 2 3" xfId="1412"/>
    <cellStyle name="Salida 3 2 2 4" xfId="1413"/>
    <cellStyle name="Salida 3 2 2 5" xfId="1414"/>
    <cellStyle name="Salida 3 2 2 6" xfId="1415"/>
    <cellStyle name="Salida 3 2 2 7" xfId="1416"/>
    <cellStyle name="Salida 3 2 3" xfId="1417"/>
    <cellStyle name="Salida 3 2 3 2" xfId="1418"/>
    <cellStyle name="Salida 3 2 3 2 2" xfId="1419"/>
    <cellStyle name="Salida 3 2 3 2 3" xfId="1420"/>
    <cellStyle name="Salida 3 2 3 2 4" xfId="1421"/>
    <cellStyle name="Salida 3 2 3 2 5" xfId="1422"/>
    <cellStyle name="Salida 3 2 3 2 6" xfId="1423"/>
    <cellStyle name="Salida 3 2 3 3" xfId="1424"/>
    <cellStyle name="Salida 3 2 3 4" xfId="1425"/>
    <cellStyle name="Salida 3 2 3 5" xfId="1426"/>
    <cellStyle name="Salida 3 2 3 6" xfId="1427"/>
    <cellStyle name="Salida 3 2 3 7" xfId="1428"/>
    <cellStyle name="Salida 3 2 4" xfId="1429"/>
    <cellStyle name="Salida 3 2 4 2" xfId="1430"/>
    <cellStyle name="Salida 3 2 4 3" xfId="1431"/>
    <cellStyle name="Salida 3 2 4 4" xfId="1432"/>
    <cellStyle name="Salida 3 2 4 5" xfId="1433"/>
    <cellStyle name="Salida 3 2 4 6" xfId="1434"/>
    <cellStyle name="Salida 3 2 5" xfId="1435"/>
    <cellStyle name="Salida 3 2 5 2" xfId="1436"/>
    <cellStyle name="Salida 3 2 5 3" xfId="1437"/>
    <cellStyle name="Salida 3 2 5 4" xfId="1438"/>
    <cellStyle name="Salida 3 2 5 5" xfId="1439"/>
    <cellStyle name="Salida 3 2 5 6" xfId="1440"/>
    <cellStyle name="Salida 3 2 6" xfId="1441"/>
    <cellStyle name="Salida 3 2 7" xfId="1442"/>
    <cellStyle name="Salida 3 2 8" xfId="1443"/>
    <cellStyle name="Salida 3 2 9" xfId="1444"/>
    <cellStyle name="Salida 3 3" xfId="137"/>
    <cellStyle name="Salida 3 3 10" xfId="1445"/>
    <cellStyle name="Salida 3 3 2" xfId="1446"/>
    <cellStyle name="Salida 3 3 2 2" xfId="1447"/>
    <cellStyle name="Salida 3 3 2 2 2" xfId="1448"/>
    <cellStyle name="Salida 3 3 2 2 3" xfId="1449"/>
    <cellStyle name="Salida 3 3 2 2 4" xfId="1450"/>
    <cellStyle name="Salida 3 3 2 2 5" xfId="1451"/>
    <cellStyle name="Salida 3 3 2 2 6" xfId="1452"/>
    <cellStyle name="Salida 3 3 2 3" xfId="1453"/>
    <cellStyle name="Salida 3 3 2 4" xfId="1454"/>
    <cellStyle name="Salida 3 3 2 5" xfId="1455"/>
    <cellStyle name="Salida 3 3 2 6" xfId="1456"/>
    <cellStyle name="Salida 3 3 2 7" xfId="1457"/>
    <cellStyle name="Salida 3 3 3" xfId="1458"/>
    <cellStyle name="Salida 3 3 3 2" xfId="1459"/>
    <cellStyle name="Salida 3 3 3 2 2" xfId="1460"/>
    <cellStyle name="Salida 3 3 3 2 3" xfId="1461"/>
    <cellStyle name="Salida 3 3 3 2 4" xfId="1462"/>
    <cellStyle name="Salida 3 3 3 2 5" xfId="1463"/>
    <cellStyle name="Salida 3 3 3 2 6" xfId="1464"/>
    <cellStyle name="Salida 3 3 3 3" xfId="1465"/>
    <cellStyle name="Salida 3 3 3 4" xfId="1466"/>
    <cellStyle name="Salida 3 3 3 5" xfId="1467"/>
    <cellStyle name="Salida 3 3 3 6" xfId="1468"/>
    <cellStyle name="Salida 3 3 3 7" xfId="1469"/>
    <cellStyle name="Salida 3 3 4" xfId="1470"/>
    <cellStyle name="Salida 3 3 4 2" xfId="1471"/>
    <cellStyle name="Salida 3 3 4 3" xfId="1472"/>
    <cellStyle name="Salida 3 3 4 4" xfId="1473"/>
    <cellStyle name="Salida 3 3 4 5" xfId="1474"/>
    <cellStyle name="Salida 3 3 4 6" xfId="1475"/>
    <cellStyle name="Salida 3 3 5" xfId="1476"/>
    <cellStyle name="Salida 3 3 5 2" xfId="1477"/>
    <cellStyle name="Salida 3 3 5 3" xfId="1478"/>
    <cellStyle name="Salida 3 3 5 4" xfId="1479"/>
    <cellStyle name="Salida 3 3 5 5" xfId="1480"/>
    <cellStyle name="Salida 3 3 5 6" xfId="1481"/>
    <cellStyle name="Salida 3 3 6" xfId="1482"/>
    <cellStyle name="Salida 3 3 7" xfId="1483"/>
    <cellStyle name="Salida 3 3 8" xfId="1484"/>
    <cellStyle name="Salida 3 3 9" xfId="1485"/>
    <cellStyle name="Salida 3 4" xfId="148"/>
    <cellStyle name="Salida 3 4 2" xfId="1486"/>
    <cellStyle name="Salida 3 4 2 2" xfId="1487"/>
    <cellStyle name="Salida 3 4 2 2 2" xfId="1488"/>
    <cellStyle name="Salida 3 4 2 2 3" xfId="1489"/>
    <cellStyle name="Salida 3 4 2 2 4" xfId="1490"/>
    <cellStyle name="Salida 3 4 2 2 5" xfId="1491"/>
    <cellStyle name="Salida 3 4 2 2 6" xfId="1492"/>
    <cellStyle name="Salida 3 4 2 3" xfId="1493"/>
    <cellStyle name="Salida 3 4 2 4" xfId="1494"/>
    <cellStyle name="Salida 3 4 2 5" xfId="1495"/>
    <cellStyle name="Salida 3 4 2 6" xfId="1496"/>
    <cellStyle name="Salida 3 4 2 7" xfId="1497"/>
    <cellStyle name="Salida 3 4 3" xfId="1498"/>
    <cellStyle name="Salida 3 4 3 2" xfId="1499"/>
    <cellStyle name="Salida 3 4 3 2 2" xfId="1500"/>
    <cellStyle name="Salida 3 4 3 2 3" xfId="1501"/>
    <cellStyle name="Salida 3 4 3 2 4" xfId="1502"/>
    <cellStyle name="Salida 3 4 3 2 5" xfId="1503"/>
    <cellStyle name="Salida 3 4 3 2 6" xfId="1504"/>
    <cellStyle name="Salida 3 4 3 3" xfId="1505"/>
    <cellStyle name="Salida 3 4 3 4" xfId="1506"/>
    <cellStyle name="Salida 3 4 3 5" xfId="1507"/>
    <cellStyle name="Salida 3 4 3 6" xfId="1508"/>
    <cellStyle name="Salida 3 4 3 7" xfId="1509"/>
    <cellStyle name="Salida 3 4 4" xfId="1510"/>
    <cellStyle name="Salida 3 4 4 2" xfId="1511"/>
    <cellStyle name="Salida 3 4 4 3" xfId="1512"/>
    <cellStyle name="Salida 3 4 4 4" xfId="1513"/>
    <cellStyle name="Salida 3 4 4 5" xfId="1514"/>
    <cellStyle name="Salida 3 4 4 6" xfId="1515"/>
    <cellStyle name="Salida 3 4 5" xfId="1516"/>
    <cellStyle name="Salida 3 4 6" xfId="1517"/>
    <cellStyle name="Salida 3 4 7" xfId="1518"/>
    <cellStyle name="Salida 3 4 8" xfId="1519"/>
    <cellStyle name="Salida 3 4 9" xfId="1520"/>
    <cellStyle name="Salida 3 5" xfId="1521"/>
    <cellStyle name="Salida 3 5 2" xfId="1522"/>
    <cellStyle name="Salida 3 5 2 2" xfId="1523"/>
    <cellStyle name="Salida 3 5 2 3" xfId="1524"/>
    <cellStyle name="Salida 3 5 2 4" xfId="1525"/>
    <cellStyle name="Salida 3 5 2 5" xfId="1526"/>
    <cellStyle name="Salida 3 5 2 6" xfId="1527"/>
    <cellStyle name="Salida 3 5 3" xfId="1528"/>
    <cellStyle name="Salida 3 5 4" xfId="1529"/>
    <cellStyle name="Salida 3 5 5" xfId="1530"/>
    <cellStyle name="Salida 3 5 6" xfId="1531"/>
    <cellStyle name="Salida 3 5 7" xfId="1532"/>
    <cellStyle name="Salida 3 6" xfId="1533"/>
    <cellStyle name="Salida 3 6 2" xfId="1534"/>
    <cellStyle name="Salida 3 6 2 2" xfId="1535"/>
    <cellStyle name="Salida 3 6 2 3" xfId="1536"/>
    <cellStyle name="Salida 3 6 2 4" xfId="1537"/>
    <cellStyle name="Salida 3 6 2 5" xfId="1538"/>
    <cellStyle name="Salida 3 6 2 6" xfId="1539"/>
    <cellStyle name="Salida 3 6 3" xfId="1540"/>
    <cellStyle name="Salida 3 6 4" xfId="1541"/>
    <cellStyle name="Salida 3 6 5" xfId="1542"/>
    <cellStyle name="Salida 3 6 6" xfId="1543"/>
    <cellStyle name="Salida 3 6 7" xfId="1544"/>
    <cellStyle name="Salida 3 7" xfId="1545"/>
    <cellStyle name="Salida 3 7 2" xfId="1546"/>
    <cellStyle name="Salida 3 7 3" xfId="1547"/>
    <cellStyle name="Salida 3 7 4" xfId="1548"/>
    <cellStyle name="Salida 3 7 5" xfId="1549"/>
    <cellStyle name="Salida 3 7 6" xfId="1550"/>
    <cellStyle name="Salida 3 8" xfId="1551"/>
    <cellStyle name="Salida 3 9" xfId="1552"/>
    <cellStyle name="Texto de advertencia 2" xfId="50"/>
    <cellStyle name="Texto explicativo 2" xfId="51"/>
    <cellStyle name="Título 1 2" xfId="52"/>
    <cellStyle name="Título 1 3" xfId="109"/>
    <cellStyle name="Título 2 2" xfId="53"/>
    <cellStyle name="Título 2 3" xfId="110"/>
    <cellStyle name="Título 3 2" xfId="54"/>
    <cellStyle name="Título 3 3" xfId="111"/>
    <cellStyle name="Título 4" xfId="55"/>
    <cellStyle name="Título 5" xfId="108"/>
    <cellStyle name="Total 2" xfId="56"/>
    <cellStyle name="Total 2 10" xfId="1553"/>
    <cellStyle name="Total 2 11" xfId="1554"/>
    <cellStyle name="Total 2 12" xfId="1555"/>
    <cellStyle name="Total 2 2" xfId="117"/>
    <cellStyle name="Total 2 2 10" xfId="1556"/>
    <cellStyle name="Total 2 2 2" xfId="1557"/>
    <cellStyle name="Total 2 2 2 2" xfId="1558"/>
    <cellStyle name="Total 2 2 2 2 2" xfId="1559"/>
    <cellStyle name="Total 2 2 2 2 3" xfId="1560"/>
    <cellStyle name="Total 2 2 2 2 4" xfId="1561"/>
    <cellStyle name="Total 2 2 2 2 5" xfId="1562"/>
    <cellStyle name="Total 2 2 2 2 6" xfId="1563"/>
    <cellStyle name="Total 2 2 2 3" xfId="1564"/>
    <cellStyle name="Total 2 2 2 4" xfId="1565"/>
    <cellStyle name="Total 2 2 2 5" xfId="1566"/>
    <cellStyle name="Total 2 2 2 6" xfId="1567"/>
    <cellStyle name="Total 2 2 2 7" xfId="1568"/>
    <cellStyle name="Total 2 2 3" xfId="1569"/>
    <cellStyle name="Total 2 2 3 2" xfId="1570"/>
    <cellStyle name="Total 2 2 3 2 2" xfId="1571"/>
    <cellStyle name="Total 2 2 3 2 3" xfId="1572"/>
    <cellStyle name="Total 2 2 3 2 4" xfId="1573"/>
    <cellStyle name="Total 2 2 3 2 5" xfId="1574"/>
    <cellStyle name="Total 2 2 3 2 6" xfId="1575"/>
    <cellStyle name="Total 2 2 3 3" xfId="1576"/>
    <cellStyle name="Total 2 2 3 4" xfId="1577"/>
    <cellStyle name="Total 2 2 3 5" xfId="1578"/>
    <cellStyle name="Total 2 2 3 6" xfId="1579"/>
    <cellStyle name="Total 2 2 3 7" xfId="1580"/>
    <cellStyle name="Total 2 2 4" xfId="1581"/>
    <cellStyle name="Total 2 2 4 2" xfId="1582"/>
    <cellStyle name="Total 2 2 4 3" xfId="1583"/>
    <cellStyle name="Total 2 2 4 4" xfId="1584"/>
    <cellStyle name="Total 2 2 4 5" xfId="1585"/>
    <cellStyle name="Total 2 2 4 6" xfId="1586"/>
    <cellStyle name="Total 2 2 5" xfId="1587"/>
    <cellStyle name="Total 2 2 5 2" xfId="1588"/>
    <cellStyle name="Total 2 2 5 3" xfId="1589"/>
    <cellStyle name="Total 2 2 5 4" xfId="1590"/>
    <cellStyle name="Total 2 2 5 5" xfId="1591"/>
    <cellStyle name="Total 2 2 5 6" xfId="1592"/>
    <cellStyle name="Total 2 2 6" xfId="1593"/>
    <cellStyle name="Total 2 2 7" xfId="1594"/>
    <cellStyle name="Total 2 2 8" xfId="1595"/>
    <cellStyle name="Total 2 2 9" xfId="1596"/>
    <cellStyle name="Total 2 3" xfId="133"/>
    <cellStyle name="Total 2 3 10" xfId="1597"/>
    <cellStyle name="Total 2 3 2" xfId="1598"/>
    <cellStyle name="Total 2 3 2 2" xfId="1599"/>
    <cellStyle name="Total 2 3 2 2 2" xfId="1600"/>
    <cellStyle name="Total 2 3 2 2 3" xfId="1601"/>
    <cellStyle name="Total 2 3 2 2 4" xfId="1602"/>
    <cellStyle name="Total 2 3 2 2 5" xfId="1603"/>
    <cellStyle name="Total 2 3 2 2 6" xfId="1604"/>
    <cellStyle name="Total 2 3 2 3" xfId="1605"/>
    <cellStyle name="Total 2 3 2 4" xfId="1606"/>
    <cellStyle name="Total 2 3 2 5" xfId="1607"/>
    <cellStyle name="Total 2 3 2 6" xfId="1608"/>
    <cellStyle name="Total 2 3 2 7" xfId="1609"/>
    <cellStyle name="Total 2 3 3" xfId="1610"/>
    <cellStyle name="Total 2 3 3 2" xfId="1611"/>
    <cellStyle name="Total 2 3 3 2 2" xfId="1612"/>
    <cellStyle name="Total 2 3 3 2 3" xfId="1613"/>
    <cellStyle name="Total 2 3 3 2 4" xfId="1614"/>
    <cellStyle name="Total 2 3 3 2 5" xfId="1615"/>
    <cellStyle name="Total 2 3 3 2 6" xfId="1616"/>
    <cellStyle name="Total 2 3 3 3" xfId="1617"/>
    <cellStyle name="Total 2 3 3 4" xfId="1618"/>
    <cellStyle name="Total 2 3 3 5" xfId="1619"/>
    <cellStyle name="Total 2 3 3 6" xfId="1620"/>
    <cellStyle name="Total 2 3 3 7" xfId="1621"/>
    <cellStyle name="Total 2 3 4" xfId="1622"/>
    <cellStyle name="Total 2 3 4 2" xfId="1623"/>
    <cellStyle name="Total 2 3 4 3" xfId="1624"/>
    <cellStyle name="Total 2 3 4 4" xfId="1625"/>
    <cellStyle name="Total 2 3 4 5" xfId="1626"/>
    <cellStyle name="Total 2 3 4 6" xfId="1627"/>
    <cellStyle name="Total 2 3 5" xfId="1628"/>
    <cellStyle name="Total 2 3 5 2" xfId="1629"/>
    <cellStyle name="Total 2 3 5 3" xfId="1630"/>
    <cellStyle name="Total 2 3 5 4" xfId="1631"/>
    <cellStyle name="Total 2 3 5 5" xfId="1632"/>
    <cellStyle name="Total 2 3 5 6" xfId="1633"/>
    <cellStyle name="Total 2 3 6" xfId="1634"/>
    <cellStyle name="Total 2 3 7" xfId="1635"/>
    <cellStyle name="Total 2 3 8" xfId="1636"/>
    <cellStyle name="Total 2 3 9" xfId="1637"/>
    <cellStyle name="Total 2 4" xfId="144"/>
    <cellStyle name="Total 2 4 2" xfId="1638"/>
    <cellStyle name="Total 2 4 2 2" xfId="1639"/>
    <cellStyle name="Total 2 4 2 2 2" xfId="1640"/>
    <cellStyle name="Total 2 4 2 2 3" xfId="1641"/>
    <cellStyle name="Total 2 4 2 2 4" xfId="1642"/>
    <cellStyle name="Total 2 4 2 2 5" xfId="1643"/>
    <cellStyle name="Total 2 4 2 2 6" xfId="1644"/>
    <cellStyle name="Total 2 4 2 3" xfId="1645"/>
    <cellStyle name="Total 2 4 2 4" xfId="1646"/>
    <cellStyle name="Total 2 4 2 5" xfId="1647"/>
    <cellStyle name="Total 2 4 2 6" xfId="1648"/>
    <cellStyle name="Total 2 4 2 7" xfId="1649"/>
    <cellStyle name="Total 2 4 3" xfId="1650"/>
    <cellStyle name="Total 2 4 3 2" xfId="1651"/>
    <cellStyle name="Total 2 4 3 2 2" xfId="1652"/>
    <cellStyle name="Total 2 4 3 2 3" xfId="1653"/>
    <cellStyle name="Total 2 4 3 2 4" xfId="1654"/>
    <cellStyle name="Total 2 4 3 2 5" xfId="1655"/>
    <cellStyle name="Total 2 4 3 2 6" xfId="1656"/>
    <cellStyle name="Total 2 4 3 3" xfId="1657"/>
    <cellStyle name="Total 2 4 3 4" xfId="1658"/>
    <cellStyle name="Total 2 4 3 5" xfId="1659"/>
    <cellStyle name="Total 2 4 3 6" xfId="1660"/>
    <cellStyle name="Total 2 4 3 7" xfId="1661"/>
    <cellStyle name="Total 2 4 4" xfId="1662"/>
    <cellStyle name="Total 2 4 4 2" xfId="1663"/>
    <cellStyle name="Total 2 4 4 3" xfId="1664"/>
    <cellStyle name="Total 2 4 4 4" xfId="1665"/>
    <cellStyle name="Total 2 4 4 5" xfId="1666"/>
    <cellStyle name="Total 2 4 4 6" xfId="1667"/>
    <cellStyle name="Total 2 4 5" xfId="1668"/>
    <cellStyle name="Total 2 4 6" xfId="1669"/>
    <cellStyle name="Total 2 4 7" xfId="1670"/>
    <cellStyle name="Total 2 4 8" xfId="1671"/>
    <cellStyle name="Total 2 4 9" xfId="1672"/>
    <cellStyle name="Total 2 5" xfId="1673"/>
    <cellStyle name="Total 2 5 2" xfId="1674"/>
    <cellStyle name="Total 2 5 2 2" xfId="1675"/>
    <cellStyle name="Total 2 5 2 3" xfId="1676"/>
    <cellStyle name="Total 2 5 2 4" xfId="1677"/>
    <cellStyle name="Total 2 5 2 5" xfId="1678"/>
    <cellStyle name="Total 2 5 2 6" xfId="1679"/>
    <cellStyle name="Total 2 5 3" xfId="1680"/>
    <cellStyle name="Total 2 5 4" xfId="1681"/>
    <cellStyle name="Total 2 5 5" xfId="1682"/>
    <cellStyle name="Total 2 5 6" xfId="1683"/>
    <cellStyle name="Total 2 5 7" xfId="1684"/>
    <cellStyle name="Total 2 6" xfId="1685"/>
    <cellStyle name="Total 2 6 2" xfId="1686"/>
    <cellStyle name="Total 2 6 2 2" xfId="1687"/>
    <cellStyle name="Total 2 6 2 3" xfId="1688"/>
    <cellStyle name="Total 2 6 2 4" xfId="1689"/>
    <cellStyle name="Total 2 6 2 5" xfId="1690"/>
    <cellStyle name="Total 2 6 2 6" xfId="1691"/>
    <cellStyle name="Total 2 6 3" xfId="1692"/>
    <cellStyle name="Total 2 6 4" xfId="1693"/>
    <cellStyle name="Total 2 6 5" xfId="1694"/>
    <cellStyle name="Total 2 6 6" xfId="1695"/>
    <cellStyle name="Total 2 6 7" xfId="1696"/>
    <cellStyle name="Total 2 7" xfId="1697"/>
    <cellStyle name="Total 2 7 2" xfId="1698"/>
    <cellStyle name="Total 2 7 3" xfId="1699"/>
    <cellStyle name="Total 2 7 4" xfId="1700"/>
    <cellStyle name="Total 2 7 5" xfId="1701"/>
    <cellStyle name="Total 2 7 6" xfId="1702"/>
    <cellStyle name="Total 2 8" xfId="1703"/>
    <cellStyle name="Total 2 9" xfId="1704"/>
    <cellStyle name="Total 3" xfId="112"/>
    <cellStyle name="Total 3 10" xfId="1705"/>
    <cellStyle name="Total 3 11" xfId="1706"/>
    <cellStyle name="Total 3 12" xfId="1707"/>
    <cellStyle name="Total 3 2" xfId="120"/>
    <cellStyle name="Total 3 2 10" xfId="1708"/>
    <cellStyle name="Total 3 2 2" xfId="1709"/>
    <cellStyle name="Total 3 2 2 2" xfId="1710"/>
    <cellStyle name="Total 3 2 2 2 2" xfId="1711"/>
    <cellStyle name="Total 3 2 2 2 3" xfId="1712"/>
    <cellStyle name="Total 3 2 2 2 4" xfId="1713"/>
    <cellStyle name="Total 3 2 2 2 5" xfId="1714"/>
    <cellStyle name="Total 3 2 2 2 6" xfId="1715"/>
    <cellStyle name="Total 3 2 2 3" xfId="1716"/>
    <cellStyle name="Total 3 2 2 4" xfId="1717"/>
    <cellStyle name="Total 3 2 2 5" xfId="1718"/>
    <cellStyle name="Total 3 2 2 6" xfId="1719"/>
    <cellStyle name="Total 3 2 2 7" xfId="1720"/>
    <cellStyle name="Total 3 2 3" xfId="1721"/>
    <cellStyle name="Total 3 2 3 2" xfId="1722"/>
    <cellStyle name="Total 3 2 3 2 2" xfId="1723"/>
    <cellStyle name="Total 3 2 3 2 3" xfId="1724"/>
    <cellStyle name="Total 3 2 3 2 4" xfId="1725"/>
    <cellStyle name="Total 3 2 3 2 5" xfId="1726"/>
    <cellStyle name="Total 3 2 3 2 6" xfId="1727"/>
    <cellStyle name="Total 3 2 3 3" xfId="1728"/>
    <cellStyle name="Total 3 2 3 4" xfId="1729"/>
    <cellStyle name="Total 3 2 3 5" xfId="1730"/>
    <cellStyle name="Total 3 2 3 6" xfId="1731"/>
    <cellStyle name="Total 3 2 3 7" xfId="1732"/>
    <cellStyle name="Total 3 2 4" xfId="1733"/>
    <cellStyle name="Total 3 2 4 2" xfId="1734"/>
    <cellStyle name="Total 3 2 4 3" xfId="1735"/>
    <cellStyle name="Total 3 2 4 4" xfId="1736"/>
    <cellStyle name="Total 3 2 4 5" xfId="1737"/>
    <cellStyle name="Total 3 2 4 6" xfId="1738"/>
    <cellStyle name="Total 3 2 5" xfId="1739"/>
    <cellStyle name="Total 3 2 5 2" xfId="1740"/>
    <cellStyle name="Total 3 2 5 3" xfId="1741"/>
    <cellStyle name="Total 3 2 5 4" xfId="1742"/>
    <cellStyle name="Total 3 2 5 5" xfId="1743"/>
    <cellStyle name="Total 3 2 5 6" xfId="1744"/>
    <cellStyle name="Total 3 2 6" xfId="1745"/>
    <cellStyle name="Total 3 2 7" xfId="1746"/>
    <cellStyle name="Total 3 2 8" xfId="1747"/>
    <cellStyle name="Total 3 2 9" xfId="1748"/>
    <cellStyle name="Total 3 3" xfId="138"/>
    <cellStyle name="Total 3 3 10" xfId="1749"/>
    <cellStyle name="Total 3 3 2" xfId="1750"/>
    <cellStyle name="Total 3 3 2 2" xfId="1751"/>
    <cellStyle name="Total 3 3 2 2 2" xfId="1752"/>
    <cellStyle name="Total 3 3 2 2 3" xfId="1753"/>
    <cellStyle name="Total 3 3 2 2 4" xfId="1754"/>
    <cellStyle name="Total 3 3 2 2 5" xfId="1755"/>
    <cellStyle name="Total 3 3 2 2 6" xfId="1756"/>
    <cellStyle name="Total 3 3 2 3" xfId="1757"/>
    <cellStyle name="Total 3 3 2 4" xfId="1758"/>
    <cellStyle name="Total 3 3 2 5" xfId="1759"/>
    <cellStyle name="Total 3 3 2 6" xfId="1760"/>
    <cellStyle name="Total 3 3 2 7" xfId="1761"/>
    <cellStyle name="Total 3 3 3" xfId="1762"/>
    <cellStyle name="Total 3 3 3 2" xfId="1763"/>
    <cellStyle name="Total 3 3 3 2 2" xfId="1764"/>
    <cellStyle name="Total 3 3 3 2 3" xfId="1765"/>
    <cellStyle name="Total 3 3 3 2 4" xfId="1766"/>
    <cellStyle name="Total 3 3 3 2 5" xfId="1767"/>
    <cellStyle name="Total 3 3 3 2 6" xfId="1768"/>
    <cellStyle name="Total 3 3 3 3" xfId="1769"/>
    <cellStyle name="Total 3 3 3 4" xfId="1770"/>
    <cellStyle name="Total 3 3 3 5" xfId="1771"/>
    <cellStyle name="Total 3 3 3 6" xfId="1772"/>
    <cellStyle name="Total 3 3 3 7" xfId="1773"/>
    <cellStyle name="Total 3 3 4" xfId="1774"/>
    <cellStyle name="Total 3 3 4 2" xfId="1775"/>
    <cellStyle name="Total 3 3 4 3" xfId="1776"/>
    <cellStyle name="Total 3 3 4 4" xfId="1777"/>
    <cellStyle name="Total 3 3 4 5" xfId="1778"/>
    <cellStyle name="Total 3 3 4 6" xfId="1779"/>
    <cellStyle name="Total 3 3 5" xfId="1780"/>
    <cellStyle name="Total 3 3 5 2" xfId="1781"/>
    <cellStyle name="Total 3 3 5 3" xfId="1782"/>
    <cellStyle name="Total 3 3 5 4" xfId="1783"/>
    <cellStyle name="Total 3 3 5 5" xfId="1784"/>
    <cellStyle name="Total 3 3 5 6" xfId="1785"/>
    <cellStyle name="Total 3 3 6" xfId="1786"/>
    <cellStyle name="Total 3 3 7" xfId="1787"/>
    <cellStyle name="Total 3 3 8" xfId="1788"/>
    <cellStyle name="Total 3 3 9" xfId="1789"/>
    <cellStyle name="Total 3 4" xfId="149"/>
    <cellStyle name="Total 3 4 2" xfId="1790"/>
    <cellStyle name="Total 3 4 2 2" xfId="1791"/>
    <cellStyle name="Total 3 4 2 2 2" xfId="1792"/>
    <cellStyle name="Total 3 4 2 2 3" xfId="1793"/>
    <cellStyle name="Total 3 4 2 2 4" xfId="1794"/>
    <cellStyle name="Total 3 4 2 2 5" xfId="1795"/>
    <cellStyle name="Total 3 4 2 2 6" xfId="1796"/>
    <cellStyle name="Total 3 4 2 3" xfId="1797"/>
    <cellStyle name="Total 3 4 2 4" xfId="1798"/>
    <cellStyle name="Total 3 4 2 5" xfId="1799"/>
    <cellStyle name="Total 3 4 2 6" xfId="1800"/>
    <cellStyle name="Total 3 4 2 7" xfId="1801"/>
    <cellStyle name="Total 3 4 3" xfId="1802"/>
    <cellStyle name="Total 3 4 3 2" xfId="1803"/>
    <cellStyle name="Total 3 4 3 2 2" xfId="1804"/>
    <cellStyle name="Total 3 4 3 2 3" xfId="1805"/>
    <cellStyle name="Total 3 4 3 2 4" xfId="1806"/>
    <cellStyle name="Total 3 4 3 2 5" xfId="1807"/>
    <cellStyle name="Total 3 4 3 2 6" xfId="1808"/>
    <cellStyle name="Total 3 4 3 3" xfId="1809"/>
    <cellStyle name="Total 3 4 3 4" xfId="1810"/>
    <cellStyle name="Total 3 4 3 5" xfId="1811"/>
    <cellStyle name="Total 3 4 3 6" xfId="1812"/>
    <cellStyle name="Total 3 4 3 7" xfId="1813"/>
    <cellStyle name="Total 3 4 4" xfId="1814"/>
    <cellStyle name="Total 3 4 4 2" xfId="1815"/>
    <cellStyle name="Total 3 4 4 3" xfId="1816"/>
    <cellStyle name="Total 3 4 4 4" xfId="1817"/>
    <cellStyle name="Total 3 4 4 5" xfId="1818"/>
    <cellStyle name="Total 3 4 4 6" xfId="1819"/>
    <cellStyle name="Total 3 4 5" xfId="1820"/>
    <cellStyle name="Total 3 4 6" xfId="1821"/>
    <cellStyle name="Total 3 4 7" xfId="1822"/>
    <cellStyle name="Total 3 4 8" xfId="1823"/>
    <cellStyle name="Total 3 4 9" xfId="1824"/>
    <cellStyle name="Total 3 5" xfId="1825"/>
    <cellStyle name="Total 3 5 2" xfId="1826"/>
    <cellStyle name="Total 3 5 2 2" xfId="1827"/>
    <cellStyle name="Total 3 5 2 3" xfId="1828"/>
    <cellStyle name="Total 3 5 2 4" xfId="1829"/>
    <cellStyle name="Total 3 5 2 5" xfId="1830"/>
    <cellStyle name="Total 3 5 2 6" xfId="1831"/>
    <cellStyle name="Total 3 5 3" xfId="1832"/>
    <cellStyle name="Total 3 5 4" xfId="1833"/>
    <cellStyle name="Total 3 5 5" xfId="1834"/>
    <cellStyle name="Total 3 5 6" xfId="1835"/>
    <cellStyle name="Total 3 5 7" xfId="1836"/>
    <cellStyle name="Total 3 6" xfId="1837"/>
    <cellStyle name="Total 3 6 2" xfId="1838"/>
    <cellStyle name="Total 3 6 2 2" xfId="1839"/>
    <cellStyle name="Total 3 6 2 3" xfId="1840"/>
    <cellStyle name="Total 3 6 2 4" xfId="1841"/>
    <cellStyle name="Total 3 6 2 5" xfId="1842"/>
    <cellStyle name="Total 3 6 2 6" xfId="1843"/>
    <cellStyle name="Total 3 6 3" xfId="1844"/>
    <cellStyle name="Total 3 6 4" xfId="1845"/>
    <cellStyle name="Total 3 6 5" xfId="1846"/>
    <cellStyle name="Total 3 6 6" xfId="1847"/>
    <cellStyle name="Total 3 6 7" xfId="1848"/>
    <cellStyle name="Total 3 7" xfId="1849"/>
    <cellStyle name="Total 3 7 2" xfId="1850"/>
    <cellStyle name="Total 3 7 3" xfId="1851"/>
    <cellStyle name="Total 3 7 4" xfId="1852"/>
    <cellStyle name="Total 3 7 5" xfId="1853"/>
    <cellStyle name="Total 3 7 6" xfId="1854"/>
    <cellStyle name="Total 3 8" xfId="1855"/>
    <cellStyle name="Total 3 9" xfId="185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baseline="0">
                <a:effectLst/>
              </a:rPr>
              <a:t>Cumplimiento Porcentual por Dependencias</a:t>
            </a:r>
          </a:p>
          <a:p>
            <a:pPr>
              <a:defRPr/>
            </a:pPr>
            <a:r>
              <a:rPr lang="es-CO" sz="1400" b="0" i="0" u="none" strike="noStrike" baseline="0">
                <a:effectLst/>
              </a:rPr>
              <a:t>Vigencia 2016</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CONSOLIDADO!$A$8:$A$21</c:f>
              <c:strCache>
                <c:ptCount val="14"/>
                <c:pt idx="0">
                  <c:v>Grupo Comunicaciones - Despacho</c:v>
                </c:pt>
                <c:pt idx="1">
                  <c:v>Oficina de Planeación</c:v>
                </c:pt>
                <c:pt idx="2">
                  <c:v>Oficina Jurídica</c:v>
                </c:pt>
                <c:pt idx="3">
                  <c:v>Delegada de Tránsito</c:v>
                </c:pt>
                <c:pt idx="4">
                  <c:v>Delegada de Concesiones</c:v>
                </c:pt>
                <c:pt idx="5">
                  <c:v>Delegada de Puertos</c:v>
                </c:pt>
                <c:pt idx="6">
                  <c:v>Coord. Informática</c:v>
                </c:pt>
                <c:pt idx="7">
                  <c:v>Coord. Control Disciplinario</c:v>
                </c:pt>
                <c:pt idx="8">
                  <c:v>Coord. Talento Humano</c:v>
                </c:pt>
                <c:pt idx="9">
                  <c:v>Coord. Atención al Ciudadano</c:v>
                </c:pt>
                <c:pt idx="10">
                  <c:v>Coord. Notificaciones</c:v>
                </c:pt>
                <c:pt idx="11">
                  <c:v>Coord. Administrativa</c:v>
                </c:pt>
                <c:pt idx="12">
                  <c:v>Coord. Documental</c:v>
                </c:pt>
                <c:pt idx="13">
                  <c:v>Coord. Financiera</c:v>
                </c:pt>
              </c:strCache>
            </c:strRef>
          </c:cat>
          <c:val>
            <c:numRef>
              <c:f>CONSOLIDADO!$B$8:$B$21</c:f>
              <c:numCache>
                <c:formatCode>0.0%</c:formatCode>
                <c:ptCount val="14"/>
                <c:pt idx="0">
                  <c:v>0.91</c:v>
                </c:pt>
                <c:pt idx="1">
                  <c:v>0.93300000000000005</c:v>
                </c:pt>
                <c:pt idx="2">
                  <c:v>0.8</c:v>
                </c:pt>
                <c:pt idx="3">
                  <c:v>0.85499999999999998</c:v>
                </c:pt>
                <c:pt idx="4">
                  <c:v>0.88200000000000001</c:v>
                </c:pt>
                <c:pt idx="5">
                  <c:v>0.8</c:v>
                </c:pt>
                <c:pt idx="6">
                  <c:v>0.85499999999999998</c:v>
                </c:pt>
                <c:pt idx="7">
                  <c:v>0.82</c:v>
                </c:pt>
                <c:pt idx="8">
                  <c:v>0.91</c:v>
                </c:pt>
                <c:pt idx="9">
                  <c:v>0.69</c:v>
                </c:pt>
                <c:pt idx="10">
                  <c:v>0.9</c:v>
                </c:pt>
                <c:pt idx="11">
                  <c:v>0.84</c:v>
                </c:pt>
                <c:pt idx="12">
                  <c:v>0.7</c:v>
                </c:pt>
                <c:pt idx="13">
                  <c:v>0.84799999999999998</c:v>
                </c:pt>
              </c:numCache>
            </c:numRef>
          </c:val>
          <c:extLst>
            <c:ext xmlns:c16="http://schemas.microsoft.com/office/drawing/2014/chart" uri="{C3380CC4-5D6E-409C-BE32-E72D297353CC}">
              <c16:uniqueId val="{00000000-440C-4DC8-91F3-C62AE13E4B05}"/>
            </c:ext>
          </c:extLst>
        </c:ser>
        <c:dLbls>
          <c:showLegendKey val="0"/>
          <c:showVal val="0"/>
          <c:showCatName val="0"/>
          <c:showSerName val="0"/>
          <c:showPercent val="0"/>
          <c:showBubbleSize val="0"/>
        </c:dLbls>
        <c:gapWidth val="150"/>
        <c:shape val="box"/>
        <c:axId val="-439610304"/>
        <c:axId val="-439604864"/>
        <c:axId val="0"/>
      </c:bar3DChart>
      <c:catAx>
        <c:axId val="-4396103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439604864"/>
        <c:crosses val="autoZero"/>
        <c:auto val="1"/>
        <c:lblAlgn val="ctr"/>
        <c:lblOffset val="100"/>
        <c:noMultiLvlLbl val="0"/>
      </c:catAx>
      <c:valAx>
        <c:axId val="-439604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610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DISCIPLINARIO!A1"/><Relationship Id="rId13" Type="http://schemas.openxmlformats.org/officeDocument/2006/relationships/hyperlink" Target="#DOCUMENTAL!A1"/><Relationship Id="rId3" Type="http://schemas.openxmlformats.org/officeDocument/2006/relationships/hyperlink" Target="#COMUNICACIONES!A1"/><Relationship Id="rId7" Type="http://schemas.openxmlformats.org/officeDocument/2006/relationships/hyperlink" Target="#INFORMATICA!A1"/><Relationship Id="rId12" Type="http://schemas.openxmlformats.org/officeDocument/2006/relationships/hyperlink" Target="#ADMINISTRATIVA!A1"/><Relationship Id="rId2" Type="http://schemas.openxmlformats.org/officeDocument/2006/relationships/hyperlink" Target="#JURIDICA!A1"/><Relationship Id="rId1" Type="http://schemas.openxmlformats.org/officeDocument/2006/relationships/hyperlink" Target="#PLANEACI&#211;N!A1"/><Relationship Id="rId6" Type="http://schemas.openxmlformats.org/officeDocument/2006/relationships/hyperlink" Target="#'PUERTOS '!A1"/><Relationship Id="rId11" Type="http://schemas.openxmlformats.org/officeDocument/2006/relationships/hyperlink" Target="#NOTIFICACIONES!A1"/><Relationship Id="rId5" Type="http://schemas.openxmlformats.org/officeDocument/2006/relationships/hyperlink" Target="#CONCESIONES!A1"/><Relationship Id="rId15" Type="http://schemas.openxmlformats.org/officeDocument/2006/relationships/hyperlink" Target="#CONSOLIDADO!A1"/><Relationship Id="rId10" Type="http://schemas.openxmlformats.org/officeDocument/2006/relationships/hyperlink" Target="#'ATENCION CIUDADANO'!A1"/><Relationship Id="rId4" Type="http://schemas.openxmlformats.org/officeDocument/2006/relationships/hyperlink" Target="#TRANSITO!A1"/><Relationship Id="rId9" Type="http://schemas.openxmlformats.org/officeDocument/2006/relationships/hyperlink" Target="#'TALENTO HUMANO'!A1"/><Relationship Id="rId14" Type="http://schemas.openxmlformats.org/officeDocument/2006/relationships/hyperlink" Target="#FINANCIERA!A1"/></Relationships>
</file>

<file path=xl/drawings/_rels/drawing10.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29.png"/><Relationship Id="rId1" Type="http://schemas.openxmlformats.org/officeDocument/2006/relationships/image" Target="../media/image28.png"/></Relationships>
</file>

<file path=xl/drawings/_rels/drawing11.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31.png"/><Relationship Id="rId1" Type="http://schemas.openxmlformats.org/officeDocument/2006/relationships/image" Target="../media/image30.emf"/></Relationships>
</file>

<file path=xl/drawings/_rels/drawing1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33.png"/></Relationships>
</file>

<file path=xl/drawings/_rels/drawing13.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34.emf"/></Relationships>
</file>

<file path=xl/drawings/_rels/drawing14.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35.jpeg"/></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36.emf"/></Relationships>
</file>

<file path=xl/drawings/_rels/drawing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 Id="rId5" Type="http://schemas.openxmlformats.org/officeDocument/2006/relationships/hyperlink" Target="#&#205;NDICE!A1"/><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emf"/><Relationship Id="rId7" Type="http://schemas.openxmlformats.org/officeDocument/2006/relationships/image" Target="../media/image14.png"/><Relationship Id="rId2" Type="http://schemas.openxmlformats.org/officeDocument/2006/relationships/image" Target="../media/image9.emf"/><Relationship Id="rId1" Type="http://schemas.openxmlformats.org/officeDocument/2006/relationships/image" Target="../media/image8.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hyperlink" Target="#&#205;NDICE!A1"/><Relationship Id="rId4" Type="http://schemas.openxmlformats.org/officeDocument/2006/relationships/image" Target="../media/image11.emf"/><Relationship Id="rId9"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8.emf"/><Relationship Id="rId7" Type="http://schemas.openxmlformats.org/officeDocument/2006/relationships/hyperlink" Target="#&#205;NDICE!A1"/><Relationship Id="rId2" Type="http://schemas.openxmlformats.org/officeDocument/2006/relationships/image" Target="../media/image17.emf"/><Relationship Id="rId1" Type="http://schemas.openxmlformats.org/officeDocument/2006/relationships/image" Target="../media/image8.jpeg"/><Relationship Id="rId6" Type="http://schemas.openxmlformats.org/officeDocument/2006/relationships/image" Target="../media/image21.emf"/><Relationship Id="rId5" Type="http://schemas.openxmlformats.org/officeDocument/2006/relationships/image" Target="../media/image20.emf"/><Relationship Id="rId4" Type="http://schemas.openxmlformats.org/officeDocument/2006/relationships/image" Target="../media/image19.emf"/></Relationships>
</file>

<file path=xl/drawings/_rels/drawing9.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emf"/><Relationship Id="rId1" Type="http://schemas.openxmlformats.org/officeDocument/2006/relationships/image" Target="../media/image8.jpe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xdr:from>
      <xdr:col>0</xdr:col>
      <xdr:colOff>180974</xdr:colOff>
      <xdr:row>7</xdr:row>
      <xdr:rowOff>9525</xdr:rowOff>
    </xdr:from>
    <xdr:to>
      <xdr:col>2</xdr:col>
      <xdr:colOff>457199</xdr:colOff>
      <xdr:row>9</xdr:row>
      <xdr:rowOff>0</xdr:rowOff>
    </xdr:to>
    <xdr:sp macro="" textlink="">
      <xdr:nvSpPr>
        <xdr:cNvPr id="3" name="Rectángulo redondeado 2">
          <a:hlinkClick xmlns:r="http://schemas.openxmlformats.org/officeDocument/2006/relationships" r:id="rId1"/>
        </xdr:cNvPr>
        <xdr:cNvSpPr/>
      </xdr:nvSpPr>
      <xdr:spPr>
        <a:xfrm>
          <a:off x="180974" y="1762125"/>
          <a:ext cx="1895475" cy="3714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OFICINA DE PLANEACIÓN</a:t>
          </a:r>
        </a:p>
      </xdr:txBody>
    </xdr:sp>
    <xdr:clientData/>
  </xdr:twoCellAnchor>
  <xdr:twoCellAnchor>
    <xdr:from>
      <xdr:col>2</xdr:col>
      <xdr:colOff>676274</xdr:colOff>
      <xdr:row>7</xdr:row>
      <xdr:rowOff>19050</xdr:rowOff>
    </xdr:from>
    <xdr:to>
      <xdr:col>5</xdr:col>
      <xdr:colOff>285749</xdr:colOff>
      <xdr:row>9</xdr:row>
      <xdr:rowOff>9525</xdr:rowOff>
    </xdr:to>
    <xdr:sp macro="" textlink="">
      <xdr:nvSpPr>
        <xdr:cNvPr id="4" name="Rectángulo redondeado 3">
          <a:hlinkClick xmlns:r="http://schemas.openxmlformats.org/officeDocument/2006/relationships" r:id="rId2"/>
        </xdr:cNvPr>
        <xdr:cNvSpPr/>
      </xdr:nvSpPr>
      <xdr:spPr>
        <a:xfrm>
          <a:off x="2295524" y="1771650"/>
          <a:ext cx="1895475" cy="3714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OFICINA  JURÍDICA</a:t>
          </a:r>
        </a:p>
      </xdr:txBody>
    </xdr:sp>
    <xdr:clientData/>
  </xdr:twoCellAnchor>
  <xdr:twoCellAnchor>
    <xdr:from>
      <xdr:col>5</xdr:col>
      <xdr:colOff>390524</xdr:colOff>
      <xdr:row>7</xdr:row>
      <xdr:rowOff>19050</xdr:rowOff>
    </xdr:from>
    <xdr:to>
      <xdr:col>7</xdr:col>
      <xdr:colOff>761999</xdr:colOff>
      <xdr:row>9</xdr:row>
      <xdr:rowOff>9525</xdr:rowOff>
    </xdr:to>
    <xdr:sp macro="" textlink="">
      <xdr:nvSpPr>
        <xdr:cNvPr id="5" name="Rectángulo redondeado 4">
          <a:hlinkClick xmlns:r="http://schemas.openxmlformats.org/officeDocument/2006/relationships" r:id="rId3"/>
        </xdr:cNvPr>
        <xdr:cNvSpPr/>
      </xdr:nvSpPr>
      <xdr:spPr>
        <a:xfrm>
          <a:off x="4295774" y="1771650"/>
          <a:ext cx="1895475" cy="3714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Grupo</a:t>
          </a:r>
          <a:r>
            <a:rPr lang="es-CO" sz="1200" b="1" baseline="0"/>
            <a:t> Comunicaciones</a:t>
          </a:r>
          <a:endParaRPr lang="es-CO" sz="1200" b="1"/>
        </a:p>
      </xdr:txBody>
    </xdr:sp>
    <xdr:clientData/>
  </xdr:twoCellAnchor>
  <xdr:twoCellAnchor>
    <xdr:from>
      <xdr:col>0</xdr:col>
      <xdr:colOff>190499</xdr:colOff>
      <xdr:row>10</xdr:row>
      <xdr:rowOff>133350</xdr:rowOff>
    </xdr:from>
    <xdr:to>
      <xdr:col>2</xdr:col>
      <xdr:colOff>466724</xdr:colOff>
      <xdr:row>12</xdr:row>
      <xdr:rowOff>123825</xdr:rowOff>
    </xdr:to>
    <xdr:sp macro="" textlink="">
      <xdr:nvSpPr>
        <xdr:cNvPr id="7" name="Rectángulo redondeado 6">
          <a:hlinkClick xmlns:r="http://schemas.openxmlformats.org/officeDocument/2006/relationships" r:id="rId4"/>
        </xdr:cNvPr>
        <xdr:cNvSpPr/>
      </xdr:nvSpPr>
      <xdr:spPr>
        <a:xfrm>
          <a:off x="190499" y="2457450"/>
          <a:ext cx="1895475" cy="37147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DELEGADA TRÁNSITO</a:t>
          </a:r>
        </a:p>
      </xdr:txBody>
    </xdr:sp>
    <xdr:clientData/>
  </xdr:twoCellAnchor>
  <xdr:twoCellAnchor>
    <xdr:from>
      <xdr:col>2</xdr:col>
      <xdr:colOff>685799</xdr:colOff>
      <xdr:row>10</xdr:row>
      <xdr:rowOff>142875</xdr:rowOff>
    </xdr:from>
    <xdr:to>
      <xdr:col>5</xdr:col>
      <xdr:colOff>295274</xdr:colOff>
      <xdr:row>12</xdr:row>
      <xdr:rowOff>133350</xdr:rowOff>
    </xdr:to>
    <xdr:sp macro="" textlink="">
      <xdr:nvSpPr>
        <xdr:cNvPr id="8" name="Rectángulo redondeado 7">
          <a:hlinkClick xmlns:r="http://schemas.openxmlformats.org/officeDocument/2006/relationships" r:id="rId5"/>
        </xdr:cNvPr>
        <xdr:cNvSpPr/>
      </xdr:nvSpPr>
      <xdr:spPr>
        <a:xfrm>
          <a:off x="2305049" y="2466975"/>
          <a:ext cx="1895475" cy="37147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DELEGADA CONCESIONES</a:t>
          </a:r>
        </a:p>
      </xdr:txBody>
    </xdr:sp>
    <xdr:clientData/>
  </xdr:twoCellAnchor>
  <xdr:twoCellAnchor>
    <xdr:from>
      <xdr:col>5</xdr:col>
      <xdr:colOff>400049</xdr:colOff>
      <xdr:row>10</xdr:row>
      <xdr:rowOff>142875</xdr:rowOff>
    </xdr:from>
    <xdr:to>
      <xdr:col>7</xdr:col>
      <xdr:colOff>771524</xdr:colOff>
      <xdr:row>12</xdr:row>
      <xdr:rowOff>133350</xdr:rowOff>
    </xdr:to>
    <xdr:sp macro="" textlink="">
      <xdr:nvSpPr>
        <xdr:cNvPr id="9" name="Rectángulo redondeado 8">
          <a:hlinkClick xmlns:r="http://schemas.openxmlformats.org/officeDocument/2006/relationships" r:id="rId6"/>
        </xdr:cNvPr>
        <xdr:cNvSpPr/>
      </xdr:nvSpPr>
      <xdr:spPr>
        <a:xfrm>
          <a:off x="4305299" y="2466975"/>
          <a:ext cx="1895475" cy="37147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DELEGADA PUERTOS</a:t>
          </a:r>
        </a:p>
      </xdr:txBody>
    </xdr:sp>
    <xdr:clientData/>
  </xdr:twoCellAnchor>
  <xdr:twoCellAnchor>
    <xdr:from>
      <xdr:col>0</xdr:col>
      <xdr:colOff>200024</xdr:colOff>
      <xdr:row>14</xdr:row>
      <xdr:rowOff>57150</xdr:rowOff>
    </xdr:from>
    <xdr:to>
      <xdr:col>2</xdr:col>
      <xdr:colOff>476249</xdr:colOff>
      <xdr:row>16</xdr:row>
      <xdr:rowOff>47625</xdr:rowOff>
    </xdr:to>
    <xdr:sp macro="" textlink="">
      <xdr:nvSpPr>
        <xdr:cNvPr id="11" name="Rectángulo redondeado 10">
          <a:hlinkClick xmlns:r="http://schemas.openxmlformats.org/officeDocument/2006/relationships" r:id="rId7"/>
        </xdr:cNvPr>
        <xdr:cNvSpPr/>
      </xdr:nvSpPr>
      <xdr:spPr>
        <a:xfrm>
          <a:off x="200024" y="3143250"/>
          <a:ext cx="1895475" cy="371475"/>
        </a:xfrm>
        <a:prstGeom prst="roundRect">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COORD. INFORMÁTICA</a:t>
          </a:r>
        </a:p>
      </xdr:txBody>
    </xdr:sp>
    <xdr:clientData/>
  </xdr:twoCellAnchor>
  <xdr:twoCellAnchor>
    <xdr:from>
      <xdr:col>2</xdr:col>
      <xdr:colOff>695324</xdr:colOff>
      <xdr:row>14</xdr:row>
      <xdr:rowOff>66675</xdr:rowOff>
    </xdr:from>
    <xdr:to>
      <xdr:col>5</xdr:col>
      <xdr:colOff>304799</xdr:colOff>
      <xdr:row>16</xdr:row>
      <xdr:rowOff>114300</xdr:rowOff>
    </xdr:to>
    <xdr:sp macro="" textlink="">
      <xdr:nvSpPr>
        <xdr:cNvPr id="12" name="Rectángulo redondeado 11">
          <a:hlinkClick xmlns:r="http://schemas.openxmlformats.org/officeDocument/2006/relationships" r:id="rId8"/>
        </xdr:cNvPr>
        <xdr:cNvSpPr/>
      </xdr:nvSpPr>
      <xdr:spPr>
        <a:xfrm>
          <a:off x="2314574" y="3152775"/>
          <a:ext cx="1895475" cy="42862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algn="ctr"/>
          <a:r>
            <a:rPr lang="es-CO" sz="1100" b="1">
              <a:solidFill>
                <a:schemeClr val="tx1"/>
              </a:solidFill>
            </a:rPr>
            <a:t>COORD.</a:t>
          </a:r>
          <a:r>
            <a:rPr lang="es-CO" sz="1100" b="1" baseline="0">
              <a:solidFill>
                <a:schemeClr val="tx1"/>
              </a:solidFill>
            </a:rPr>
            <a:t> CONTROL </a:t>
          </a:r>
        </a:p>
        <a:p>
          <a:pPr algn="ctr"/>
          <a:r>
            <a:rPr lang="es-CO" sz="1100" b="1" baseline="0">
              <a:solidFill>
                <a:schemeClr val="tx1"/>
              </a:solidFill>
            </a:rPr>
            <a:t>DISCIPLINARIO</a:t>
          </a:r>
          <a:endParaRPr lang="es-CO" sz="1100" b="1">
            <a:solidFill>
              <a:schemeClr val="tx1"/>
            </a:solidFill>
          </a:endParaRPr>
        </a:p>
      </xdr:txBody>
    </xdr:sp>
    <xdr:clientData/>
  </xdr:twoCellAnchor>
  <xdr:twoCellAnchor>
    <xdr:from>
      <xdr:col>5</xdr:col>
      <xdr:colOff>409574</xdr:colOff>
      <xdr:row>14</xdr:row>
      <xdr:rowOff>66674</xdr:rowOff>
    </xdr:from>
    <xdr:to>
      <xdr:col>7</xdr:col>
      <xdr:colOff>781049</xdr:colOff>
      <xdr:row>16</xdr:row>
      <xdr:rowOff>114299</xdr:rowOff>
    </xdr:to>
    <xdr:sp macro="" textlink="">
      <xdr:nvSpPr>
        <xdr:cNvPr id="13" name="Rectángulo redondeado 12">
          <a:hlinkClick xmlns:r="http://schemas.openxmlformats.org/officeDocument/2006/relationships" r:id="rId9"/>
        </xdr:cNvPr>
        <xdr:cNvSpPr/>
      </xdr:nvSpPr>
      <xdr:spPr>
        <a:xfrm>
          <a:off x="4314824" y="3152774"/>
          <a:ext cx="1895475" cy="42862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COORD. TALENTO</a:t>
          </a:r>
        </a:p>
        <a:p>
          <a:pPr marL="0" indent="0" algn="ctr"/>
          <a:r>
            <a:rPr lang="es-CO" sz="1100" b="1">
              <a:solidFill>
                <a:schemeClr val="tx1"/>
              </a:solidFill>
              <a:latin typeface="+mn-lt"/>
              <a:ea typeface="+mn-ea"/>
              <a:cs typeface="+mn-cs"/>
            </a:rPr>
            <a:t>HUMANO</a:t>
          </a:r>
        </a:p>
      </xdr:txBody>
    </xdr:sp>
    <xdr:clientData/>
  </xdr:twoCellAnchor>
  <xdr:twoCellAnchor>
    <xdr:from>
      <xdr:col>0</xdr:col>
      <xdr:colOff>209550</xdr:colOff>
      <xdr:row>17</xdr:row>
      <xdr:rowOff>152400</xdr:rowOff>
    </xdr:from>
    <xdr:to>
      <xdr:col>2</xdr:col>
      <xdr:colOff>485775</xdr:colOff>
      <xdr:row>20</xdr:row>
      <xdr:rowOff>19050</xdr:rowOff>
    </xdr:to>
    <xdr:sp macro="" textlink="">
      <xdr:nvSpPr>
        <xdr:cNvPr id="14" name="Rectángulo redondeado 13">
          <a:hlinkClick xmlns:r="http://schemas.openxmlformats.org/officeDocument/2006/relationships" r:id="rId10"/>
        </xdr:cNvPr>
        <xdr:cNvSpPr/>
      </xdr:nvSpPr>
      <xdr:spPr>
        <a:xfrm>
          <a:off x="209550" y="3810000"/>
          <a:ext cx="1895475" cy="438150"/>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COORD.</a:t>
          </a:r>
          <a:r>
            <a:rPr lang="es-CO" sz="1100" b="1" baseline="0">
              <a:solidFill>
                <a:schemeClr val="tx1"/>
              </a:solidFill>
              <a:latin typeface="+mn-lt"/>
              <a:ea typeface="+mn-ea"/>
              <a:cs typeface="+mn-cs"/>
            </a:rPr>
            <a:t> ATENCIÓN AL CIUDADANO</a:t>
          </a:r>
          <a:endParaRPr lang="es-CO" sz="1100" b="1">
            <a:solidFill>
              <a:schemeClr val="tx1"/>
            </a:solidFill>
            <a:latin typeface="+mn-lt"/>
            <a:ea typeface="+mn-ea"/>
            <a:cs typeface="+mn-cs"/>
          </a:endParaRPr>
        </a:p>
      </xdr:txBody>
    </xdr:sp>
    <xdr:clientData/>
  </xdr:twoCellAnchor>
  <xdr:twoCellAnchor>
    <xdr:from>
      <xdr:col>2</xdr:col>
      <xdr:colOff>714375</xdr:colOff>
      <xdr:row>17</xdr:row>
      <xdr:rowOff>161925</xdr:rowOff>
    </xdr:from>
    <xdr:to>
      <xdr:col>5</xdr:col>
      <xdr:colOff>323850</xdr:colOff>
      <xdr:row>20</xdr:row>
      <xdr:rowOff>38100</xdr:rowOff>
    </xdr:to>
    <xdr:sp macro="" textlink="">
      <xdr:nvSpPr>
        <xdr:cNvPr id="15" name="Rectángulo redondeado 14">
          <a:hlinkClick xmlns:r="http://schemas.openxmlformats.org/officeDocument/2006/relationships" r:id="rId11"/>
        </xdr:cNvPr>
        <xdr:cNvSpPr/>
      </xdr:nvSpPr>
      <xdr:spPr>
        <a:xfrm>
          <a:off x="2333625" y="3819525"/>
          <a:ext cx="1895475" cy="44767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COORD. </a:t>
          </a:r>
        </a:p>
        <a:p>
          <a:pPr marL="0" indent="0" algn="ctr"/>
          <a:r>
            <a:rPr lang="es-CO" sz="1100" b="1">
              <a:solidFill>
                <a:schemeClr val="tx1"/>
              </a:solidFill>
              <a:latin typeface="+mn-lt"/>
              <a:ea typeface="+mn-ea"/>
              <a:cs typeface="+mn-cs"/>
            </a:rPr>
            <a:t>NOTIFICACIONES</a:t>
          </a:r>
        </a:p>
      </xdr:txBody>
    </xdr:sp>
    <xdr:clientData/>
  </xdr:twoCellAnchor>
  <xdr:twoCellAnchor>
    <xdr:from>
      <xdr:col>5</xdr:col>
      <xdr:colOff>428625</xdr:colOff>
      <xdr:row>17</xdr:row>
      <xdr:rowOff>161925</xdr:rowOff>
    </xdr:from>
    <xdr:to>
      <xdr:col>7</xdr:col>
      <xdr:colOff>800100</xdr:colOff>
      <xdr:row>20</xdr:row>
      <xdr:rowOff>38100</xdr:rowOff>
    </xdr:to>
    <xdr:sp macro="" textlink="">
      <xdr:nvSpPr>
        <xdr:cNvPr id="16" name="Rectángulo redondeado 15">
          <a:hlinkClick xmlns:r="http://schemas.openxmlformats.org/officeDocument/2006/relationships" r:id="rId12"/>
        </xdr:cNvPr>
        <xdr:cNvSpPr/>
      </xdr:nvSpPr>
      <xdr:spPr>
        <a:xfrm>
          <a:off x="4333875" y="3819525"/>
          <a:ext cx="1895475" cy="44767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COORD. </a:t>
          </a:r>
        </a:p>
        <a:p>
          <a:pPr marL="0" indent="0" algn="ctr"/>
          <a:r>
            <a:rPr lang="es-CO" sz="1100" b="1">
              <a:solidFill>
                <a:schemeClr val="tx1"/>
              </a:solidFill>
              <a:latin typeface="+mn-lt"/>
              <a:ea typeface="+mn-ea"/>
              <a:cs typeface="+mn-cs"/>
            </a:rPr>
            <a:t>ADMINISTRATIVA</a:t>
          </a:r>
        </a:p>
      </xdr:txBody>
    </xdr:sp>
    <xdr:clientData/>
  </xdr:twoCellAnchor>
  <xdr:twoCellAnchor>
    <xdr:from>
      <xdr:col>0</xdr:col>
      <xdr:colOff>228600</xdr:colOff>
      <xdr:row>21</xdr:row>
      <xdr:rowOff>28575</xdr:rowOff>
    </xdr:from>
    <xdr:to>
      <xdr:col>2</xdr:col>
      <xdr:colOff>504825</xdr:colOff>
      <xdr:row>23</xdr:row>
      <xdr:rowOff>85725</xdr:rowOff>
    </xdr:to>
    <xdr:sp macro="" textlink="">
      <xdr:nvSpPr>
        <xdr:cNvPr id="17" name="Rectángulo redondeado 16">
          <a:hlinkClick xmlns:r="http://schemas.openxmlformats.org/officeDocument/2006/relationships" r:id="rId13"/>
        </xdr:cNvPr>
        <xdr:cNvSpPr/>
      </xdr:nvSpPr>
      <xdr:spPr>
        <a:xfrm>
          <a:off x="228600" y="4448175"/>
          <a:ext cx="1895475" cy="438150"/>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COORD. </a:t>
          </a:r>
        </a:p>
        <a:p>
          <a:pPr marL="0" indent="0" algn="ctr"/>
          <a:r>
            <a:rPr lang="es-CO" sz="1100" b="1">
              <a:solidFill>
                <a:schemeClr val="tx1"/>
              </a:solidFill>
              <a:latin typeface="+mn-lt"/>
              <a:ea typeface="+mn-ea"/>
              <a:cs typeface="+mn-cs"/>
            </a:rPr>
            <a:t>DOCUMENTAL</a:t>
          </a:r>
        </a:p>
      </xdr:txBody>
    </xdr:sp>
    <xdr:clientData/>
  </xdr:twoCellAnchor>
  <xdr:twoCellAnchor>
    <xdr:from>
      <xdr:col>2</xdr:col>
      <xdr:colOff>723900</xdr:colOff>
      <xdr:row>21</xdr:row>
      <xdr:rowOff>38100</xdr:rowOff>
    </xdr:from>
    <xdr:to>
      <xdr:col>5</xdr:col>
      <xdr:colOff>333375</xdr:colOff>
      <xdr:row>23</xdr:row>
      <xdr:rowOff>95250</xdr:rowOff>
    </xdr:to>
    <xdr:sp macro="" textlink="">
      <xdr:nvSpPr>
        <xdr:cNvPr id="18" name="Rectángulo redondeado 17">
          <a:hlinkClick xmlns:r="http://schemas.openxmlformats.org/officeDocument/2006/relationships" r:id="rId14"/>
        </xdr:cNvPr>
        <xdr:cNvSpPr/>
      </xdr:nvSpPr>
      <xdr:spPr>
        <a:xfrm>
          <a:off x="2343150" y="4457700"/>
          <a:ext cx="1895475" cy="438150"/>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COORD. </a:t>
          </a:r>
        </a:p>
        <a:p>
          <a:pPr marL="0" indent="0" algn="ctr"/>
          <a:r>
            <a:rPr lang="es-CO" sz="1100" b="1">
              <a:solidFill>
                <a:schemeClr val="tx1"/>
              </a:solidFill>
              <a:latin typeface="+mn-lt"/>
              <a:ea typeface="+mn-ea"/>
              <a:cs typeface="+mn-cs"/>
            </a:rPr>
            <a:t>FINANCIERA</a:t>
          </a:r>
        </a:p>
      </xdr:txBody>
    </xdr:sp>
    <xdr:clientData/>
  </xdr:twoCellAnchor>
  <xdr:twoCellAnchor>
    <xdr:from>
      <xdr:col>5</xdr:col>
      <xdr:colOff>428625</xdr:colOff>
      <xdr:row>21</xdr:row>
      <xdr:rowOff>38100</xdr:rowOff>
    </xdr:from>
    <xdr:to>
      <xdr:col>7</xdr:col>
      <xdr:colOff>800100</xdr:colOff>
      <xdr:row>23</xdr:row>
      <xdr:rowOff>95250</xdr:rowOff>
    </xdr:to>
    <xdr:sp macro="" textlink="">
      <xdr:nvSpPr>
        <xdr:cNvPr id="21" name="Rectángulo redondeado 20">
          <a:hlinkClick xmlns:r="http://schemas.openxmlformats.org/officeDocument/2006/relationships" r:id="rId15"/>
        </xdr:cNvPr>
        <xdr:cNvSpPr/>
      </xdr:nvSpPr>
      <xdr:spPr>
        <a:xfrm>
          <a:off x="4333875" y="4457700"/>
          <a:ext cx="1895475" cy="438150"/>
        </a:xfrm>
        <a:prstGeom prst="roundRect">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CONSOLIDADO</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298412</xdr:colOff>
      <xdr:row>20</xdr:row>
      <xdr:rowOff>976311</xdr:rowOff>
    </xdr:from>
    <xdr:to>
      <xdr:col>5</xdr:col>
      <xdr:colOff>5421098</xdr:colOff>
      <xdr:row>20</xdr:row>
      <xdr:rowOff>3844198</xdr:rowOff>
    </xdr:to>
    <xdr:pic>
      <xdr:nvPicPr>
        <xdr:cNvPr id="7" name="Imagen 6"/>
        <xdr:cNvPicPr>
          <a:picLocks noChangeAspect="1"/>
        </xdr:cNvPicPr>
      </xdr:nvPicPr>
      <xdr:blipFill>
        <a:blip xmlns:r="http://schemas.openxmlformats.org/officeDocument/2006/relationships" r:embed="rId1"/>
        <a:stretch>
          <a:fillRect/>
        </a:stretch>
      </xdr:blipFill>
      <xdr:spPr>
        <a:xfrm>
          <a:off x="7501693" y="7000874"/>
          <a:ext cx="5122686" cy="2867887"/>
        </a:xfrm>
        <a:prstGeom prst="rect">
          <a:avLst/>
        </a:prstGeom>
      </xdr:spPr>
    </xdr:pic>
    <xdr:clientData/>
  </xdr:twoCellAnchor>
  <xdr:twoCellAnchor editAs="oneCell">
    <xdr:from>
      <xdr:col>5</xdr:col>
      <xdr:colOff>575920</xdr:colOff>
      <xdr:row>21</xdr:row>
      <xdr:rowOff>595313</xdr:rowOff>
    </xdr:from>
    <xdr:to>
      <xdr:col>5</xdr:col>
      <xdr:colOff>5239704</xdr:colOff>
      <xdr:row>21</xdr:row>
      <xdr:rowOff>3399630</xdr:rowOff>
    </xdr:to>
    <xdr:pic>
      <xdr:nvPicPr>
        <xdr:cNvPr id="8" name="Imagen 7"/>
        <xdr:cNvPicPr>
          <a:picLocks noChangeAspect="1"/>
        </xdr:cNvPicPr>
      </xdr:nvPicPr>
      <xdr:blipFill>
        <a:blip xmlns:r="http://schemas.openxmlformats.org/officeDocument/2006/relationships" r:embed="rId2"/>
        <a:stretch>
          <a:fillRect/>
        </a:stretch>
      </xdr:blipFill>
      <xdr:spPr>
        <a:xfrm>
          <a:off x="7779201" y="11465719"/>
          <a:ext cx="4663784" cy="2804317"/>
        </a:xfrm>
        <a:prstGeom prst="rect">
          <a:avLst/>
        </a:prstGeom>
      </xdr:spPr>
    </xdr:pic>
    <xdr:clientData/>
  </xdr:twoCellAnchor>
  <xdr:twoCellAnchor>
    <xdr:from>
      <xdr:col>5</xdr:col>
      <xdr:colOff>4033838</xdr:colOff>
      <xdr:row>1</xdr:row>
      <xdr:rowOff>133350</xdr:rowOff>
    </xdr:from>
    <xdr:to>
      <xdr:col>6</xdr:col>
      <xdr:colOff>0</xdr:colOff>
      <xdr:row>4</xdr:row>
      <xdr:rowOff>0</xdr:rowOff>
    </xdr:to>
    <xdr:sp macro="" textlink="">
      <xdr:nvSpPr>
        <xdr:cNvPr id="4" name="Rectángulo redondeado 3">
          <a:hlinkClick xmlns:r="http://schemas.openxmlformats.org/officeDocument/2006/relationships" r:id="rId3"/>
        </xdr:cNvPr>
        <xdr:cNvSpPr/>
      </xdr:nvSpPr>
      <xdr:spPr>
        <a:xfrm>
          <a:off x="11237119" y="323850"/>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284161</xdr:colOff>
          <xdr:row>28</xdr:row>
          <xdr:rowOff>693737</xdr:rowOff>
        </xdr:from>
        <xdr:to>
          <xdr:col>5</xdr:col>
          <xdr:colOff>210343</xdr:colOff>
          <xdr:row>28</xdr:row>
          <xdr:rowOff>3503612</xdr:rowOff>
        </xdr:to>
        <xdr:pic>
          <xdr:nvPicPr>
            <xdr:cNvPr id="4" name="Imagen 3"/>
            <xdr:cNvPicPr>
              <a:picLocks noChangeAspect="1" noChangeArrowheads="1"/>
              <a:extLst>
                <a:ext uri="{84589F7E-364E-4C9E-8A38-B11213B215E9}">
                  <a14:cameraTool cellRange="#REF!" spid="_x0000_s8853"/>
                </a:ext>
              </a:extLst>
            </xdr:cNvPicPr>
          </xdr:nvPicPr>
          <xdr:blipFill>
            <a:blip xmlns:r="http://schemas.openxmlformats.org/officeDocument/2006/relationships" r:embed="rId1"/>
            <a:srcRect/>
            <a:stretch>
              <a:fillRect/>
            </a:stretch>
          </xdr:blipFill>
          <xdr:spPr bwMode="auto">
            <a:xfrm>
              <a:off x="5737224" y="24982487"/>
              <a:ext cx="2771775" cy="28098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1535904</xdr:colOff>
      <xdr:row>35</xdr:row>
      <xdr:rowOff>36882</xdr:rowOff>
    </xdr:from>
    <xdr:to>
      <xdr:col>5</xdr:col>
      <xdr:colOff>1774031</xdr:colOff>
      <xdr:row>88</xdr:row>
      <xdr:rowOff>164128</xdr:rowOff>
    </xdr:to>
    <xdr:pic>
      <xdr:nvPicPr>
        <xdr:cNvPr id="3" name="Imagen 2"/>
        <xdr:cNvPicPr>
          <a:picLocks noChangeAspect="1"/>
        </xdr:cNvPicPr>
      </xdr:nvPicPr>
      <xdr:blipFill>
        <a:blip xmlns:r="http://schemas.openxmlformats.org/officeDocument/2006/relationships" r:embed="rId2"/>
        <a:stretch>
          <a:fillRect/>
        </a:stretch>
      </xdr:blipFill>
      <xdr:spPr>
        <a:xfrm>
          <a:off x="1535904" y="31552726"/>
          <a:ext cx="8536783" cy="10223746"/>
        </a:xfrm>
        <a:prstGeom prst="rect">
          <a:avLst/>
        </a:prstGeom>
      </xdr:spPr>
    </xdr:pic>
    <xdr:clientData/>
  </xdr:twoCellAnchor>
  <xdr:twoCellAnchor>
    <xdr:from>
      <xdr:col>5</xdr:col>
      <xdr:colOff>3048000</xdr:colOff>
      <xdr:row>1</xdr:row>
      <xdr:rowOff>83344</xdr:rowOff>
    </xdr:from>
    <xdr:to>
      <xdr:col>5</xdr:col>
      <xdr:colOff>4943475</xdr:colOff>
      <xdr:row>3</xdr:row>
      <xdr:rowOff>140494</xdr:rowOff>
    </xdr:to>
    <xdr:sp macro="" textlink="">
      <xdr:nvSpPr>
        <xdr:cNvPr id="5" name="Rectángulo redondeado 4">
          <a:hlinkClick xmlns:r="http://schemas.openxmlformats.org/officeDocument/2006/relationships" r:id="rId3"/>
        </xdr:cNvPr>
        <xdr:cNvSpPr/>
      </xdr:nvSpPr>
      <xdr:spPr>
        <a:xfrm>
          <a:off x="11346656" y="273844"/>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198966</xdr:colOff>
      <xdr:row>23</xdr:row>
      <xdr:rowOff>232304</xdr:rowOff>
    </xdr:from>
    <xdr:to>
      <xdr:col>5</xdr:col>
      <xdr:colOff>5143392</xdr:colOff>
      <xdr:row>23</xdr:row>
      <xdr:rowOff>2906813</xdr:rowOff>
    </xdr:to>
    <xdr:pic>
      <xdr:nvPicPr>
        <xdr:cNvPr id="3" name="Imagen 2"/>
        <xdr:cNvPicPr>
          <a:picLocks noChangeAspect="1"/>
        </xdr:cNvPicPr>
      </xdr:nvPicPr>
      <xdr:blipFill>
        <a:blip xmlns:r="http://schemas.openxmlformats.org/officeDocument/2006/relationships" r:embed="rId1"/>
        <a:stretch>
          <a:fillRect/>
        </a:stretch>
      </xdr:blipFill>
      <xdr:spPr>
        <a:xfrm>
          <a:off x="7215716" y="11048471"/>
          <a:ext cx="4944426" cy="2674509"/>
        </a:xfrm>
        <a:prstGeom prst="rect">
          <a:avLst/>
        </a:prstGeom>
      </xdr:spPr>
    </xdr:pic>
    <xdr:clientData/>
  </xdr:twoCellAnchor>
  <xdr:twoCellAnchor>
    <xdr:from>
      <xdr:col>5</xdr:col>
      <xdr:colOff>4179094</xdr:colOff>
      <xdr:row>1</xdr:row>
      <xdr:rowOff>119063</xdr:rowOff>
    </xdr:from>
    <xdr:to>
      <xdr:col>6</xdr:col>
      <xdr:colOff>2381</xdr:colOff>
      <xdr:row>3</xdr:row>
      <xdr:rowOff>176213</xdr:rowOff>
    </xdr:to>
    <xdr:sp macro="" textlink="">
      <xdr:nvSpPr>
        <xdr:cNvPr id="4" name="Rectángulo redondeado 3">
          <a:hlinkClick xmlns:r="http://schemas.openxmlformats.org/officeDocument/2006/relationships" r:id="rId2"/>
        </xdr:cNvPr>
        <xdr:cNvSpPr/>
      </xdr:nvSpPr>
      <xdr:spPr>
        <a:xfrm>
          <a:off x="12096750" y="309563"/>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184828</xdr:colOff>
      <xdr:row>20</xdr:row>
      <xdr:rowOff>269421</xdr:rowOff>
    </xdr:from>
    <xdr:to>
      <xdr:col>5</xdr:col>
      <xdr:colOff>2817795</xdr:colOff>
      <xdr:row>21</xdr:row>
      <xdr:rowOff>1784455</xdr:rowOff>
    </xdr:to>
    <xdr:pic>
      <xdr:nvPicPr>
        <xdr:cNvPr id="6"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721" y="8052707"/>
          <a:ext cx="7980574" cy="5814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3915834</xdr:colOff>
      <xdr:row>1</xdr:row>
      <xdr:rowOff>137582</xdr:rowOff>
    </xdr:from>
    <xdr:to>
      <xdr:col>6</xdr:col>
      <xdr:colOff>22226</xdr:colOff>
      <xdr:row>4</xdr:row>
      <xdr:rowOff>4232</xdr:rowOff>
    </xdr:to>
    <xdr:sp macro="" textlink="">
      <xdr:nvSpPr>
        <xdr:cNvPr id="3" name="Rectángulo redondeado 2">
          <a:hlinkClick xmlns:r="http://schemas.openxmlformats.org/officeDocument/2006/relationships" r:id="rId2"/>
        </xdr:cNvPr>
        <xdr:cNvSpPr/>
      </xdr:nvSpPr>
      <xdr:spPr>
        <a:xfrm>
          <a:off x="10583334" y="328082"/>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161773</xdr:colOff>
      <xdr:row>37</xdr:row>
      <xdr:rowOff>123056</xdr:rowOff>
    </xdr:from>
    <xdr:to>
      <xdr:col>5</xdr:col>
      <xdr:colOff>1102179</xdr:colOff>
      <xdr:row>71</xdr:row>
      <xdr:rowOff>32538</xdr:rowOff>
    </xdr:to>
    <xdr:pic>
      <xdr:nvPicPr>
        <xdr:cNvPr id="6" name="Imagen 5"/>
        <xdr:cNvPicPr>
          <a:picLocks noChangeAspect="1"/>
        </xdr:cNvPicPr>
      </xdr:nvPicPr>
      <xdr:blipFill>
        <a:blip xmlns:r="http://schemas.openxmlformats.org/officeDocument/2006/relationships" r:embed="rId1"/>
        <a:stretch>
          <a:fillRect/>
        </a:stretch>
      </xdr:blipFill>
      <xdr:spPr>
        <a:xfrm>
          <a:off x="1835452" y="18084485"/>
          <a:ext cx="7104441" cy="6386482"/>
        </a:xfrm>
        <a:prstGeom prst="rect">
          <a:avLst/>
        </a:prstGeom>
      </xdr:spPr>
    </xdr:pic>
    <xdr:clientData/>
  </xdr:twoCellAnchor>
  <xdr:twoCellAnchor>
    <xdr:from>
      <xdr:col>5</xdr:col>
      <xdr:colOff>1785937</xdr:colOff>
      <xdr:row>1</xdr:row>
      <xdr:rowOff>95250</xdr:rowOff>
    </xdr:from>
    <xdr:to>
      <xdr:col>6</xdr:col>
      <xdr:colOff>2381</xdr:colOff>
      <xdr:row>3</xdr:row>
      <xdr:rowOff>152400</xdr:rowOff>
    </xdr:to>
    <xdr:sp macro="" textlink="">
      <xdr:nvSpPr>
        <xdr:cNvPr id="3" name="Rectángulo redondeado 2">
          <a:hlinkClick xmlns:r="http://schemas.openxmlformats.org/officeDocument/2006/relationships" r:id="rId2"/>
        </xdr:cNvPr>
        <xdr:cNvSpPr/>
      </xdr:nvSpPr>
      <xdr:spPr>
        <a:xfrm>
          <a:off x="9620250" y="285750"/>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3309937</xdr:colOff>
      <xdr:row>1</xdr:row>
      <xdr:rowOff>130969</xdr:rowOff>
    </xdr:from>
    <xdr:to>
      <xdr:col>5</xdr:col>
      <xdr:colOff>5205412</xdr:colOff>
      <xdr:row>3</xdr:row>
      <xdr:rowOff>188119</xdr:rowOff>
    </xdr:to>
    <xdr:sp macro="" textlink="">
      <xdr:nvSpPr>
        <xdr:cNvPr id="2" name="Rectángulo redondeado 1">
          <a:hlinkClick xmlns:r="http://schemas.openxmlformats.org/officeDocument/2006/relationships" r:id="rId1"/>
        </xdr:cNvPr>
        <xdr:cNvSpPr/>
      </xdr:nvSpPr>
      <xdr:spPr>
        <a:xfrm>
          <a:off x="10668000" y="321469"/>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253474</xdr:colOff>
      <xdr:row>31</xdr:row>
      <xdr:rowOff>430781</xdr:rowOff>
    </xdr:from>
    <xdr:to>
      <xdr:col>5</xdr:col>
      <xdr:colOff>8279946</xdr:colOff>
      <xdr:row>32</xdr:row>
      <xdr:rowOff>2033815</xdr:rowOff>
    </xdr:to>
    <xdr:pic>
      <xdr:nvPicPr>
        <xdr:cNvPr id="6"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84724" y="22052531"/>
          <a:ext cx="8026472" cy="6794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6746875</xdr:colOff>
      <xdr:row>1</xdr:row>
      <xdr:rowOff>95250</xdr:rowOff>
    </xdr:from>
    <xdr:to>
      <xdr:col>6</xdr:col>
      <xdr:colOff>22225</xdr:colOff>
      <xdr:row>3</xdr:row>
      <xdr:rowOff>152400</xdr:rowOff>
    </xdr:to>
    <xdr:sp macro="" textlink="">
      <xdr:nvSpPr>
        <xdr:cNvPr id="3" name="Rectángulo redondeado 2">
          <a:hlinkClick xmlns:r="http://schemas.openxmlformats.org/officeDocument/2006/relationships" r:id="rId2"/>
        </xdr:cNvPr>
        <xdr:cNvSpPr/>
      </xdr:nvSpPr>
      <xdr:spPr>
        <a:xfrm>
          <a:off x="15478125" y="285750"/>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23</xdr:row>
      <xdr:rowOff>0</xdr:rowOff>
    </xdr:from>
    <xdr:to>
      <xdr:col>5</xdr:col>
      <xdr:colOff>676275</xdr:colOff>
      <xdr:row>47</xdr:row>
      <xdr:rowOff>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361950</xdr:colOff>
      <xdr:row>2</xdr:row>
      <xdr:rowOff>57150</xdr:rowOff>
    </xdr:from>
    <xdr:to>
      <xdr:col>6</xdr:col>
      <xdr:colOff>733425</xdr:colOff>
      <xdr:row>4</xdr:row>
      <xdr:rowOff>9525</xdr:rowOff>
    </xdr:to>
    <xdr:sp macro="" textlink="">
      <xdr:nvSpPr>
        <xdr:cNvPr id="4" name="Rectángulo redondeado 3">
          <a:hlinkClick xmlns:r="http://schemas.openxmlformats.org/officeDocument/2006/relationships" r:id="rId2"/>
        </xdr:cNvPr>
        <xdr:cNvSpPr/>
      </xdr:nvSpPr>
      <xdr:spPr>
        <a:xfrm>
          <a:off x="7162800" y="647700"/>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158749</xdr:colOff>
      <xdr:row>22</xdr:row>
      <xdr:rowOff>406176</xdr:rowOff>
    </xdr:from>
    <xdr:to>
      <xdr:col>5</xdr:col>
      <xdr:colOff>7030924</xdr:colOff>
      <xdr:row>22</xdr:row>
      <xdr:rowOff>3222625</xdr:rowOff>
    </xdr:to>
    <xdr:pic>
      <xdr:nvPicPr>
        <xdr:cNvPr id="3" name="Imagen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059"/>
        <a:stretch/>
      </xdr:blipFill>
      <xdr:spPr bwMode="auto">
        <a:xfrm>
          <a:off x="8429624" y="6232301"/>
          <a:ext cx="6873876" cy="2816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285749</xdr:colOff>
      <xdr:row>27</xdr:row>
      <xdr:rowOff>571500</xdr:rowOff>
    </xdr:from>
    <xdr:to>
      <xdr:col>5</xdr:col>
      <xdr:colOff>6712534</xdr:colOff>
      <xdr:row>27</xdr:row>
      <xdr:rowOff>3571875</xdr:rowOff>
    </xdr:to>
    <xdr:pic>
      <xdr:nvPicPr>
        <xdr:cNvPr id="6" name="Imagen 5"/>
        <xdr:cNvPicPr>
          <a:picLocks noChangeAspect="1"/>
        </xdr:cNvPicPr>
      </xdr:nvPicPr>
      <xdr:blipFill>
        <a:blip xmlns:r="http://schemas.openxmlformats.org/officeDocument/2006/relationships" r:embed="rId2"/>
        <a:stretch>
          <a:fillRect/>
        </a:stretch>
      </xdr:blipFill>
      <xdr:spPr>
        <a:xfrm>
          <a:off x="7794624" y="14732000"/>
          <a:ext cx="6426785" cy="3000375"/>
        </a:xfrm>
        <a:prstGeom prst="rect">
          <a:avLst/>
        </a:prstGeom>
      </xdr:spPr>
    </xdr:pic>
    <xdr:clientData/>
  </xdr:twoCellAnchor>
  <xdr:twoCellAnchor editAs="oneCell">
    <xdr:from>
      <xdr:col>4</xdr:col>
      <xdr:colOff>492125</xdr:colOff>
      <xdr:row>57</xdr:row>
      <xdr:rowOff>238125</xdr:rowOff>
    </xdr:from>
    <xdr:to>
      <xdr:col>5</xdr:col>
      <xdr:colOff>3613013</xdr:colOff>
      <xdr:row>57</xdr:row>
      <xdr:rowOff>3487575</xdr:rowOff>
    </xdr:to>
    <xdr:pic>
      <xdr:nvPicPr>
        <xdr:cNvPr id="7" name="Imagen 6"/>
        <xdr:cNvPicPr>
          <a:picLocks noChangeAspect="1"/>
        </xdr:cNvPicPr>
      </xdr:nvPicPr>
      <xdr:blipFill>
        <a:blip xmlns:r="http://schemas.openxmlformats.org/officeDocument/2006/relationships" r:embed="rId3"/>
        <a:stretch>
          <a:fillRect/>
        </a:stretch>
      </xdr:blipFill>
      <xdr:spPr>
        <a:xfrm>
          <a:off x="7112000" y="52847875"/>
          <a:ext cx="4279763" cy="3249450"/>
        </a:xfrm>
        <a:prstGeom prst="rect">
          <a:avLst/>
        </a:prstGeom>
      </xdr:spPr>
    </xdr:pic>
    <xdr:clientData/>
  </xdr:twoCellAnchor>
  <xdr:twoCellAnchor editAs="oneCell">
    <xdr:from>
      <xdr:col>2</xdr:col>
      <xdr:colOff>1111249</xdr:colOff>
      <xdr:row>74</xdr:row>
      <xdr:rowOff>78572</xdr:rowOff>
    </xdr:from>
    <xdr:to>
      <xdr:col>5</xdr:col>
      <xdr:colOff>1873250</xdr:colOff>
      <xdr:row>112</xdr:row>
      <xdr:rowOff>107732</xdr:rowOff>
    </xdr:to>
    <xdr:pic>
      <xdr:nvPicPr>
        <xdr:cNvPr id="9" name="Imagen 8"/>
        <xdr:cNvPicPr>
          <a:picLocks noChangeAspect="1"/>
        </xdr:cNvPicPr>
      </xdr:nvPicPr>
      <xdr:blipFill>
        <a:blip xmlns:r="http://schemas.openxmlformats.org/officeDocument/2006/relationships" r:embed="rId4"/>
        <a:stretch>
          <a:fillRect/>
        </a:stretch>
      </xdr:blipFill>
      <xdr:spPr>
        <a:xfrm>
          <a:off x="4540249" y="62403822"/>
          <a:ext cx="5111751" cy="7268160"/>
        </a:xfrm>
        <a:prstGeom prst="rect">
          <a:avLst/>
        </a:prstGeom>
      </xdr:spPr>
    </xdr:pic>
    <xdr:clientData/>
  </xdr:twoCellAnchor>
  <xdr:twoCellAnchor>
    <xdr:from>
      <xdr:col>5</xdr:col>
      <xdr:colOff>5626684</xdr:colOff>
      <xdr:row>1</xdr:row>
      <xdr:rowOff>142875</xdr:rowOff>
    </xdr:from>
    <xdr:to>
      <xdr:col>6</xdr:col>
      <xdr:colOff>9315</xdr:colOff>
      <xdr:row>4</xdr:row>
      <xdr:rowOff>9525</xdr:rowOff>
    </xdr:to>
    <xdr:sp macro="" textlink="">
      <xdr:nvSpPr>
        <xdr:cNvPr id="8" name="Rectángulo redondeado 7">
          <a:hlinkClick xmlns:r="http://schemas.openxmlformats.org/officeDocument/2006/relationships" r:id="rId5"/>
        </xdr:cNvPr>
        <xdr:cNvSpPr/>
      </xdr:nvSpPr>
      <xdr:spPr>
        <a:xfrm>
          <a:off x="13389559" y="333375"/>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540503</xdr:colOff>
      <xdr:row>19</xdr:row>
      <xdr:rowOff>697744</xdr:rowOff>
    </xdr:from>
    <xdr:to>
      <xdr:col>5</xdr:col>
      <xdr:colOff>7431023</xdr:colOff>
      <xdr:row>19</xdr:row>
      <xdr:rowOff>3602869</xdr:rowOff>
    </xdr:to>
    <xdr:pic>
      <xdr:nvPicPr>
        <xdr:cNvPr id="10" name="Imagen 9"/>
        <xdr:cNvPicPr>
          <a:picLocks noChangeAspect="1"/>
        </xdr:cNvPicPr>
      </xdr:nvPicPr>
      <xdr:blipFill>
        <a:blip xmlns:r="http://schemas.openxmlformats.org/officeDocument/2006/relationships" r:embed="rId1"/>
        <a:stretch>
          <a:fillRect/>
        </a:stretch>
      </xdr:blipFill>
      <xdr:spPr>
        <a:xfrm>
          <a:off x="6477753" y="4846411"/>
          <a:ext cx="6890520" cy="2905125"/>
        </a:xfrm>
        <a:prstGeom prst="rect">
          <a:avLst/>
        </a:prstGeom>
      </xdr:spPr>
    </xdr:pic>
    <xdr:clientData/>
  </xdr:twoCellAnchor>
  <xdr:twoCellAnchor editAs="oneCell">
    <xdr:from>
      <xdr:col>5</xdr:col>
      <xdr:colOff>887186</xdr:colOff>
      <xdr:row>23</xdr:row>
      <xdr:rowOff>435429</xdr:rowOff>
    </xdr:from>
    <xdr:to>
      <xdr:col>5</xdr:col>
      <xdr:colOff>7602425</xdr:colOff>
      <xdr:row>23</xdr:row>
      <xdr:rowOff>2903764</xdr:rowOff>
    </xdr:to>
    <xdr:pic>
      <xdr:nvPicPr>
        <xdr:cNvPr id="11" name="Imagen 10"/>
        <xdr:cNvPicPr>
          <a:picLocks noChangeAspect="1"/>
        </xdr:cNvPicPr>
      </xdr:nvPicPr>
      <xdr:blipFill>
        <a:blip xmlns:r="http://schemas.openxmlformats.org/officeDocument/2006/relationships" r:embed="rId2"/>
        <a:stretch>
          <a:fillRect/>
        </a:stretch>
      </xdr:blipFill>
      <xdr:spPr>
        <a:xfrm>
          <a:off x="6833507" y="16301358"/>
          <a:ext cx="6715239" cy="2468335"/>
        </a:xfrm>
        <a:prstGeom prst="rect">
          <a:avLst/>
        </a:prstGeom>
      </xdr:spPr>
    </xdr:pic>
    <xdr:clientData/>
  </xdr:twoCellAnchor>
  <xdr:twoCellAnchor editAs="oneCell">
    <xdr:from>
      <xdr:col>5</xdr:col>
      <xdr:colOff>590550</xdr:colOff>
      <xdr:row>20</xdr:row>
      <xdr:rowOff>495301</xdr:rowOff>
    </xdr:from>
    <xdr:to>
      <xdr:col>5</xdr:col>
      <xdr:colOff>7905750</xdr:colOff>
      <xdr:row>21</xdr:row>
      <xdr:rowOff>535781</xdr:rowOff>
    </xdr:to>
    <xdr:pic>
      <xdr:nvPicPr>
        <xdr:cNvPr id="2" name="Imagen 1"/>
        <xdr:cNvPicPr>
          <a:picLocks noChangeAspect="1"/>
        </xdr:cNvPicPr>
      </xdr:nvPicPr>
      <xdr:blipFill>
        <a:blip xmlns:r="http://schemas.openxmlformats.org/officeDocument/2006/relationships" r:embed="rId3"/>
        <a:stretch>
          <a:fillRect/>
        </a:stretch>
      </xdr:blipFill>
      <xdr:spPr>
        <a:xfrm>
          <a:off x="6531769" y="8341520"/>
          <a:ext cx="7315200" cy="5243511"/>
        </a:xfrm>
        <a:prstGeom prst="rect">
          <a:avLst/>
        </a:prstGeom>
      </xdr:spPr>
    </xdr:pic>
    <xdr:clientData/>
  </xdr:twoCellAnchor>
  <xdr:twoCellAnchor>
    <xdr:from>
      <xdr:col>5</xdr:col>
      <xdr:colOff>7450931</xdr:colOff>
      <xdr:row>1</xdr:row>
      <xdr:rowOff>109538</xdr:rowOff>
    </xdr:from>
    <xdr:to>
      <xdr:col>6</xdr:col>
      <xdr:colOff>0</xdr:colOff>
      <xdr:row>3</xdr:row>
      <xdr:rowOff>166688</xdr:rowOff>
    </xdr:to>
    <xdr:sp macro="" textlink="">
      <xdr:nvSpPr>
        <xdr:cNvPr id="5" name="Rectángulo redondeado 4">
          <a:hlinkClick xmlns:r="http://schemas.openxmlformats.org/officeDocument/2006/relationships" r:id="rId4"/>
        </xdr:cNvPr>
        <xdr:cNvSpPr/>
      </xdr:nvSpPr>
      <xdr:spPr>
        <a:xfrm>
          <a:off x="13392150" y="300038"/>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3629025</xdr:colOff>
      <xdr:row>1</xdr:row>
      <xdr:rowOff>133350</xdr:rowOff>
    </xdr:from>
    <xdr:to>
      <xdr:col>6</xdr:col>
      <xdr:colOff>0</xdr:colOff>
      <xdr:row>4</xdr:row>
      <xdr:rowOff>0</xdr:rowOff>
    </xdr:to>
    <xdr:sp macro="" textlink="">
      <xdr:nvSpPr>
        <xdr:cNvPr id="2" name="Rectángulo redondeado 1">
          <a:hlinkClick xmlns:r="http://schemas.openxmlformats.org/officeDocument/2006/relationships" r:id="rId1"/>
        </xdr:cNvPr>
        <xdr:cNvSpPr/>
      </xdr:nvSpPr>
      <xdr:spPr>
        <a:xfrm>
          <a:off x="11284744" y="323850"/>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2593181</xdr:colOff>
      <xdr:row>1</xdr:row>
      <xdr:rowOff>145257</xdr:rowOff>
    </xdr:from>
    <xdr:to>
      <xdr:col>6</xdr:col>
      <xdr:colOff>0</xdr:colOff>
      <xdr:row>4</xdr:row>
      <xdr:rowOff>11907</xdr:rowOff>
    </xdr:to>
    <xdr:sp macro="" textlink="">
      <xdr:nvSpPr>
        <xdr:cNvPr id="2" name="Rectángulo redondeado 1">
          <a:hlinkClick xmlns:r="http://schemas.openxmlformats.org/officeDocument/2006/relationships" r:id="rId1"/>
        </xdr:cNvPr>
        <xdr:cNvSpPr/>
      </xdr:nvSpPr>
      <xdr:spPr>
        <a:xfrm>
          <a:off x="9832181" y="335757"/>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139964</xdr:colOff>
      <xdr:row>48</xdr:row>
      <xdr:rowOff>0</xdr:rowOff>
    </xdr:from>
    <xdr:to>
      <xdr:col>5</xdr:col>
      <xdr:colOff>757238</xdr:colOff>
      <xdr:row>48</xdr:row>
      <xdr:rowOff>0</xdr:rowOff>
    </xdr:to>
    <xdr:pic>
      <xdr:nvPicPr>
        <xdr:cNvPr id="2" name="1 Imagen"/>
        <xdr:cNvPicPr>
          <a:picLocks noChangeAspect="1"/>
        </xdr:cNvPicPr>
      </xdr:nvPicPr>
      <xdr:blipFill rotWithShape="1">
        <a:blip xmlns:r="http://schemas.openxmlformats.org/officeDocument/2006/relationships" r:embed="rId1" cstate="print"/>
        <a:srcRect b="22231"/>
        <a:stretch/>
      </xdr:blipFill>
      <xdr:spPr>
        <a:xfrm>
          <a:off x="8293364" y="38995350"/>
          <a:ext cx="617274" cy="0"/>
        </a:xfrm>
        <a:prstGeom prst="rect">
          <a:avLst/>
        </a:prstGeom>
      </xdr:spPr>
    </xdr:pic>
    <xdr:clientData/>
  </xdr:twoCellAnchor>
  <xdr:twoCellAnchor editAs="oneCell">
    <xdr:from>
      <xdr:col>5</xdr:col>
      <xdr:colOff>104245</xdr:colOff>
      <xdr:row>48</xdr:row>
      <xdr:rowOff>0</xdr:rowOff>
    </xdr:from>
    <xdr:to>
      <xdr:col>5</xdr:col>
      <xdr:colOff>721519</xdr:colOff>
      <xdr:row>48</xdr:row>
      <xdr:rowOff>0</xdr:rowOff>
    </xdr:to>
    <xdr:pic>
      <xdr:nvPicPr>
        <xdr:cNvPr id="4" name="6 Imagen"/>
        <xdr:cNvPicPr>
          <a:picLocks noChangeAspect="1"/>
        </xdr:cNvPicPr>
      </xdr:nvPicPr>
      <xdr:blipFill rotWithShape="1">
        <a:blip xmlns:r="http://schemas.openxmlformats.org/officeDocument/2006/relationships" r:embed="rId1" cstate="print"/>
        <a:srcRect b="22231"/>
        <a:stretch/>
      </xdr:blipFill>
      <xdr:spPr>
        <a:xfrm>
          <a:off x="8257645" y="38995350"/>
          <a:ext cx="617274" cy="0"/>
        </a:xfrm>
        <a:prstGeom prst="rect">
          <a:avLst/>
        </a:prstGeom>
      </xdr:spPr>
    </xdr:pic>
    <xdr:clientData/>
  </xdr:twoCellAnchor>
  <xdr:twoCellAnchor editAs="oneCell">
    <xdr:from>
      <xdr:col>5</xdr:col>
      <xdr:colOff>370795</xdr:colOff>
      <xdr:row>41</xdr:row>
      <xdr:rowOff>240450</xdr:rowOff>
    </xdr:from>
    <xdr:to>
      <xdr:col>5</xdr:col>
      <xdr:colOff>6937375</xdr:colOff>
      <xdr:row>42</xdr:row>
      <xdr:rowOff>4463143</xdr:rowOff>
    </xdr:to>
    <xdr:pic>
      <xdr:nvPicPr>
        <xdr:cNvPr id="7"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38545" y="38753200"/>
          <a:ext cx="6566580" cy="9096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428625</xdr:colOff>
      <xdr:row>49</xdr:row>
      <xdr:rowOff>0</xdr:rowOff>
    </xdr:from>
    <xdr:to>
      <xdr:col>5</xdr:col>
      <xdr:colOff>762000</xdr:colOff>
      <xdr:row>49</xdr:row>
      <xdr:rowOff>2045608</xdr:rowOff>
    </xdr:to>
    <xdr:sp macro="" textlink="">
      <xdr:nvSpPr>
        <xdr:cNvPr id="10" name="AutoShape 20"/>
        <xdr:cNvSpPr>
          <a:spLocks noChangeAspect="1" noChangeArrowheads="1"/>
        </xdr:cNvSpPr>
      </xdr:nvSpPr>
      <xdr:spPr bwMode="auto">
        <a:xfrm>
          <a:off x="8448675" y="39862125"/>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127000</xdr:colOff>
      <xdr:row>21</xdr:row>
      <xdr:rowOff>492125</xdr:rowOff>
    </xdr:from>
    <xdr:to>
      <xdr:col>5</xdr:col>
      <xdr:colOff>7985125</xdr:colOff>
      <xdr:row>21</xdr:row>
      <xdr:rowOff>4806950</xdr:rowOff>
    </xdr:to>
    <xdr:pic>
      <xdr:nvPicPr>
        <xdr:cNvPr id="15" name="Imagen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4750" y="4603750"/>
          <a:ext cx="7858125" cy="431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1235983</xdr:colOff>
      <xdr:row>33</xdr:row>
      <xdr:rowOff>435429</xdr:rowOff>
    </xdr:from>
    <xdr:to>
      <xdr:col>5</xdr:col>
      <xdr:colOff>5566118</xdr:colOff>
      <xdr:row>33</xdr:row>
      <xdr:rowOff>2716440</xdr:rowOff>
    </xdr:to>
    <xdr:pic>
      <xdr:nvPicPr>
        <xdr:cNvPr id="14" name="Imagen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90126" y="29214536"/>
          <a:ext cx="4330135" cy="2281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473074</xdr:colOff>
      <xdr:row>49</xdr:row>
      <xdr:rowOff>447929</xdr:rowOff>
    </xdr:from>
    <xdr:to>
      <xdr:col>5</xdr:col>
      <xdr:colOff>6674719</xdr:colOff>
      <xdr:row>49</xdr:row>
      <xdr:rowOff>4143375</xdr:rowOff>
    </xdr:to>
    <xdr:pic>
      <xdr:nvPicPr>
        <xdr:cNvPr id="8" name="Imagen 7"/>
        <xdr:cNvPicPr>
          <a:picLocks noChangeAspect="1"/>
        </xdr:cNvPicPr>
      </xdr:nvPicPr>
      <xdr:blipFill>
        <a:blip xmlns:r="http://schemas.openxmlformats.org/officeDocument/2006/relationships" r:embed="rId5"/>
        <a:stretch>
          <a:fillRect/>
        </a:stretch>
      </xdr:blipFill>
      <xdr:spPr>
        <a:xfrm>
          <a:off x="9140824" y="63614554"/>
          <a:ext cx="6201645" cy="3695446"/>
        </a:xfrm>
        <a:prstGeom prst="rect">
          <a:avLst/>
        </a:prstGeom>
      </xdr:spPr>
    </xdr:pic>
    <xdr:clientData/>
  </xdr:twoCellAnchor>
  <xdr:twoCellAnchor editAs="oneCell">
    <xdr:from>
      <xdr:col>5</xdr:col>
      <xdr:colOff>307975</xdr:colOff>
      <xdr:row>51</xdr:row>
      <xdr:rowOff>478814</xdr:rowOff>
    </xdr:from>
    <xdr:to>
      <xdr:col>5</xdr:col>
      <xdr:colOff>5387975</xdr:colOff>
      <xdr:row>51</xdr:row>
      <xdr:rowOff>3475000</xdr:rowOff>
    </xdr:to>
    <xdr:pic>
      <xdr:nvPicPr>
        <xdr:cNvPr id="9" name="Imagen 8"/>
        <xdr:cNvPicPr>
          <a:picLocks noChangeAspect="1"/>
        </xdr:cNvPicPr>
      </xdr:nvPicPr>
      <xdr:blipFill>
        <a:blip xmlns:r="http://schemas.openxmlformats.org/officeDocument/2006/relationships" r:embed="rId6"/>
        <a:stretch>
          <a:fillRect/>
        </a:stretch>
      </xdr:blipFill>
      <xdr:spPr>
        <a:xfrm>
          <a:off x="8994775" y="73421264"/>
          <a:ext cx="5080000" cy="2996186"/>
        </a:xfrm>
        <a:prstGeom prst="rect">
          <a:avLst/>
        </a:prstGeom>
      </xdr:spPr>
    </xdr:pic>
    <xdr:clientData/>
  </xdr:twoCellAnchor>
  <xdr:twoCellAnchor editAs="oneCell">
    <xdr:from>
      <xdr:col>5</xdr:col>
      <xdr:colOff>698500</xdr:colOff>
      <xdr:row>50</xdr:row>
      <xdr:rowOff>428625</xdr:rowOff>
    </xdr:from>
    <xdr:to>
      <xdr:col>5</xdr:col>
      <xdr:colOff>6603666</xdr:colOff>
      <xdr:row>50</xdr:row>
      <xdr:rowOff>3978007</xdr:rowOff>
    </xdr:to>
    <xdr:pic>
      <xdr:nvPicPr>
        <xdr:cNvPr id="17" name="Imagen 16"/>
        <xdr:cNvPicPr>
          <a:picLocks noChangeAspect="1"/>
        </xdr:cNvPicPr>
      </xdr:nvPicPr>
      <xdr:blipFill>
        <a:blip xmlns:r="http://schemas.openxmlformats.org/officeDocument/2006/relationships" r:embed="rId7"/>
        <a:stretch>
          <a:fillRect/>
        </a:stretch>
      </xdr:blipFill>
      <xdr:spPr>
        <a:xfrm>
          <a:off x="9366250" y="68627625"/>
          <a:ext cx="5905166" cy="3549382"/>
        </a:xfrm>
        <a:prstGeom prst="rect">
          <a:avLst/>
        </a:prstGeom>
      </xdr:spPr>
    </xdr:pic>
    <xdr:clientData/>
  </xdr:twoCellAnchor>
  <xdr:twoCellAnchor editAs="oneCell">
    <xdr:from>
      <xdr:col>6</xdr:col>
      <xdr:colOff>571500</xdr:colOff>
      <xdr:row>42</xdr:row>
      <xdr:rowOff>1123950</xdr:rowOff>
    </xdr:from>
    <xdr:to>
      <xdr:col>12</xdr:col>
      <xdr:colOff>584089</xdr:colOff>
      <xdr:row>42</xdr:row>
      <xdr:rowOff>3879581</xdr:rowOff>
    </xdr:to>
    <xdr:pic>
      <xdr:nvPicPr>
        <xdr:cNvPr id="19" name="Imagen 18"/>
        <xdr:cNvPicPr>
          <a:picLocks noChangeAspect="1"/>
        </xdr:cNvPicPr>
      </xdr:nvPicPr>
      <xdr:blipFill>
        <a:blip xmlns:r="http://schemas.openxmlformats.org/officeDocument/2006/relationships" r:embed="rId8"/>
        <a:stretch>
          <a:fillRect/>
        </a:stretch>
      </xdr:blipFill>
      <xdr:spPr>
        <a:xfrm>
          <a:off x="17259300" y="46462950"/>
          <a:ext cx="4584589" cy="2755631"/>
        </a:xfrm>
        <a:prstGeom prst="rect">
          <a:avLst/>
        </a:prstGeom>
      </xdr:spPr>
    </xdr:pic>
    <xdr:clientData/>
  </xdr:twoCellAnchor>
  <xdr:twoCellAnchor editAs="oneCell">
    <xdr:from>
      <xdr:col>5</xdr:col>
      <xdr:colOff>1183820</xdr:colOff>
      <xdr:row>32</xdr:row>
      <xdr:rowOff>966109</xdr:rowOff>
    </xdr:from>
    <xdr:to>
      <xdr:col>5</xdr:col>
      <xdr:colOff>6876138</xdr:colOff>
      <xdr:row>32</xdr:row>
      <xdr:rowOff>4381499</xdr:rowOff>
    </xdr:to>
    <xdr:pic>
      <xdr:nvPicPr>
        <xdr:cNvPr id="20" name="Imagen 19"/>
        <xdr:cNvPicPr>
          <a:picLocks noChangeAspect="1"/>
        </xdr:cNvPicPr>
      </xdr:nvPicPr>
      <xdr:blipFill>
        <a:blip xmlns:r="http://schemas.openxmlformats.org/officeDocument/2006/relationships" r:embed="rId9"/>
        <a:stretch>
          <a:fillRect/>
        </a:stretch>
      </xdr:blipFill>
      <xdr:spPr>
        <a:xfrm>
          <a:off x="9837963" y="24805823"/>
          <a:ext cx="5692318" cy="3415390"/>
        </a:xfrm>
        <a:prstGeom prst="rect">
          <a:avLst/>
        </a:prstGeom>
      </xdr:spPr>
    </xdr:pic>
    <xdr:clientData/>
  </xdr:twoCellAnchor>
  <xdr:twoCellAnchor>
    <xdr:from>
      <xdr:col>5</xdr:col>
      <xdr:colOff>6105525</xdr:colOff>
      <xdr:row>1</xdr:row>
      <xdr:rowOff>133350</xdr:rowOff>
    </xdr:from>
    <xdr:to>
      <xdr:col>6</xdr:col>
      <xdr:colOff>0</xdr:colOff>
      <xdr:row>4</xdr:row>
      <xdr:rowOff>0</xdr:rowOff>
    </xdr:to>
    <xdr:sp macro="" textlink="">
      <xdr:nvSpPr>
        <xdr:cNvPr id="16" name="Rectángulo redondeado 15">
          <a:hlinkClick xmlns:r="http://schemas.openxmlformats.org/officeDocument/2006/relationships" r:id="rId10"/>
        </xdr:cNvPr>
        <xdr:cNvSpPr/>
      </xdr:nvSpPr>
      <xdr:spPr>
        <a:xfrm>
          <a:off x="15047119" y="323850"/>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139964</xdr:colOff>
      <xdr:row>41</xdr:row>
      <xdr:rowOff>0</xdr:rowOff>
    </xdr:from>
    <xdr:to>
      <xdr:col>5</xdr:col>
      <xdr:colOff>757238</xdr:colOff>
      <xdr:row>41</xdr:row>
      <xdr:rowOff>0</xdr:rowOff>
    </xdr:to>
    <xdr:pic>
      <xdr:nvPicPr>
        <xdr:cNvPr id="2" name="1 Imagen"/>
        <xdr:cNvPicPr>
          <a:picLocks noChangeAspect="1"/>
        </xdr:cNvPicPr>
      </xdr:nvPicPr>
      <xdr:blipFill rotWithShape="1">
        <a:blip xmlns:r="http://schemas.openxmlformats.org/officeDocument/2006/relationships" r:embed="rId1" cstate="print"/>
        <a:srcRect b="22231"/>
        <a:stretch/>
      </xdr:blipFill>
      <xdr:spPr>
        <a:xfrm>
          <a:off x="8293364" y="32318325"/>
          <a:ext cx="617274" cy="0"/>
        </a:xfrm>
        <a:prstGeom prst="rect">
          <a:avLst/>
        </a:prstGeom>
      </xdr:spPr>
    </xdr:pic>
    <xdr:clientData/>
  </xdr:twoCellAnchor>
  <xdr:twoCellAnchor editAs="oneCell">
    <xdr:from>
      <xdr:col>5</xdr:col>
      <xdr:colOff>428625</xdr:colOff>
      <xdr:row>41</xdr:row>
      <xdr:rowOff>0</xdr:rowOff>
    </xdr:from>
    <xdr:to>
      <xdr:col>5</xdr:col>
      <xdr:colOff>762000</xdr:colOff>
      <xdr:row>41</xdr:row>
      <xdr:rowOff>190500</xdr:rowOff>
    </xdr:to>
    <xdr:sp macro="" textlink="">
      <xdr:nvSpPr>
        <xdr:cNvPr id="3" name="AutoShape 20"/>
        <xdr:cNvSpPr>
          <a:spLocks noChangeAspect="1" noChangeArrowheads="1"/>
        </xdr:cNvSpPr>
      </xdr:nvSpPr>
      <xdr:spPr bwMode="auto">
        <a:xfrm>
          <a:off x="8582025" y="32318325"/>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104245</xdr:colOff>
      <xdr:row>41</xdr:row>
      <xdr:rowOff>0</xdr:rowOff>
    </xdr:from>
    <xdr:to>
      <xdr:col>5</xdr:col>
      <xdr:colOff>721519</xdr:colOff>
      <xdr:row>41</xdr:row>
      <xdr:rowOff>0</xdr:rowOff>
    </xdr:to>
    <xdr:pic>
      <xdr:nvPicPr>
        <xdr:cNvPr id="4" name="6 Imagen"/>
        <xdr:cNvPicPr>
          <a:picLocks noChangeAspect="1"/>
        </xdr:cNvPicPr>
      </xdr:nvPicPr>
      <xdr:blipFill rotWithShape="1">
        <a:blip xmlns:r="http://schemas.openxmlformats.org/officeDocument/2006/relationships" r:embed="rId1" cstate="print"/>
        <a:srcRect b="22231"/>
        <a:stretch/>
      </xdr:blipFill>
      <xdr:spPr>
        <a:xfrm>
          <a:off x="8257645" y="32318325"/>
          <a:ext cx="617274" cy="0"/>
        </a:xfrm>
        <a:prstGeom prst="rect">
          <a:avLst/>
        </a:prstGeom>
      </xdr:spPr>
    </xdr:pic>
    <xdr:clientData/>
  </xdr:twoCellAnchor>
  <xdr:oneCellAnchor>
    <xdr:from>
      <xdr:col>5</xdr:col>
      <xdr:colOff>428625</xdr:colOff>
      <xdr:row>29</xdr:row>
      <xdr:rowOff>0</xdr:rowOff>
    </xdr:from>
    <xdr:ext cx="333375" cy="190500"/>
    <xdr:sp macro="" textlink="">
      <xdr:nvSpPr>
        <xdr:cNvPr id="6" name="AutoShape 20"/>
        <xdr:cNvSpPr>
          <a:spLocks noChangeAspect="1" noChangeArrowheads="1"/>
        </xdr:cNvSpPr>
      </xdr:nvSpPr>
      <xdr:spPr bwMode="auto">
        <a:xfrm>
          <a:off x="8582025" y="137160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508000</xdr:colOff>
      <xdr:row>21</xdr:row>
      <xdr:rowOff>72520</xdr:rowOff>
    </xdr:from>
    <xdr:to>
      <xdr:col>5</xdr:col>
      <xdr:colOff>7175499</xdr:colOff>
      <xdr:row>22</xdr:row>
      <xdr:rowOff>1427708</xdr:rowOff>
    </xdr:to>
    <xdr:pic>
      <xdr:nvPicPr>
        <xdr:cNvPr id="9" name="Imagen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24875" y="4390520"/>
          <a:ext cx="6667499" cy="5530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816805</xdr:colOff>
      <xdr:row>44</xdr:row>
      <xdr:rowOff>731006</xdr:rowOff>
    </xdr:from>
    <xdr:to>
      <xdr:col>3</xdr:col>
      <xdr:colOff>1848052</xdr:colOff>
      <xdr:row>44</xdr:row>
      <xdr:rowOff>2122713</xdr:rowOff>
    </xdr:to>
    <xdr:pic>
      <xdr:nvPicPr>
        <xdr:cNvPr id="11" name="Imagen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4734" y="52601435"/>
          <a:ext cx="5064063" cy="1391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1450799</xdr:colOff>
      <xdr:row>27</xdr:row>
      <xdr:rowOff>905756</xdr:rowOff>
    </xdr:from>
    <xdr:to>
      <xdr:col>5</xdr:col>
      <xdr:colOff>5689424</xdr:colOff>
      <xdr:row>27</xdr:row>
      <xdr:rowOff>3810881</xdr:rowOff>
    </xdr:to>
    <xdr:pic>
      <xdr:nvPicPr>
        <xdr:cNvPr id="14" name="Imagen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76493" y="21384506"/>
          <a:ext cx="4238625"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1619249</xdr:colOff>
      <xdr:row>41</xdr:row>
      <xdr:rowOff>462643</xdr:rowOff>
    </xdr:from>
    <xdr:to>
      <xdr:col>5</xdr:col>
      <xdr:colOff>5007429</xdr:colOff>
      <xdr:row>41</xdr:row>
      <xdr:rowOff>2528040</xdr:rowOff>
    </xdr:to>
    <xdr:pic>
      <xdr:nvPicPr>
        <xdr:cNvPr id="13" name="Imagen 1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633856" y="46468393"/>
          <a:ext cx="3388180" cy="2065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1755321</xdr:colOff>
      <xdr:row>28</xdr:row>
      <xdr:rowOff>618175</xdr:rowOff>
    </xdr:from>
    <xdr:to>
      <xdr:col>5</xdr:col>
      <xdr:colOff>5238750</xdr:colOff>
      <xdr:row>28</xdr:row>
      <xdr:rowOff>3679370</xdr:rowOff>
    </xdr:to>
    <xdr:pic>
      <xdr:nvPicPr>
        <xdr:cNvPr id="16" name="Imagen 1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769928" y="24920532"/>
          <a:ext cx="3483429" cy="3061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5736431</xdr:colOff>
      <xdr:row>1</xdr:row>
      <xdr:rowOff>133350</xdr:rowOff>
    </xdr:from>
    <xdr:to>
      <xdr:col>6</xdr:col>
      <xdr:colOff>0</xdr:colOff>
      <xdr:row>4</xdr:row>
      <xdr:rowOff>0</xdr:rowOff>
    </xdr:to>
    <xdr:sp macro="" textlink="">
      <xdr:nvSpPr>
        <xdr:cNvPr id="12" name="Rectángulo redondeado 11">
          <a:hlinkClick xmlns:r="http://schemas.openxmlformats.org/officeDocument/2006/relationships" r:id="rId7"/>
        </xdr:cNvPr>
        <xdr:cNvSpPr/>
      </xdr:nvSpPr>
      <xdr:spPr>
        <a:xfrm>
          <a:off x="14142244" y="323850"/>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5</xdr:col>
      <xdr:colOff>139964</xdr:colOff>
      <xdr:row>30</xdr:row>
      <xdr:rowOff>1137707</xdr:rowOff>
    </xdr:from>
    <xdr:ext cx="617274" cy="3619"/>
    <xdr:pic>
      <xdr:nvPicPr>
        <xdr:cNvPr id="6" name="1 Imagen"/>
        <xdr:cNvPicPr>
          <a:picLocks noChangeAspect="1"/>
        </xdr:cNvPicPr>
      </xdr:nvPicPr>
      <xdr:blipFill rotWithShape="1">
        <a:blip xmlns:r="http://schemas.openxmlformats.org/officeDocument/2006/relationships" r:embed="rId1" cstate="print"/>
        <a:srcRect b="22231"/>
        <a:stretch/>
      </xdr:blipFill>
      <xdr:spPr>
        <a:xfrm>
          <a:off x="8283839" y="36665957"/>
          <a:ext cx="617274" cy="3619"/>
        </a:xfrm>
        <a:prstGeom prst="rect">
          <a:avLst/>
        </a:prstGeom>
      </xdr:spPr>
    </xdr:pic>
    <xdr:clientData/>
  </xdr:oneCellAnchor>
  <xdr:oneCellAnchor>
    <xdr:from>
      <xdr:col>5</xdr:col>
      <xdr:colOff>428625</xdr:colOff>
      <xdr:row>30</xdr:row>
      <xdr:rowOff>0</xdr:rowOff>
    </xdr:from>
    <xdr:ext cx="333375" cy="190500"/>
    <xdr:sp macro="" textlink="">
      <xdr:nvSpPr>
        <xdr:cNvPr id="9" name="AutoShape 20"/>
        <xdr:cNvSpPr>
          <a:spLocks noChangeAspect="1" noChangeArrowheads="1"/>
        </xdr:cNvSpPr>
      </xdr:nvSpPr>
      <xdr:spPr bwMode="auto">
        <a:xfrm>
          <a:off x="8572500" y="3552825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104245</xdr:colOff>
      <xdr:row>30</xdr:row>
      <xdr:rowOff>1137707</xdr:rowOff>
    </xdr:from>
    <xdr:ext cx="617274" cy="3619"/>
    <xdr:pic>
      <xdr:nvPicPr>
        <xdr:cNvPr id="10" name="6 Imagen"/>
        <xdr:cNvPicPr>
          <a:picLocks noChangeAspect="1"/>
        </xdr:cNvPicPr>
      </xdr:nvPicPr>
      <xdr:blipFill rotWithShape="1">
        <a:blip xmlns:r="http://schemas.openxmlformats.org/officeDocument/2006/relationships" r:embed="rId1" cstate="print"/>
        <a:srcRect b="22231"/>
        <a:stretch/>
      </xdr:blipFill>
      <xdr:spPr>
        <a:xfrm>
          <a:off x="8248120" y="36665957"/>
          <a:ext cx="617274" cy="3619"/>
        </a:xfrm>
        <a:prstGeom prst="rect">
          <a:avLst/>
        </a:prstGeom>
      </xdr:spPr>
    </xdr:pic>
    <xdr:clientData/>
  </xdr:oneCellAnchor>
  <xdr:twoCellAnchor editAs="oneCell">
    <xdr:from>
      <xdr:col>0</xdr:col>
      <xdr:colOff>154781</xdr:colOff>
      <xdr:row>46</xdr:row>
      <xdr:rowOff>892970</xdr:rowOff>
    </xdr:from>
    <xdr:to>
      <xdr:col>4</xdr:col>
      <xdr:colOff>576262</xdr:colOff>
      <xdr:row>47</xdr:row>
      <xdr:rowOff>581025</xdr:rowOff>
    </xdr:to>
    <xdr:pic>
      <xdr:nvPicPr>
        <xdr:cNvPr id="8" name="Imagen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781" y="65234345"/>
          <a:ext cx="7315200" cy="1343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720044</xdr:colOff>
      <xdr:row>28</xdr:row>
      <xdr:rowOff>560688</xdr:rowOff>
    </xdr:from>
    <xdr:to>
      <xdr:col>5</xdr:col>
      <xdr:colOff>6137575</xdr:colOff>
      <xdr:row>28</xdr:row>
      <xdr:rowOff>3680733</xdr:rowOff>
    </xdr:to>
    <xdr:pic>
      <xdr:nvPicPr>
        <xdr:cNvPr id="3" name="Imagen 2"/>
        <xdr:cNvPicPr>
          <a:picLocks noChangeAspect="1"/>
        </xdr:cNvPicPr>
      </xdr:nvPicPr>
      <xdr:blipFill>
        <a:blip xmlns:r="http://schemas.openxmlformats.org/officeDocument/2006/relationships" r:embed="rId3"/>
        <a:stretch>
          <a:fillRect/>
        </a:stretch>
      </xdr:blipFill>
      <xdr:spPr>
        <a:xfrm>
          <a:off x="8879794" y="15038688"/>
          <a:ext cx="5417531" cy="3120045"/>
        </a:xfrm>
        <a:prstGeom prst="rect">
          <a:avLst/>
        </a:prstGeom>
      </xdr:spPr>
    </xdr:pic>
    <xdr:clientData/>
  </xdr:twoCellAnchor>
  <xdr:twoCellAnchor editAs="oneCell">
    <xdr:from>
      <xdr:col>5</xdr:col>
      <xdr:colOff>103753</xdr:colOff>
      <xdr:row>43</xdr:row>
      <xdr:rowOff>442910</xdr:rowOff>
    </xdr:from>
    <xdr:to>
      <xdr:col>5</xdr:col>
      <xdr:colOff>5556817</xdr:colOff>
      <xdr:row>43</xdr:row>
      <xdr:rowOff>3674582</xdr:rowOff>
    </xdr:to>
    <xdr:pic>
      <xdr:nvPicPr>
        <xdr:cNvPr id="4" name="Imagen 3"/>
        <xdr:cNvPicPr>
          <a:picLocks noChangeAspect="1"/>
        </xdr:cNvPicPr>
      </xdr:nvPicPr>
      <xdr:blipFill>
        <a:blip xmlns:r="http://schemas.openxmlformats.org/officeDocument/2006/relationships" r:embed="rId4"/>
        <a:stretch>
          <a:fillRect/>
        </a:stretch>
      </xdr:blipFill>
      <xdr:spPr>
        <a:xfrm>
          <a:off x="8263503" y="53036785"/>
          <a:ext cx="5453064" cy="3231672"/>
        </a:xfrm>
        <a:prstGeom prst="rect">
          <a:avLst/>
        </a:prstGeom>
      </xdr:spPr>
    </xdr:pic>
    <xdr:clientData/>
  </xdr:twoCellAnchor>
  <xdr:twoCellAnchor editAs="oneCell">
    <xdr:from>
      <xdr:col>5</xdr:col>
      <xdr:colOff>13606</xdr:colOff>
      <xdr:row>44</xdr:row>
      <xdr:rowOff>381001</xdr:rowOff>
    </xdr:from>
    <xdr:to>
      <xdr:col>5</xdr:col>
      <xdr:colOff>5588297</xdr:colOff>
      <xdr:row>44</xdr:row>
      <xdr:rowOff>2973347</xdr:rowOff>
    </xdr:to>
    <xdr:pic>
      <xdr:nvPicPr>
        <xdr:cNvPr id="13" name="Imagen 12"/>
        <xdr:cNvPicPr>
          <a:picLocks noChangeAspect="1"/>
        </xdr:cNvPicPr>
      </xdr:nvPicPr>
      <xdr:blipFill>
        <a:blip xmlns:r="http://schemas.openxmlformats.org/officeDocument/2006/relationships" r:embed="rId5"/>
        <a:stretch>
          <a:fillRect/>
        </a:stretch>
      </xdr:blipFill>
      <xdr:spPr>
        <a:xfrm>
          <a:off x="8164285" y="54102001"/>
          <a:ext cx="5574691" cy="2592346"/>
        </a:xfrm>
        <a:prstGeom prst="rect">
          <a:avLst/>
        </a:prstGeom>
      </xdr:spPr>
    </xdr:pic>
    <xdr:clientData/>
  </xdr:twoCellAnchor>
  <xdr:twoCellAnchor editAs="oneCell">
    <xdr:from>
      <xdr:col>5</xdr:col>
      <xdr:colOff>624152</xdr:colOff>
      <xdr:row>42</xdr:row>
      <xdr:rowOff>494615</xdr:rowOff>
    </xdr:from>
    <xdr:to>
      <xdr:col>5</xdr:col>
      <xdr:colOff>4921250</xdr:colOff>
      <xdr:row>42</xdr:row>
      <xdr:rowOff>4220103</xdr:rowOff>
    </xdr:to>
    <xdr:pic>
      <xdr:nvPicPr>
        <xdr:cNvPr id="14" name="Imagen 13"/>
        <xdr:cNvPicPr>
          <a:picLocks noChangeAspect="1"/>
        </xdr:cNvPicPr>
      </xdr:nvPicPr>
      <xdr:blipFill>
        <a:blip xmlns:r="http://schemas.openxmlformats.org/officeDocument/2006/relationships" r:embed="rId6"/>
        <a:stretch>
          <a:fillRect/>
        </a:stretch>
      </xdr:blipFill>
      <xdr:spPr>
        <a:xfrm>
          <a:off x="8773319" y="51993115"/>
          <a:ext cx="4297098" cy="3725488"/>
        </a:xfrm>
        <a:prstGeom prst="rect">
          <a:avLst/>
        </a:prstGeom>
      </xdr:spPr>
    </xdr:pic>
    <xdr:clientData/>
  </xdr:twoCellAnchor>
  <xdr:twoCellAnchor editAs="oneCell">
    <xdr:from>
      <xdr:col>5</xdr:col>
      <xdr:colOff>138906</xdr:colOff>
      <xdr:row>36</xdr:row>
      <xdr:rowOff>420188</xdr:rowOff>
    </xdr:from>
    <xdr:to>
      <xdr:col>5</xdr:col>
      <xdr:colOff>6405563</xdr:colOff>
      <xdr:row>36</xdr:row>
      <xdr:rowOff>3631922</xdr:rowOff>
    </xdr:to>
    <xdr:pic>
      <xdr:nvPicPr>
        <xdr:cNvPr id="15" name="Imagen 14"/>
        <xdr:cNvPicPr>
          <a:picLocks noChangeAspect="1"/>
        </xdr:cNvPicPr>
      </xdr:nvPicPr>
      <xdr:blipFill>
        <a:blip xmlns:r="http://schemas.openxmlformats.org/officeDocument/2006/relationships" r:embed="rId7"/>
        <a:stretch>
          <a:fillRect/>
        </a:stretch>
      </xdr:blipFill>
      <xdr:spPr>
        <a:xfrm>
          <a:off x="8294687" y="37472438"/>
          <a:ext cx="6266657" cy="3211734"/>
        </a:xfrm>
        <a:prstGeom prst="rect">
          <a:avLst/>
        </a:prstGeom>
      </xdr:spPr>
    </xdr:pic>
    <xdr:clientData/>
  </xdr:twoCellAnchor>
  <xdr:twoCellAnchor>
    <xdr:from>
      <xdr:col>5</xdr:col>
      <xdr:colOff>6405563</xdr:colOff>
      <xdr:row>1</xdr:row>
      <xdr:rowOff>145256</xdr:rowOff>
    </xdr:from>
    <xdr:to>
      <xdr:col>5</xdr:col>
      <xdr:colOff>8301038</xdr:colOff>
      <xdr:row>4</xdr:row>
      <xdr:rowOff>11906</xdr:rowOff>
    </xdr:to>
    <xdr:sp macro="" textlink="">
      <xdr:nvSpPr>
        <xdr:cNvPr id="11" name="Rectángulo redondeado 10">
          <a:hlinkClick xmlns:r="http://schemas.openxmlformats.org/officeDocument/2006/relationships" r:id="rId8"/>
        </xdr:cNvPr>
        <xdr:cNvSpPr/>
      </xdr:nvSpPr>
      <xdr:spPr>
        <a:xfrm>
          <a:off x="14561344" y="335756"/>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lsabermudez/Downloads/Primer%20borrador%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INANCIERA DEF"/>
      <sheetName val="DISCIPLINARIO"/>
      <sheetName val="DOCUMENTAL"/>
      <sheetName val="INFORMATICA"/>
      <sheetName val="TALENTO HUMANO"/>
      <sheetName val="PLANEACIÓN"/>
      <sheetName val="JURIDICA"/>
      <sheetName val="Hoja4"/>
      <sheetName val="COMUNICACIONES"/>
      <sheetName val="TRÁNSITO"/>
      <sheetName val="CONCESIONES"/>
      <sheetName val="PUERTOS "/>
      <sheetName val="CONTROL INTERNO"/>
      <sheetName val="ADMINISTRATIVA"/>
      <sheetName val="NOTIFICACIONES"/>
      <sheetName val="ATENCION CIUDADANO"/>
      <sheetName val="Hoja5"/>
      <sheetName val="Hoja de trabajo 2"/>
      <sheetName val="Hoja2"/>
      <sheetName val="Hoja3"/>
      <sheetName val="Hoja de trabajo"/>
      <sheetName val="Hoja6"/>
      <sheetName val="Hoja7"/>
    </sheetNames>
    <sheetDataSet>
      <sheetData sheetId="0" refreshError="1">
        <row r="1">
          <cell r="B1" t="str">
            <v>VIGENCIA 2016.</v>
          </cell>
        </row>
        <row r="2">
          <cell r="B2" t="str">
            <v>SUPERINTENDENCIA DE PUERTOS Y TRANSPORTE.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zoomScale="90" zoomScaleNormal="90" workbookViewId="0">
      <selection activeCell="D14" sqref="D14"/>
    </sheetView>
  </sheetViews>
  <sheetFormatPr baseColWidth="10" defaultRowHeight="15" x14ac:dyDescent="0.25"/>
  <cols>
    <col min="2" max="2" width="12.85546875" customWidth="1"/>
    <col min="8" max="8" width="18.85546875" customWidth="1"/>
  </cols>
  <sheetData>
    <row r="1" spans="1:8" ht="23.25" x14ac:dyDescent="0.35">
      <c r="A1" s="354" t="s">
        <v>548</v>
      </c>
      <c r="B1" s="355"/>
      <c r="C1" s="355"/>
      <c r="D1" s="355"/>
      <c r="E1" s="355"/>
      <c r="F1" s="355"/>
      <c r="G1" s="355"/>
      <c r="H1" s="356"/>
    </row>
    <row r="2" spans="1:8" ht="23.25" x14ac:dyDescent="0.35">
      <c r="A2" s="357" t="s">
        <v>551</v>
      </c>
      <c r="B2" s="358"/>
      <c r="C2" s="358"/>
      <c r="D2" s="358"/>
      <c r="E2" s="358"/>
      <c r="F2" s="358"/>
      <c r="G2" s="358"/>
      <c r="H2" s="359"/>
    </row>
    <row r="3" spans="1:8" x14ac:dyDescent="0.25">
      <c r="A3" s="297"/>
      <c r="B3" s="298"/>
      <c r="C3" s="298"/>
      <c r="D3" s="298"/>
      <c r="E3" s="298"/>
      <c r="F3" s="298"/>
      <c r="G3" s="298"/>
      <c r="H3" s="299"/>
    </row>
    <row r="4" spans="1:8" ht="23.25" x14ac:dyDescent="0.35">
      <c r="A4" s="357" t="s">
        <v>549</v>
      </c>
      <c r="B4" s="358"/>
      <c r="C4" s="358"/>
      <c r="D4" s="358"/>
      <c r="E4" s="358"/>
      <c r="F4" s="358"/>
      <c r="G4" s="358"/>
      <c r="H4" s="359"/>
    </row>
    <row r="5" spans="1:8" x14ac:dyDescent="0.25">
      <c r="A5" s="297"/>
      <c r="B5" s="298"/>
      <c r="C5" s="298"/>
      <c r="D5" s="298"/>
      <c r="E5" s="298"/>
      <c r="F5" s="298"/>
      <c r="G5" s="298"/>
      <c r="H5" s="299"/>
    </row>
    <row r="6" spans="1:8" ht="23.25" x14ac:dyDescent="0.35">
      <c r="A6" s="357" t="s">
        <v>550</v>
      </c>
      <c r="B6" s="358"/>
      <c r="C6" s="358"/>
      <c r="D6" s="358"/>
      <c r="E6" s="358"/>
      <c r="F6" s="358"/>
      <c r="G6" s="358"/>
      <c r="H6" s="359"/>
    </row>
    <row r="7" spans="1:8" x14ac:dyDescent="0.25">
      <c r="A7" s="297"/>
      <c r="B7" s="298"/>
      <c r="C7" s="298"/>
      <c r="D7" s="298"/>
      <c r="E7" s="298"/>
      <c r="F7" s="298"/>
      <c r="G7" s="298"/>
      <c r="H7" s="299"/>
    </row>
    <row r="8" spans="1:8" x14ac:dyDescent="0.25">
      <c r="A8" s="297"/>
      <c r="B8" s="298"/>
      <c r="C8" s="298"/>
      <c r="D8" s="298"/>
      <c r="E8" s="298"/>
      <c r="F8" s="298"/>
      <c r="G8" s="298"/>
      <c r="H8" s="299"/>
    </row>
    <row r="9" spans="1:8" x14ac:dyDescent="0.25">
      <c r="A9" s="297"/>
      <c r="B9" s="298"/>
      <c r="C9" s="298"/>
      <c r="D9" s="298"/>
      <c r="E9" s="298"/>
      <c r="F9" s="298"/>
      <c r="G9" s="298"/>
      <c r="H9" s="299"/>
    </row>
    <row r="10" spans="1:8" x14ac:dyDescent="0.25">
      <c r="A10" s="297"/>
      <c r="B10" s="298"/>
      <c r="C10" s="298"/>
      <c r="D10" s="298"/>
      <c r="E10" s="298"/>
      <c r="F10" s="298"/>
      <c r="G10" s="298"/>
      <c r="H10" s="299"/>
    </row>
    <row r="11" spans="1:8" x14ac:dyDescent="0.25">
      <c r="A11" s="297"/>
      <c r="B11" s="298"/>
      <c r="C11" s="298"/>
      <c r="D11" s="298"/>
      <c r="E11" s="298"/>
      <c r="F11" s="298"/>
      <c r="G11" s="298"/>
      <c r="H11" s="299"/>
    </row>
    <row r="12" spans="1:8" x14ac:dyDescent="0.25">
      <c r="A12" s="297"/>
      <c r="B12" s="298"/>
      <c r="C12" s="298"/>
      <c r="D12" s="298"/>
      <c r="E12" s="298"/>
      <c r="F12" s="298"/>
      <c r="G12" s="298"/>
      <c r="H12" s="299"/>
    </row>
    <row r="13" spans="1:8" x14ac:dyDescent="0.25">
      <c r="A13" s="297"/>
      <c r="B13" s="298"/>
      <c r="C13" s="298"/>
      <c r="D13" s="298"/>
      <c r="E13" s="298"/>
      <c r="F13" s="298"/>
      <c r="G13" s="298"/>
      <c r="H13" s="299"/>
    </row>
    <row r="14" spans="1:8" x14ac:dyDescent="0.25">
      <c r="A14" s="297"/>
      <c r="B14" s="298"/>
      <c r="C14" s="298"/>
      <c r="D14" s="298"/>
      <c r="E14" s="298"/>
      <c r="F14" s="298"/>
      <c r="G14" s="298"/>
      <c r="H14" s="299"/>
    </row>
    <row r="15" spans="1:8" x14ac:dyDescent="0.25">
      <c r="A15" s="297"/>
      <c r="B15" s="298"/>
      <c r="C15" s="298"/>
      <c r="D15" s="298"/>
      <c r="E15" s="298"/>
      <c r="F15" s="298"/>
      <c r="G15" s="298"/>
      <c r="H15" s="299"/>
    </row>
    <row r="16" spans="1:8" x14ac:dyDescent="0.25">
      <c r="A16" s="297"/>
      <c r="B16" s="298"/>
      <c r="C16" s="298"/>
      <c r="D16" s="298"/>
      <c r="E16" s="298"/>
      <c r="F16" s="298"/>
      <c r="G16" s="298"/>
      <c r="H16" s="299"/>
    </row>
    <row r="17" spans="1:8" x14ac:dyDescent="0.25">
      <c r="A17" s="297"/>
      <c r="B17" s="298"/>
      <c r="C17" s="298"/>
      <c r="D17" s="298"/>
      <c r="E17" s="298"/>
      <c r="F17" s="298"/>
      <c r="G17" s="298"/>
      <c r="H17" s="299"/>
    </row>
    <row r="18" spans="1:8" x14ac:dyDescent="0.25">
      <c r="A18" s="297"/>
      <c r="B18" s="298"/>
      <c r="C18" s="298"/>
      <c r="D18" s="298"/>
      <c r="E18" s="298"/>
      <c r="F18" s="298"/>
      <c r="G18" s="298"/>
      <c r="H18" s="299"/>
    </row>
    <row r="19" spans="1:8" x14ac:dyDescent="0.25">
      <c r="A19" s="297"/>
      <c r="B19" s="298"/>
      <c r="C19" s="298"/>
      <c r="D19" s="298"/>
      <c r="E19" s="298"/>
      <c r="F19" s="298"/>
      <c r="G19" s="298"/>
      <c r="H19" s="299"/>
    </row>
    <row r="20" spans="1:8" x14ac:dyDescent="0.25">
      <c r="A20" s="297"/>
      <c r="B20" s="298"/>
      <c r="C20" s="298"/>
      <c r="D20" s="298"/>
      <c r="E20" s="298"/>
      <c r="F20" s="298"/>
      <c r="G20" s="298"/>
      <c r="H20" s="299"/>
    </row>
    <row r="21" spans="1:8" x14ac:dyDescent="0.25">
      <c r="A21" s="297"/>
      <c r="B21" s="298"/>
      <c r="C21" s="298"/>
      <c r="D21" s="298"/>
      <c r="E21" s="298"/>
      <c r="F21" s="298"/>
      <c r="G21" s="298"/>
      <c r="H21" s="299"/>
    </row>
    <row r="22" spans="1:8" x14ac:dyDescent="0.25">
      <c r="A22" s="297"/>
      <c r="B22" s="298"/>
      <c r="C22" s="298"/>
      <c r="D22" s="298"/>
      <c r="E22" s="298"/>
      <c r="F22" s="298"/>
      <c r="G22" s="298"/>
      <c r="H22" s="299"/>
    </row>
    <row r="23" spans="1:8" x14ac:dyDescent="0.25">
      <c r="A23" s="297"/>
      <c r="B23" s="298"/>
      <c r="C23" s="298"/>
      <c r="D23" s="298"/>
      <c r="E23" s="298"/>
      <c r="F23" s="298"/>
      <c r="G23" s="298"/>
      <c r="H23" s="299"/>
    </row>
    <row r="24" spans="1:8" x14ac:dyDescent="0.25">
      <c r="A24" s="297"/>
      <c r="B24" s="298"/>
      <c r="C24" s="298"/>
      <c r="D24" s="298"/>
      <c r="E24" s="298"/>
      <c r="F24" s="298"/>
      <c r="G24" s="298"/>
      <c r="H24" s="299"/>
    </row>
    <row r="25" spans="1:8" ht="15.75" thickBot="1" x14ac:dyDescent="0.3">
      <c r="A25" s="300"/>
      <c r="B25" s="301"/>
      <c r="C25" s="301"/>
      <c r="D25" s="301"/>
      <c r="E25" s="301"/>
      <c r="F25" s="301"/>
      <c r="G25" s="301"/>
      <c r="H25" s="302"/>
    </row>
  </sheetData>
  <sheetProtection algorithmName="SHA-512" hashValue="+NAjmIsmheLy/q3YlCsnOFZudaS86SFX64eL8YpZjlxtme3phGIg+taRPI94qWd0YBK0SqyJL3V7DZCyOQke3w==" saltValue="WJrmAHTSUUg4YgwOxP2C3g==" spinCount="100000" sheet="1" objects="1" scenarios="1"/>
  <mergeCells count="4">
    <mergeCell ref="A1:H1"/>
    <mergeCell ref="A2:H2"/>
    <mergeCell ref="A4:H4"/>
    <mergeCell ref="A6:H6"/>
  </mergeCells>
  <pageMargins left="0.7" right="0.7" top="0.75" bottom="0.75" header="0.3" footer="0.3"/>
  <pageSetup paperSize="1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M31"/>
  <sheetViews>
    <sheetView topLeftCell="A4" zoomScale="80" zoomScaleNormal="80" zoomScaleSheetLayoutView="80" workbookViewId="0">
      <selection activeCell="F20" sqref="F20"/>
    </sheetView>
  </sheetViews>
  <sheetFormatPr baseColWidth="10" defaultRowHeight="15" x14ac:dyDescent="0.25"/>
  <cols>
    <col min="1" max="1" width="28.28515625" style="1" customWidth="1"/>
    <col min="2" max="2" width="30.7109375" style="1" customWidth="1"/>
    <col min="3" max="3" width="15.7109375" style="1" customWidth="1"/>
    <col min="4" max="4" width="19.140625" style="1" customWidth="1"/>
    <col min="5" max="5" width="14.28515625" style="1" customWidth="1"/>
    <col min="6" max="6" width="108.28515625" style="1" customWidth="1"/>
    <col min="7" max="16384" width="11.42578125" style="1"/>
  </cols>
  <sheetData>
    <row r="1" spans="1:6" s="20" customFormat="1" x14ac:dyDescent="0.25">
      <c r="A1" s="391" t="s">
        <v>3</v>
      </c>
      <c r="B1" s="392"/>
      <c r="C1" s="392"/>
      <c r="D1" s="392"/>
      <c r="E1" s="392"/>
      <c r="F1" s="393"/>
    </row>
    <row r="2" spans="1:6" s="20" customFormat="1" x14ac:dyDescent="0.25">
      <c r="A2" s="391" t="s">
        <v>0</v>
      </c>
      <c r="B2" s="392"/>
      <c r="C2" s="392"/>
      <c r="D2" s="392"/>
      <c r="E2" s="392"/>
      <c r="F2" s="393"/>
    </row>
    <row r="3" spans="1:6" s="20" customFormat="1" x14ac:dyDescent="0.25">
      <c r="A3" s="399" t="s">
        <v>638</v>
      </c>
      <c r="B3" s="400"/>
      <c r="C3" s="400"/>
      <c r="D3" s="400"/>
      <c r="E3" s="400"/>
      <c r="F3" s="401"/>
    </row>
    <row r="4" spans="1:6" s="20" customFormat="1" x14ac:dyDescent="0.25">
      <c r="A4" s="50"/>
      <c r="B4" s="51"/>
      <c r="C4" s="53"/>
      <c r="D4" s="24"/>
      <c r="E4" s="51"/>
      <c r="F4" s="52"/>
    </row>
    <row r="5" spans="1:6" s="20" customFormat="1" x14ac:dyDescent="0.25">
      <c r="A5" s="21" t="s">
        <v>8</v>
      </c>
      <c r="B5" s="22"/>
      <c r="C5" s="54"/>
      <c r="D5" s="23"/>
      <c r="E5" s="391" t="s">
        <v>40</v>
      </c>
      <c r="F5" s="393"/>
    </row>
    <row r="6" spans="1:6" s="20" customFormat="1" x14ac:dyDescent="0.25">
      <c r="A6" s="394" t="str">
        <f>ÍNDICE!A1</f>
        <v>SUPERINTENDENCIA DE PUERTOS Y TRANSPORTE</v>
      </c>
      <c r="B6" s="395"/>
      <c r="C6" s="395"/>
      <c r="D6" s="396"/>
      <c r="E6" s="399" t="s">
        <v>182</v>
      </c>
      <c r="F6" s="401"/>
    </row>
    <row r="7" spans="1:6" s="20" customFormat="1" x14ac:dyDescent="0.25">
      <c r="A7" s="388" t="s">
        <v>4</v>
      </c>
      <c r="B7" s="389"/>
      <c r="C7" s="389"/>
      <c r="D7" s="389"/>
      <c r="E7" s="389"/>
      <c r="F7" s="390"/>
    </row>
    <row r="8" spans="1:6" s="20" customFormat="1" x14ac:dyDescent="0.25">
      <c r="A8" s="360" t="s">
        <v>183</v>
      </c>
      <c r="B8" s="361"/>
      <c r="C8" s="361"/>
      <c r="D8" s="361"/>
      <c r="E8" s="361"/>
      <c r="F8" s="362"/>
    </row>
    <row r="9" spans="1:6" s="20" customFormat="1" x14ac:dyDescent="0.25">
      <c r="A9" s="360" t="s">
        <v>89</v>
      </c>
      <c r="B9" s="361"/>
      <c r="C9" s="361"/>
      <c r="D9" s="361"/>
      <c r="E9" s="361"/>
      <c r="F9" s="362"/>
    </row>
    <row r="10" spans="1:6" s="20" customFormat="1" x14ac:dyDescent="0.25">
      <c r="A10" s="360" t="s">
        <v>184</v>
      </c>
      <c r="B10" s="361"/>
      <c r="C10" s="361"/>
      <c r="D10" s="361"/>
      <c r="E10" s="361"/>
      <c r="F10" s="362"/>
    </row>
    <row r="11" spans="1:6" s="20" customFormat="1" x14ac:dyDescent="0.25">
      <c r="A11" s="360"/>
      <c r="B11" s="361"/>
      <c r="C11" s="361"/>
      <c r="D11" s="361"/>
      <c r="E11" s="361"/>
      <c r="F11" s="362"/>
    </row>
    <row r="12" spans="1:6" s="20" customFormat="1" x14ac:dyDescent="0.25">
      <c r="A12" s="48" t="s">
        <v>9</v>
      </c>
      <c r="B12" s="49"/>
      <c r="C12" s="25"/>
      <c r="D12" s="49"/>
      <c r="E12" s="49"/>
      <c r="F12" s="26"/>
    </row>
    <row r="13" spans="1:6" s="20" customFormat="1" x14ac:dyDescent="0.25">
      <c r="A13" s="423" t="s">
        <v>292</v>
      </c>
      <c r="B13" s="424"/>
      <c r="C13" s="424"/>
      <c r="D13" s="424"/>
      <c r="E13" s="424"/>
      <c r="F13" s="425"/>
    </row>
    <row r="14" spans="1:6" s="20" customFormat="1" ht="15" customHeight="1" x14ac:dyDescent="0.25">
      <c r="A14" s="423" t="s">
        <v>305</v>
      </c>
      <c r="B14" s="424"/>
      <c r="C14" s="424"/>
      <c r="D14" s="424"/>
      <c r="E14" s="424"/>
      <c r="F14" s="425"/>
    </row>
    <row r="15" spans="1:6" s="47" customFormat="1" ht="15" customHeight="1" x14ac:dyDescent="0.25">
      <c r="A15" s="423"/>
      <c r="B15" s="424"/>
      <c r="C15" s="424"/>
      <c r="D15" s="424"/>
      <c r="E15" s="424"/>
      <c r="F15" s="425"/>
    </row>
    <row r="16" spans="1:6" s="47" customFormat="1" x14ac:dyDescent="0.25">
      <c r="A16" s="423"/>
      <c r="B16" s="424"/>
      <c r="C16" s="424"/>
      <c r="D16" s="424"/>
      <c r="E16" s="424"/>
      <c r="F16" s="425"/>
    </row>
    <row r="17" spans="1:13" s="20" customFormat="1" ht="15" customHeight="1" x14ac:dyDescent="0.25">
      <c r="A17" s="384" t="s">
        <v>19</v>
      </c>
      <c r="B17" s="384"/>
      <c r="C17" s="384"/>
      <c r="D17" s="386" t="s">
        <v>20</v>
      </c>
      <c r="E17" s="386"/>
      <c r="F17" s="386"/>
    </row>
    <row r="18" spans="1:13" s="20" customFormat="1" ht="15" customHeight="1" x14ac:dyDescent="0.25">
      <c r="A18" s="385"/>
      <c r="B18" s="385"/>
      <c r="C18" s="385"/>
      <c r="D18" s="385" t="s">
        <v>21</v>
      </c>
      <c r="E18" s="385" t="s">
        <v>22</v>
      </c>
      <c r="F18" s="385" t="s">
        <v>23</v>
      </c>
    </row>
    <row r="19" spans="1:13" s="20" customFormat="1" x14ac:dyDescent="0.25">
      <c r="A19" s="304" t="s">
        <v>10</v>
      </c>
      <c r="B19" s="304" t="s">
        <v>11</v>
      </c>
      <c r="C19" s="304" t="s">
        <v>635</v>
      </c>
      <c r="D19" s="385"/>
      <c r="E19" s="385"/>
      <c r="F19" s="385"/>
    </row>
    <row r="20" spans="1:13" ht="189.75" customHeight="1" x14ac:dyDescent="0.25">
      <c r="A20" s="407" t="s">
        <v>43</v>
      </c>
      <c r="B20" s="93" t="s">
        <v>264</v>
      </c>
      <c r="C20" s="90">
        <v>1</v>
      </c>
      <c r="D20" s="89" t="s">
        <v>265</v>
      </c>
      <c r="E20" s="326">
        <v>0.9</v>
      </c>
      <c r="F20" s="93" t="s">
        <v>662</v>
      </c>
    </row>
    <row r="21" spans="1:13" s="86" customFormat="1" ht="381.75" customHeight="1" x14ac:dyDescent="0.25">
      <c r="A21" s="407"/>
      <c r="B21" s="93" t="s">
        <v>267</v>
      </c>
      <c r="C21" s="90" t="s">
        <v>266</v>
      </c>
      <c r="D21" s="163" t="s">
        <v>306</v>
      </c>
      <c r="E21" s="327">
        <v>0.9</v>
      </c>
      <c r="F21" s="94" t="s">
        <v>663</v>
      </c>
      <c r="G21" s="92"/>
      <c r="M21" s="91"/>
    </row>
    <row r="22" spans="1:13" ht="270.75" customHeight="1" x14ac:dyDescent="0.25">
      <c r="A22" s="407"/>
      <c r="B22" s="69" t="s">
        <v>290</v>
      </c>
      <c r="C22" s="328" t="s">
        <v>289</v>
      </c>
      <c r="D22" s="328" t="s">
        <v>291</v>
      </c>
      <c r="E22" s="328" t="s">
        <v>17</v>
      </c>
      <c r="F22" s="94" t="s">
        <v>307</v>
      </c>
      <c r="G22" s="86"/>
      <c r="M22" s="92"/>
    </row>
    <row r="23" spans="1:13" ht="228" x14ac:dyDescent="0.25">
      <c r="A23" s="113" t="s">
        <v>35</v>
      </c>
      <c r="B23" s="95" t="s">
        <v>185</v>
      </c>
      <c r="C23" s="66">
        <v>1</v>
      </c>
      <c r="D23" s="65" t="s">
        <v>187</v>
      </c>
      <c r="E23" s="326">
        <v>1</v>
      </c>
      <c r="F23" s="114" t="s">
        <v>664</v>
      </c>
      <c r="G23" s="86"/>
      <c r="M23" s="91"/>
    </row>
    <row r="24" spans="1:13" s="86" customFormat="1" ht="213" customHeight="1" x14ac:dyDescent="0.25">
      <c r="A24" s="113" t="s">
        <v>665</v>
      </c>
      <c r="B24" s="95" t="s">
        <v>186</v>
      </c>
      <c r="C24" s="66">
        <v>-0.1</v>
      </c>
      <c r="D24" s="65" t="s">
        <v>666</v>
      </c>
      <c r="E24" s="329">
        <v>0.46</v>
      </c>
      <c r="F24" s="157" t="s">
        <v>667</v>
      </c>
      <c r="G24" s="91"/>
      <c r="M24" s="91"/>
    </row>
    <row r="25" spans="1:13" x14ac:dyDescent="0.25">
      <c r="A25" s="7" t="s">
        <v>30</v>
      </c>
      <c r="B25" s="8"/>
      <c r="C25" s="8"/>
      <c r="D25" s="8"/>
      <c r="E25" s="8"/>
      <c r="F25" s="9"/>
      <c r="G25" s="32"/>
    </row>
    <row r="26" spans="1:13" s="31" customFormat="1" ht="78" customHeight="1" x14ac:dyDescent="0.25">
      <c r="A26" s="521" t="s">
        <v>293</v>
      </c>
      <c r="B26" s="522"/>
      <c r="C26" s="522"/>
      <c r="D26" s="522"/>
      <c r="E26" s="522"/>
      <c r="F26" s="523"/>
    </row>
    <row r="27" spans="1:13" ht="15.75" customHeight="1" x14ac:dyDescent="0.25">
      <c r="A27" s="2" t="s">
        <v>24</v>
      </c>
      <c r="B27" s="3"/>
      <c r="C27" s="3"/>
      <c r="D27" s="3"/>
      <c r="E27" s="3"/>
      <c r="F27" s="4"/>
    </row>
    <row r="28" spans="1:13" ht="186.75" customHeight="1" x14ac:dyDescent="0.25">
      <c r="A28" s="426" t="s">
        <v>668</v>
      </c>
      <c r="B28" s="452"/>
      <c r="C28" s="452"/>
      <c r="D28" s="452"/>
      <c r="E28" s="452"/>
      <c r="F28" s="453"/>
    </row>
    <row r="29" spans="1:13" s="86" customFormat="1" ht="21.75" customHeight="1" x14ac:dyDescent="0.25">
      <c r="A29" s="411" t="s">
        <v>564</v>
      </c>
      <c r="B29" s="412"/>
      <c r="C29" s="412"/>
      <c r="D29" s="412"/>
      <c r="E29" s="412"/>
      <c r="F29" s="413"/>
    </row>
    <row r="30" spans="1:13" x14ac:dyDescent="0.25">
      <c r="A30" s="414" t="s">
        <v>565</v>
      </c>
      <c r="B30" s="415"/>
      <c r="C30" s="415"/>
      <c r="D30" s="415"/>
      <c r="E30" s="415"/>
      <c r="F30" s="416"/>
    </row>
    <row r="31" spans="1:13" x14ac:dyDescent="0.25">
      <c r="A31" s="417"/>
      <c r="B31" s="418"/>
      <c r="C31" s="418"/>
      <c r="D31" s="418"/>
      <c r="E31" s="418"/>
      <c r="F31" s="419"/>
    </row>
  </sheetData>
  <sheetProtection algorithmName="SHA-512" hashValue="blCN+WPq7kXqyW8vP5e5VurEdduIbkeFYd0HtxHMuPwDhGWW91F84lp57JSsZrjK+/UwwDx8C8WL6jsmrcpbbw==" saltValue="22/arW3D08ro1am2aQrbbg==" spinCount="100000" sheet="1" objects="1" scenarios="1"/>
  <mergeCells count="25">
    <mergeCell ref="A13:F13"/>
    <mergeCell ref="A1:F1"/>
    <mergeCell ref="A2:F2"/>
    <mergeCell ref="A3:F3"/>
    <mergeCell ref="E5:F5"/>
    <mergeCell ref="A6:D6"/>
    <mergeCell ref="E6:F6"/>
    <mergeCell ref="A7:F7"/>
    <mergeCell ref="A8:F8"/>
    <mergeCell ref="A9:F9"/>
    <mergeCell ref="A10:F10"/>
    <mergeCell ref="A11:F11"/>
    <mergeCell ref="A26:F26"/>
    <mergeCell ref="A28:F28"/>
    <mergeCell ref="A29:F29"/>
    <mergeCell ref="A30:F31"/>
    <mergeCell ref="A14:F14"/>
    <mergeCell ref="A15:F15"/>
    <mergeCell ref="A16:F16"/>
    <mergeCell ref="A17:C18"/>
    <mergeCell ref="D17:F17"/>
    <mergeCell ref="D18:D19"/>
    <mergeCell ref="E18:E19"/>
    <mergeCell ref="F18:F19"/>
    <mergeCell ref="A20:A22"/>
  </mergeCells>
  <pageMargins left="0.70866141732283472" right="0.70866141732283472" top="0.74803149606299213" bottom="0.74803149606299213" header="0.31496062992125984" footer="0.31496062992125984"/>
  <pageSetup scale="43" orientation="portrait" r:id="rId1"/>
  <rowBreaks count="1" manualBreakCount="1">
    <brk id="23" max="5"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I34"/>
  <sheetViews>
    <sheetView zoomScale="80" zoomScaleNormal="80" zoomScaleSheetLayoutView="80" workbookViewId="0">
      <selection activeCell="E20" sqref="E20"/>
    </sheetView>
  </sheetViews>
  <sheetFormatPr baseColWidth="10" defaultRowHeight="15" x14ac:dyDescent="0.25"/>
  <cols>
    <col min="1" max="1" width="36.140625" style="1" customWidth="1"/>
    <col min="2" max="2" width="19.28515625" style="1" customWidth="1"/>
    <col min="3" max="3" width="26.42578125" style="1" customWidth="1"/>
    <col min="4" max="4" width="27.85546875" style="1" customWidth="1"/>
    <col min="5" max="5" width="14.85546875" style="1" customWidth="1"/>
    <col min="6" max="6" width="74.28515625" style="1" customWidth="1"/>
    <col min="7" max="16384" width="11.42578125" style="1"/>
  </cols>
  <sheetData>
    <row r="1" spans="1:6" s="20" customFormat="1" x14ac:dyDescent="0.25">
      <c r="A1" s="391" t="s">
        <v>3</v>
      </c>
      <c r="B1" s="392"/>
      <c r="C1" s="392"/>
      <c r="D1" s="392"/>
      <c r="E1" s="392"/>
      <c r="F1" s="393"/>
    </row>
    <row r="2" spans="1:6" s="20" customFormat="1" x14ac:dyDescent="0.25">
      <c r="A2" s="391" t="s">
        <v>0</v>
      </c>
      <c r="B2" s="392"/>
      <c r="C2" s="392"/>
      <c r="D2" s="392"/>
      <c r="E2" s="392"/>
      <c r="F2" s="393"/>
    </row>
    <row r="3" spans="1:6" s="20" customFormat="1" x14ac:dyDescent="0.25">
      <c r="A3" s="399" t="s">
        <v>638</v>
      </c>
      <c r="B3" s="400"/>
      <c r="C3" s="400"/>
      <c r="D3" s="400"/>
      <c r="E3" s="400"/>
      <c r="F3" s="401"/>
    </row>
    <row r="4" spans="1:6" s="20" customFormat="1" x14ac:dyDescent="0.25">
      <c r="A4" s="50"/>
      <c r="B4" s="51"/>
      <c r="C4" s="53"/>
      <c r="D4" s="24"/>
      <c r="E4" s="51"/>
      <c r="F4" s="52"/>
    </row>
    <row r="5" spans="1:6" s="20" customFormat="1" x14ac:dyDescent="0.25">
      <c r="A5" s="21" t="s">
        <v>8</v>
      </c>
      <c r="B5" s="22"/>
      <c r="C5" s="54"/>
      <c r="D5" s="23"/>
      <c r="E5" s="391" t="s">
        <v>40</v>
      </c>
      <c r="F5" s="393"/>
    </row>
    <row r="6" spans="1:6" s="20" customFormat="1" x14ac:dyDescent="0.25">
      <c r="A6" s="394" t="str">
        <f>ÍNDICE!A1</f>
        <v>SUPERINTENDENCIA DE PUERTOS Y TRANSPORTE</v>
      </c>
      <c r="B6" s="395"/>
      <c r="C6" s="395"/>
      <c r="D6" s="396"/>
      <c r="E6" s="399" t="s">
        <v>27</v>
      </c>
      <c r="F6" s="401"/>
    </row>
    <row r="7" spans="1:6" s="20" customFormat="1" x14ac:dyDescent="0.25">
      <c r="A7" s="388" t="s">
        <v>4</v>
      </c>
      <c r="B7" s="389"/>
      <c r="C7" s="389"/>
      <c r="D7" s="389"/>
      <c r="E7" s="389"/>
      <c r="F7" s="390"/>
    </row>
    <row r="8" spans="1:6" s="20" customFormat="1" x14ac:dyDescent="0.25">
      <c r="A8" s="360" t="s">
        <v>26</v>
      </c>
      <c r="B8" s="361"/>
      <c r="C8" s="361"/>
      <c r="D8" s="361"/>
      <c r="E8" s="361"/>
      <c r="F8" s="362"/>
    </row>
    <row r="9" spans="1:6" s="20" customFormat="1" x14ac:dyDescent="0.25">
      <c r="A9" s="524" t="s">
        <v>34</v>
      </c>
      <c r="B9" s="525"/>
      <c r="C9" s="525"/>
      <c r="D9" s="525"/>
      <c r="E9" s="525"/>
      <c r="F9" s="526"/>
    </row>
    <row r="10" spans="1:6" s="20" customFormat="1" x14ac:dyDescent="0.25">
      <c r="A10" s="360"/>
      <c r="B10" s="361"/>
      <c r="C10" s="361"/>
      <c r="D10" s="361"/>
      <c r="E10" s="361"/>
      <c r="F10" s="362"/>
    </row>
    <row r="11" spans="1:6" s="20" customFormat="1" x14ac:dyDescent="0.25">
      <c r="A11" s="360"/>
      <c r="B11" s="361"/>
      <c r="C11" s="361"/>
      <c r="D11" s="361"/>
      <c r="E11" s="361"/>
      <c r="F11" s="362"/>
    </row>
    <row r="12" spans="1:6" s="20" customFormat="1" x14ac:dyDescent="0.25">
      <c r="A12" s="48" t="s">
        <v>9</v>
      </c>
      <c r="B12" s="49"/>
      <c r="C12" s="25"/>
      <c r="D12" s="49"/>
      <c r="E12" s="49"/>
      <c r="F12" s="26"/>
    </row>
    <row r="13" spans="1:6" s="20" customFormat="1" x14ac:dyDescent="0.25">
      <c r="A13" s="423" t="s">
        <v>294</v>
      </c>
      <c r="B13" s="424"/>
      <c r="C13" s="424"/>
      <c r="D13" s="424"/>
      <c r="E13" s="424"/>
      <c r="F13" s="425"/>
    </row>
    <row r="14" spans="1:6" s="20" customFormat="1" x14ac:dyDescent="0.25">
      <c r="A14" s="423" t="s">
        <v>295</v>
      </c>
      <c r="B14" s="424"/>
      <c r="C14" s="424"/>
      <c r="D14" s="424"/>
      <c r="E14" s="424"/>
      <c r="F14" s="425"/>
    </row>
    <row r="15" spans="1:6" s="20" customFormat="1" x14ac:dyDescent="0.25">
      <c r="A15" s="378"/>
      <c r="B15" s="379"/>
      <c r="C15" s="379"/>
      <c r="D15" s="379"/>
      <c r="E15" s="379"/>
      <c r="F15" s="380"/>
    </row>
    <row r="16" spans="1:6" s="20" customFormat="1" x14ac:dyDescent="0.25">
      <c r="A16" s="381"/>
      <c r="B16" s="382"/>
      <c r="C16" s="382"/>
      <c r="D16" s="382"/>
      <c r="E16" s="382"/>
      <c r="F16" s="383"/>
    </row>
    <row r="17" spans="1:9" s="20" customFormat="1" ht="24" customHeight="1" x14ac:dyDescent="0.25">
      <c r="A17" s="384" t="s">
        <v>19</v>
      </c>
      <c r="B17" s="384"/>
      <c r="C17" s="384"/>
      <c r="D17" s="386" t="s">
        <v>20</v>
      </c>
      <c r="E17" s="386"/>
      <c r="F17" s="386"/>
    </row>
    <row r="18" spans="1:9" s="20" customFormat="1" ht="15" customHeight="1" x14ac:dyDescent="0.25">
      <c r="A18" s="385"/>
      <c r="B18" s="385"/>
      <c r="C18" s="385"/>
      <c r="D18" s="385" t="s">
        <v>21</v>
      </c>
      <c r="E18" s="385" t="s">
        <v>22</v>
      </c>
      <c r="F18" s="385" t="s">
        <v>23</v>
      </c>
    </row>
    <row r="19" spans="1:9" s="20" customFormat="1" ht="30" x14ac:dyDescent="0.25">
      <c r="A19" s="304" t="s">
        <v>10</v>
      </c>
      <c r="B19" s="304" t="s">
        <v>11</v>
      </c>
      <c r="C19" s="304" t="s">
        <v>635</v>
      </c>
      <c r="D19" s="385"/>
      <c r="E19" s="385"/>
      <c r="F19" s="385"/>
    </row>
    <row r="20" spans="1:9" s="20" customFormat="1" ht="117" customHeight="1" x14ac:dyDescent="0.25">
      <c r="A20" s="420" t="s">
        <v>146</v>
      </c>
      <c r="B20" s="96" t="s">
        <v>181</v>
      </c>
      <c r="C20" s="119" t="s">
        <v>170</v>
      </c>
      <c r="D20" s="117" t="s">
        <v>302</v>
      </c>
      <c r="E20" s="326">
        <v>1</v>
      </c>
      <c r="F20" s="96" t="s">
        <v>687</v>
      </c>
      <c r="H20" s="122"/>
    </row>
    <row r="21" spans="1:9" s="20" customFormat="1" ht="99" customHeight="1" x14ac:dyDescent="0.25">
      <c r="A21" s="421"/>
      <c r="B21" s="96" t="s">
        <v>164</v>
      </c>
      <c r="C21" s="96" t="s">
        <v>171</v>
      </c>
      <c r="D21" s="121" t="s">
        <v>301</v>
      </c>
      <c r="E21" s="118">
        <v>1</v>
      </c>
      <c r="F21" s="96" t="s">
        <v>299</v>
      </c>
    </row>
    <row r="22" spans="1:9" s="20" customFormat="1" ht="148.5" customHeight="1" x14ac:dyDescent="0.25">
      <c r="A22" s="421"/>
      <c r="B22" s="96" t="s">
        <v>165</v>
      </c>
      <c r="C22" s="96" t="s">
        <v>172</v>
      </c>
      <c r="D22" s="98" t="s">
        <v>175</v>
      </c>
      <c r="E22" s="327">
        <v>1</v>
      </c>
      <c r="F22" s="96" t="s">
        <v>686</v>
      </c>
    </row>
    <row r="23" spans="1:9" s="20" customFormat="1" ht="285.75" customHeight="1" x14ac:dyDescent="0.25">
      <c r="A23" s="421"/>
      <c r="B23" s="96" t="s">
        <v>166</v>
      </c>
      <c r="C23" s="96" t="s">
        <v>173</v>
      </c>
      <c r="D23" s="96" t="s">
        <v>173</v>
      </c>
      <c r="E23" s="327">
        <v>0.8</v>
      </c>
      <c r="F23" s="96" t="s">
        <v>688</v>
      </c>
    </row>
    <row r="24" spans="1:9" s="20" customFormat="1" ht="101.25" customHeight="1" x14ac:dyDescent="0.25">
      <c r="A24" s="421"/>
      <c r="B24" s="96" t="s">
        <v>167</v>
      </c>
      <c r="C24" s="96" t="s">
        <v>174</v>
      </c>
      <c r="D24" s="98" t="s">
        <v>179</v>
      </c>
      <c r="E24" s="118">
        <v>1</v>
      </c>
      <c r="F24" s="96" t="s">
        <v>189</v>
      </c>
    </row>
    <row r="25" spans="1:9" s="20" customFormat="1" ht="89.25" customHeight="1" x14ac:dyDescent="0.25">
      <c r="A25" s="421"/>
      <c r="B25" s="96" t="s">
        <v>168</v>
      </c>
      <c r="C25" s="96" t="s">
        <v>176</v>
      </c>
      <c r="D25" s="98" t="s">
        <v>180</v>
      </c>
      <c r="E25" s="327">
        <v>0.9</v>
      </c>
      <c r="F25" s="96" t="s">
        <v>689</v>
      </c>
    </row>
    <row r="26" spans="1:9" s="20" customFormat="1" ht="194.25" customHeight="1" x14ac:dyDescent="0.25">
      <c r="A26" s="421"/>
      <c r="B26" s="96" t="s">
        <v>168</v>
      </c>
      <c r="C26" s="96" t="s">
        <v>177</v>
      </c>
      <c r="D26" s="98" t="s">
        <v>296</v>
      </c>
      <c r="E26" s="329">
        <v>0.8</v>
      </c>
      <c r="F26" s="162" t="s">
        <v>690</v>
      </c>
      <c r="G26" s="167"/>
    </row>
    <row r="27" spans="1:9" s="20" customFormat="1" ht="296.25" customHeight="1" x14ac:dyDescent="0.25">
      <c r="A27" s="422"/>
      <c r="B27" s="96" t="s">
        <v>169</v>
      </c>
      <c r="C27" s="96" t="s">
        <v>178</v>
      </c>
      <c r="D27" s="162" t="s">
        <v>314</v>
      </c>
      <c r="E27" s="127">
        <v>0.8</v>
      </c>
      <c r="F27" s="96" t="s">
        <v>691</v>
      </c>
    </row>
    <row r="28" spans="1:9" ht="15.75" customHeight="1" x14ac:dyDescent="0.25">
      <c r="A28" s="7" t="s">
        <v>30</v>
      </c>
      <c r="B28" s="8"/>
      <c r="C28" s="8"/>
      <c r="D28" s="8"/>
      <c r="E28" s="126"/>
      <c r="F28" s="9"/>
    </row>
    <row r="29" spans="1:9" ht="314.25" customHeight="1" x14ac:dyDescent="0.25">
      <c r="A29" s="527" t="s">
        <v>313</v>
      </c>
      <c r="B29" s="528"/>
      <c r="C29" s="528"/>
      <c r="D29" s="528"/>
      <c r="E29" s="528"/>
      <c r="F29" s="529"/>
      <c r="I29" s="86"/>
    </row>
    <row r="30" spans="1:9" ht="15.75" customHeight="1" x14ac:dyDescent="0.25">
      <c r="A30" s="2" t="s">
        <v>24</v>
      </c>
      <c r="B30" s="3"/>
      <c r="C30" s="3"/>
      <c r="D30" s="3"/>
      <c r="E30" s="3"/>
      <c r="F30" s="4"/>
    </row>
    <row r="31" spans="1:9" ht="199.5" customHeight="1" x14ac:dyDescent="0.25">
      <c r="A31" s="435" t="s">
        <v>697</v>
      </c>
      <c r="B31" s="436"/>
      <c r="C31" s="436"/>
      <c r="D31" s="436"/>
      <c r="E31" s="436"/>
      <c r="F31" s="437"/>
    </row>
    <row r="32" spans="1:9" s="86" customFormat="1" ht="21.75" customHeight="1" x14ac:dyDescent="0.25">
      <c r="A32" s="411" t="s">
        <v>564</v>
      </c>
      <c r="B32" s="412"/>
      <c r="C32" s="412"/>
      <c r="D32" s="412"/>
      <c r="E32" s="412"/>
      <c r="F32" s="413"/>
    </row>
    <row r="33" spans="1:6" x14ac:dyDescent="0.25">
      <c r="A33" s="414" t="s">
        <v>565</v>
      </c>
      <c r="B33" s="415"/>
      <c r="C33" s="415"/>
      <c r="D33" s="415"/>
      <c r="E33" s="415"/>
      <c r="F33" s="416"/>
    </row>
    <row r="34" spans="1:6" x14ac:dyDescent="0.25">
      <c r="A34" s="417"/>
      <c r="B34" s="418"/>
      <c r="C34" s="418"/>
      <c r="D34" s="418"/>
      <c r="E34" s="418"/>
      <c r="F34" s="419"/>
    </row>
  </sheetData>
  <sheetProtection algorithmName="SHA-512" hashValue="qsLTR53+ZIA4qU8XyZJJaHc3y34aBILrKLzZu6jtc0svQ9nDlhHny13MhSkvgv3e+OqhuweMAzcC1W03b/mxLw==" saltValue="Qjxdm6Tm30uKftQj/c7A/A==" spinCount="100000" sheet="1" objects="1" scenarios="1"/>
  <mergeCells count="25">
    <mergeCell ref="A7:F7"/>
    <mergeCell ref="A3:F3"/>
    <mergeCell ref="E6:F6"/>
    <mergeCell ref="A1:F1"/>
    <mergeCell ref="A2:F2"/>
    <mergeCell ref="E5:F5"/>
    <mergeCell ref="A6:D6"/>
    <mergeCell ref="A33:F34"/>
    <mergeCell ref="A9:F9"/>
    <mergeCell ref="A32:F32"/>
    <mergeCell ref="A29:F29"/>
    <mergeCell ref="A31:F31"/>
    <mergeCell ref="A15:F15"/>
    <mergeCell ref="A16:F16"/>
    <mergeCell ref="A17:C18"/>
    <mergeCell ref="D17:F17"/>
    <mergeCell ref="D18:D19"/>
    <mergeCell ref="E18:E19"/>
    <mergeCell ref="F18:F19"/>
    <mergeCell ref="A20:A27"/>
    <mergeCell ref="A8:F8"/>
    <mergeCell ref="A10:F10"/>
    <mergeCell ref="A11:F11"/>
    <mergeCell ref="A13:F13"/>
    <mergeCell ref="A14:F14"/>
  </mergeCells>
  <pageMargins left="0.23622047244094491" right="0.23622047244094491" top="0.74803149606299213" bottom="0.74803149606299213" header="0.31496062992125984" footer="0.31496062992125984"/>
  <pageSetup scale="56" orientation="portrait" r:id="rId1"/>
  <rowBreaks count="1" manualBreakCount="1">
    <brk id="29" max="16383" man="1"/>
  </rowBreaks>
  <colBreaks count="1" manualBreakCount="1">
    <brk id="6" max="1048575" man="1"/>
  </col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32"/>
  <sheetViews>
    <sheetView zoomScale="80" zoomScaleNormal="80" workbookViewId="0">
      <selection activeCell="F20" sqref="F20"/>
    </sheetView>
  </sheetViews>
  <sheetFormatPr baseColWidth="10" defaultRowHeight="15" x14ac:dyDescent="0.25"/>
  <cols>
    <col min="1" max="1" width="31" customWidth="1"/>
    <col min="2" max="2" width="23.28515625" customWidth="1"/>
    <col min="3" max="3" width="15.85546875" customWidth="1"/>
    <col min="4" max="4" width="32.42578125" customWidth="1"/>
    <col min="5" max="5" width="16" bestFit="1" customWidth="1"/>
    <col min="6" max="6" width="91.140625" customWidth="1"/>
  </cols>
  <sheetData>
    <row r="1" spans="1:6" s="20" customFormat="1" x14ac:dyDescent="0.25">
      <c r="A1" s="391" t="s">
        <v>3</v>
      </c>
      <c r="B1" s="392"/>
      <c r="C1" s="392"/>
      <c r="D1" s="392"/>
      <c r="E1" s="392"/>
      <c r="F1" s="393"/>
    </row>
    <row r="2" spans="1:6" s="20" customFormat="1" x14ac:dyDescent="0.25">
      <c r="A2" s="391" t="s">
        <v>0</v>
      </c>
      <c r="B2" s="392"/>
      <c r="C2" s="392"/>
      <c r="D2" s="392"/>
      <c r="E2" s="392"/>
      <c r="F2" s="393"/>
    </row>
    <row r="3" spans="1:6" s="20" customFormat="1" x14ac:dyDescent="0.25">
      <c r="A3" s="399" t="s">
        <v>638</v>
      </c>
      <c r="B3" s="400"/>
      <c r="C3" s="400"/>
      <c r="D3" s="400"/>
      <c r="E3" s="400"/>
      <c r="F3" s="401"/>
    </row>
    <row r="4" spans="1:6" s="20" customFormat="1" x14ac:dyDescent="0.25">
      <c r="A4" s="61"/>
      <c r="B4" s="62"/>
      <c r="C4" s="53"/>
      <c r="D4" s="24"/>
      <c r="E4" s="62"/>
      <c r="F4" s="63"/>
    </row>
    <row r="5" spans="1:6" s="20" customFormat="1" x14ac:dyDescent="0.25">
      <c r="A5" s="21" t="s">
        <v>8</v>
      </c>
      <c r="B5" s="22"/>
      <c r="C5" s="54"/>
      <c r="D5" s="23"/>
      <c r="E5" s="391" t="s">
        <v>40</v>
      </c>
      <c r="F5" s="393"/>
    </row>
    <row r="6" spans="1:6" s="20" customFormat="1" x14ac:dyDescent="0.25">
      <c r="A6" s="394" t="str">
        <f>ÍNDICE!A1</f>
        <v>SUPERINTENDENCIA DE PUERTOS Y TRANSPORTE</v>
      </c>
      <c r="B6" s="395"/>
      <c r="C6" s="395"/>
      <c r="D6" s="396"/>
      <c r="E6" s="399" t="s">
        <v>226</v>
      </c>
      <c r="F6" s="401"/>
    </row>
    <row r="7" spans="1:6" s="20" customFormat="1" x14ac:dyDescent="0.25">
      <c r="A7" s="388" t="s">
        <v>4</v>
      </c>
      <c r="B7" s="389"/>
      <c r="C7" s="389"/>
      <c r="D7" s="389"/>
      <c r="E7" s="389"/>
      <c r="F7" s="390"/>
    </row>
    <row r="8" spans="1:6" s="20" customFormat="1" x14ac:dyDescent="0.25">
      <c r="A8" s="360" t="s">
        <v>31</v>
      </c>
      <c r="B8" s="361"/>
      <c r="C8" s="361"/>
      <c r="D8" s="361"/>
      <c r="E8" s="361"/>
      <c r="F8" s="362"/>
    </row>
    <row r="9" spans="1:6" s="20" customFormat="1" x14ac:dyDescent="0.25">
      <c r="A9" s="360" t="s">
        <v>38</v>
      </c>
      <c r="B9" s="361"/>
      <c r="C9" s="361"/>
      <c r="D9" s="361"/>
      <c r="E9" s="361"/>
      <c r="F9" s="362"/>
    </row>
    <row r="10" spans="1:6" s="20" customFormat="1" x14ac:dyDescent="0.25">
      <c r="A10" s="360"/>
      <c r="B10" s="361"/>
      <c r="C10" s="361"/>
      <c r="D10" s="361"/>
      <c r="E10" s="361"/>
      <c r="F10" s="362"/>
    </row>
    <row r="11" spans="1:6" s="20" customFormat="1" x14ac:dyDescent="0.25">
      <c r="A11" s="360"/>
      <c r="B11" s="361"/>
      <c r="C11" s="361"/>
      <c r="D11" s="361"/>
      <c r="E11" s="361"/>
      <c r="F11" s="362"/>
    </row>
    <row r="12" spans="1:6" s="20" customFormat="1" x14ac:dyDescent="0.25">
      <c r="A12" s="59" t="s">
        <v>9</v>
      </c>
      <c r="B12" s="60"/>
      <c r="C12" s="25"/>
      <c r="D12" s="60"/>
      <c r="E12" s="60"/>
      <c r="F12" s="26"/>
    </row>
    <row r="13" spans="1:6" s="20" customFormat="1" x14ac:dyDescent="0.25">
      <c r="A13" s="423" t="s">
        <v>227</v>
      </c>
      <c r="B13" s="424"/>
      <c r="C13" s="424"/>
      <c r="D13" s="424"/>
      <c r="E13" s="424"/>
      <c r="F13" s="425"/>
    </row>
    <row r="14" spans="1:6" s="20" customFormat="1" ht="15" customHeight="1" x14ac:dyDescent="0.25">
      <c r="A14" s="423" t="s">
        <v>300</v>
      </c>
      <c r="B14" s="424"/>
      <c r="C14" s="424"/>
      <c r="D14" s="424"/>
      <c r="E14" s="424"/>
      <c r="F14" s="425"/>
    </row>
    <row r="15" spans="1:6" s="47" customFormat="1" ht="15" customHeight="1" x14ac:dyDescent="0.25">
      <c r="A15" s="423"/>
      <c r="B15" s="424"/>
      <c r="C15" s="424"/>
      <c r="D15" s="424"/>
      <c r="E15" s="424"/>
      <c r="F15" s="425"/>
    </row>
    <row r="16" spans="1:6" s="47" customFormat="1" x14ac:dyDescent="0.25">
      <c r="A16" s="423"/>
      <c r="B16" s="424"/>
      <c r="C16" s="424"/>
      <c r="D16" s="424"/>
      <c r="E16" s="424"/>
      <c r="F16" s="425"/>
    </row>
    <row r="17" spans="1:12" s="20" customFormat="1" ht="15" customHeight="1" x14ac:dyDescent="0.25">
      <c r="A17" s="384" t="s">
        <v>19</v>
      </c>
      <c r="B17" s="384"/>
      <c r="C17" s="384"/>
      <c r="D17" s="386" t="s">
        <v>20</v>
      </c>
      <c r="E17" s="386"/>
      <c r="F17" s="386"/>
    </row>
    <row r="18" spans="1:12" s="20" customFormat="1" ht="15" customHeight="1" x14ac:dyDescent="0.25">
      <c r="A18" s="385"/>
      <c r="B18" s="385"/>
      <c r="C18" s="385"/>
      <c r="D18" s="385" t="s">
        <v>21</v>
      </c>
      <c r="E18" s="385" t="s">
        <v>22</v>
      </c>
      <c r="F18" s="385" t="s">
        <v>23</v>
      </c>
    </row>
    <row r="19" spans="1:12" s="20" customFormat="1" ht="33.75" customHeight="1" x14ac:dyDescent="0.25">
      <c r="A19" s="304" t="s">
        <v>10</v>
      </c>
      <c r="B19" s="304" t="s">
        <v>11</v>
      </c>
      <c r="C19" s="304" t="s">
        <v>635</v>
      </c>
      <c r="D19" s="385"/>
      <c r="E19" s="385"/>
      <c r="F19" s="385"/>
    </row>
    <row r="20" spans="1:12" s="130" customFormat="1" ht="107.25" customHeight="1" x14ac:dyDescent="0.25">
      <c r="A20" s="536" t="s">
        <v>93</v>
      </c>
      <c r="B20" s="164" t="s">
        <v>308</v>
      </c>
      <c r="C20" s="164" t="s">
        <v>309</v>
      </c>
      <c r="D20" s="164" t="s">
        <v>310</v>
      </c>
      <c r="E20" s="329">
        <v>0.9</v>
      </c>
      <c r="F20" s="156" t="s">
        <v>692</v>
      </c>
    </row>
    <row r="21" spans="1:12" s="20" customFormat="1" ht="240.75" customHeight="1" x14ac:dyDescent="0.25">
      <c r="A21" s="536"/>
      <c r="B21" s="36" t="s">
        <v>219</v>
      </c>
      <c r="C21" s="36" t="s">
        <v>221</v>
      </c>
      <c r="D21" s="36" t="s">
        <v>223</v>
      </c>
      <c r="E21" s="329">
        <v>0.5</v>
      </c>
      <c r="F21" s="156" t="s">
        <v>311</v>
      </c>
    </row>
    <row r="22" spans="1:12" s="35" customFormat="1" ht="185.25" x14ac:dyDescent="0.25">
      <c r="A22" s="536"/>
      <c r="B22" s="36" t="s">
        <v>220</v>
      </c>
      <c r="C22" s="36" t="s">
        <v>222</v>
      </c>
      <c r="D22" s="36" t="s">
        <v>224</v>
      </c>
      <c r="E22" s="128">
        <v>0.85</v>
      </c>
      <c r="F22" s="156" t="s">
        <v>228</v>
      </c>
    </row>
    <row r="23" spans="1:12" s="35" customFormat="1" ht="97.5" customHeight="1" x14ac:dyDescent="0.25">
      <c r="A23" s="324" t="s">
        <v>417</v>
      </c>
      <c r="B23" s="324" t="s">
        <v>14</v>
      </c>
      <c r="C23" s="324" t="s">
        <v>693</v>
      </c>
      <c r="D23" s="324" t="s">
        <v>459</v>
      </c>
      <c r="E23" s="128">
        <v>0.5</v>
      </c>
      <c r="F23" s="323" t="s">
        <v>695</v>
      </c>
    </row>
    <row r="24" spans="1:12" s="35" customFormat="1" ht="297.75" customHeight="1" x14ac:dyDescent="0.25">
      <c r="A24" s="36" t="s">
        <v>13</v>
      </c>
      <c r="B24" s="36" t="s">
        <v>13</v>
      </c>
      <c r="C24" s="161" t="s">
        <v>290</v>
      </c>
      <c r="D24" s="328" t="s">
        <v>13</v>
      </c>
      <c r="E24" s="328" t="s">
        <v>13</v>
      </c>
      <c r="F24" s="102" t="s">
        <v>312</v>
      </c>
    </row>
    <row r="25" spans="1:12" x14ac:dyDescent="0.25">
      <c r="A25" s="67" t="s">
        <v>37</v>
      </c>
      <c r="B25" s="8"/>
      <c r="C25" s="8"/>
      <c r="D25" s="8"/>
      <c r="E25" s="8"/>
      <c r="F25" s="11"/>
    </row>
    <row r="26" spans="1:12" s="74" customFormat="1" ht="81.75" customHeight="1" x14ac:dyDescent="0.25">
      <c r="A26" s="533" t="s">
        <v>696</v>
      </c>
      <c r="B26" s="534"/>
      <c r="C26" s="534"/>
      <c r="D26" s="534"/>
      <c r="E26" s="534"/>
      <c r="F26" s="535"/>
      <c r="L26" s="74">
        <f ca="1">+L26:O26</f>
        <v>0</v>
      </c>
    </row>
    <row r="27" spans="1:12" x14ac:dyDescent="0.25">
      <c r="A27" s="530"/>
      <c r="B27" s="531"/>
      <c r="C27" s="531"/>
      <c r="D27" s="531"/>
      <c r="E27" s="531"/>
      <c r="F27" s="532"/>
    </row>
    <row r="28" spans="1:12" x14ac:dyDescent="0.25">
      <c r="A28" s="7" t="s">
        <v>1</v>
      </c>
      <c r="B28" s="8"/>
      <c r="C28" s="8"/>
      <c r="D28" s="8"/>
      <c r="E28" s="8"/>
      <c r="F28" s="9"/>
    </row>
    <row r="29" spans="1:12" ht="245.25" customHeight="1" x14ac:dyDescent="0.25">
      <c r="A29" s="448" t="s">
        <v>698</v>
      </c>
      <c r="B29" s="449"/>
      <c r="C29" s="449"/>
      <c r="D29" s="449"/>
      <c r="E29" s="449"/>
      <c r="F29" s="450"/>
      <c r="G29" s="129"/>
    </row>
    <row r="30" spans="1:12" s="86" customFormat="1" ht="26.25" customHeight="1" x14ac:dyDescent="0.25">
      <c r="A30" s="411" t="s">
        <v>564</v>
      </c>
      <c r="B30" s="412"/>
      <c r="C30" s="412"/>
      <c r="D30" s="412"/>
      <c r="E30" s="412"/>
      <c r="F30" s="413"/>
    </row>
    <row r="31" spans="1:12" x14ac:dyDescent="0.25">
      <c r="A31" s="414" t="s">
        <v>565</v>
      </c>
      <c r="B31" s="415"/>
      <c r="C31" s="415"/>
      <c r="D31" s="415"/>
      <c r="E31" s="415"/>
      <c r="F31" s="416"/>
    </row>
    <row r="32" spans="1:12" x14ac:dyDescent="0.25">
      <c r="A32" s="417"/>
      <c r="B32" s="418"/>
      <c r="C32" s="418"/>
      <c r="D32" s="418"/>
      <c r="E32" s="418"/>
      <c r="F32" s="419"/>
    </row>
  </sheetData>
  <sheetProtection algorithmName="SHA-512" hashValue="jxfkMse5fpEwDYm5AEzPy1BxC+3uWm/4TeeznDIgnRdIr/2ku+7CKsWM/+9/XwHynklX+J5PvpNgJ+thVw0P+w==" saltValue="BVVuRI2hMKjLjBlypFvZtg==" spinCount="100000" sheet="1" objects="1" scenarios="1"/>
  <mergeCells count="26">
    <mergeCell ref="A26:F26"/>
    <mergeCell ref="F18:F19"/>
    <mergeCell ref="A3:F3"/>
    <mergeCell ref="E6:F6"/>
    <mergeCell ref="A1:F1"/>
    <mergeCell ref="A2:F2"/>
    <mergeCell ref="E5:F5"/>
    <mergeCell ref="A6:D6"/>
    <mergeCell ref="A7:F7"/>
    <mergeCell ref="A20:A22"/>
    <mergeCell ref="A27:F27"/>
    <mergeCell ref="A30:F30"/>
    <mergeCell ref="A31:F32"/>
    <mergeCell ref="A8:F8"/>
    <mergeCell ref="A29:F29"/>
    <mergeCell ref="A9:F9"/>
    <mergeCell ref="A10:F10"/>
    <mergeCell ref="A11:F11"/>
    <mergeCell ref="A13:F13"/>
    <mergeCell ref="A14:F14"/>
    <mergeCell ref="A15:F15"/>
    <mergeCell ref="A16:F16"/>
    <mergeCell ref="A17:C18"/>
    <mergeCell ref="D17:F17"/>
    <mergeCell ref="D18:D19"/>
    <mergeCell ref="E18:E19"/>
  </mergeCells>
  <pageMargins left="0.51181102362204722" right="0.51181102362204722" top="0.55118110236220474" bottom="0.55118110236220474" header="0.31496062992125984" footer="0.31496062992125984"/>
  <pageSetup scale="5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28"/>
  <sheetViews>
    <sheetView zoomScale="80" zoomScaleNormal="80" zoomScaleSheetLayoutView="70" workbookViewId="0">
      <selection activeCell="F18" sqref="F18"/>
    </sheetView>
  </sheetViews>
  <sheetFormatPr baseColWidth="10" defaultRowHeight="15" x14ac:dyDescent="0.25"/>
  <cols>
    <col min="1" max="1" width="19.7109375" customWidth="1"/>
    <col min="2" max="2" width="20.42578125" customWidth="1"/>
    <col min="3" max="3" width="18.42578125" customWidth="1"/>
    <col min="4" max="4" width="23.5703125" customWidth="1"/>
    <col min="5" max="5" width="17.7109375" customWidth="1"/>
    <col min="6" max="6" width="86.85546875" customWidth="1"/>
  </cols>
  <sheetData>
    <row r="1" spans="1:6" s="20" customFormat="1" x14ac:dyDescent="0.25">
      <c r="A1" s="391" t="s">
        <v>3</v>
      </c>
      <c r="B1" s="392"/>
      <c r="C1" s="392"/>
      <c r="D1" s="392"/>
      <c r="E1" s="392"/>
      <c r="F1" s="393"/>
    </row>
    <row r="2" spans="1:6" s="20" customFormat="1" x14ac:dyDescent="0.25">
      <c r="A2" s="391" t="s">
        <v>0</v>
      </c>
      <c r="B2" s="392"/>
      <c r="C2" s="392"/>
      <c r="D2" s="392"/>
      <c r="E2" s="392"/>
      <c r="F2" s="393"/>
    </row>
    <row r="3" spans="1:6" s="20" customFormat="1" x14ac:dyDescent="0.25">
      <c r="A3" s="399" t="s">
        <v>638</v>
      </c>
      <c r="B3" s="400"/>
      <c r="C3" s="400"/>
      <c r="D3" s="400"/>
      <c r="E3" s="400"/>
      <c r="F3" s="401"/>
    </row>
    <row r="4" spans="1:6" s="20" customFormat="1" x14ac:dyDescent="0.25">
      <c r="A4" s="37"/>
      <c r="B4" s="38"/>
      <c r="C4" s="40"/>
      <c r="D4" s="24"/>
      <c r="E4" s="38"/>
      <c r="F4" s="39"/>
    </row>
    <row r="5" spans="1:6" s="20" customFormat="1" x14ac:dyDescent="0.25">
      <c r="A5" s="21" t="s">
        <v>8</v>
      </c>
      <c r="B5" s="22"/>
      <c r="C5" s="41"/>
      <c r="D5" s="23"/>
      <c r="E5" s="391" t="s">
        <v>40</v>
      </c>
      <c r="F5" s="393"/>
    </row>
    <row r="6" spans="1:6" s="20" customFormat="1" x14ac:dyDescent="0.25">
      <c r="A6" s="394" t="str">
        <f>ÍNDICE!A1</f>
        <v>SUPERINTENDENCIA DE PUERTOS Y TRANSPORTE</v>
      </c>
      <c r="B6" s="395"/>
      <c r="C6" s="395"/>
      <c r="D6" s="396"/>
      <c r="E6" s="397" t="s">
        <v>225</v>
      </c>
      <c r="F6" s="398"/>
    </row>
    <row r="7" spans="1:6" s="20" customFormat="1" x14ac:dyDescent="0.25">
      <c r="A7" s="388" t="s">
        <v>4</v>
      </c>
      <c r="B7" s="389"/>
      <c r="C7" s="389"/>
      <c r="D7" s="389"/>
      <c r="E7" s="389"/>
      <c r="F7" s="390"/>
    </row>
    <row r="8" spans="1:6" s="20" customFormat="1" x14ac:dyDescent="0.25">
      <c r="A8" s="360" t="s">
        <v>229</v>
      </c>
      <c r="B8" s="361"/>
      <c r="C8" s="361"/>
      <c r="D8" s="361"/>
      <c r="E8" s="361"/>
      <c r="F8" s="362"/>
    </row>
    <row r="9" spans="1:6" s="20" customFormat="1" x14ac:dyDescent="0.25">
      <c r="A9" s="360" t="s">
        <v>230</v>
      </c>
      <c r="B9" s="361"/>
      <c r="C9" s="361"/>
      <c r="D9" s="361"/>
      <c r="E9" s="361"/>
      <c r="F9" s="362"/>
    </row>
    <row r="10" spans="1:6" s="20" customFormat="1" x14ac:dyDescent="0.25">
      <c r="A10" s="360"/>
      <c r="B10" s="361"/>
      <c r="C10" s="361"/>
      <c r="D10" s="361"/>
      <c r="E10" s="361"/>
      <c r="F10" s="362"/>
    </row>
    <row r="11" spans="1:6" s="20" customFormat="1" x14ac:dyDescent="0.25">
      <c r="A11" s="360"/>
      <c r="B11" s="361"/>
      <c r="C11" s="361"/>
      <c r="D11" s="361"/>
      <c r="E11" s="361"/>
      <c r="F11" s="362"/>
    </row>
    <row r="12" spans="1:6" s="20" customFormat="1" x14ac:dyDescent="0.25">
      <c r="A12" s="48" t="s">
        <v>9</v>
      </c>
      <c r="B12" s="49"/>
      <c r="C12" s="25"/>
      <c r="D12" s="49"/>
      <c r="E12" s="49"/>
      <c r="F12" s="26"/>
    </row>
    <row r="13" spans="1:6" s="20" customFormat="1" x14ac:dyDescent="0.25">
      <c r="A13" s="423" t="s">
        <v>191</v>
      </c>
      <c r="B13" s="424"/>
      <c r="C13" s="424"/>
      <c r="D13" s="424"/>
      <c r="E13" s="424"/>
      <c r="F13" s="425"/>
    </row>
    <row r="14" spans="1:6" s="47" customFormat="1" x14ac:dyDescent="0.25">
      <c r="A14" s="423"/>
      <c r="B14" s="424"/>
      <c r="C14" s="424"/>
      <c r="D14" s="424"/>
      <c r="E14" s="424"/>
      <c r="F14" s="425"/>
    </row>
    <row r="15" spans="1:6" s="20" customFormat="1" ht="15" customHeight="1" x14ac:dyDescent="0.25">
      <c r="A15" s="384" t="s">
        <v>19</v>
      </c>
      <c r="B15" s="384"/>
      <c r="C15" s="384"/>
      <c r="D15" s="386" t="s">
        <v>20</v>
      </c>
      <c r="E15" s="386"/>
      <c r="F15" s="386"/>
    </row>
    <row r="16" spans="1:6" s="20" customFormat="1" ht="15" customHeight="1" x14ac:dyDescent="0.25">
      <c r="A16" s="385"/>
      <c r="B16" s="385"/>
      <c r="C16" s="385"/>
      <c r="D16" s="385" t="s">
        <v>21</v>
      </c>
      <c r="E16" s="385" t="s">
        <v>22</v>
      </c>
      <c r="F16" s="385" t="s">
        <v>23</v>
      </c>
    </row>
    <row r="17" spans="1:8" s="20" customFormat="1" ht="30" x14ac:dyDescent="0.25">
      <c r="A17" s="304" t="s">
        <v>10</v>
      </c>
      <c r="B17" s="304" t="s">
        <v>11</v>
      </c>
      <c r="C17" s="304" t="s">
        <v>635</v>
      </c>
      <c r="D17" s="385"/>
      <c r="E17" s="385"/>
      <c r="F17" s="385"/>
    </row>
    <row r="18" spans="1:8" s="135" customFormat="1" ht="128.25" x14ac:dyDescent="0.25">
      <c r="A18" s="363" t="s">
        <v>93</v>
      </c>
      <c r="B18" s="134" t="s">
        <v>213</v>
      </c>
      <c r="C18" s="134" t="s">
        <v>214</v>
      </c>
      <c r="D18" s="134" t="s">
        <v>215</v>
      </c>
      <c r="E18" s="308">
        <v>0.9</v>
      </c>
      <c r="F18" s="134" t="s">
        <v>694</v>
      </c>
    </row>
    <row r="19" spans="1:8" s="135" customFormat="1" ht="129.75" customHeight="1" x14ac:dyDescent="0.25">
      <c r="A19" s="364"/>
      <c r="B19" s="133" t="s">
        <v>216</v>
      </c>
      <c r="C19" s="133" t="s">
        <v>217</v>
      </c>
      <c r="D19" s="133" t="s">
        <v>218</v>
      </c>
      <c r="E19" s="308">
        <v>0.9</v>
      </c>
      <c r="F19" s="166" t="s">
        <v>699</v>
      </c>
    </row>
    <row r="20" spans="1:8" ht="14.25" customHeight="1" x14ac:dyDescent="0.25">
      <c r="A20" s="539" t="s">
        <v>30</v>
      </c>
      <c r="B20" s="540"/>
      <c r="C20" s="540"/>
      <c r="D20" s="540"/>
      <c r="E20" s="540"/>
      <c r="F20" s="541"/>
      <c r="H20" s="15"/>
    </row>
    <row r="21" spans="1:8" ht="339" customHeight="1" x14ac:dyDescent="0.25">
      <c r="A21" s="423" t="s">
        <v>507</v>
      </c>
      <c r="B21" s="424"/>
      <c r="C21" s="424"/>
      <c r="D21" s="424"/>
      <c r="E21" s="424"/>
      <c r="F21" s="425"/>
      <c r="G21" s="74"/>
      <c r="H21" s="42"/>
    </row>
    <row r="22" spans="1:8" s="74" customFormat="1" ht="270" customHeight="1" x14ac:dyDescent="0.25">
      <c r="A22" s="527"/>
      <c r="B22" s="528"/>
      <c r="C22" s="528"/>
      <c r="D22" s="528"/>
      <c r="E22" s="528"/>
      <c r="F22" s="529"/>
      <c r="H22" s="42"/>
    </row>
    <row r="23" spans="1:8" x14ac:dyDescent="0.25">
      <c r="A23" s="539" t="s">
        <v>24</v>
      </c>
      <c r="B23" s="540"/>
      <c r="C23" s="540"/>
      <c r="D23" s="540"/>
      <c r="E23" s="540"/>
      <c r="F23" s="541"/>
      <c r="G23" s="74"/>
    </row>
    <row r="24" spans="1:8" ht="15" customHeight="1" x14ac:dyDescent="0.25">
      <c r="A24" s="448" t="s">
        <v>702</v>
      </c>
      <c r="B24" s="537"/>
      <c r="C24" s="537"/>
      <c r="D24" s="537"/>
      <c r="E24" s="537"/>
      <c r="F24" s="538"/>
      <c r="G24" s="74"/>
    </row>
    <row r="25" spans="1:8" ht="155.25" customHeight="1" x14ac:dyDescent="0.25">
      <c r="A25" s="426"/>
      <c r="B25" s="427"/>
      <c r="C25" s="427"/>
      <c r="D25" s="427"/>
      <c r="E25" s="427"/>
      <c r="F25" s="428"/>
      <c r="G25" s="74"/>
    </row>
    <row r="26" spans="1:8" s="86" customFormat="1" x14ac:dyDescent="0.25">
      <c r="A26" s="411" t="s">
        <v>564</v>
      </c>
      <c r="B26" s="412"/>
      <c r="C26" s="412"/>
      <c r="D26" s="412"/>
      <c r="E26" s="412"/>
      <c r="F26" s="413"/>
    </row>
    <row r="27" spans="1:8" x14ac:dyDescent="0.25">
      <c r="A27" s="414" t="s">
        <v>565</v>
      </c>
      <c r="B27" s="415"/>
      <c r="C27" s="415"/>
      <c r="D27" s="415"/>
      <c r="E27" s="415"/>
      <c r="F27" s="416"/>
      <c r="G27" s="74"/>
    </row>
    <row r="28" spans="1:8" x14ac:dyDescent="0.25">
      <c r="A28" s="417"/>
      <c r="B28" s="418"/>
      <c r="C28" s="418"/>
      <c r="D28" s="418"/>
      <c r="E28" s="418"/>
      <c r="F28" s="419"/>
      <c r="G28" s="74"/>
    </row>
  </sheetData>
  <sheetProtection algorithmName="SHA-512" hashValue="7jO2954G0bCbvgzs0iIdq7mBrlzQwos/IonspXhWskly1E6szGygGNDPCn2WoL4MxVBhCNxIyerlNzRRohsxSQ==" saltValue="66PY/3pXv+mls7bqEpE9NA==" spinCount="100000" sheet="1" objects="1" scenarios="1"/>
  <mergeCells count="25">
    <mergeCell ref="A24:F25"/>
    <mergeCell ref="A26:F26"/>
    <mergeCell ref="A27:F28"/>
    <mergeCell ref="A13:F13"/>
    <mergeCell ref="A15:C16"/>
    <mergeCell ref="D15:F15"/>
    <mergeCell ref="D16:D17"/>
    <mergeCell ref="E16:E17"/>
    <mergeCell ref="F16:F17"/>
    <mergeCell ref="A14:F14"/>
    <mergeCell ref="A23:F23"/>
    <mergeCell ref="A20:F20"/>
    <mergeCell ref="A18:A19"/>
    <mergeCell ref="A21:F22"/>
    <mergeCell ref="A3:F3"/>
    <mergeCell ref="E6:F6"/>
    <mergeCell ref="A1:F1"/>
    <mergeCell ref="A2:F2"/>
    <mergeCell ref="E5:F5"/>
    <mergeCell ref="A6:D6"/>
    <mergeCell ref="A7:F7"/>
    <mergeCell ref="A8:F8"/>
    <mergeCell ref="A9:F9"/>
    <mergeCell ref="A10:F10"/>
    <mergeCell ref="A11:F11"/>
  </mergeCells>
  <pageMargins left="0.7" right="0.7" top="0.75" bottom="0.75" header="0.3" footer="0.3"/>
  <pageSetup scale="52" orientation="portrait" r:id="rId1"/>
  <rowBreaks count="1" manualBreakCount="1">
    <brk id="22"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32"/>
  <sheetViews>
    <sheetView zoomScale="80" zoomScaleNormal="80" workbookViewId="0">
      <selection activeCell="F20" sqref="F20"/>
    </sheetView>
  </sheetViews>
  <sheetFormatPr baseColWidth="10" defaultRowHeight="15" x14ac:dyDescent="0.25"/>
  <cols>
    <col min="1" max="1" width="25.140625" style="1" customWidth="1"/>
    <col min="2" max="2" width="20.7109375" style="1" customWidth="1"/>
    <col min="3" max="3" width="20.85546875" style="1" customWidth="1"/>
    <col min="4" max="4" width="24.42578125" style="1" customWidth="1"/>
    <col min="5" max="5" width="26.28515625" style="1" customWidth="1"/>
    <col min="6" max="7" width="55.140625" style="1" customWidth="1"/>
    <col min="8" max="16384" width="11.42578125" style="1"/>
  </cols>
  <sheetData>
    <row r="1" spans="1:6" s="20" customFormat="1" x14ac:dyDescent="0.25">
      <c r="A1" s="391" t="s">
        <v>3</v>
      </c>
      <c r="B1" s="392"/>
      <c r="C1" s="392"/>
      <c r="D1" s="392"/>
      <c r="E1" s="392"/>
      <c r="F1" s="393"/>
    </row>
    <row r="2" spans="1:6" s="20" customFormat="1" x14ac:dyDescent="0.25">
      <c r="A2" s="391" t="s">
        <v>0</v>
      </c>
      <c r="B2" s="392"/>
      <c r="C2" s="392"/>
      <c r="D2" s="392"/>
      <c r="E2" s="392"/>
      <c r="F2" s="393"/>
    </row>
    <row r="3" spans="1:6" s="20" customFormat="1" x14ac:dyDescent="0.25">
      <c r="A3" s="399" t="s">
        <v>638</v>
      </c>
      <c r="B3" s="400"/>
      <c r="C3" s="400"/>
      <c r="D3" s="400"/>
      <c r="E3" s="400"/>
      <c r="F3" s="401"/>
    </row>
    <row r="4" spans="1:6" s="20" customFormat="1" x14ac:dyDescent="0.25">
      <c r="A4" s="43"/>
      <c r="B4" s="44"/>
      <c r="C4" s="45"/>
      <c r="D4" s="24"/>
      <c r="E4" s="44"/>
      <c r="F4" s="242"/>
    </row>
    <row r="5" spans="1:6" s="20" customFormat="1" x14ac:dyDescent="0.25">
      <c r="A5" s="21" t="s">
        <v>8</v>
      </c>
      <c r="B5" s="22"/>
      <c r="C5" s="46"/>
      <c r="D5" s="23"/>
      <c r="E5" s="391" t="s">
        <v>40</v>
      </c>
      <c r="F5" s="393"/>
    </row>
    <row r="6" spans="1:6" s="20" customFormat="1" x14ac:dyDescent="0.25">
      <c r="A6" s="394" t="str">
        <f>ÍNDICE!A1</f>
        <v>SUPERINTENDENCIA DE PUERTOS Y TRANSPORTE</v>
      </c>
      <c r="B6" s="395"/>
      <c r="C6" s="395"/>
      <c r="D6" s="396"/>
      <c r="E6" s="397" t="s">
        <v>25</v>
      </c>
      <c r="F6" s="398"/>
    </row>
    <row r="7" spans="1:6" s="20" customFormat="1" x14ac:dyDescent="0.25">
      <c r="A7" s="388" t="s">
        <v>4</v>
      </c>
      <c r="B7" s="389"/>
      <c r="C7" s="389"/>
      <c r="D7" s="389"/>
      <c r="E7" s="389"/>
      <c r="F7" s="390"/>
    </row>
    <row r="8" spans="1:6" s="20" customFormat="1" x14ac:dyDescent="0.25">
      <c r="A8" s="360" t="s">
        <v>18</v>
      </c>
      <c r="B8" s="361"/>
      <c r="C8" s="361"/>
      <c r="D8" s="361"/>
      <c r="E8" s="361"/>
      <c r="F8" s="362"/>
    </row>
    <row r="9" spans="1:6" s="20" customFormat="1" x14ac:dyDescent="0.25">
      <c r="A9" s="360" t="s">
        <v>212</v>
      </c>
      <c r="B9" s="361"/>
      <c r="C9" s="361"/>
      <c r="D9" s="361"/>
      <c r="E9" s="361"/>
      <c r="F9" s="362"/>
    </row>
    <row r="10" spans="1:6" s="20" customFormat="1" x14ac:dyDescent="0.25">
      <c r="A10" s="360"/>
      <c r="B10" s="361"/>
      <c r="C10" s="361"/>
      <c r="D10" s="361"/>
      <c r="E10" s="361"/>
      <c r="F10" s="362"/>
    </row>
    <row r="11" spans="1:6" s="20" customFormat="1" x14ac:dyDescent="0.25">
      <c r="A11" s="360"/>
      <c r="B11" s="361"/>
      <c r="C11" s="361"/>
      <c r="D11" s="361"/>
      <c r="E11" s="361"/>
      <c r="F11" s="362"/>
    </row>
    <row r="12" spans="1:6" s="20" customFormat="1" x14ac:dyDescent="0.25">
      <c r="A12" s="48" t="s">
        <v>9</v>
      </c>
      <c r="B12" s="49"/>
      <c r="C12" s="25"/>
      <c r="D12" s="49"/>
      <c r="E12" s="49"/>
      <c r="F12" s="26"/>
    </row>
    <row r="13" spans="1:6" s="20" customFormat="1" x14ac:dyDescent="0.25">
      <c r="A13" s="423" t="s">
        <v>91</v>
      </c>
      <c r="B13" s="424"/>
      <c r="C13" s="424"/>
      <c r="D13" s="424"/>
      <c r="E13" s="424"/>
      <c r="F13" s="425"/>
    </row>
    <row r="14" spans="1:6" s="20" customFormat="1" x14ac:dyDescent="0.25">
      <c r="A14" s="423" t="s">
        <v>326</v>
      </c>
      <c r="B14" s="424"/>
      <c r="C14" s="424"/>
      <c r="D14" s="424"/>
      <c r="E14" s="424"/>
      <c r="F14" s="425"/>
    </row>
    <row r="15" spans="1:6" s="20" customFormat="1" x14ac:dyDescent="0.25">
      <c r="A15" s="378"/>
      <c r="B15" s="379"/>
      <c r="C15" s="379"/>
      <c r="D15" s="379"/>
      <c r="E15" s="379"/>
      <c r="F15" s="380"/>
    </row>
    <row r="16" spans="1:6" s="20" customFormat="1" x14ac:dyDescent="0.25">
      <c r="A16" s="381"/>
      <c r="B16" s="382"/>
      <c r="C16" s="382"/>
      <c r="D16" s="382"/>
      <c r="E16" s="382"/>
      <c r="F16" s="383"/>
    </row>
    <row r="17" spans="1:7" s="20" customFormat="1" ht="15" customHeight="1" x14ac:dyDescent="0.25">
      <c r="A17" s="384" t="s">
        <v>19</v>
      </c>
      <c r="B17" s="384"/>
      <c r="C17" s="384"/>
      <c r="D17" s="386" t="s">
        <v>20</v>
      </c>
      <c r="E17" s="386"/>
      <c r="F17" s="386"/>
    </row>
    <row r="18" spans="1:7" s="20" customFormat="1" ht="15" customHeight="1" x14ac:dyDescent="0.25">
      <c r="A18" s="385"/>
      <c r="B18" s="385"/>
      <c r="C18" s="385"/>
      <c r="D18" s="385" t="s">
        <v>21</v>
      </c>
      <c r="E18" s="385" t="s">
        <v>22</v>
      </c>
      <c r="F18" s="385" t="s">
        <v>23</v>
      </c>
    </row>
    <row r="19" spans="1:7" s="20" customFormat="1" ht="30" x14ac:dyDescent="0.25">
      <c r="A19" s="304" t="s">
        <v>10</v>
      </c>
      <c r="B19" s="304" t="s">
        <v>11</v>
      </c>
      <c r="C19" s="304" t="s">
        <v>635</v>
      </c>
      <c r="D19" s="385"/>
      <c r="E19" s="385"/>
      <c r="F19" s="385"/>
    </row>
    <row r="20" spans="1:7" s="20" customFormat="1" ht="78.75" customHeight="1" x14ac:dyDescent="0.25">
      <c r="A20" s="438" t="s">
        <v>195</v>
      </c>
      <c r="B20" s="165" t="s">
        <v>317</v>
      </c>
      <c r="C20" s="68" t="s">
        <v>315</v>
      </c>
      <c r="D20" s="165" t="s">
        <v>315</v>
      </c>
      <c r="E20" s="128">
        <v>1</v>
      </c>
      <c r="F20" s="58" t="s">
        <v>323</v>
      </c>
    </row>
    <row r="21" spans="1:7" s="20" customFormat="1" ht="230.25" customHeight="1" x14ac:dyDescent="0.25">
      <c r="A21" s="439"/>
      <c r="B21" s="165" t="s">
        <v>318</v>
      </c>
      <c r="C21" s="68" t="s">
        <v>319</v>
      </c>
      <c r="D21" s="169" t="s">
        <v>324</v>
      </c>
      <c r="E21" s="128">
        <v>0.82</v>
      </c>
      <c r="F21" s="58" t="s">
        <v>325</v>
      </c>
    </row>
    <row r="22" spans="1:7" s="20" customFormat="1" ht="147" customHeight="1" x14ac:dyDescent="0.25">
      <c r="A22" s="440"/>
      <c r="B22" s="36" t="s">
        <v>210</v>
      </c>
      <c r="C22" s="36" t="s">
        <v>211</v>
      </c>
      <c r="D22" s="165" t="s">
        <v>316</v>
      </c>
      <c r="E22" s="311">
        <v>0.7</v>
      </c>
      <c r="F22" s="58" t="s">
        <v>704</v>
      </c>
    </row>
    <row r="23" spans="1:7" s="20" customFormat="1" ht="53.25" customHeight="1" x14ac:dyDescent="0.25">
      <c r="A23" s="168" t="s">
        <v>320</v>
      </c>
      <c r="B23" s="169" t="s">
        <v>328</v>
      </c>
      <c r="C23" s="328" t="s">
        <v>13</v>
      </c>
      <c r="D23" s="328" t="s">
        <v>321</v>
      </c>
      <c r="E23" s="328" t="s">
        <v>321</v>
      </c>
      <c r="F23" s="58" t="s">
        <v>322</v>
      </c>
    </row>
    <row r="24" spans="1:7" ht="21.75" customHeight="1" x14ac:dyDescent="0.25">
      <c r="A24" s="56" t="s">
        <v>30</v>
      </c>
      <c r="B24" s="57"/>
      <c r="C24" s="57"/>
      <c r="D24" s="57"/>
      <c r="E24" s="57"/>
      <c r="F24" s="57"/>
      <c r="G24" s="6"/>
    </row>
    <row r="25" spans="1:7" ht="15.75" customHeight="1" x14ac:dyDescent="0.25">
      <c r="A25" s="542" t="s">
        <v>705</v>
      </c>
      <c r="B25" s="542"/>
      <c r="C25" s="542"/>
      <c r="D25" s="542"/>
      <c r="E25" s="542"/>
      <c r="F25" s="542"/>
    </row>
    <row r="26" spans="1:7" ht="215.25" customHeight="1" x14ac:dyDescent="0.25">
      <c r="A26" s="542"/>
      <c r="B26" s="542"/>
      <c r="C26" s="542"/>
      <c r="D26" s="542"/>
      <c r="E26" s="542"/>
      <c r="F26" s="542"/>
    </row>
    <row r="27" spans="1:7" ht="15.75" customHeight="1" x14ac:dyDescent="0.25">
      <c r="A27" s="543" t="s">
        <v>24</v>
      </c>
      <c r="B27" s="543"/>
      <c r="C27" s="543"/>
      <c r="D27" s="543"/>
      <c r="E27" s="543"/>
      <c r="F27" s="543"/>
    </row>
    <row r="28" spans="1:7" ht="15.75" customHeight="1" x14ac:dyDescent="0.25">
      <c r="A28" s="542" t="s">
        <v>706</v>
      </c>
      <c r="B28" s="542"/>
      <c r="C28" s="542"/>
      <c r="D28" s="542"/>
      <c r="E28" s="542"/>
      <c r="F28" s="542"/>
    </row>
    <row r="29" spans="1:7" ht="192.75" customHeight="1" x14ac:dyDescent="0.25">
      <c r="A29" s="542"/>
      <c r="B29" s="542"/>
      <c r="C29" s="542"/>
      <c r="D29" s="542"/>
      <c r="E29" s="542"/>
      <c r="F29" s="542"/>
    </row>
    <row r="30" spans="1:7" s="86" customFormat="1" ht="21.75" customHeight="1" x14ac:dyDescent="0.25">
      <c r="A30" s="411" t="s">
        <v>564</v>
      </c>
      <c r="B30" s="412"/>
      <c r="C30" s="412"/>
      <c r="D30" s="412"/>
      <c r="E30" s="412"/>
      <c r="F30" s="413"/>
    </row>
    <row r="31" spans="1:7" x14ac:dyDescent="0.25">
      <c r="A31" s="414" t="s">
        <v>565</v>
      </c>
      <c r="B31" s="415"/>
      <c r="C31" s="415"/>
      <c r="D31" s="415"/>
      <c r="E31" s="415"/>
      <c r="F31" s="416"/>
    </row>
    <row r="32" spans="1:7" x14ac:dyDescent="0.25">
      <c r="A32" s="417"/>
      <c r="B32" s="418"/>
      <c r="C32" s="418"/>
      <c r="D32" s="418"/>
      <c r="E32" s="418"/>
      <c r="F32" s="419"/>
    </row>
  </sheetData>
  <sheetProtection algorithmName="SHA-512" hashValue="j9iSfVpuZ3sFfzxM93h64HLy2HB5CgwOMBjK29YCxnVKlijyL4+HJ6CogFSilDq7JVCoVophPBgwWgMR54bBUA==" saltValue="mhzg9EMc+uNqynHHnYhO8Q==" spinCount="100000" sheet="1" objects="1" scenarios="1"/>
  <mergeCells count="26">
    <mergeCell ref="A27:F27"/>
    <mergeCell ref="A28:F29"/>
    <mergeCell ref="A30:F30"/>
    <mergeCell ref="A15:F15"/>
    <mergeCell ref="A16:F16"/>
    <mergeCell ref="A17:C18"/>
    <mergeCell ref="D17:F17"/>
    <mergeCell ref="D18:D19"/>
    <mergeCell ref="E18:E19"/>
    <mergeCell ref="F18:F19"/>
    <mergeCell ref="A31:F32"/>
    <mergeCell ref="A14:F14"/>
    <mergeCell ref="A1:F1"/>
    <mergeCell ref="A2:F2"/>
    <mergeCell ref="A3:F3"/>
    <mergeCell ref="E5:F5"/>
    <mergeCell ref="A6:D6"/>
    <mergeCell ref="E6:F6"/>
    <mergeCell ref="A7:F7"/>
    <mergeCell ref="A8:F8"/>
    <mergeCell ref="A9:F9"/>
    <mergeCell ref="A10:F10"/>
    <mergeCell ref="A11:F11"/>
    <mergeCell ref="A13:F13"/>
    <mergeCell ref="A20:A22"/>
    <mergeCell ref="A25:F26"/>
  </mergeCells>
  <pageMargins left="0.51181102362204722" right="0.51181102362204722" top="0.74803149606299213" bottom="0.35433070866141736" header="0.31496062992125984" footer="0.31496062992125984"/>
  <pageSetup scale="6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31"/>
  <sheetViews>
    <sheetView zoomScale="80" zoomScaleNormal="80" zoomScaleSheetLayoutView="80" workbookViewId="0">
      <selection activeCell="F20" sqref="F20"/>
    </sheetView>
  </sheetViews>
  <sheetFormatPr baseColWidth="10" defaultRowHeight="15" x14ac:dyDescent="0.25"/>
  <cols>
    <col min="1" max="1" width="27.42578125" style="1" customWidth="1"/>
    <col min="2" max="2" width="26.28515625" style="1" customWidth="1"/>
    <col min="3" max="3" width="21.28515625" style="1" customWidth="1"/>
    <col min="4" max="4" width="20.28515625" style="1" customWidth="1"/>
    <col min="5" max="5" width="15" style="125" customWidth="1"/>
    <col min="6" max="6" width="78.42578125" style="1" customWidth="1"/>
    <col min="7" max="16384" width="11.42578125" style="1"/>
  </cols>
  <sheetData>
    <row r="1" spans="1:6" s="20" customFormat="1" x14ac:dyDescent="0.25">
      <c r="A1" s="391" t="s">
        <v>3</v>
      </c>
      <c r="B1" s="392"/>
      <c r="C1" s="392"/>
      <c r="D1" s="392"/>
      <c r="E1" s="392"/>
      <c r="F1" s="393"/>
    </row>
    <row r="2" spans="1:6" s="20" customFormat="1" x14ac:dyDescent="0.25">
      <c r="A2" s="391" t="s">
        <v>0</v>
      </c>
      <c r="B2" s="392"/>
      <c r="C2" s="392"/>
      <c r="D2" s="392"/>
      <c r="E2" s="392"/>
      <c r="F2" s="393"/>
    </row>
    <row r="3" spans="1:6" s="20" customFormat="1" x14ac:dyDescent="0.25">
      <c r="A3" s="399" t="s">
        <v>638</v>
      </c>
      <c r="B3" s="400"/>
      <c r="C3" s="400"/>
      <c r="D3" s="400"/>
      <c r="E3" s="400"/>
      <c r="F3" s="401"/>
    </row>
    <row r="4" spans="1:6" s="20" customFormat="1" x14ac:dyDescent="0.25">
      <c r="A4" s="50"/>
      <c r="B4" s="51"/>
      <c r="C4" s="53"/>
      <c r="D4" s="24"/>
      <c r="E4" s="53"/>
      <c r="F4" s="52"/>
    </row>
    <row r="5" spans="1:6" s="20" customFormat="1" x14ac:dyDescent="0.25">
      <c r="A5" s="21" t="s">
        <v>8</v>
      </c>
      <c r="B5" s="22"/>
      <c r="C5" s="54"/>
      <c r="D5" s="23"/>
      <c r="E5" s="391" t="s">
        <v>40</v>
      </c>
      <c r="F5" s="393"/>
    </row>
    <row r="6" spans="1:6" s="20" customFormat="1" x14ac:dyDescent="0.25">
      <c r="A6" s="394" t="str">
        <f>ÍNDICE!A1</f>
        <v>SUPERINTENDENCIA DE PUERTOS Y TRANSPORTE</v>
      </c>
      <c r="B6" s="395"/>
      <c r="C6" s="395"/>
      <c r="D6" s="396"/>
      <c r="E6" s="397" t="s">
        <v>188</v>
      </c>
      <c r="F6" s="398"/>
    </row>
    <row r="7" spans="1:6" s="20" customFormat="1" x14ac:dyDescent="0.25">
      <c r="A7" s="388" t="s">
        <v>4</v>
      </c>
      <c r="B7" s="389"/>
      <c r="C7" s="389"/>
      <c r="D7" s="389"/>
      <c r="E7" s="389"/>
      <c r="F7" s="390"/>
    </row>
    <row r="8" spans="1:6" s="20" customFormat="1" x14ac:dyDescent="0.25">
      <c r="A8" s="360" t="s">
        <v>29</v>
      </c>
      <c r="B8" s="361"/>
      <c r="C8" s="361"/>
      <c r="D8" s="361"/>
      <c r="E8" s="361"/>
      <c r="F8" s="362"/>
    </row>
    <row r="9" spans="1:6" s="20" customFormat="1" x14ac:dyDescent="0.25">
      <c r="A9" s="360" t="s">
        <v>32</v>
      </c>
      <c r="B9" s="361"/>
      <c r="C9" s="361"/>
      <c r="D9" s="361"/>
      <c r="E9" s="361"/>
      <c r="F9" s="362"/>
    </row>
    <row r="10" spans="1:6" s="20" customFormat="1" x14ac:dyDescent="0.25">
      <c r="A10" s="360"/>
      <c r="B10" s="361"/>
      <c r="C10" s="361"/>
      <c r="D10" s="361"/>
      <c r="E10" s="361"/>
      <c r="F10" s="362"/>
    </row>
    <row r="11" spans="1:6" s="20" customFormat="1" x14ac:dyDescent="0.25">
      <c r="A11" s="360"/>
      <c r="B11" s="361"/>
      <c r="C11" s="361"/>
      <c r="D11" s="361"/>
      <c r="E11" s="361"/>
      <c r="F11" s="362"/>
    </row>
    <row r="12" spans="1:6" s="20" customFormat="1" x14ac:dyDescent="0.25">
      <c r="A12" s="48" t="s">
        <v>9</v>
      </c>
      <c r="B12" s="49"/>
      <c r="C12" s="70"/>
      <c r="D12" s="49"/>
      <c r="E12" s="25"/>
      <c r="F12" s="26"/>
    </row>
    <row r="13" spans="1:6" s="20" customFormat="1" x14ac:dyDescent="0.25">
      <c r="A13" s="423" t="s">
        <v>91</v>
      </c>
      <c r="B13" s="424"/>
      <c r="C13" s="424"/>
      <c r="D13" s="424"/>
      <c r="E13" s="424"/>
      <c r="F13" s="425"/>
    </row>
    <row r="14" spans="1:6" s="20" customFormat="1" ht="15" customHeight="1" x14ac:dyDescent="0.25">
      <c r="A14" s="423"/>
      <c r="B14" s="424"/>
      <c r="C14" s="424"/>
      <c r="D14" s="424"/>
      <c r="E14" s="424"/>
      <c r="F14" s="425"/>
    </row>
    <row r="15" spans="1:6" s="47" customFormat="1" ht="15" customHeight="1" x14ac:dyDescent="0.25">
      <c r="A15" s="423"/>
      <c r="B15" s="424"/>
      <c r="C15" s="424"/>
      <c r="D15" s="424"/>
      <c r="E15" s="424"/>
      <c r="F15" s="425"/>
    </row>
    <row r="16" spans="1:6" s="47" customFormat="1" x14ac:dyDescent="0.25">
      <c r="A16" s="423"/>
      <c r="B16" s="424"/>
      <c r="C16" s="424"/>
      <c r="D16" s="424"/>
      <c r="E16" s="424"/>
      <c r="F16" s="425"/>
    </row>
    <row r="17" spans="1:11" s="20" customFormat="1" ht="22.5" customHeight="1" x14ac:dyDescent="0.25">
      <c r="A17" s="384" t="s">
        <v>19</v>
      </c>
      <c r="B17" s="384"/>
      <c r="C17" s="384"/>
      <c r="D17" s="386" t="s">
        <v>20</v>
      </c>
      <c r="E17" s="386"/>
      <c r="F17" s="386"/>
    </row>
    <row r="18" spans="1:11" s="20" customFormat="1" ht="15" customHeight="1" x14ac:dyDescent="0.25">
      <c r="A18" s="385"/>
      <c r="B18" s="385"/>
      <c r="C18" s="385"/>
      <c r="D18" s="385" t="s">
        <v>21</v>
      </c>
      <c r="E18" s="385" t="s">
        <v>22</v>
      </c>
      <c r="F18" s="385" t="s">
        <v>23</v>
      </c>
    </row>
    <row r="19" spans="1:11" s="20" customFormat="1" ht="30" x14ac:dyDescent="0.25">
      <c r="A19" s="304" t="s">
        <v>10</v>
      </c>
      <c r="B19" s="304" t="s">
        <v>11</v>
      </c>
      <c r="C19" s="304" t="s">
        <v>635</v>
      </c>
      <c r="D19" s="385"/>
      <c r="E19" s="385"/>
      <c r="F19" s="385"/>
    </row>
    <row r="20" spans="1:11" ht="370.5" customHeight="1" x14ac:dyDescent="0.25">
      <c r="A20" s="420" t="s">
        <v>43</v>
      </c>
      <c r="B20" s="115" t="s">
        <v>152</v>
      </c>
      <c r="C20" s="115" t="s">
        <v>327</v>
      </c>
      <c r="D20" s="115" t="s">
        <v>157</v>
      </c>
      <c r="E20" s="332">
        <v>1</v>
      </c>
      <c r="F20" s="115" t="s">
        <v>700</v>
      </c>
    </row>
    <row r="21" spans="1:11" s="31" customFormat="1" ht="99.75" x14ac:dyDescent="0.25">
      <c r="A21" s="421"/>
      <c r="B21" s="115" t="s">
        <v>153</v>
      </c>
      <c r="C21" s="115" t="s">
        <v>156</v>
      </c>
      <c r="D21" s="115" t="s">
        <v>158</v>
      </c>
      <c r="E21" s="332">
        <v>0.52</v>
      </c>
      <c r="F21" s="115" t="s">
        <v>701</v>
      </c>
    </row>
    <row r="22" spans="1:11" s="31" customFormat="1" ht="119.25" customHeight="1" x14ac:dyDescent="0.25">
      <c r="A22" s="421"/>
      <c r="B22" s="115" t="s">
        <v>154</v>
      </c>
      <c r="C22" s="115" t="s">
        <v>155</v>
      </c>
      <c r="D22" s="115" t="s">
        <v>268</v>
      </c>
      <c r="E22" s="88">
        <v>0</v>
      </c>
      <c r="F22" s="115" t="s">
        <v>329</v>
      </c>
    </row>
    <row r="23" spans="1:11" s="31" customFormat="1" ht="181.5" customHeight="1" x14ac:dyDescent="0.25">
      <c r="A23" s="421"/>
      <c r="B23" s="115" t="s">
        <v>163</v>
      </c>
      <c r="C23" s="115" t="s">
        <v>331</v>
      </c>
      <c r="D23" s="115" t="s">
        <v>159</v>
      </c>
      <c r="E23" s="332">
        <v>1</v>
      </c>
      <c r="F23" s="144" t="s">
        <v>330</v>
      </c>
    </row>
    <row r="24" spans="1:11" s="31" customFormat="1" ht="123.75" customHeight="1" x14ac:dyDescent="0.25">
      <c r="A24" s="422"/>
      <c r="B24" s="115" t="s">
        <v>160</v>
      </c>
      <c r="C24" s="115" t="s">
        <v>161</v>
      </c>
      <c r="D24" s="115" t="s">
        <v>162</v>
      </c>
      <c r="E24" s="332">
        <v>1</v>
      </c>
      <c r="F24" s="144" t="s">
        <v>298</v>
      </c>
      <c r="G24" s="116"/>
      <c r="H24" s="34"/>
    </row>
    <row r="25" spans="1:11" x14ac:dyDescent="0.25">
      <c r="A25" s="7" t="s">
        <v>37</v>
      </c>
      <c r="B25" s="8"/>
      <c r="C25" s="8"/>
      <c r="D25" s="8"/>
      <c r="E25" s="123"/>
      <c r="F25" s="9"/>
      <c r="G25" s="6"/>
    </row>
    <row r="26" spans="1:11" s="31" customFormat="1" ht="250.5" customHeight="1" x14ac:dyDescent="0.25">
      <c r="A26" s="426" t="s">
        <v>332</v>
      </c>
      <c r="B26" s="427"/>
      <c r="C26" s="427"/>
      <c r="D26" s="427"/>
      <c r="E26" s="427"/>
      <c r="F26" s="428"/>
      <c r="K26" s="34"/>
    </row>
    <row r="27" spans="1:11" ht="15.75" customHeight="1" x14ac:dyDescent="0.25">
      <c r="A27" s="2" t="s">
        <v>1</v>
      </c>
      <c r="B27" s="3"/>
      <c r="C27" s="3"/>
      <c r="D27" s="3"/>
      <c r="E27" s="124"/>
      <c r="F27" s="4"/>
    </row>
    <row r="28" spans="1:11" ht="186" customHeight="1" x14ac:dyDescent="0.25">
      <c r="A28" s="426" t="s">
        <v>703</v>
      </c>
      <c r="B28" s="427"/>
      <c r="C28" s="427"/>
      <c r="D28" s="427"/>
      <c r="E28" s="427"/>
      <c r="F28" s="428"/>
    </row>
    <row r="29" spans="1:11" s="86" customFormat="1" ht="21.75" customHeight="1" x14ac:dyDescent="0.25">
      <c r="A29" s="411" t="s">
        <v>564</v>
      </c>
      <c r="B29" s="412"/>
      <c r="C29" s="412"/>
      <c r="D29" s="412"/>
      <c r="E29" s="412"/>
      <c r="F29" s="413"/>
    </row>
    <row r="30" spans="1:11" x14ac:dyDescent="0.25">
      <c r="A30" s="414" t="s">
        <v>565</v>
      </c>
      <c r="B30" s="415"/>
      <c r="C30" s="415"/>
      <c r="D30" s="415"/>
      <c r="E30" s="415"/>
      <c r="F30" s="416"/>
    </row>
    <row r="31" spans="1:11" x14ac:dyDescent="0.25">
      <c r="A31" s="417"/>
      <c r="B31" s="418"/>
      <c r="C31" s="418"/>
      <c r="D31" s="418"/>
      <c r="E31" s="418"/>
      <c r="F31" s="419"/>
    </row>
  </sheetData>
  <sheetProtection algorithmName="SHA-512" hashValue="VJv2iTo5YaX/sScLiDdvN5lnxwg/F5z7POUlWdTNQzzqFiHjVUxrAhQ46heeRtPlNu+IF3jp3zNEZz8B0eHdsg==" saltValue="VN87PPXq3p4ebH81lL1oTg==" spinCount="100000" sheet="1" objects="1" scenarios="1"/>
  <mergeCells count="25">
    <mergeCell ref="A11:F11"/>
    <mergeCell ref="A13:F13"/>
    <mergeCell ref="A14:F14"/>
    <mergeCell ref="A15:F15"/>
    <mergeCell ref="A29:F29"/>
    <mergeCell ref="A30:F31"/>
    <mergeCell ref="A26:F26"/>
    <mergeCell ref="A28:F28"/>
    <mergeCell ref="A16:F16"/>
    <mergeCell ref="A17:C18"/>
    <mergeCell ref="D17:F17"/>
    <mergeCell ref="D18:D19"/>
    <mergeCell ref="E18:E19"/>
    <mergeCell ref="F18:F19"/>
    <mergeCell ref="A20:A24"/>
    <mergeCell ref="A10:F10"/>
    <mergeCell ref="A9:F9"/>
    <mergeCell ref="A3:F3"/>
    <mergeCell ref="E6:F6"/>
    <mergeCell ref="A1:F1"/>
    <mergeCell ref="A2:F2"/>
    <mergeCell ref="E5:F5"/>
    <mergeCell ref="A6:D6"/>
    <mergeCell ref="A7:F7"/>
    <mergeCell ref="A8:F8"/>
  </mergeCells>
  <dataValidations xWindow="537" yWindow="544" count="1">
    <dataValidation allowBlank="1" showInputMessage="1" showErrorMessage="1" prompt="Se pretende contratar aprox. 400 metros lineales de archivo. Pendiente confirmar meta una vez se defina contrato" sqref="C24:D24"/>
  </dataValidations>
  <pageMargins left="0.25" right="0.25" top="0.75" bottom="0.75" header="0.3" footer="0.3"/>
  <pageSetup scale="55" orientation="portrait" r:id="rId1"/>
  <rowBreaks count="1" manualBreakCount="1">
    <brk id="24"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41"/>
  <sheetViews>
    <sheetView tabSelected="1" zoomScale="80" zoomScaleNormal="80" zoomScaleSheetLayoutView="70" workbookViewId="0">
      <selection sqref="A1:F1"/>
    </sheetView>
  </sheetViews>
  <sheetFormatPr baseColWidth="10" defaultRowHeight="15" x14ac:dyDescent="0.25"/>
  <cols>
    <col min="1" max="1" width="25.140625" style="86" customWidth="1"/>
    <col min="2" max="2" width="30.5703125" style="86" customWidth="1"/>
    <col min="3" max="3" width="33.140625" style="86" customWidth="1"/>
    <col min="4" max="4" width="28.42578125" style="86" customWidth="1"/>
    <col min="5" max="5" width="13.85546875" style="142" customWidth="1"/>
    <col min="6" max="6" width="129.28515625" style="86" customWidth="1"/>
    <col min="7" max="7" width="55.140625" style="138" customWidth="1"/>
    <col min="8" max="16384" width="11.42578125" style="86"/>
  </cols>
  <sheetData>
    <row r="1" spans="1:7" s="20" customFormat="1" x14ac:dyDescent="0.25">
      <c r="A1" s="391" t="s">
        <v>3</v>
      </c>
      <c r="B1" s="392"/>
      <c r="C1" s="392"/>
      <c r="D1" s="392"/>
      <c r="E1" s="392"/>
      <c r="F1" s="393"/>
      <c r="G1" s="136"/>
    </row>
    <row r="2" spans="1:7" s="20" customFormat="1" x14ac:dyDescent="0.25">
      <c r="A2" s="391" t="s">
        <v>0</v>
      </c>
      <c r="B2" s="392"/>
      <c r="C2" s="392"/>
      <c r="D2" s="392"/>
      <c r="E2" s="392"/>
      <c r="F2" s="393"/>
      <c r="G2" s="136"/>
    </row>
    <row r="3" spans="1:7" s="20" customFormat="1" x14ac:dyDescent="0.25">
      <c r="A3" s="399" t="s">
        <v>550</v>
      </c>
      <c r="B3" s="400"/>
      <c r="C3" s="400"/>
      <c r="D3" s="400"/>
      <c r="E3" s="400"/>
      <c r="F3" s="401"/>
      <c r="G3" s="136"/>
    </row>
    <row r="4" spans="1:7" s="20" customFormat="1" x14ac:dyDescent="0.25">
      <c r="A4" s="131"/>
      <c r="B4" s="132"/>
      <c r="C4" s="53"/>
      <c r="D4" s="24"/>
      <c r="E4" s="140"/>
      <c r="F4" s="132"/>
      <c r="G4" s="136"/>
    </row>
    <row r="5" spans="1:7" s="20" customFormat="1" x14ac:dyDescent="0.25">
      <c r="A5" s="21" t="s">
        <v>8</v>
      </c>
      <c r="B5" s="22"/>
      <c r="C5" s="54"/>
      <c r="D5" s="23"/>
      <c r="E5" s="391" t="s">
        <v>40</v>
      </c>
      <c r="F5" s="393"/>
      <c r="G5" s="136"/>
    </row>
    <row r="6" spans="1:7" s="20" customFormat="1" x14ac:dyDescent="0.25">
      <c r="A6" s="394" t="str">
        <f>ÍNDICE!A1</f>
        <v>SUPERINTENDENCIA DE PUERTOS Y TRANSPORTE</v>
      </c>
      <c r="B6" s="395"/>
      <c r="C6" s="395"/>
      <c r="D6" s="396"/>
      <c r="E6" s="397" t="s">
        <v>241</v>
      </c>
      <c r="F6" s="398"/>
      <c r="G6" s="136"/>
    </row>
    <row r="7" spans="1:7" s="20" customFormat="1" x14ac:dyDescent="0.25">
      <c r="A7" s="388" t="s">
        <v>4</v>
      </c>
      <c r="B7" s="389"/>
      <c r="C7" s="389"/>
      <c r="D7" s="389"/>
      <c r="E7" s="389"/>
      <c r="F7" s="390"/>
      <c r="G7" s="136"/>
    </row>
    <row r="8" spans="1:7" s="20" customFormat="1" x14ac:dyDescent="0.25">
      <c r="A8" s="360" t="s">
        <v>231</v>
      </c>
      <c r="B8" s="361"/>
      <c r="C8" s="361"/>
      <c r="D8" s="361"/>
      <c r="E8" s="361"/>
      <c r="F8" s="362"/>
      <c r="G8" s="136"/>
    </row>
    <row r="9" spans="1:7" s="20" customFormat="1" x14ac:dyDescent="0.25">
      <c r="A9" s="360" t="s">
        <v>232</v>
      </c>
      <c r="B9" s="361"/>
      <c r="C9" s="361"/>
      <c r="D9" s="361"/>
      <c r="E9" s="361"/>
      <c r="F9" s="362"/>
      <c r="G9" s="136"/>
    </row>
    <row r="10" spans="1:7" s="20" customFormat="1" x14ac:dyDescent="0.25">
      <c r="A10" s="360"/>
      <c r="B10" s="361"/>
      <c r="C10" s="361"/>
      <c r="D10" s="361"/>
      <c r="E10" s="361"/>
      <c r="F10" s="362"/>
      <c r="G10" s="136"/>
    </row>
    <row r="11" spans="1:7" s="20" customFormat="1" x14ac:dyDescent="0.25">
      <c r="A11" s="290" t="s">
        <v>9</v>
      </c>
      <c r="B11" s="291"/>
      <c r="C11" s="25"/>
      <c r="D11" s="291"/>
      <c r="E11" s="141"/>
      <c r="F11" s="26"/>
      <c r="G11" s="136"/>
    </row>
    <row r="12" spans="1:7" s="20" customFormat="1" x14ac:dyDescent="0.25">
      <c r="A12" s="423" t="s">
        <v>91</v>
      </c>
      <c r="B12" s="424"/>
      <c r="C12" s="424"/>
      <c r="D12" s="424"/>
      <c r="E12" s="424"/>
      <c r="F12" s="425"/>
      <c r="G12" s="136"/>
    </row>
    <row r="13" spans="1:7" s="20" customFormat="1" x14ac:dyDescent="0.25">
      <c r="A13" s="423" t="s">
        <v>239</v>
      </c>
      <c r="B13" s="424"/>
      <c r="C13" s="424"/>
      <c r="D13" s="424"/>
      <c r="E13" s="424"/>
      <c r="F13" s="425"/>
      <c r="G13" s="136"/>
    </row>
    <row r="14" spans="1:7" s="20" customFormat="1" x14ac:dyDescent="0.25">
      <c r="A14" s="378" t="s">
        <v>240</v>
      </c>
      <c r="B14" s="379"/>
      <c r="C14" s="379"/>
      <c r="D14" s="379"/>
      <c r="E14" s="379"/>
      <c r="F14" s="380"/>
      <c r="G14" s="136"/>
    </row>
    <row r="15" spans="1:7" s="20" customFormat="1" x14ac:dyDescent="0.25">
      <c r="A15" s="381"/>
      <c r="B15" s="382"/>
      <c r="C15" s="382"/>
      <c r="D15" s="382"/>
      <c r="E15" s="382"/>
      <c r="F15" s="383"/>
      <c r="G15" s="136"/>
    </row>
    <row r="16" spans="1:7" s="20" customFormat="1" ht="18.75" customHeight="1" x14ac:dyDescent="0.25">
      <c r="A16" s="384" t="s">
        <v>19</v>
      </c>
      <c r="B16" s="384"/>
      <c r="C16" s="384"/>
      <c r="D16" s="386" t="s">
        <v>20</v>
      </c>
      <c r="E16" s="386"/>
      <c r="F16" s="386"/>
      <c r="G16" s="136"/>
    </row>
    <row r="17" spans="1:7" s="20" customFormat="1" ht="15" customHeight="1" x14ac:dyDescent="0.25">
      <c r="A17" s="385"/>
      <c r="B17" s="385"/>
      <c r="C17" s="385"/>
      <c r="D17" s="385" t="s">
        <v>21</v>
      </c>
      <c r="E17" s="385" t="s">
        <v>22</v>
      </c>
      <c r="F17" s="385" t="s">
        <v>23</v>
      </c>
      <c r="G17" s="136"/>
    </row>
    <row r="18" spans="1:7" s="20" customFormat="1" x14ac:dyDescent="0.25">
      <c r="A18" s="304" t="s">
        <v>10</v>
      </c>
      <c r="B18" s="304" t="s">
        <v>11</v>
      </c>
      <c r="C18" s="304" t="s">
        <v>635</v>
      </c>
      <c r="D18" s="385"/>
      <c r="E18" s="385"/>
      <c r="F18" s="385"/>
      <c r="G18" s="136"/>
    </row>
    <row r="19" spans="1:7" s="20" customFormat="1" ht="103.5" customHeight="1" x14ac:dyDescent="0.25">
      <c r="A19" s="548" t="s">
        <v>43</v>
      </c>
      <c r="B19" s="457" t="s">
        <v>262</v>
      </c>
      <c r="C19" s="292" t="s">
        <v>263</v>
      </c>
      <c r="D19" s="292" t="s">
        <v>285</v>
      </c>
      <c r="E19" s="333">
        <v>0.88</v>
      </c>
      <c r="F19" s="292" t="s">
        <v>538</v>
      </c>
      <c r="G19" s="296"/>
    </row>
    <row r="20" spans="1:7" s="20" customFormat="1" ht="71.25" x14ac:dyDescent="0.25">
      <c r="A20" s="549"/>
      <c r="B20" s="457"/>
      <c r="C20" s="156" t="s">
        <v>243</v>
      </c>
      <c r="D20" s="156" t="s">
        <v>244</v>
      </c>
      <c r="E20" s="333">
        <v>0</v>
      </c>
      <c r="F20" s="111" t="s">
        <v>539</v>
      </c>
      <c r="G20" s="136"/>
    </row>
    <row r="21" spans="1:7" s="20" customFormat="1" ht="63.75" customHeight="1" x14ac:dyDescent="0.25">
      <c r="A21" s="549"/>
      <c r="B21" s="156" t="s">
        <v>233</v>
      </c>
      <c r="C21" s="156" t="s">
        <v>246</v>
      </c>
      <c r="D21" s="156" t="s">
        <v>245</v>
      </c>
      <c r="E21" s="155">
        <v>1</v>
      </c>
      <c r="F21" s="111" t="s">
        <v>541</v>
      </c>
      <c r="G21" s="136"/>
    </row>
    <row r="22" spans="1:7" s="20" customFormat="1" ht="105.75" customHeight="1" x14ac:dyDescent="0.25">
      <c r="A22" s="549"/>
      <c r="B22" s="438" t="s">
        <v>234</v>
      </c>
      <c r="C22" s="156" t="s">
        <v>247</v>
      </c>
      <c r="D22" s="156" t="s">
        <v>286</v>
      </c>
      <c r="E22" s="333">
        <v>0.8</v>
      </c>
      <c r="F22" s="111" t="s">
        <v>537</v>
      </c>
      <c r="G22" s="136"/>
    </row>
    <row r="23" spans="1:7" s="20" customFormat="1" ht="116.25" customHeight="1" x14ac:dyDescent="0.25">
      <c r="A23" s="549"/>
      <c r="B23" s="439"/>
      <c r="C23" s="294" t="s">
        <v>248</v>
      </c>
      <c r="D23" s="294" t="s">
        <v>288</v>
      </c>
      <c r="E23" s="333">
        <v>1</v>
      </c>
      <c r="F23" s="111" t="s">
        <v>546</v>
      </c>
      <c r="G23" s="136"/>
    </row>
    <row r="24" spans="1:7" s="20" customFormat="1" ht="128.25" x14ac:dyDescent="0.25">
      <c r="A24" s="549"/>
      <c r="B24" s="459" t="s">
        <v>235</v>
      </c>
      <c r="C24" s="156" t="s">
        <v>249</v>
      </c>
      <c r="D24" s="156" t="s">
        <v>281</v>
      </c>
      <c r="E24" s="155">
        <v>1</v>
      </c>
      <c r="F24" s="293" t="s">
        <v>545</v>
      </c>
      <c r="G24" s="136"/>
    </row>
    <row r="25" spans="1:7" s="20" customFormat="1" ht="51" customHeight="1" x14ac:dyDescent="0.25">
      <c r="A25" s="549"/>
      <c r="B25" s="459"/>
      <c r="C25" s="158" t="s">
        <v>250</v>
      </c>
      <c r="D25" s="158" t="s">
        <v>287</v>
      </c>
      <c r="E25" s="155">
        <v>1</v>
      </c>
      <c r="F25" s="158" t="s">
        <v>536</v>
      </c>
      <c r="G25" s="295"/>
    </row>
    <row r="26" spans="1:7" s="20" customFormat="1" ht="113.25" customHeight="1" x14ac:dyDescent="0.25">
      <c r="A26" s="549"/>
      <c r="B26" s="457" t="s">
        <v>236</v>
      </c>
      <c r="C26" s="158" t="s">
        <v>251</v>
      </c>
      <c r="D26" s="158" t="s">
        <v>252</v>
      </c>
      <c r="E26" s="155">
        <v>0.99964209019327133</v>
      </c>
      <c r="F26" s="160" t="s">
        <v>535</v>
      </c>
      <c r="G26" s="136"/>
    </row>
    <row r="27" spans="1:7" s="20" customFormat="1" ht="84" customHeight="1" x14ac:dyDescent="0.25">
      <c r="A27" s="549"/>
      <c r="B27" s="457"/>
      <c r="C27" s="158" t="s">
        <v>253</v>
      </c>
      <c r="D27" s="158" t="s">
        <v>282</v>
      </c>
      <c r="E27" s="333">
        <v>1</v>
      </c>
      <c r="F27" s="160" t="s">
        <v>542</v>
      </c>
      <c r="G27" s="136"/>
    </row>
    <row r="28" spans="1:7" s="20" customFormat="1" ht="211.5" customHeight="1" x14ac:dyDescent="0.25">
      <c r="A28" s="549"/>
      <c r="B28" s="156" t="s">
        <v>237</v>
      </c>
      <c r="C28" s="156" t="s">
        <v>254</v>
      </c>
      <c r="D28" s="156" t="s">
        <v>284</v>
      </c>
      <c r="E28" s="333">
        <v>0.8</v>
      </c>
      <c r="F28" s="111" t="s">
        <v>707</v>
      </c>
      <c r="G28" s="136"/>
    </row>
    <row r="29" spans="1:7" s="20" customFormat="1" ht="102.75" customHeight="1" x14ac:dyDescent="0.25">
      <c r="A29" s="549"/>
      <c r="B29" s="156" t="s">
        <v>238</v>
      </c>
      <c r="C29" s="156" t="s">
        <v>255</v>
      </c>
      <c r="D29" s="156" t="s">
        <v>283</v>
      </c>
      <c r="E29" s="333">
        <v>1</v>
      </c>
      <c r="F29" s="111" t="s">
        <v>543</v>
      </c>
      <c r="G29" s="136"/>
    </row>
    <row r="30" spans="1:7" s="135" customFormat="1" ht="105.75" customHeight="1" x14ac:dyDescent="0.25">
      <c r="A30" s="549"/>
      <c r="B30" s="156" t="s">
        <v>257</v>
      </c>
      <c r="C30" s="156" t="s">
        <v>256</v>
      </c>
      <c r="D30" s="156" t="s">
        <v>242</v>
      </c>
      <c r="E30" s="333">
        <v>0.9</v>
      </c>
      <c r="F30" s="111" t="s">
        <v>708</v>
      </c>
      <c r="G30" s="143"/>
    </row>
    <row r="31" spans="1:7" s="20" customFormat="1" ht="159" customHeight="1" x14ac:dyDescent="0.25">
      <c r="A31" s="549"/>
      <c r="B31" s="156" t="s">
        <v>258</v>
      </c>
      <c r="C31" s="156" t="s">
        <v>90</v>
      </c>
      <c r="D31" s="156" t="s">
        <v>90</v>
      </c>
      <c r="E31" s="333">
        <v>0.5</v>
      </c>
      <c r="F31" s="111" t="s">
        <v>709</v>
      </c>
      <c r="G31" s="136"/>
    </row>
    <row r="32" spans="1:7" s="20" customFormat="1" ht="408.75" customHeight="1" x14ac:dyDescent="0.25">
      <c r="A32" s="549"/>
      <c r="B32" s="457" t="s">
        <v>259</v>
      </c>
      <c r="C32" s="457" t="s">
        <v>260</v>
      </c>
      <c r="D32" s="457" t="s">
        <v>261</v>
      </c>
      <c r="E32" s="483">
        <v>1</v>
      </c>
      <c r="F32" s="551" t="s">
        <v>544</v>
      </c>
    </row>
    <row r="33" spans="1:7" s="20" customFormat="1" ht="283.5" customHeight="1" x14ac:dyDescent="0.25">
      <c r="A33" s="550"/>
      <c r="B33" s="457"/>
      <c r="C33" s="457"/>
      <c r="D33" s="457"/>
      <c r="E33" s="484"/>
      <c r="F33" s="552"/>
      <c r="G33" s="154"/>
    </row>
    <row r="34" spans="1:7" ht="21.75" customHeight="1" x14ac:dyDescent="0.25">
      <c r="A34" s="545"/>
      <c r="B34" s="546"/>
      <c r="C34" s="546"/>
      <c r="D34" s="546"/>
      <c r="E34" s="546"/>
      <c r="F34" s="547"/>
      <c r="G34" s="137"/>
    </row>
    <row r="35" spans="1:7" ht="320.25" customHeight="1" x14ac:dyDescent="0.25">
      <c r="A35" s="544" t="s">
        <v>547</v>
      </c>
      <c r="B35" s="544"/>
      <c r="C35" s="544"/>
      <c r="D35" s="544"/>
      <c r="E35" s="544"/>
      <c r="F35" s="544"/>
    </row>
    <row r="36" spans="1:7" ht="15.75" customHeight="1" x14ac:dyDescent="0.25">
      <c r="A36" s="2" t="s">
        <v>24</v>
      </c>
      <c r="B36" s="3"/>
      <c r="C36" s="3"/>
      <c r="D36" s="3"/>
      <c r="E36" s="188"/>
      <c r="F36" s="4"/>
      <c r="G36" s="86"/>
    </row>
    <row r="37" spans="1:7" ht="15.75" customHeight="1" x14ac:dyDescent="0.25">
      <c r="A37" s="542" t="s">
        <v>540</v>
      </c>
      <c r="B37" s="542"/>
      <c r="C37" s="542"/>
      <c r="D37" s="542"/>
      <c r="E37" s="542"/>
      <c r="F37" s="542"/>
    </row>
    <row r="38" spans="1:7" ht="175.5" customHeight="1" x14ac:dyDescent="0.25">
      <c r="A38" s="542"/>
      <c r="B38" s="542"/>
      <c r="C38" s="542"/>
      <c r="D38" s="542"/>
      <c r="E38" s="542"/>
      <c r="F38" s="542"/>
    </row>
    <row r="39" spans="1:7" ht="21.75" customHeight="1" x14ac:dyDescent="0.25">
      <c r="A39" s="411" t="s">
        <v>564</v>
      </c>
      <c r="B39" s="412"/>
      <c r="C39" s="412"/>
      <c r="D39" s="412"/>
      <c r="E39" s="412"/>
      <c r="F39" s="413"/>
    </row>
    <row r="40" spans="1:7" x14ac:dyDescent="0.25">
      <c r="A40" s="414" t="s">
        <v>565</v>
      </c>
      <c r="B40" s="415"/>
      <c r="C40" s="415"/>
      <c r="D40" s="415"/>
      <c r="E40" s="415"/>
      <c r="F40" s="416"/>
    </row>
    <row r="41" spans="1:7" x14ac:dyDescent="0.25">
      <c r="A41" s="417"/>
      <c r="B41" s="418"/>
      <c r="C41" s="418"/>
      <c r="D41" s="418"/>
      <c r="E41" s="418"/>
      <c r="F41" s="419"/>
    </row>
  </sheetData>
  <sheetProtection algorithmName="SHA-512" hashValue="fUvDvYzCe+kIwnQ4wREfC91TtSRMfwBpITT1qEJSSR+K6brZTwJ3yF3VC25+OSBmVr4OJomB+QLb75zjhsKHXg==" saltValue="Jq+QUvWaF/oC+U8ObaFvJg==" spinCount="100000" sheet="1" objects="1" scenarios="1"/>
  <mergeCells count="34">
    <mergeCell ref="C32:C33"/>
    <mergeCell ref="D32:D33"/>
    <mergeCell ref="A19:A33"/>
    <mergeCell ref="E32:E33"/>
    <mergeCell ref="F32:F33"/>
    <mergeCell ref="B19:B20"/>
    <mergeCell ref="B26:B27"/>
    <mergeCell ref="B24:B25"/>
    <mergeCell ref="B32:B33"/>
    <mergeCell ref="B22:B23"/>
    <mergeCell ref="A37:F38"/>
    <mergeCell ref="A39:F39"/>
    <mergeCell ref="A35:F35"/>
    <mergeCell ref="A34:F34"/>
    <mergeCell ref="A40:F41"/>
    <mergeCell ref="A1:F1"/>
    <mergeCell ref="A2:F2"/>
    <mergeCell ref="A3:F3"/>
    <mergeCell ref="E5:F5"/>
    <mergeCell ref="A6:D6"/>
    <mergeCell ref="E6:F6"/>
    <mergeCell ref="A7:F7"/>
    <mergeCell ref="A8:F8"/>
    <mergeCell ref="A9:F9"/>
    <mergeCell ref="A10:F10"/>
    <mergeCell ref="A12:F12"/>
    <mergeCell ref="A13:F13"/>
    <mergeCell ref="A14:F14"/>
    <mergeCell ref="A15:F15"/>
    <mergeCell ref="A16:C17"/>
    <mergeCell ref="D16:F16"/>
    <mergeCell ref="D17:D18"/>
    <mergeCell ref="E17:E18"/>
    <mergeCell ref="F17:F18"/>
  </mergeCells>
  <printOptions horizontalCentered="1"/>
  <pageMargins left="0.25" right="0.25" top="0.75" bottom="0.75" header="0.3" footer="0.3"/>
  <pageSetup scale="37" orientation="portrait" r:id="rId1"/>
  <rowBreaks count="1" manualBreakCount="1">
    <brk id="30" max="5" man="1"/>
  </rowBreaks>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59"/>
  <sheetViews>
    <sheetView workbookViewId="0">
      <selection activeCell="C7" sqref="C7"/>
    </sheetView>
  </sheetViews>
  <sheetFormatPr baseColWidth="10" defaultRowHeight="15" x14ac:dyDescent="0.25"/>
  <cols>
    <col min="1" max="1" width="32" bestFit="1" customWidth="1"/>
    <col min="2" max="2" width="17.42578125" style="331" bestFit="1" customWidth="1"/>
    <col min="3" max="3" width="29.7109375" style="331" customWidth="1"/>
    <col min="11" max="11" width="11.42578125" style="335"/>
  </cols>
  <sheetData>
    <row r="1" spans="1:11" s="74" customFormat="1" ht="23.25" x14ac:dyDescent="0.35">
      <c r="A1" s="358" t="s">
        <v>548</v>
      </c>
      <c r="B1" s="358"/>
      <c r="C1" s="358"/>
      <c r="D1" s="334"/>
      <c r="E1" s="334"/>
      <c r="F1" s="334"/>
      <c r="G1" s="334"/>
      <c r="H1" s="335"/>
      <c r="I1" s="335"/>
      <c r="J1" s="335"/>
      <c r="K1" s="335"/>
    </row>
    <row r="2" spans="1:11" s="74" customFormat="1" ht="23.25" x14ac:dyDescent="0.35">
      <c r="A2" s="358" t="s">
        <v>551</v>
      </c>
      <c r="B2" s="358"/>
      <c r="C2" s="358"/>
      <c r="D2" s="334"/>
      <c r="E2" s="334"/>
      <c r="F2" s="334"/>
      <c r="G2" s="334"/>
      <c r="H2" s="335"/>
      <c r="I2" s="335"/>
      <c r="J2" s="335"/>
      <c r="K2" s="335"/>
    </row>
    <row r="3" spans="1:11" s="74" customFormat="1" x14ac:dyDescent="0.25">
      <c r="A3" s="298"/>
      <c r="B3" s="298"/>
      <c r="C3" s="298"/>
      <c r="D3" s="298"/>
      <c r="E3" s="298"/>
      <c r="F3" s="298"/>
      <c r="G3" s="298"/>
      <c r="H3" s="335"/>
      <c r="I3" s="335"/>
      <c r="J3" s="335"/>
      <c r="K3" s="335"/>
    </row>
    <row r="4" spans="1:11" s="74" customFormat="1" ht="23.25" x14ac:dyDescent="0.35">
      <c r="A4" s="358" t="s">
        <v>549</v>
      </c>
      <c r="B4" s="358"/>
      <c r="C4" s="358"/>
      <c r="D4" s="334"/>
      <c r="E4" s="334"/>
      <c r="F4" s="334"/>
      <c r="G4" s="334"/>
      <c r="H4" s="335"/>
      <c r="I4" s="335"/>
      <c r="J4" s="335"/>
      <c r="K4" s="335"/>
    </row>
    <row r="5" spans="1:11" s="74" customFormat="1" x14ac:dyDescent="0.25">
      <c r="A5" s="298"/>
      <c r="B5" s="337"/>
      <c r="C5" s="337"/>
      <c r="D5" s="298"/>
      <c r="E5" s="298"/>
      <c r="F5" s="298"/>
      <c r="G5" s="298"/>
      <c r="H5" s="335"/>
      <c r="I5" s="335"/>
      <c r="J5" s="335"/>
      <c r="K5" s="335"/>
    </row>
    <row r="6" spans="1:11" s="74" customFormat="1" x14ac:dyDescent="0.25">
      <c r="A6" s="298"/>
      <c r="B6" s="337"/>
      <c r="C6" s="337"/>
      <c r="D6" s="298"/>
      <c r="E6" s="298"/>
      <c r="F6" s="298"/>
      <c r="G6" s="298"/>
      <c r="H6" s="335"/>
      <c r="I6" s="335"/>
      <c r="J6" s="335"/>
      <c r="K6" s="335"/>
    </row>
    <row r="7" spans="1:11" s="330" customFormat="1" x14ac:dyDescent="0.25">
      <c r="A7" s="344" t="s">
        <v>670</v>
      </c>
      <c r="B7" s="344" t="s">
        <v>671</v>
      </c>
      <c r="C7" s="345" t="s">
        <v>712</v>
      </c>
      <c r="D7" s="338"/>
      <c r="E7" s="338"/>
      <c r="F7" s="338"/>
      <c r="G7" s="338"/>
      <c r="H7" s="338"/>
      <c r="I7" s="338"/>
      <c r="J7" s="338"/>
      <c r="K7" s="338"/>
    </row>
    <row r="8" spans="1:11" x14ac:dyDescent="0.25">
      <c r="A8" s="346" t="s">
        <v>672</v>
      </c>
      <c r="B8" s="347">
        <v>0.91</v>
      </c>
      <c r="C8" s="348">
        <v>1</v>
      </c>
      <c r="D8" s="335"/>
      <c r="E8" s="335"/>
      <c r="F8" s="335"/>
      <c r="G8" s="335"/>
      <c r="H8" s="335"/>
      <c r="I8" s="335"/>
      <c r="J8" s="335"/>
    </row>
    <row r="9" spans="1:11" x14ac:dyDescent="0.25">
      <c r="A9" s="346" t="s">
        <v>673</v>
      </c>
      <c r="B9" s="347">
        <v>0.93300000000000005</v>
      </c>
      <c r="C9" s="348">
        <v>3</v>
      </c>
      <c r="D9" s="335"/>
      <c r="E9" s="335"/>
      <c r="F9" s="335"/>
      <c r="G9" s="335"/>
      <c r="H9" s="335"/>
      <c r="I9" s="335"/>
      <c r="J9" s="335"/>
    </row>
    <row r="10" spans="1:11" x14ac:dyDescent="0.25">
      <c r="A10" s="346" t="s">
        <v>674</v>
      </c>
      <c r="B10" s="347">
        <v>0.8</v>
      </c>
      <c r="C10" s="348">
        <v>2</v>
      </c>
      <c r="D10" s="335"/>
      <c r="E10" s="335"/>
      <c r="F10" s="335"/>
      <c r="G10" s="335"/>
      <c r="H10" s="335"/>
      <c r="I10" s="335"/>
      <c r="J10" s="335"/>
    </row>
    <row r="11" spans="1:11" x14ac:dyDescent="0.25">
      <c r="A11" s="346" t="s">
        <v>675</v>
      </c>
      <c r="B11" s="347">
        <v>0.85499999999999998</v>
      </c>
      <c r="C11" s="348">
        <v>6</v>
      </c>
      <c r="D11" s="335"/>
      <c r="E11" s="335"/>
      <c r="F11" s="335"/>
      <c r="G11" s="335"/>
      <c r="H11" s="335"/>
      <c r="I11" s="335"/>
      <c r="J11" s="335"/>
    </row>
    <row r="12" spans="1:11" x14ac:dyDescent="0.25">
      <c r="A12" s="346" t="s">
        <v>676</v>
      </c>
      <c r="B12" s="347">
        <v>0.88200000000000001</v>
      </c>
      <c r="C12" s="348">
        <v>4</v>
      </c>
      <c r="D12" s="335"/>
      <c r="E12" s="335"/>
      <c r="F12" s="335"/>
      <c r="G12" s="335"/>
      <c r="H12" s="335"/>
      <c r="I12" s="335"/>
      <c r="J12" s="335"/>
    </row>
    <row r="13" spans="1:11" x14ac:dyDescent="0.25">
      <c r="A13" s="346" t="s">
        <v>677</v>
      </c>
      <c r="B13" s="347">
        <v>0.8</v>
      </c>
      <c r="C13" s="348">
        <v>7</v>
      </c>
      <c r="D13" s="335"/>
      <c r="E13" s="335"/>
      <c r="F13" s="335"/>
      <c r="G13" s="335"/>
      <c r="H13" s="335"/>
      <c r="I13" s="335"/>
      <c r="J13" s="335"/>
    </row>
    <row r="14" spans="1:11" x14ac:dyDescent="0.25">
      <c r="A14" s="346" t="s">
        <v>678</v>
      </c>
      <c r="B14" s="347">
        <v>0.85499999999999998</v>
      </c>
      <c r="C14" s="348">
        <v>6</v>
      </c>
      <c r="D14" s="335"/>
      <c r="E14" s="335"/>
      <c r="F14" s="335"/>
      <c r="G14" s="335"/>
      <c r="H14" s="335"/>
      <c r="I14" s="335"/>
      <c r="J14" s="335"/>
    </row>
    <row r="15" spans="1:11" x14ac:dyDescent="0.25">
      <c r="A15" s="346" t="s">
        <v>679</v>
      </c>
      <c r="B15" s="347">
        <v>0.82</v>
      </c>
      <c r="C15" s="348">
        <v>1</v>
      </c>
      <c r="D15" s="335"/>
      <c r="E15" s="335"/>
      <c r="F15" s="335"/>
      <c r="G15" s="335"/>
      <c r="H15" s="335"/>
      <c r="I15" s="335"/>
      <c r="J15" s="335"/>
    </row>
    <row r="16" spans="1:11" x14ac:dyDescent="0.25">
      <c r="A16" s="349" t="s">
        <v>680</v>
      </c>
      <c r="B16" s="350">
        <v>0.91</v>
      </c>
      <c r="C16" s="348">
        <v>3</v>
      </c>
      <c r="D16" s="335"/>
      <c r="E16" s="335"/>
      <c r="F16" s="335"/>
      <c r="G16" s="335"/>
      <c r="H16" s="335"/>
      <c r="I16" s="335"/>
      <c r="J16" s="335"/>
    </row>
    <row r="17" spans="1:10" x14ac:dyDescent="0.25">
      <c r="A17" s="349" t="s">
        <v>681</v>
      </c>
      <c r="B17" s="350">
        <v>0.69</v>
      </c>
      <c r="C17" s="348">
        <v>2</v>
      </c>
      <c r="D17" s="335"/>
      <c r="E17" s="335"/>
      <c r="F17" s="335"/>
      <c r="G17" s="335"/>
      <c r="H17" s="335"/>
      <c r="I17" s="335"/>
      <c r="J17" s="335"/>
    </row>
    <row r="18" spans="1:10" x14ac:dyDescent="0.25">
      <c r="A18" s="349" t="s">
        <v>682</v>
      </c>
      <c r="B18" s="350">
        <v>0.9</v>
      </c>
      <c r="C18" s="348">
        <v>0</v>
      </c>
      <c r="D18" s="335"/>
      <c r="E18" s="335"/>
      <c r="F18" s="335"/>
      <c r="G18" s="335"/>
      <c r="H18" s="335"/>
      <c r="I18" s="335"/>
      <c r="J18" s="335"/>
    </row>
    <row r="19" spans="1:10" x14ac:dyDescent="0.25">
      <c r="A19" s="349" t="s">
        <v>683</v>
      </c>
      <c r="B19" s="350">
        <v>0.84</v>
      </c>
      <c r="C19" s="348">
        <v>2</v>
      </c>
      <c r="D19" s="335"/>
      <c r="E19" s="335"/>
      <c r="F19" s="335"/>
      <c r="G19" s="335"/>
      <c r="H19" s="335"/>
      <c r="I19" s="335"/>
      <c r="J19" s="335"/>
    </row>
    <row r="20" spans="1:10" x14ac:dyDescent="0.25">
      <c r="A20" s="349" t="s">
        <v>684</v>
      </c>
      <c r="B20" s="350">
        <v>0.7</v>
      </c>
      <c r="C20" s="348">
        <v>2</v>
      </c>
      <c r="D20" s="335"/>
      <c r="E20" s="335"/>
      <c r="F20" s="335"/>
      <c r="G20" s="335"/>
      <c r="H20" s="335"/>
      <c r="I20" s="335"/>
      <c r="J20" s="335"/>
    </row>
    <row r="21" spans="1:10" x14ac:dyDescent="0.25">
      <c r="A21" s="349" t="s">
        <v>685</v>
      </c>
      <c r="B21" s="350">
        <v>0.84799999999999998</v>
      </c>
      <c r="C21" s="348">
        <v>4</v>
      </c>
      <c r="D21" s="335"/>
      <c r="E21" s="335"/>
      <c r="F21" s="335"/>
      <c r="G21" s="335"/>
      <c r="H21" s="335"/>
      <c r="I21" s="335"/>
      <c r="J21" s="335"/>
    </row>
    <row r="22" spans="1:10" s="335" customFormat="1" x14ac:dyDescent="0.25">
      <c r="A22" s="351" t="s">
        <v>710</v>
      </c>
      <c r="B22" s="352">
        <f>AVERAGE(B8:B21)</f>
        <v>0.83878571428571436</v>
      </c>
      <c r="C22" s="353"/>
    </row>
    <row r="23" spans="1:10" s="335" customFormat="1" x14ac:dyDescent="0.25">
      <c r="B23" s="336"/>
      <c r="C23" s="336"/>
    </row>
    <row r="50" spans="1:11" s="342" customFormat="1" ht="18.75" x14ac:dyDescent="0.3">
      <c r="A50" s="340" t="s">
        <v>711</v>
      </c>
      <c r="B50" s="341"/>
      <c r="C50" s="341"/>
      <c r="K50" s="343"/>
    </row>
    <row r="51" spans="1:11" s="342" customFormat="1" ht="21" x14ac:dyDescent="0.3">
      <c r="A51" s="339" t="s">
        <v>714</v>
      </c>
      <c r="B51" s="341"/>
      <c r="C51" s="341"/>
      <c r="K51" s="343"/>
    </row>
    <row r="52" spans="1:11" s="342" customFormat="1" ht="21" x14ac:dyDescent="0.3">
      <c r="A52" s="339" t="s">
        <v>715</v>
      </c>
      <c r="B52" s="341"/>
      <c r="C52" s="341"/>
      <c r="K52" s="343"/>
    </row>
    <row r="53" spans="1:11" s="342" customFormat="1" ht="21" x14ac:dyDescent="0.3">
      <c r="A53" s="339" t="s">
        <v>716</v>
      </c>
      <c r="B53" s="341"/>
      <c r="C53" s="341"/>
      <c r="K53" s="343"/>
    </row>
    <row r="54" spans="1:11" s="342" customFormat="1" ht="21" x14ac:dyDescent="0.3">
      <c r="A54" s="339" t="s">
        <v>717</v>
      </c>
      <c r="B54" s="341"/>
      <c r="C54" s="341"/>
      <c r="K54" s="343"/>
    </row>
    <row r="55" spans="1:11" s="342" customFormat="1" ht="21" x14ac:dyDescent="0.3">
      <c r="A55" s="339" t="s">
        <v>718</v>
      </c>
      <c r="B55" s="341"/>
      <c r="C55" s="341"/>
      <c r="K55" s="343"/>
    </row>
    <row r="56" spans="1:11" s="342" customFormat="1" ht="21" x14ac:dyDescent="0.3">
      <c r="A56" s="339" t="s">
        <v>719</v>
      </c>
      <c r="B56" s="341"/>
      <c r="C56" s="341"/>
      <c r="K56" s="343"/>
    </row>
    <row r="57" spans="1:11" s="342" customFormat="1" ht="21" x14ac:dyDescent="0.3">
      <c r="A57" s="339" t="s">
        <v>722</v>
      </c>
      <c r="B57" s="341"/>
      <c r="C57" s="341"/>
      <c r="K57" s="343"/>
    </row>
    <row r="58" spans="1:11" s="342" customFormat="1" ht="21" x14ac:dyDescent="0.3">
      <c r="A58" s="339" t="s">
        <v>720</v>
      </c>
      <c r="B58" s="341"/>
      <c r="C58" s="341"/>
      <c r="K58" s="343"/>
    </row>
    <row r="59" spans="1:11" ht="21" x14ac:dyDescent="0.25">
      <c r="A59" s="339" t="s">
        <v>721</v>
      </c>
    </row>
  </sheetData>
  <sheetProtection algorithmName="SHA-512" hashValue="V2/ozXA7p5+cTvqAJxRgKYNA5nD07eA5Rsp8gxDgsAkIV/3na4X5O9Ym0kShtfCd9zmMDfSz7s5q9aXUn6/L5Q==" saltValue="hxfNvHLZAiWDqIHXfRSY+A==" spinCount="100000" sheet="1" objects="1" scenarios="1"/>
  <mergeCells count="3">
    <mergeCell ref="A1:C1"/>
    <mergeCell ref="A2:C2"/>
    <mergeCell ref="A4:C4"/>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74"/>
  <sheetViews>
    <sheetView zoomScale="80" zoomScaleNormal="80" zoomScaleSheetLayoutView="70" workbookViewId="0">
      <selection activeCell="D18" sqref="D18:F18"/>
    </sheetView>
  </sheetViews>
  <sheetFormatPr baseColWidth="10" defaultRowHeight="15" x14ac:dyDescent="0.25"/>
  <cols>
    <col min="1" max="1" width="25.42578125" style="1" customWidth="1"/>
    <col min="2" max="2" width="25.85546875" style="1" customWidth="1"/>
    <col min="3" max="3" width="22.5703125" style="1" customWidth="1"/>
    <col min="4" max="4" width="25.140625" style="1" customWidth="1"/>
    <col min="5" max="5" width="17.42578125" style="181" customWidth="1"/>
    <col min="6" max="6" width="112.7109375" style="1" customWidth="1"/>
    <col min="7" max="16384" width="11.42578125" style="1"/>
  </cols>
  <sheetData>
    <row r="1" spans="1:6" s="20" customFormat="1" x14ac:dyDescent="0.25">
      <c r="A1" s="391" t="s">
        <v>3</v>
      </c>
      <c r="B1" s="392"/>
      <c r="C1" s="392"/>
      <c r="D1" s="392"/>
      <c r="E1" s="392"/>
      <c r="F1" s="393"/>
    </row>
    <row r="2" spans="1:6" s="20" customFormat="1" x14ac:dyDescent="0.25">
      <c r="A2" s="391" t="s">
        <v>0</v>
      </c>
      <c r="B2" s="392"/>
      <c r="C2" s="392"/>
      <c r="D2" s="392"/>
      <c r="E2" s="392"/>
      <c r="F2" s="393"/>
    </row>
    <row r="3" spans="1:6" s="20" customFormat="1" x14ac:dyDescent="0.25">
      <c r="A3" s="399" t="s">
        <v>638</v>
      </c>
      <c r="B3" s="400"/>
      <c r="C3" s="400"/>
      <c r="D3" s="400"/>
      <c r="E3" s="400"/>
      <c r="F3" s="401"/>
    </row>
    <row r="4" spans="1:6" s="20" customFormat="1" x14ac:dyDescent="0.25">
      <c r="A4" s="73"/>
      <c r="B4" s="62"/>
      <c r="C4" s="53"/>
      <c r="D4" s="24"/>
      <c r="E4" s="177"/>
      <c r="F4" s="63"/>
    </row>
    <row r="5" spans="1:6" s="20" customFormat="1" x14ac:dyDescent="0.25">
      <c r="A5" s="21" t="s">
        <v>8</v>
      </c>
      <c r="B5" s="22"/>
      <c r="C5" s="54"/>
      <c r="D5" s="23"/>
      <c r="E5" s="391" t="s">
        <v>40</v>
      </c>
      <c r="F5" s="393"/>
    </row>
    <row r="6" spans="1:6" s="20" customFormat="1" ht="21" customHeight="1" x14ac:dyDescent="0.25">
      <c r="A6" s="394" t="str">
        <f>ÍNDICE!A1</f>
        <v>SUPERINTENDENCIA DE PUERTOS Y TRANSPORTE</v>
      </c>
      <c r="B6" s="395"/>
      <c r="C6" s="395"/>
      <c r="D6" s="396"/>
      <c r="E6" s="397" t="s">
        <v>33</v>
      </c>
      <c r="F6" s="398"/>
    </row>
    <row r="7" spans="1:6" s="20" customFormat="1" x14ac:dyDescent="0.25">
      <c r="A7" s="388" t="s">
        <v>4</v>
      </c>
      <c r="B7" s="389"/>
      <c r="C7" s="389"/>
      <c r="D7" s="389"/>
      <c r="E7" s="389"/>
      <c r="F7" s="390"/>
    </row>
    <row r="8" spans="1:6" s="20" customFormat="1" x14ac:dyDescent="0.25">
      <c r="A8" s="360" t="s">
        <v>41</v>
      </c>
      <c r="B8" s="361"/>
      <c r="C8" s="361"/>
      <c r="D8" s="361"/>
      <c r="E8" s="361"/>
      <c r="F8" s="362"/>
    </row>
    <row r="9" spans="1:6" s="20" customFormat="1" x14ac:dyDescent="0.25">
      <c r="A9" s="360" t="s">
        <v>340</v>
      </c>
      <c r="B9" s="361"/>
      <c r="C9" s="361"/>
      <c r="D9" s="361"/>
      <c r="E9" s="361"/>
      <c r="F9" s="362"/>
    </row>
    <row r="10" spans="1:6" s="20" customFormat="1" x14ac:dyDescent="0.25">
      <c r="A10" s="360" t="s">
        <v>341</v>
      </c>
      <c r="B10" s="361"/>
      <c r="C10" s="361"/>
      <c r="D10" s="361"/>
      <c r="E10" s="361"/>
      <c r="F10" s="362"/>
    </row>
    <row r="11" spans="1:6" s="20" customFormat="1" x14ac:dyDescent="0.25">
      <c r="A11" s="360" t="s">
        <v>42</v>
      </c>
      <c r="B11" s="361"/>
      <c r="C11" s="361"/>
      <c r="D11" s="361"/>
      <c r="E11" s="361"/>
      <c r="F11" s="362"/>
    </row>
    <row r="12" spans="1:6" s="20" customFormat="1" x14ac:dyDescent="0.25">
      <c r="A12" s="72" t="s">
        <v>9</v>
      </c>
      <c r="B12" s="71"/>
      <c r="C12" s="25"/>
      <c r="D12" s="71"/>
      <c r="E12" s="178"/>
      <c r="F12" s="26"/>
    </row>
    <row r="13" spans="1:6" s="20" customFormat="1" x14ac:dyDescent="0.25">
      <c r="A13" s="360" t="s">
        <v>339</v>
      </c>
      <c r="B13" s="361"/>
      <c r="C13" s="361"/>
      <c r="D13" s="361"/>
      <c r="E13" s="361"/>
      <c r="F13" s="362"/>
    </row>
    <row r="14" spans="1:6" s="20" customFormat="1" x14ac:dyDescent="0.25">
      <c r="A14" s="360" t="s">
        <v>361</v>
      </c>
      <c r="B14" s="361"/>
      <c r="C14" s="361"/>
      <c r="D14" s="361"/>
      <c r="E14" s="361"/>
      <c r="F14" s="362"/>
    </row>
    <row r="15" spans="1:6" s="20" customFormat="1" ht="30" customHeight="1" x14ac:dyDescent="0.25">
      <c r="A15" s="375"/>
      <c r="B15" s="376"/>
      <c r="C15" s="376"/>
      <c r="D15" s="376"/>
      <c r="E15" s="376"/>
      <c r="F15" s="377"/>
    </row>
    <row r="16" spans="1:6" s="20" customFormat="1" x14ac:dyDescent="0.25">
      <c r="A16" s="378"/>
      <c r="B16" s="379"/>
      <c r="C16" s="379"/>
      <c r="D16" s="379"/>
      <c r="E16" s="379"/>
      <c r="F16" s="380"/>
    </row>
    <row r="17" spans="1:8" s="20" customFormat="1" x14ac:dyDescent="0.25">
      <c r="A17" s="381"/>
      <c r="B17" s="382"/>
      <c r="C17" s="382"/>
      <c r="D17" s="382"/>
      <c r="E17" s="382"/>
      <c r="F17" s="383"/>
    </row>
    <row r="18" spans="1:8" s="20" customFormat="1" ht="15" customHeight="1" x14ac:dyDescent="0.25">
      <c r="A18" s="384" t="s">
        <v>19</v>
      </c>
      <c r="B18" s="384"/>
      <c r="C18" s="384"/>
      <c r="D18" s="386" t="s">
        <v>20</v>
      </c>
      <c r="E18" s="386"/>
      <c r="F18" s="386"/>
    </row>
    <row r="19" spans="1:8" s="20" customFormat="1" ht="15" customHeight="1" x14ac:dyDescent="0.25">
      <c r="A19" s="385"/>
      <c r="B19" s="385"/>
      <c r="C19" s="385"/>
      <c r="D19" s="385" t="s">
        <v>21</v>
      </c>
      <c r="E19" s="385" t="s">
        <v>22</v>
      </c>
      <c r="F19" s="385" t="s">
        <v>23</v>
      </c>
    </row>
    <row r="20" spans="1:8" s="20" customFormat="1" ht="30" x14ac:dyDescent="0.25">
      <c r="A20" s="304" t="s">
        <v>10</v>
      </c>
      <c r="B20" s="304" t="s">
        <v>11</v>
      </c>
      <c r="C20" s="304" t="s">
        <v>635</v>
      </c>
      <c r="D20" s="385"/>
      <c r="E20" s="385"/>
      <c r="F20" s="385"/>
    </row>
    <row r="21" spans="1:8" s="64" customFormat="1" ht="64.5" customHeight="1" x14ac:dyDescent="0.25">
      <c r="A21" s="407" t="s">
        <v>93</v>
      </c>
      <c r="B21" s="387" t="s">
        <v>566</v>
      </c>
      <c r="C21" s="107" t="s">
        <v>95</v>
      </c>
      <c r="D21" s="107" t="s">
        <v>575</v>
      </c>
      <c r="E21" s="305">
        <v>0.95599999999999996</v>
      </c>
      <c r="F21" s="109" t="s">
        <v>563</v>
      </c>
      <c r="G21" s="77"/>
      <c r="H21" s="78"/>
    </row>
    <row r="22" spans="1:8" s="64" customFormat="1" ht="57" x14ac:dyDescent="0.25">
      <c r="A22" s="407"/>
      <c r="B22" s="387"/>
      <c r="C22" s="107" t="s">
        <v>572</v>
      </c>
      <c r="D22" s="107" t="s">
        <v>573</v>
      </c>
      <c r="E22" s="305">
        <v>0.92</v>
      </c>
      <c r="F22" s="109" t="s">
        <v>362</v>
      </c>
      <c r="G22" s="77"/>
      <c r="H22" s="78"/>
    </row>
    <row r="23" spans="1:8" s="64" customFormat="1" ht="277.5" customHeight="1" x14ac:dyDescent="0.25">
      <c r="A23" s="407"/>
      <c r="B23" s="108" t="s">
        <v>567</v>
      </c>
      <c r="C23" s="108" t="s">
        <v>96</v>
      </c>
      <c r="D23" s="108" t="s">
        <v>103</v>
      </c>
      <c r="E23" s="174">
        <v>1</v>
      </c>
      <c r="F23" s="175" t="s">
        <v>363</v>
      </c>
      <c r="G23" s="77"/>
      <c r="H23" s="78"/>
    </row>
    <row r="24" spans="1:8" s="64" customFormat="1" ht="116.25" customHeight="1" x14ac:dyDescent="0.25">
      <c r="A24" s="407"/>
      <c r="B24" s="387" t="s">
        <v>568</v>
      </c>
      <c r="C24" s="108" t="s">
        <v>97</v>
      </c>
      <c r="D24" s="108" t="s">
        <v>100</v>
      </c>
      <c r="E24" s="174">
        <v>1</v>
      </c>
      <c r="F24" s="363" t="s">
        <v>342</v>
      </c>
      <c r="G24" s="77"/>
      <c r="H24" s="78"/>
    </row>
    <row r="25" spans="1:8" s="64" customFormat="1" ht="116.25" customHeight="1" x14ac:dyDescent="0.25">
      <c r="A25" s="407"/>
      <c r="B25" s="387"/>
      <c r="C25" s="108" t="s">
        <v>98</v>
      </c>
      <c r="D25" s="108" t="s">
        <v>101</v>
      </c>
      <c r="E25" s="174">
        <v>1</v>
      </c>
      <c r="F25" s="364"/>
      <c r="G25" s="77"/>
      <c r="H25" s="78"/>
    </row>
    <row r="26" spans="1:8" s="64" customFormat="1" ht="61.5" customHeight="1" x14ac:dyDescent="0.25">
      <c r="A26" s="407"/>
      <c r="B26" s="387"/>
      <c r="C26" s="108" t="s">
        <v>99</v>
      </c>
      <c r="D26" s="108" t="s">
        <v>102</v>
      </c>
      <c r="E26" s="173">
        <v>0.99</v>
      </c>
      <c r="F26" s="109" t="s">
        <v>343</v>
      </c>
      <c r="G26" s="77"/>
      <c r="H26" s="78"/>
    </row>
    <row r="27" spans="1:8" s="64" customFormat="1" ht="85.5" customHeight="1" x14ac:dyDescent="0.25">
      <c r="A27" s="407"/>
      <c r="B27" s="406" t="s">
        <v>569</v>
      </c>
      <c r="C27" s="96" t="s">
        <v>344</v>
      </c>
      <c r="D27" s="96" t="s">
        <v>104</v>
      </c>
      <c r="E27" s="174">
        <v>0.96</v>
      </c>
      <c r="F27" s="110" t="s">
        <v>364</v>
      </c>
      <c r="G27" s="77"/>
      <c r="H27" s="78"/>
    </row>
    <row r="28" spans="1:8" s="64" customFormat="1" ht="297" customHeight="1" x14ac:dyDescent="0.25">
      <c r="A28" s="407"/>
      <c r="B28" s="406"/>
      <c r="C28" s="172" t="s">
        <v>345</v>
      </c>
      <c r="D28" s="172" t="s">
        <v>346</v>
      </c>
      <c r="E28" s="174">
        <v>1</v>
      </c>
      <c r="F28" s="184" t="s">
        <v>359</v>
      </c>
      <c r="H28" s="78"/>
    </row>
    <row r="29" spans="1:8" s="64" customFormat="1" ht="77.25" customHeight="1" x14ac:dyDescent="0.25">
      <c r="A29" s="407"/>
      <c r="B29" s="406"/>
      <c r="C29" s="96" t="s">
        <v>347</v>
      </c>
      <c r="D29" s="96" t="s">
        <v>348</v>
      </c>
      <c r="E29" s="264">
        <v>0.98499999999999999</v>
      </c>
      <c r="F29" s="110" t="s">
        <v>368</v>
      </c>
      <c r="G29" s="77"/>
      <c r="H29" s="78"/>
    </row>
    <row r="30" spans="1:8" s="64" customFormat="1" ht="79.5" customHeight="1" x14ac:dyDescent="0.25">
      <c r="A30" s="407"/>
      <c r="B30" s="406"/>
      <c r="C30" s="96" t="s">
        <v>360</v>
      </c>
      <c r="D30" s="96" t="s">
        <v>105</v>
      </c>
      <c r="E30" s="174">
        <f>62485/63348</f>
        <v>0.98637683904779949</v>
      </c>
      <c r="F30" s="110" t="s">
        <v>369</v>
      </c>
      <c r="G30" s="77"/>
      <c r="H30" s="78"/>
    </row>
    <row r="31" spans="1:8" s="64" customFormat="1" ht="114" customHeight="1" x14ac:dyDescent="0.25">
      <c r="A31" s="100" t="s">
        <v>93</v>
      </c>
      <c r="B31" s="182" t="s">
        <v>106</v>
      </c>
      <c r="C31" s="182" t="s">
        <v>107</v>
      </c>
      <c r="D31" s="182" t="s">
        <v>108</v>
      </c>
      <c r="E31" s="306">
        <v>0.9</v>
      </c>
      <c r="F31" s="183" t="s">
        <v>365</v>
      </c>
      <c r="G31" s="77"/>
      <c r="H31" s="78"/>
    </row>
    <row r="32" spans="1:8" s="64" customFormat="1" ht="42.75" x14ac:dyDescent="0.25">
      <c r="A32" s="176" t="s">
        <v>93</v>
      </c>
      <c r="B32" s="96" t="s">
        <v>109</v>
      </c>
      <c r="C32" s="96" t="s">
        <v>110</v>
      </c>
      <c r="D32" s="96" t="s">
        <v>110</v>
      </c>
      <c r="E32" s="303">
        <v>1</v>
      </c>
      <c r="F32" s="111" t="s">
        <v>378</v>
      </c>
      <c r="G32" s="77"/>
      <c r="H32" s="78"/>
    </row>
    <row r="33" spans="1:8" s="64" customFormat="1" ht="72" customHeight="1" x14ac:dyDescent="0.25">
      <c r="A33" s="176" t="s">
        <v>93</v>
      </c>
      <c r="B33" s="96" t="s">
        <v>111</v>
      </c>
      <c r="C33" s="96" t="s">
        <v>112</v>
      </c>
      <c r="D33" s="96" t="s">
        <v>112</v>
      </c>
      <c r="E33" s="303">
        <v>0.9</v>
      </c>
      <c r="F33" s="111" t="s">
        <v>349</v>
      </c>
      <c r="G33" s="77"/>
      <c r="H33" s="78"/>
    </row>
    <row r="34" spans="1:8" s="64" customFormat="1" ht="56.25" customHeight="1" x14ac:dyDescent="0.25">
      <c r="A34" s="176" t="s">
        <v>93</v>
      </c>
      <c r="B34" s="96" t="s">
        <v>113</v>
      </c>
      <c r="C34" s="96" t="s">
        <v>114</v>
      </c>
      <c r="D34" s="96" t="s">
        <v>114</v>
      </c>
      <c r="E34" s="174">
        <v>0</v>
      </c>
      <c r="F34" s="111" t="s">
        <v>552</v>
      </c>
      <c r="G34" s="77"/>
      <c r="H34" s="78"/>
    </row>
    <row r="35" spans="1:8" s="64" customFormat="1" ht="55.5" customHeight="1" x14ac:dyDescent="0.25">
      <c r="A35" s="176" t="s">
        <v>93</v>
      </c>
      <c r="B35" s="96" t="s">
        <v>115</v>
      </c>
      <c r="C35" s="99" t="s">
        <v>116</v>
      </c>
      <c r="D35" s="99" t="s">
        <v>117</v>
      </c>
      <c r="E35" s="174">
        <v>1</v>
      </c>
      <c r="F35" s="111" t="s">
        <v>350</v>
      </c>
      <c r="G35" s="77"/>
      <c r="H35" s="78"/>
    </row>
    <row r="36" spans="1:8" s="64" customFormat="1" ht="84" customHeight="1" x14ac:dyDescent="0.25">
      <c r="A36" s="176" t="s">
        <v>93</v>
      </c>
      <c r="B36" s="96" t="s">
        <v>333</v>
      </c>
      <c r="C36" s="99" t="s">
        <v>118</v>
      </c>
      <c r="D36" s="99" t="s">
        <v>334</v>
      </c>
      <c r="E36" s="174">
        <v>1</v>
      </c>
      <c r="F36" s="111" t="s">
        <v>351</v>
      </c>
      <c r="G36" s="77"/>
      <c r="H36" s="78"/>
    </row>
    <row r="37" spans="1:8" s="64" customFormat="1" ht="72" customHeight="1" x14ac:dyDescent="0.25">
      <c r="A37" s="176" t="s">
        <v>93</v>
      </c>
      <c r="B37" s="96" t="s">
        <v>335</v>
      </c>
      <c r="C37" s="99" t="s">
        <v>336</v>
      </c>
      <c r="D37" s="99" t="s">
        <v>337</v>
      </c>
      <c r="E37" s="174">
        <v>1</v>
      </c>
      <c r="F37" s="111" t="s">
        <v>357</v>
      </c>
      <c r="G37" s="77"/>
      <c r="H37" s="78"/>
    </row>
    <row r="38" spans="1:8" s="64" customFormat="1" ht="71.25" customHeight="1" x14ac:dyDescent="0.25">
      <c r="A38" s="176" t="s">
        <v>93</v>
      </c>
      <c r="B38" s="96" t="s">
        <v>119</v>
      </c>
      <c r="C38" s="99" t="s">
        <v>553</v>
      </c>
      <c r="D38" s="99" t="s">
        <v>352</v>
      </c>
      <c r="E38" s="174">
        <v>1</v>
      </c>
      <c r="F38" s="111" t="s">
        <v>356</v>
      </c>
      <c r="G38" s="77"/>
      <c r="H38" s="78"/>
    </row>
    <row r="39" spans="1:8" s="64" customFormat="1" ht="79.5" customHeight="1" x14ac:dyDescent="0.25">
      <c r="A39" s="176" t="s">
        <v>93</v>
      </c>
      <c r="B39" s="96" t="s">
        <v>120</v>
      </c>
      <c r="C39" s="99" t="s">
        <v>554</v>
      </c>
      <c r="D39" s="99" t="s">
        <v>352</v>
      </c>
      <c r="E39" s="174">
        <v>1</v>
      </c>
      <c r="F39" s="111" t="s">
        <v>366</v>
      </c>
      <c r="G39" s="77"/>
      <c r="H39" s="78"/>
    </row>
    <row r="40" spans="1:8" s="64" customFormat="1" ht="84" customHeight="1" x14ac:dyDescent="0.25">
      <c r="A40" s="176" t="s">
        <v>93</v>
      </c>
      <c r="B40" s="96" t="s">
        <v>121</v>
      </c>
      <c r="C40" s="99" t="s">
        <v>555</v>
      </c>
      <c r="D40" s="99" t="s">
        <v>352</v>
      </c>
      <c r="E40" s="174">
        <v>1</v>
      </c>
      <c r="F40" s="111" t="s">
        <v>367</v>
      </c>
      <c r="G40" s="77"/>
      <c r="H40" s="78"/>
    </row>
    <row r="41" spans="1:8" s="64" customFormat="1" ht="241.5" customHeight="1" x14ac:dyDescent="0.25">
      <c r="A41" s="176" t="s">
        <v>93</v>
      </c>
      <c r="B41" s="96" t="s">
        <v>122</v>
      </c>
      <c r="C41" s="99" t="s">
        <v>556</v>
      </c>
      <c r="D41" s="99" t="s">
        <v>123</v>
      </c>
      <c r="E41" s="174">
        <v>1</v>
      </c>
      <c r="F41" s="111" t="s">
        <v>382</v>
      </c>
      <c r="G41" s="77"/>
      <c r="H41" s="78"/>
    </row>
    <row r="42" spans="1:8" s="64" customFormat="1" ht="114" x14ac:dyDescent="0.25">
      <c r="A42" s="420" t="s">
        <v>93</v>
      </c>
      <c r="B42" s="96" t="s">
        <v>124</v>
      </c>
      <c r="C42" s="99" t="s">
        <v>557</v>
      </c>
      <c r="D42" s="99" t="s">
        <v>125</v>
      </c>
      <c r="E42" s="174">
        <v>1</v>
      </c>
      <c r="F42" s="111" t="s">
        <v>358</v>
      </c>
      <c r="G42" s="77"/>
      <c r="H42" s="78"/>
    </row>
    <row r="43" spans="1:8" s="64" customFormat="1" ht="60" customHeight="1" x14ac:dyDescent="0.25">
      <c r="A43" s="421"/>
      <c r="B43" s="96" t="s">
        <v>126</v>
      </c>
      <c r="C43" s="96" t="s">
        <v>127</v>
      </c>
      <c r="D43" s="96" t="s">
        <v>128</v>
      </c>
      <c r="E43" s="174">
        <v>0.66700000000000004</v>
      </c>
      <c r="F43" s="111" t="s">
        <v>380</v>
      </c>
      <c r="G43" s="77"/>
      <c r="H43" s="78"/>
    </row>
    <row r="44" spans="1:8" s="64" customFormat="1" ht="167.25" customHeight="1" x14ac:dyDescent="0.25">
      <c r="A44" s="421"/>
      <c r="B44" s="171" t="s">
        <v>220</v>
      </c>
      <c r="C44" s="171" t="s">
        <v>222</v>
      </c>
      <c r="D44" s="171" t="s">
        <v>224</v>
      </c>
      <c r="E44" s="128">
        <v>0.85</v>
      </c>
      <c r="F44" s="172" t="s">
        <v>379</v>
      </c>
      <c r="G44" s="77"/>
      <c r="H44" s="78"/>
    </row>
    <row r="45" spans="1:8" s="64" customFormat="1" ht="343.5" customHeight="1" x14ac:dyDescent="0.25">
      <c r="A45" s="421"/>
      <c r="B45" s="99" t="s">
        <v>129</v>
      </c>
      <c r="C45" s="96" t="s">
        <v>130</v>
      </c>
      <c r="D45" s="96" t="s">
        <v>131</v>
      </c>
      <c r="E45" s="174">
        <v>0.83</v>
      </c>
      <c r="F45" s="96" t="s">
        <v>375</v>
      </c>
      <c r="G45" s="77"/>
      <c r="H45" s="78"/>
    </row>
    <row r="46" spans="1:8" s="64" customFormat="1" ht="161.25" customHeight="1" x14ac:dyDescent="0.25">
      <c r="A46" s="421"/>
      <c r="B46" s="96" t="s">
        <v>151</v>
      </c>
      <c r="C46" s="96" t="s">
        <v>132</v>
      </c>
      <c r="D46" s="172" t="s">
        <v>353</v>
      </c>
      <c r="E46" s="174">
        <v>1</v>
      </c>
      <c r="F46" s="111" t="s">
        <v>133</v>
      </c>
      <c r="G46" s="77"/>
      <c r="H46" s="78"/>
    </row>
    <row r="47" spans="1:8" s="64" customFormat="1" ht="128.25" x14ac:dyDescent="0.25">
      <c r="A47" s="421"/>
      <c r="B47" s="96" t="s">
        <v>94</v>
      </c>
      <c r="C47" s="96" t="s">
        <v>94</v>
      </c>
      <c r="D47" s="172" t="s">
        <v>354</v>
      </c>
      <c r="E47" s="174">
        <v>1</v>
      </c>
      <c r="F47" s="111" t="s">
        <v>558</v>
      </c>
      <c r="G47" s="77"/>
      <c r="H47" s="78"/>
    </row>
    <row r="48" spans="1:8" s="64" customFormat="1" ht="104.25" customHeight="1" x14ac:dyDescent="0.25">
      <c r="A48" s="421"/>
      <c r="B48" s="99" t="s">
        <v>138</v>
      </c>
      <c r="C48" s="96" t="s">
        <v>134</v>
      </c>
      <c r="D48" s="172" t="s">
        <v>355</v>
      </c>
      <c r="E48" s="303">
        <v>1</v>
      </c>
      <c r="F48" s="111" t="s">
        <v>571</v>
      </c>
      <c r="G48" s="77"/>
      <c r="H48" s="78"/>
    </row>
    <row r="49" spans="1:8" s="64" customFormat="1" ht="57" x14ac:dyDescent="0.25">
      <c r="A49" s="421"/>
      <c r="B49" s="99" t="s">
        <v>559</v>
      </c>
      <c r="C49" s="96" t="s">
        <v>135</v>
      </c>
      <c r="D49" s="96" t="s">
        <v>137</v>
      </c>
      <c r="E49" s="303">
        <v>0.9</v>
      </c>
      <c r="F49" s="111" t="s">
        <v>570</v>
      </c>
      <c r="G49" s="77"/>
      <c r="H49" s="78"/>
    </row>
    <row r="50" spans="1:8" s="64" customFormat="1" ht="57" x14ac:dyDescent="0.25">
      <c r="A50" s="421"/>
      <c r="B50" s="99" t="s">
        <v>139</v>
      </c>
      <c r="C50" s="96" t="s">
        <v>136</v>
      </c>
      <c r="D50" s="96" t="s">
        <v>136</v>
      </c>
      <c r="E50" s="303">
        <v>0.9</v>
      </c>
      <c r="F50" s="111" t="s">
        <v>574</v>
      </c>
      <c r="G50" s="77"/>
      <c r="H50" s="78"/>
    </row>
    <row r="51" spans="1:8" s="64" customFormat="1" ht="78" customHeight="1" x14ac:dyDescent="0.25">
      <c r="A51" s="421"/>
      <c r="B51" s="96" t="s">
        <v>140</v>
      </c>
      <c r="C51" s="97" t="s">
        <v>141</v>
      </c>
      <c r="D51" s="97" t="s">
        <v>141</v>
      </c>
      <c r="E51" s="174">
        <v>1</v>
      </c>
      <c r="F51" s="111" t="s">
        <v>381</v>
      </c>
      <c r="G51" s="77"/>
      <c r="H51" s="78"/>
    </row>
    <row r="52" spans="1:8" s="64" customFormat="1" ht="42.75" x14ac:dyDescent="0.25">
      <c r="A52" s="421"/>
      <c r="B52" s="96" t="s">
        <v>142</v>
      </c>
      <c r="C52" s="97" t="s">
        <v>144</v>
      </c>
      <c r="D52" s="97" t="s">
        <v>144</v>
      </c>
      <c r="E52" s="174">
        <v>1</v>
      </c>
      <c r="F52" s="111" t="s">
        <v>560</v>
      </c>
      <c r="G52" s="77"/>
      <c r="H52" s="78"/>
    </row>
    <row r="53" spans="1:8" s="64" customFormat="1" ht="74.25" customHeight="1" x14ac:dyDescent="0.25">
      <c r="A53" s="422"/>
      <c r="B53" s="96" t="s">
        <v>143</v>
      </c>
      <c r="C53" s="97" t="s">
        <v>145</v>
      </c>
      <c r="D53" s="97" t="s">
        <v>297</v>
      </c>
      <c r="E53" s="174" t="s">
        <v>371</v>
      </c>
      <c r="F53" s="111" t="s">
        <v>370</v>
      </c>
      <c r="G53" s="77"/>
      <c r="H53" s="78"/>
    </row>
    <row r="54" spans="1:8" s="64" customFormat="1" ht="74.25" customHeight="1" x14ac:dyDescent="0.25">
      <c r="A54" s="170" t="s">
        <v>52</v>
      </c>
      <c r="B54" s="172" t="s">
        <v>59</v>
      </c>
      <c r="C54" s="172" t="s">
        <v>59</v>
      </c>
      <c r="D54" s="97" t="s">
        <v>59</v>
      </c>
      <c r="E54" s="174">
        <v>1</v>
      </c>
      <c r="F54" s="111" t="s">
        <v>372</v>
      </c>
      <c r="G54" s="77"/>
      <c r="H54" s="78"/>
    </row>
    <row r="55" spans="1:8" s="64" customFormat="1" ht="254.25" customHeight="1" x14ac:dyDescent="0.25">
      <c r="A55" s="407" t="s">
        <v>146</v>
      </c>
      <c r="B55" s="96" t="s">
        <v>147</v>
      </c>
      <c r="C55" s="98" t="s">
        <v>148</v>
      </c>
      <c r="D55" s="96" t="s">
        <v>148</v>
      </c>
      <c r="E55" s="303">
        <v>0.9</v>
      </c>
      <c r="F55" s="112" t="s">
        <v>377</v>
      </c>
      <c r="G55" s="77"/>
      <c r="H55" s="78"/>
    </row>
    <row r="56" spans="1:8" s="64" customFormat="1" ht="65.25" customHeight="1" x14ac:dyDescent="0.25">
      <c r="A56" s="407"/>
      <c r="B56" s="96" t="s">
        <v>338</v>
      </c>
      <c r="C56" s="98" t="s">
        <v>149</v>
      </c>
      <c r="D56" s="96" t="s">
        <v>150</v>
      </c>
      <c r="E56" s="174">
        <v>1</v>
      </c>
      <c r="F56" s="112" t="s">
        <v>376</v>
      </c>
      <c r="G56" s="77"/>
      <c r="H56" s="78"/>
    </row>
    <row r="57" spans="1:8" ht="29.25" customHeight="1" x14ac:dyDescent="0.25">
      <c r="A57" s="7" t="s">
        <v>30</v>
      </c>
      <c r="B57" s="8"/>
      <c r="C57" s="8"/>
      <c r="D57" s="8"/>
      <c r="E57" s="179"/>
      <c r="F57" s="9"/>
      <c r="G57" s="5"/>
    </row>
    <row r="58" spans="1:8" s="31" customFormat="1" ht="278.25" customHeight="1" x14ac:dyDescent="0.25">
      <c r="A58" s="408" t="s">
        <v>374</v>
      </c>
      <c r="B58" s="409"/>
      <c r="C58" s="409"/>
      <c r="D58" s="409"/>
      <c r="E58" s="409"/>
      <c r="F58" s="410"/>
      <c r="G58" s="5"/>
    </row>
    <row r="59" spans="1:8" s="31" customFormat="1" ht="192.75" customHeight="1" x14ac:dyDescent="0.25">
      <c r="A59" s="403" t="s">
        <v>561</v>
      </c>
      <c r="B59" s="404"/>
      <c r="C59" s="404"/>
      <c r="D59" s="404"/>
      <c r="E59" s="404"/>
      <c r="F59" s="405"/>
      <c r="G59" s="5"/>
    </row>
    <row r="60" spans="1:8" s="31" customFormat="1" ht="37.5" customHeight="1" x14ac:dyDescent="0.25">
      <c r="A60" s="408" t="s">
        <v>562</v>
      </c>
      <c r="B60" s="409"/>
      <c r="C60" s="409"/>
      <c r="D60" s="409"/>
      <c r="E60" s="409"/>
      <c r="F60" s="410"/>
      <c r="G60" s="5"/>
    </row>
    <row r="61" spans="1:8" ht="81" customHeight="1" x14ac:dyDescent="0.25">
      <c r="A61" s="365" t="s">
        <v>383</v>
      </c>
      <c r="B61" s="366"/>
      <c r="C61" s="366"/>
      <c r="D61" s="366"/>
      <c r="E61" s="366"/>
      <c r="F61" s="367"/>
    </row>
    <row r="62" spans="1:8" ht="24.75" customHeight="1" x14ac:dyDescent="0.25">
      <c r="A62" s="79" t="s">
        <v>24</v>
      </c>
      <c r="B62" s="80"/>
      <c r="C62" s="80"/>
      <c r="D62" s="80"/>
      <c r="E62" s="180"/>
      <c r="F62" s="82"/>
    </row>
    <row r="63" spans="1:8" ht="29.25" customHeight="1" x14ac:dyDescent="0.25">
      <c r="A63" s="368" t="s">
        <v>599</v>
      </c>
      <c r="B63" s="369"/>
      <c r="C63" s="369"/>
      <c r="D63" s="369"/>
      <c r="E63" s="369"/>
      <c r="F63" s="370"/>
    </row>
    <row r="64" spans="1:8" ht="27.75" customHeight="1" x14ac:dyDescent="0.25">
      <c r="A64" s="371"/>
      <c r="B64" s="369"/>
      <c r="C64" s="369"/>
      <c r="D64" s="369"/>
      <c r="E64" s="369"/>
      <c r="F64" s="370"/>
    </row>
    <row r="65" spans="1:6" ht="15.75" customHeight="1" x14ac:dyDescent="0.25">
      <c r="A65" s="371"/>
      <c r="B65" s="369"/>
      <c r="C65" s="369"/>
      <c r="D65" s="369"/>
      <c r="E65" s="369"/>
      <c r="F65" s="370"/>
    </row>
    <row r="66" spans="1:6" ht="15.75" customHeight="1" x14ac:dyDescent="0.25">
      <c r="A66" s="371"/>
      <c r="B66" s="369"/>
      <c r="C66" s="369"/>
      <c r="D66" s="369"/>
      <c r="E66" s="369"/>
      <c r="F66" s="370"/>
    </row>
    <row r="67" spans="1:6" ht="37.5" customHeight="1" x14ac:dyDescent="0.25">
      <c r="A67" s="371"/>
      <c r="B67" s="369"/>
      <c r="C67" s="369"/>
      <c r="D67" s="369"/>
      <c r="E67" s="369"/>
      <c r="F67" s="370"/>
    </row>
    <row r="68" spans="1:6" x14ac:dyDescent="0.25">
      <c r="A68" s="371"/>
      <c r="B68" s="369"/>
      <c r="C68" s="369"/>
      <c r="D68" s="369"/>
      <c r="E68" s="369"/>
      <c r="F68" s="370"/>
    </row>
    <row r="69" spans="1:6" ht="147" customHeight="1" x14ac:dyDescent="0.25">
      <c r="A69" s="372"/>
      <c r="B69" s="373"/>
      <c r="C69" s="373"/>
      <c r="D69" s="373"/>
      <c r="E69" s="373"/>
      <c r="F69" s="374"/>
    </row>
    <row r="70" spans="1:6" ht="21.75" customHeight="1" x14ac:dyDescent="0.25">
      <c r="A70" s="411" t="s">
        <v>564</v>
      </c>
      <c r="B70" s="412"/>
      <c r="C70" s="412"/>
      <c r="D70" s="412"/>
      <c r="E70" s="412"/>
      <c r="F70" s="413"/>
    </row>
    <row r="71" spans="1:6" x14ac:dyDescent="0.25">
      <c r="A71" s="414" t="s">
        <v>565</v>
      </c>
      <c r="B71" s="415"/>
      <c r="C71" s="415"/>
      <c r="D71" s="415"/>
      <c r="E71" s="415"/>
      <c r="F71" s="416"/>
    </row>
    <row r="72" spans="1:6" x14ac:dyDescent="0.25">
      <c r="A72" s="417"/>
      <c r="B72" s="418"/>
      <c r="C72" s="418"/>
      <c r="D72" s="418"/>
      <c r="E72" s="418"/>
      <c r="F72" s="419"/>
    </row>
    <row r="74" spans="1:6" x14ac:dyDescent="0.25">
      <c r="A74" s="402" t="s">
        <v>373</v>
      </c>
      <c r="B74" s="402"/>
      <c r="C74" s="402"/>
      <c r="D74" s="402"/>
      <c r="E74" s="402"/>
      <c r="F74" s="402"/>
    </row>
  </sheetData>
  <sheetProtection algorithmName="SHA-512" hashValue="qzYQDUeKDNvEIUWP4r2eJ5K7DyWQOFDNCZ4+IrHvAyyrg2wkg7NJXM52MrObYWI8aTQMcaa/q8BztWFMndV6zw==" saltValue="h/AqU9Rsk3nKDYZQ1ut0ew==" spinCount="100000" sheet="1" objects="1" scenarios="1"/>
  <mergeCells count="36">
    <mergeCell ref="A74:F74"/>
    <mergeCell ref="A59:F59"/>
    <mergeCell ref="B27:B30"/>
    <mergeCell ref="A21:A30"/>
    <mergeCell ref="A60:F60"/>
    <mergeCell ref="A70:F70"/>
    <mergeCell ref="A71:F72"/>
    <mergeCell ref="A58:F58"/>
    <mergeCell ref="A55:A56"/>
    <mergeCell ref="A42:A53"/>
    <mergeCell ref="A1:F1"/>
    <mergeCell ref="A2:F2"/>
    <mergeCell ref="E5:F5"/>
    <mergeCell ref="A6:D6"/>
    <mergeCell ref="E6:F6"/>
    <mergeCell ref="A3:F3"/>
    <mergeCell ref="A7:F7"/>
    <mergeCell ref="A8:F8"/>
    <mergeCell ref="A9:F9"/>
    <mergeCell ref="A10:F10"/>
    <mergeCell ref="A11:F11"/>
    <mergeCell ref="A13:F13"/>
    <mergeCell ref="F24:F25"/>
    <mergeCell ref="A61:F61"/>
    <mergeCell ref="A63:F69"/>
    <mergeCell ref="A14:F14"/>
    <mergeCell ref="A15:F15"/>
    <mergeCell ref="A16:F16"/>
    <mergeCell ref="A17:F17"/>
    <mergeCell ref="A18:C19"/>
    <mergeCell ref="D18:F18"/>
    <mergeCell ref="D19:D20"/>
    <mergeCell ref="E19:E20"/>
    <mergeCell ref="F19:F20"/>
    <mergeCell ref="B21:B22"/>
    <mergeCell ref="B24:B26"/>
  </mergeCells>
  <pageMargins left="0.7" right="0.7" top="0.75" bottom="0.75" header="0.3" footer="0.3"/>
  <pageSetup scale="45" orientation="portrait" r:id="rId1"/>
  <ignoredErrors>
    <ignoredError sqref="E53" numberStoredAsText="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1"/>
  <sheetViews>
    <sheetView zoomScale="80" zoomScaleNormal="80" workbookViewId="0">
      <selection activeCell="A16" sqref="A16:F16"/>
    </sheetView>
  </sheetViews>
  <sheetFormatPr baseColWidth="10" defaultRowHeight="15" x14ac:dyDescent="0.25"/>
  <cols>
    <col min="1" max="1" width="16.5703125" style="86" customWidth="1"/>
    <col min="2" max="2" width="24" style="86" customWidth="1"/>
    <col min="3" max="3" width="17" style="86" customWidth="1"/>
    <col min="4" max="4" width="16.28515625" style="86" customWidth="1"/>
    <col min="5" max="5" width="15.28515625" style="86" customWidth="1"/>
    <col min="6" max="6" width="140.140625" style="86" customWidth="1"/>
    <col min="7" max="7" width="45.5703125" style="86" customWidth="1"/>
    <col min="8" max="16384" width="11.42578125" style="86"/>
  </cols>
  <sheetData>
    <row r="1" spans="1:6" s="20" customFormat="1" x14ac:dyDescent="0.25">
      <c r="A1" s="391" t="s">
        <v>3</v>
      </c>
      <c r="B1" s="392"/>
      <c r="C1" s="392"/>
      <c r="D1" s="392"/>
      <c r="E1" s="392"/>
      <c r="F1" s="393"/>
    </row>
    <row r="2" spans="1:6" s="20" customFormat="1" x14ac:dyDescent="0.25">
      <c r="A2" s="391" t="s">
        <v>0</v>
      </c>
      <c r="B2" s="392"/>
      <c r="C2" s="392"/>
      <c r="D2" s="392"/>
      <c r="E2" s="392"/>
      <c r="F2" s="393"/>
    </row>
    <row r="3" spans="1:6" s="20" customFormat="1" x14ac:dyDescent="0.25">
      <c r="A3" s="399" t="s">
        <v>638</v>
      </c>
      <c r="B3" s="400"/>
      <c r="C3" s="400"/>
      <c r="D3" s="400"/>
      <c r="E3" s="400"/>
      <c r="F3" s="401"/>
    </row>
    <row r="4" spans="1:6" s="20" customFormat="1" x14ac:dyDescent="0.25">
      <c r="A4" s="150"/>
      <c r="B4" s="151"/>
      <c r="C4" s="53"/>
      <c r="D4" s="24"/>
      <c r="E4" s="151"/>
      <c r="F4" s="152"/>
    </row>
    <row r="5" spans="1:6" s="20" customFormat="1" x14ac:dyDescent="0.25">
      <c r="A5" s="21" t="s">
        <v>8</v>
      </c>
      <c r="B5" s="22"/>
      <c r="C5" s="54"/>
      <c r="D5" s="23"/>
      <c r="E5" s="391" t="s">
        <v>40</v>
      </c>
      <c r="F5" s="393"/>
    </row>
    <row r="6" spans="1:6" s="20" customFormat="1" x14ac:dyDescent="0.25">
      <c r="A6" s="394" t="str">
        <f>+[1]Hoja1!B2</f>
        <v>SUPERINTENDENCIA DE PUERTOS Y TRANSPORTE.</v>
      </c>
      <c r="B6" s="395"/>
      <c r="C6" s="395"/>
      <c r="D6" s="396"/>
      <c r="E6" s="397" t="s">
        <v>88</v>
      </c>
      <c r="F6" s="398"/>
    </row>
    <row r="7" spans="1:6" s="20" customFormat="1" x14ac:dyDescent="0.25">
      <c r="A7" s="388" t="s">
        <v>4</v>
      </c>
      <c r="B7" s="389"/>
      <c r="C7" s="389"/>
      <c r="D7" s="389"/>
      <c r="E7" s="389"/>
      <c r="F7" s="390"/>
    </row>
    <row r="8" spans="1:6" s="20" customFormat="1" x14ac:dyDescent="0.25">
      <c r="A8" s="360" t="s">
        <v>39</v>
      </c>
      <c r="B8" s="361"/>
      <c r="C8" s="361"/>
      <c r="D8" s="361"/>
      <c r="E8" s="361"/>
      <c r="F8" s="362"/>
    </row>
    <row r="9" spans="1:6" s="20" customFormat="1" ht="14.25" customHeight="1" x14ac:dyDescent="0.25">
      <c r="A9" s="360" t="s">
        <v>89</v>
      </c>
      <c r="B9" s="361"/>
      <c r="C9" s="361"/>
      <c r="D9" s="361"/>
      <c r="E9" s="361"/>
      <c r="F9" s="362"/>
    </row>
    <row r="10" spans="1:6" s="20" customFormat="1" x14ac:dyDescent="0.25">
      <c r="A10" s="360" t="s">
        <v>92</v>
      </c>
      <c r="B10" s="361"/>
      <c r="C10" s="361"/>
      <c r="D10" s="361"/>
      <c r="E10" s="361"/>
      <c r="F10" s="362"/>
    </row>
    <row r="11" spans="1:6" s="20" customFormat="1" x14ac:dyDescent="0.25">
      <c r="A11" s="360"/>
      <c r="B11" s="361"/>
      <c r="C11" s="361"/>
      <c r="D11" s="361"/>
      <c r="E11" s="361"/>
      <c r="F11" s="362"/>
    </row>
    <row r="12" spans="1:6" s="20" customFormat="1" x14ac:dyDescent="0.25">
      <c r="A12" s="148" t="s">
        <v>9</v>
      </c>
      <c r="B12" s="149"/>
      <c r="C12" s="25"/>
      <c r="D12" s="149"/>
      <c r="E12" s="149"/>
      <c r="F12" s="26"/>
    </row>
    <row r="13" spans="1:6" s="20" customFormat="1" ht="15" customHeight="1" x14ac:dyDescent="0.25">
      <c r="A13" s="423" t="s">
        <v>91</v>
      </c>
      <c r="B13" s="424"/>
      <c r="C13" s="424"/>
      <c r="D13" s="424"/>
      <c r="E13" s="424"/>
      <c r="F13" s="425"/>
    </row>
    <row r="14" spans="1:6" s="20" customFormat="1" x14ac:dyDescent="0.25">
      <c r="A14" s="423"/>
      <c r="B14" s="424"/>
      <c r="C14" s="424"/>
      <c r="D14" s="424"/>
      <c r="E14" s="424"/>
      <c r="F14" s="425"/>
    </row>
    <row r="15" spans="1:6" s="20" customFormat="1" x14ac:dyDescent="0.25">
      <c r="A15" s="378"/>
      <c r="B15" s="379"/>
      <c r="C15" s="379"/>
      <c r="D15" s="379"/>
      <c r="E15" s="379"/>
      <c r="F15" s="380"/>
    </row>
    <row r="16" spans="1:6" s="20" customFormat="1" x14ac:dyDescent="0.25">
      <c r="A16" s="381"/>
      <c r="B16" s="382"/>
      <c r="C16" s="382"/>
      <c r="D16" s="382"/>
      <c r="E16" s="382"/>
      <c r="F16" s="383"/>
    </row>
    <row r="17" spans="1:7" s="20" customFormat="1" x14ac:dyDescent="0.25">
      <c r="A17" s="384" t="s">
        <v>19</v>
      </c>
      <c r="B17" s="384"/>
      <c r="C17" s="384"/>
      <c r="D17" s="386" t="s">
        <v>20</v>
      </c>
      <c r="E17" s="386"/>
      <c r="F17" s="386"/>
    </row>
    <row r="18" spans="1:7" s="20" customFormat="1" x14ac:dyDescent="0.25">
      <c r="A18" s="385"/>
      <c r="B18" s="385"/>
      <c r="C18" s="385"/>
      <c r="D18" s="385" t="s">
        <v>21</v>
      </c>
      <c r="E18" s="385" t="s">
        <v>22</v>
      </c>
      <c r="F18" s="385" t="s">
        <v>23</v>
      </c>
    </row>
    <row r="19" spans="1:7" s="20" customFormat="1" ht="57.75" customHeight="1" x14ac:dyDescent="0.25">
      <c r="A19" s="147" t="s">
        <v>10</v>
      </c>
      <c r="B19" s="147" t="s">
        <v>11</v>
      </c>
      <c r="C19" s="147" t="s">
        <v>635</v>
      </c>
      <c r="D19" s="385"/>
      <c r="E19" s="385"/>
      <c r="F19" s="385"/>
    </row>
    <row r="20" spans="1:7" s="20" customFormat="1" ht="291" customHeight="1" x14ac:dyDescent="0.25">
      <c r="A20" s="438" t="s">
        <v>39</v>
      </c>
      <c r="B20" s="139" t="s">
        <v>90</v>
      </c>
      <c r="C20" s="307" t="s">
        <v>278</v>
      </c>
      <c r="D20" s="307" t="s">
        <v>279</v>
      </c>
      <c r="E20" s="101">
        <v>0.5</v>
      </c>
      <c r="F20" s="153" t="s">
        <v>577</v>
      </c>
    </row>
    <row r="21" spans="1:7" s="145" customFormat="1" ht="409.6" customHeight="1" x14ac:dyDescent="0.25">
      <c r="A21" s="439"/>
      <c r="B21" s="429" t="s">
        <v>82</v>
      </c>
      <c r="C21" s="429" t="s">
        <v>83</v>
      </c>
      <c r="D21" s="429" t="s">
        <v>84</v>
      </c>
      <c r="E21" s="431">
        <v>0.9</v>
      </c>
      <c r="F21" s="433" t="s">
        <v>578</v>
      </c>
    </row>
    <row r="22" spans="1:7" s="145" customFormat="1" ht="132" customHeight="1" x14ac:dyDescent="0.25">
      <c r="A22" s="439"/>
      <c r="B22" s="430"/>
      <c r="C22" s="430"/>
      <c r="D22" s="430"/>
      <c r="E22" s="432"/>
      <c r="F22" s="434"/>
    </row>
    <row r="23" spans="1:7" s="35" customFormat="1" ht="61.5" customHeight="1" x14ac:dyDescent="0.25">
      <c r="A23" s="440"/>
      <c r="B23" s="139" t="s">
        <v>85</v>
      </c>
      <c r="C23" s="139" t="s">
        <v>86</v>
      </c>
      <c r="D23" s="139" t="s">
        <v>87</v>
      </c>
      <c r="E23" s="101">
        <v>0.8</v>
      </c>
      <c r="F23" s="98" t="s">
        <v>303</v>
      </c>
    </row>
    <row r="24" spans="1:7" s="35" customFormat="1" ht="283.5" customHeight="1" x14ac:dyDescent="0.25">
      <c r="A24" s="146" t="s">
        <v>278</v>
      </c>
      <c r="B24" s="139" t="s">
        <v>280</v>
      </c>
      <c r="C24" s="139" t="s">
        <v>278</v>
      </c>
      <c r="D24" s="139" t="s">
        <v>278</v>
      </c>
      <c r="E24" s="101">
        <v>1</v>
      </c>
      <c r="F24" s="102" t="s">
        <v>576</v>
      </c>
    </row>
    <row r="25" spans="1:7" x14ac:dyDescent="0.25">
      <c r="A25" s="83" t="s">
        <v>30</v>
      </c>
      <c r="B25" s="84"/>
      <c r="C25" s="84"/>
      <c r="D25" s="84"/>
      <c r="E25" s="84"/>
      <c r="F25" s="85"/>
    </row>
    <row r="26" spans="1:7" s="31" customFormat="1" ht="217.5" customHeight="1" x14ac:dyDescent="0.25">
      <c r="A26" s="426" t="s">
        <v>304</v>
      </c>
      <c r="B26" s="427"/>
      <c r="C26" s="427"/>
      <c r="D26" s="427"/>
      <c r="E26" s="427"/>
      <c r="F26" s="428"/>
      <c r="G26" s="32"/>
    </row>
    <row r="27" spans="1:7" x14ac:dyDescent="0.25">
      <c r="A27" s="79" t="s">
        <v>24</v>
      </c>
      <c r="B27" s="80"/>
      <c r="C27" s="80"/>
      <c r="D27" s="80"/>
      <c r="E27" s="106"/>
      <c r="F27" s="82"/>
    </row>
    <row r="28" spans="1:7" ht="167.25" customHeight="1" x14ac:dyDescent="0.25">
      <c r="A28" s="435" t="s">
        <v>579</v>
      </c>
      <c r="B28" s="436"/>
      <c r="C28" s="436"/>
      <c r="D28" s="436"/>
      <c r="E28" s="436"/>
      <c r="F28" s="437"/>
    </row>
    <row r="29" spans="1:7" x14ac:dyDescent="0.25">
      <c r="A29" s="411" t="s">
        <v>564</v>
      </c>
      <c r="B29" s="412"/>
      <c r="C29" s="412"/>
      <c r="D29" s="412"/>
      <c r="E29" s="412"/>
      <c r="F29" s="413"/>
    </row>
    <row r="30" spans="1:7" x14ac:dyDescent="0.25">
      <c r="A30" s="414" t="s">
        <v>565</v>
      </c>
      <c r="B30" s="415"/>
      <c r="C30" s="415"/>
      <c r="D30" s="415"/>
      <c r="E30" s="415"/>
      <c r="F30" s="416"/>
    </row>
    <row r="31" spans="1:7" x14ac:dyDescent="0.25">
      <c r="A31" s="417"/>
      <c r="B31" s="418"/>
      <c r="C31" s="418"/>
      <c r="D31" s="418"/>
      <c r="E31" s="418"/>
      <c r="F31" s="419"/>
    </row>
  </sheetData>
  <sheetProtection algorithmName="SHA-512" hashValue="2a2LgpWMx2Pu7loTbM5RFhYRq7FmNbcccdOfVgVVtYr+YCAlrffhmCPwx5PhpWTO0Cqepw69YUppDJLc4eYCGw==" saltValue="6fwaB/fJPWOcQj0eUZBq0A==" spinCount="100000" sheet="1" objects="1" scenarios="1"/>
  <mergeCells count="30">
    <mergeCell ref="A26:F26"/>
    <mergeCell ref="A29:F29"/>
    <mergeCell ref="A30:F31"/>
    <mergeCell ref="B21:B22"/>
    <mergeCell ref="C21:C22"/>
    <mergeCell ref="D21:D22"/>
    <mergeCell ref="E21:E22"/>
    <mergeCell ref="F21:F22"/>
    <mergeCell ref="A28:F28"/>
    <mergeCell ref="A20:A23"/>
    <mergeCell ref="A11:F11"/>
    <mergeCell ref="A13:F13"/>
    <mergeCell ref="A14:F14"/>
    <mergeCell ref="A15:F15"/>
    <mergeCell ref="A16:F16"/>
    <mergeCell ref="A17:C18"/>
    <mergeCell ref="D17:F17"/>
    <mergeCell ref="D18:D19"/>
    <mergeCell ref="E18:E19"/>
    <mergeCell ref="F18:F19"/>
    <mergeCell ref="A1:F1"/>
    <mergeCell ref="A2:F2"/>
    <mergeCell ref="E5:F5"/>
    <mergeCell ref="A6:D6"/>
    <mergeCell ref="A7:F7"/>
    <mergeCell ref="A9:F9"/>
    <mergeCell ref="A10:F10"/>
    <mergeCell ref="A3:F3"/>
    <mergeCell ref="E6:F6"/>
    <mergeCell ref="A8:F8"/>
  </mergeCells>
  <printOptions horizontalCentered="1"/>
  <pageMargins left="0.23622047244094491" right="0.23622047244094491" top="0.74803149606299213" bottom="0.74803149606299213" header="0.31496062992125984" footer="0.31496062992125984"/>
  <pageSetup scale="44" orientation="portrait" r:id="rId1"/>
  <rowBreaks count="1" manualBreakCount="1">
    <brk id="24" max="16383" man="1"/>
  </rowBreaks>
  <colBreaks count="1" manualBreakCount="1">
    <brk id="7" max="1048575"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37"/>
  <sheetViews>
    <sheetView zoomScale="80" zoomScaleNormal="80" zoomScaleSheetLayoutView="80" workbookViewId="0">
      <selection activeCell="A9" sqref="A9:F9"/>
    </sheetView>
  </sheetViews>
  <sheetFormatPr baseColWidth="10" defaultRowHeight="15" x14ac:dyDescent="0.25"/>
  <cols>
    <col min="1" max="1" width="25.42578125" style="1" customWidth="1"/>
    <col min="2" max="2" width="28.28515625" style="1" customWidth="1"/>
    <col min="3" max="3" width="18.85546875" style="1" customWidth="1"/>
    <col min="4" max="4" width="25.140625" style="1" customWidth="1"/>
    <col min="5" max="5" width="17.140625" style="1" customWidth="1"/>
    <col min="6" max="7" width="82.85546875" style="1" customWidth="1"/>
    <col min="8" max="16384" width="11.42578125" style="1"/>
  </cols>
  <sheetData>
    <row r="1" spans="1:6" s="20" customFormat="1" x14ac:dyDescent="0.25">
      <c r="A1" s="391" t="s">
        <v>3</v>
      </c>
      <c r="B1" s="392"/>
      <c r="C1" s="392"/>
      <c r="D1" s="392"/>
      <c r="E1" s="392"/>
      <c r="F1" s="393"/>
    </row>
    <row r="2" spans="1:6" s="20" customFormat="1" x14ac:dyDescent="0.25">
      <c r="A2" s="391" t="s">
        <v>0</v>
      </c>
      <c r="B2" s="392"/>
      <c r="C2" s="392"/>
      <c r="D2" s="392"/>
      <c r="E2" s="392"/>
      <c r="F2" s="393"/>
    </row>
    <row r="3" spans="1:6" s="20" customFormat="1" x14ac:dyDescent="0.25">
      <c r="A3" s="399" t="s">
        <v>638</v>
      </c>
      <c r="B3" s="400"/>
      <c r="C3" s="400"/>
      <c r="D3" s="400"/>
      <c r="E3" s="400"/>
      <c r="F3" s="401"/>
    </row>
    <row r="4" spans="1:6" s="20" customFormat="1" x14ac:dyDescent="0.25">
      <c r="A4" s="76"/>
      <c r="B4" s="62"/>
      <c r="C4" s="53"/>
      <c r="D4" s="24"/>
      <c r="E4" s="62"/>
      <c r="F4" s="63"/>
    </row>
    <row r="5" spans="1:6" s="20" customFormat="1" x14ac:dyDescent="0.25">
      <c r="A5" s="21" t="s">
        <v>8</v>
      </c>
      <c r="B5" s="22"/>
      <c r="C5" s="54"/>
      <c r="D5" s="23"/>
      <c r="E5" s="391" t="s">
        <v>40</v>
      </c>
      <c r="F5" s="393"/>
    </row>
    <row r="6" spans="1:6" s="20" customFormat="1" x14ac:dyDescent="0.25">
      <c r="A6" s="394" t="str">
        <f>ÍNDICE!A1</f>
        <v>SUPERINTENDENCIA DE PUERTOS Y TRANSPORTE</v>
      </c>
      <c r="B6" s="395"/>
      <c r="C6" s="395"/>
      <c r="D6" s="396"/>
      <c r="E6" s="397" t="s">
        <v>190</v>
      </c>
      <c r="F6" s="398"/>
    </row>
    <row r="7" spans="1:6" s="20" customFormat="1" x14ac:dyDescent="0.25">
      <c r="A7" s="388" t="s">
        <v>4</v>
      </c>
      <c r="B7" s="389"/>
      <c r="C7" s="389"/>
      <c r="D7" s="389"/>
      <c r="E7" s="389"/>
      <c r="F7" s="390"/>
    </row>
    <row r="8" spans="1:6" s="20" customFormat="1" x14ac:dyDescent="0.25">
      <c r="A8" s="360" t="s">
        <v>193</v>
      </c>
      <c r="B8" s="361"/>
      <c r="C8" s="361"/>
      <c r="D8" s="361"/>
      <c r="E8" s="361"/>
      <c r="F8" s="362"/>
    </row>
    <row r="9" spans="1:6" s="20" customFormat="1" x14ac:dyDescent="0.25">
      <c r="A9" s="360" t="s">
        <v>194</v>
      </c>
      <c r="B9" s="361"/>
      <c r="C9" s="361"/>
      <c r="D9" s="361"/>
      <c r="E9" s="361"/>
      <c r="F9" s="362"/>
    </row>
    <row r="10" spans="1:6" s="20" customFormat="1" x14ac:dyDescent="0.25">
      <c r="A10" s="360"/>
      <c r="B10" s="361"/>
      <c r="C10" s="361"/>
      <c r="D10" s="361"/>
      <c r="E10" s="361"/>
      <c r="F10" s="362"/>
    </row>
    <row r="11" spans="1:6" s="20" customFormat="1" x14ac:dyDescent="0.25">
      <c r="A11" s="360"/>
      <c r="B11" s="361"/>
      <c r="C11" s="361"/>
      <c r="D11" s="361"/>
      <c r="E11" s="361"/>
      <c r="F11" s="362"/>
    </row>
    <row r="12" spans="1:6" s="20" customFormat="1" x14ac:dyDescent="0.25">
      <c r="A12" s="75" t="s">
        <v>9</v>
      </c>
      <c r="B12" s="71"/>
      <c r="C12" s="25"/>
      <c r="D12" s="71"/>
      <c r="E12" s="71"/>
      <c r="F12" s="26"/>
    </row>
    <row r="13" spans="1:6" s="20" customFormat="1" x14ac:dyDescent="0.25">
      <c r="A13" s="423" t="s">
        <v>191</v>
      </c>
      <c r="B13" s="424"/>
      <c r="C13" s="424"/>
      <c r="D13" s="424"/>
      <c r="E13" s="424"/>
      <c r="F13" s="425"/>
    </row>
    <row r="14" spans="1:6" s="20" customFormat="1" x14ac:dyDescent="0.25">
      <c r="A14" s="423" t="s">
        <v>192</v>
      </c>
      <c r="B14" s="424"/>
      <c r="C14" s="424"/>
      <c r="D14" s="424"/>
      <c r="E14" s="424"/>
      <c r="F14" s="425"/>
    </row>
    <row r="15" spans="1:6" s="20" customFormat="1" x14ac:dyDescent="0.25">
      <c r="A15" s="378"/>
      <c r="B15" s="379"/>
      <c r="C15" s="379"/>
      <c r="D15" s="379"/>
      <c r="E15" s="379"/>
      <c r="F15" s="380"/>
    </row>
    <row r="16" spans="1:6" s="20" customFormat="1" x14ac:dyDescent="0.25">
      <c r="A16" s="381"/>
      <c r="B16" s="382"/>
      <c r="C16" s="382"/>
      <c r="D16" s="382"/>
      <c r="E16" s="382"/>
      <c r="F16" s="383"/>
    </row>
    <row r="17" spans="1:9" s="20" customFormat="1" ht="15" customHeight="1" x14ac:dyDescent="0.25">
      <c r="A17" s="384" t="s">
        <v>19</v>
      </c>
      <c r="B17" s="384"/>
      <c r="C17" s="384"/>
      <c r="D17" s="386" t="s">
        <v>20</v>
      </c>
      <c r="E17" s="386"/>
      <c r="F17" s="386"/>
    </row>
    <row r="18" spans="1:9" s="20" customFormat="1" ht="15" customHeight="1" x14ac:dyDescent="0.25">
      <c r="A18" s="385"/>
      <c r="B18" s="385"/>
      <c r="C18" s="385"/>
      <c r="D18" s="385" t="s">
        <v>21</v>
      </c>
      <c r="E18" s="385" t="s">
        <v>22</v>
      </c>
      <c r="F18" s="385" t="s">
        <v>23</v>
      </c>
    </row>
    <row r="19" spans="1:9" s="20" customFormat="1" ht="30" x14ac:dyDescent="0.25">
      <c r="A19" s="304" t="s">
        <v>10</v>
      </c>
      <c r="B19" s="304" t="s">
        <v>11</v>
      </c>
      <c r="C19" s="304" t="s">
        <v>635</v>
      </c>
      <c r="D19" s="385"/>
      <c r="E19" s="385"/>
      <c r="F19" s="385"/>
    </row>
    <row r="20" spans="1:9" s="103" customFormat="1" ht="316.5" customHeight="1" x14ac:dyDescent="0.25">
      <c r="A20" s="96" t="s">
        <v>93</v>
      </c>
      <c r="B20" s="96" t="s">
        <v>197</v>
      </c>
      <c r="C20" s="96" t="s">
        <v>410</v>
      </c>
      <c r="D20" s="96" t="s">
        <v>198</v>
      </c>
      <c r="E20" s="308">
        <v>0.95</v>
      </c>
      <c r="F20" s="193" t="s">
        <v>416</v>
      </c>
    </row>
    <row r="21" spans="1:9" s="35" customFormat="1" ht="136.5" customHeight="1" x14ac:dyDescent="0.25">
      <c r="A21" s="96" t="s">
        <v>195</v>
      </c>
      <c r="B21" s="96" t="s">
        <v>196</v>
      </c>
      <c r="C21" s="96" t="s">
        <v>196</v>
      </c>
      <c r="D21" s="96" t="s">
        <v>198</v>
      </c>
      <c r="E21" s="101">
        <v>1</v>
      </c>
      <c r="F21" s="96" t="s">
        <v>580</v>
      </c>
    </row>
    <row r="22" spans="1:9" s="35" customFormat="1" ht="114" x14ac:dyDescent="0.25">
      <c r="A22" s="192" t="s">
        <v>417</v>
      </c>
      <c r="B22" s="191" t="s">
        <v>411</v>
      </c>
      <c r="C22" s="191" t="s">
        <v>413</v>
      </c>
      <c r="D22" s="191" t="s">
        <v>412</v>
      </c>
      <c r="E22" s="101">
        <v>0.78</v>
      </c>
      <c r="F22" s="191" t="s">
        <v>414</v>
      </c>
    </row>
    <row r="23" spans="1:9" s="103" customFormat="1" ht="145.5" customHeight="1" x14ac:dyDescent="0.25">
      <c r="A23" s="309" t="s">
        <v>200</v>
      </c>
      <c r="B23" s="310" t="s">
        <v>199</v>
      </c>
      <c r="C23" s="311" t="s">
        <v>13</v>
      </c>
      <c r="D23" s="311" t="s">
        <v>13</v>
      </c>
      <c r="E23" s="308" t="s">
        <v>16</v>
      </c>
      <c r="F23" s="99" t="s">
        <v>415</v>
      </c>
      <c r="G23" s="105"/>
      <c r="I23" s="104"/>
    </row>
    <row r="24" spans="1:9" ht="29.25" customHeight="1" x14ac:dyDescent="0.25">
      <c r="A24" s="7" t="s">
        <v>37</v>
      </c>
      <c r="B24" s="8"/>
      <c r="C24" s="8"/>
      <c r="D24" s="8"/>
      <c r="E24" s="10"/>
      <c r="F24" s="9"/>
      <c r="G24" s="5"/>
    </row>
    <row r="25" spans="1:9" s="31" customFormat="1" ht="84" customHeight="1" x14ac:dyDescent="0.25">
      <c r="A25" s="444" t="s">
        <v>598</v>
      </c>
      <c r="B25" s="379"/>
      <c r="C25" s="379"/>
      <c r="D25" s="379"/>
      <c r="E25" s="379"/>
      <c r="F25" s="380"/>
      <c r="G25" s="5"/>
    </row>
    <row r="26" spans="1:9" ht="24.75" customHeight="1" x14ac:dyDescent="0.25">
      <c r="A26" s="79" t="s">
        <v>1</v>
      </c>
      <c r="B26" s="80"/>
      <c r="C26" s="80"/>
      <c r="D26" s="80"/>
      <c r="E26" s="81"/>
      <c r="F26" s="82"/>
    </row>
    <row r="27" spans="1:9" ht="15.75" customHeight="1" x14ac:dyDescent="0.25">
      <c r="A27" s="423" t="s">
        <v>597</v>
      </c>
      <c r="B27" s="441"/>
      <c r="C27" s="441"/>
      <c r="D27" s="441"/>
      <c r="E27" s="441"/>
      <c r="F27" s="442"/>
    </row>
    <row r="28" spans="1:9" ht="15.75" customHeight="1" x14ac:dyDescent="0.25">
      <c r="A28" s="443"/>
      <c r="B28" s="441"/>
      <c r="C28" s="441"/>
      <c r="D28" s="441"/>
      <c r="E28" s="441"/>
      <c r="F28" s="442"/>
    </row>
    <row r="29" spans="1:9" ht="15.75" customHeight="1" x14ac:dyDescent="0.25">
      <c r="A29" s="443"/>
      <c r="B29" s="441"/>
      <c r="C29" s="441"/>
      <c r="D29" s="441"/>
      <c r="E29" s="441"/>
      <c r="F29" s="442"/>
    </row>
    <row r="30" spans="1:9" ht="15.75" customHeight="1" x14ac:dyDescent="0.25">
      <c r="A30" s="443"/>
      <c r="B30" s="441"/>
      <c r="C30" s="441"/>
      <c r="D30" s="441"/>
      <c r="E30" s="441"/>
      <c r="F30" s="442"/>
    </row>
    <row r="31" spans="1:9" ht="106.5" customHeight="1" x14ac:dyDescent="0.25">
      <c r="A31" s="443"/>
      <c r="B31" s="441"/>
      <c r="C31" s="441"/>
      <c r="D31" s="441"/>
      <c r="E31" s="441"/>
      <c r="F31" s="442"/>
    </row>
    <row r="32" spans="1:9" s="86" customFormat="1" ht="21.75" customHeight="1" x14ac:dyDescent="0.25">
      <c r="A32" s="411" t="s">
        <v>564</v>
      </c>
      <c r="B32" s="412"/>
      <c r="C32" s="412"/>
      <c r="D32" s="412"/>
      <c r="E32" s="412"/>
      <c r="F32" s="413"/>
    </row>
    <row r="33" spans="1:6" x14ac:dyDescent="0.25">
      <c r="A33" s="414" t="s">
        <v>565</v>
      </c>
      <c r="B33" s="415"/>
      <c r="C33" s="415"/>
      <c r="D33" s="415"/>
      <c r="E33" s="415"/>
      <c r="F33" s="416"/>
    </row>
    <row r="34" spans="1:6" x14ac:dyDescent="0.25">
      <c r="A34" s="417"/>
      <c r="B34" s="418"/>
      <c r="C34" s="418"/>
      <c r="D34" s="418"/>
      <c r="E34" s="418"/>
      <c r="F34" s="419"/>
    </row>
    <row r="37" spans="1:6" ht="46.5" x14ac:dyDescent="0.7">
      <c r="C37" s="87"/>
    </row>
  </sheetData>
  <sheetProtection algorithmName="SHA-512" hashValue="NSuChz60ZQ6ogDDo5SFxRDTECSQICqi9rxnxlJQKIsbgyr2PgQldR/HIG6XkqA0AUDbcPACuh6pKxV1qQ1X+mQ==" saltValue="N9kPw3YpgatEcu/THwp5OQ==" spinCount="100000" sheet="1" objects="1" scenarios="1"/>
  <mergeCells count="24">
    <mergeCell ref="A27:F31"/>
    <mergeCell ref="A32:F32"/>
    <mergeCell ref="A33:F34"/>
    <mergeCell ref="A14:F14"/>
    <mergeCell ref="A15:F15"/>
    <mergeCell ref="A16:F16"/>
    <mergeCell ref="A17:C18"/>
    <mergeCell ref="D17:F17"/>
    <mergeCell ref="D18:D19"/>
    <mergeCell ref="E18:E19"/>
    <mergeCell ref="F18:F19"/>
    <mergeCell ref="A25:F25"/>
    <mergeCell ref="A13:F13"/>
    <mergeCell ref="A1:F1"/>
    <mergeCell ref="A2:F2"/>
    <mergeCell ref="A3:F3"/>
    <mergeCell ref="E5:F5"/>
    <mergeCell ref="A6:D6"/>
    <mergeCell ref="E6:F6"/>
    <mergeCell ref="A7:F7"/>
    <mergeCell ref="A8:F8"/>
    <mergeCell ref="A9:F9"/>
    <mergeCell ref="A10:F10"/>
    <mergeCell ref="A11:F11"/>
  </mergeCells>
  <pageMargins left="0.7" right="0.7" top="0.75" bottom="0.75" header="0.3" footer="0.3"/>
  <pageSetup scale="32"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H53"/>
  <sheetViews>
    <sheetView zoomScale="80" zoomScaleNormal="80" zoomScaleSheetLayoutView="90" workbookViewId="0">
      <selection activeCell="A14" sqref="A14:F14"/>
    </sheetView>
  </sheetViews>
  <sheetFormatPr baseColWidth="10" defaultRowHeight="15" x14ac:dyDescent="0.25"/>
  <cols>
    <col min="1" max="1" width="19.7109375" style="47" customWidth="1"/>
    <col min="2" max="2" width="24.140625" style="47" customWidth="1"/>
    <col min="3" max="3" width="19.42578125" style="47" customWidth="1"/>
    <col min="4" max="4" width="23.5703125" style="47" customWidth="1"/>
    <col min="5" max="5" width="21.85546875" style="189" customWidth="1"/>
    <col min="6" max="6" width="67.28515625" style="47" customWidth="1"/>
    <col min="7" max="16384" width="11.42578125" style="47"/>
  </cols>
  <sheetData>
    <row r="1" spans="1:6" s="20" customFormat="1" x14ac:dyDescent="0.25">
      <c r="A1" s="391" t="s">
        <v>3</v>
      </c>
      <c r="B1" s="392"/>
      <c r="C1" s="392"/>
      <c r="D1" s="392"/>
      <c r="E1" s="392"/>
      <c r="F1" s="393"/>
    </row>
    <row r="2" spans="1:6" s="20" customFormat="1" x14ac:dyDescent="0.25">
      <c r="A2" s="391" t="s">
        <v>0</v>
      </c>
      <c r="B2" s="392"/>
      <c r="C2" s="392"/>
      <c r="D2" s="392"/>
      <c r="E2" s="392"/>
      <c r="F2" s="393"/>
    </row>
    <row r="3" spans="1:6" s="20" customFormat="1" x14ac:dyDescent="0.25">
      <c r="A3" s="399" t="s">
        <v>638</v>
      </c>
      <c r="B3" s="400"/>
      <c r="C3" s="400"/>
      <c r="D3" s="400"/>
      <c r="E3" s="400"/>
      <c r="F3" s="401"/>
    </row>
    <row r="4" spans="1:6" s="20" customFormat="1" x14ac:dyDescent="0.25">
      <c r="A4" s="50"/>
      <c r="B4" s="51"/>
      <c r="C4" s="53"/>
      <c r="D4" s="24"/>
      <c r="E4" s="140"/>
      <c r="F4" s="52"/>
    </row>
    <row r="5" spans="1:6" s="20" customFormat="1" x14ac:dyDescent="0.25">
      <c r="A5" s="21" t="s">
        <v>8</v>
      </c>
      <c r="B5" s="22"/>
      <c r="C5" s="54"/>
      <c r="D5" s="23"/>
      <c r="E5" s="391" t="s">
        <v>40</v>
      </c>
      <c r="F5" s="393"/>
    </row>
    <row r="6" spans="1:6" s="20" customFormat="1" x14ac:dyDescent="0.25">
      <c r="A6" s="394" t="str">
        <f>ÍNDICE!A1</f>
        <v>SUPERINTENDENCIA DE PUERTOS Y TRANSPORTE</v>
      </c>
      <c r="B6" s="395"/>
      <c r="C6" s="395"/>
      <c r="D6" s="396"/>
      <c r="E6" s="397" t="s">
        <v>76</v>
      </c>
      <c r="F6" s="398"/>
    </row>
    <row r="7" spans="1:6" s="20" customFormat="1" x14ac:dyDescent="0.25">
      <c r="A7" s="388" t="s">
        <v>4</v>
      </c>
      <c r="B7" s="389"/>
      <c r="C7" s="389"/>
      <c r="D7" s="389"/>
      <c r="E7" s="389"/>
      <c r="F7" s="390"/>
    </row>
    <row r="8" spans="1:6" s="20" customFormat="1" x14ac:dyDescent="0.25">
      <c r="A8" s="360" t="s">
        <v>28</v>
      </c>
      <c r="B8" s="361"/>
      <c r="C8" s="361"/>
      <c r="D8" s="361"/>
      <c r="E8" s="361"/>
      <c r="F8" s="362"/>
    </row>
    <row r="9" spans="1:6" s="20" customFormat="1" ht="30" customHeight="1" x14ac:dyDescent="0.25">
      <c r="A9" s="378" t="s">
        <v>74</v>
      </c>
      <c r="B9" s="379"/>
      <c r="C9" s="379"/>
      <c r="D9" s="379"/>
      <c r="E9" s="379"/>
      <c r="F9" s="380"/>
    </row>
    <row r="10" spans="1:6" s="20" customFormat="1" x14ac:dyDescent="0.25">
      <c r="A10" s="360"/>
      <c r="B10" s="361"/>
      <c r="C10" s="361"/>
      <c r="D10" s="361"/>
      <c r="E10" s="361"/>
      <c r="F10" s="362"/>
    </row>
    <row r="11" spans="1:6" s="20" customFormat="1" x14ac:dyDescent="0.25">
      <c r="A11" s="360"/>
      <c r="B11" s="361"/>
      <c r="C11" s="361"/>
      <c r="D11" s="361"/>
      <c r="E11" s="361"/>
      <c r="F11" s="362"/>
    </row>
    <row r="12" spans="1:6" s="20" customFormat="1" x14ac:dyDescent="0.25">
      <c r="A12" s="48" t="s">
        <v>9</v>
      </c>
      <c r="B12" s="49"/>
      <c r="C12" s="25"/>
      <c r="D12" s="49"/>
      <c r="E12" s="141"/>
      <c r="F12" s="26"/>
    </row>
    <row r="13" spans="1:6" s="20" customFormat="1" x14ac:dyDescent="0.25">
      <c r="A13" s="408" t="s">
        <v>81</v>
      </c>
      <c r="B13" s="409"/>
      <c r="C13" s="409"/>
      <c r="D13" s="409"/>
      <c r="E13" s="409"/>
      <c r="F13" s="410"/>
    </row>
    <row r="14" spans="1:6" s="20" customFormat="1" ht="29.25" customHeight="1" x14ac:dyDescent="0.25">
      <c r="A14" s="408" t="s">
        <v>386</v>
      </c>
      <c r="B14" s="409"/>
      <c r="C14" s="409"/>
      <c r="D14" s="409"/>
      <c r="E14" s="409"/>
      <c r="F14" s="410"/>
    </row>
    <row r="15" spans="1:6" ht="15" customHeight="1" x14ac:dyDescent="0.25">
      <c r="A15" s="423"/>
      <c r="B15" s="424"/>
      <c r="C15" s="424"/>
      <c r="D15" s="424"/>
      <c r="E15" s="424"/>
      <c r="F15" s="425"/>
    </row>
    <row r="16" spans="1:6" x14ac:dyDescent="0.25">
      <c r="A16" s="423"/>
      <c r="B16" s="424"/>
      <c r="C16" s="424"/>
      <c r="D16" s="424"/>
      <c r="E16" s="424"/>
      <c r="F16" s="425"/>
    </row>
    <row r="17" spans="1:6" s="20" customFormat="1" x14ac:dyDescent="0.25">
      <c r="A17" s="454" t="s">
        <v>19</v>
      </c>
      <c r="B17" s="454"/>
      <c r="C17" s="454"/>
      <c r="D17" s="455" t="s">
        <v>20</v>
      </c>
      <c r="E17" s="455"/>
      <c r="F17" s="455"/>
    </row>
    <row r="18" spans="1:6" s="20" customFormat="1" x14ac:dyDescent="0.25">
      <c r="A18" s="454"/>
      <c r="B18" s="454"/>
      <c r="C18" s="454"/>
      <c r="D18" s="385" t="s">
        <v>21</v>
      </c>
      <c r="E18" s="456" t="s">
        <v>22</v>
      </c>
      <c r="F18" s="385" t="s">
        <v>23</v>
      </c>
    </row>
    <row r="19" spans="1:6" s="20" customFormat="1" ht="30" x14ac:dyDescent="0.25">
      <c r="A19" s="55" t="s">
        <v>10</v>
      </c>
      <c r="B19" s="55" t="s">
        <v>11</v>
      </c>
      <c r="C19" s="55">
        <f>+ÍNDICE!G1</f>
        <v>0</v>
      </c>
      <c r="D19" s="385"/>
      <c r="E19" s="456"/>
      <c r="F19" s="385"/>
    </row>
    <row r="20" spans="1:6" s="20" customFormat="1" ht="71.25" customHeight="1" x14ac:dyDescent="0.25">
      <c r="A20" s="457" t="s">
        <v>44</v>
      </c>
      <c r="B20" s="186" t="s">
        <v>62</v>
      </c>
      <c r="C20" s="186" t="s">
        <v>64</v>
      </c>
      <c r="D20" s="186" t="s">
        <v>64</v>
      </c>
      <c r="E20" s="173">
        <v>1</v>
      </c>
      <c r="F20" s="459" t="s">
        <v>270</v>
      </c>
    </row>
    <row r="21" spans="1:6" s="20" customFormat="1" ht="28.5" x14ac:dyDescent="0.25">
      <c r="A21" s="457"/>
      <c r="B21" s="186" t="s">
        <v>63</v>
      </c>
      <c r="C21" s="186" t="s">
        <v>65</v>
      </c>
      <c r="D21" s="186" t="s">
        <v>65</v>
      </c>
      <c r="E21" s="173">
        <v>1</v>
      </c>
      <c r="F21" s="459"/>
    </row>
    <row r="22" spans="1:6" s="20" customFormat="1" ht="123.75" customHeight="1" x14ac:dyDescent="0.25">
      <c r="A22" s="457"/>
      <c r="B22" s="186" t="s">
        <v>384</v>
      </c>
      <c r="C22" s="186" t="s">
        <v>66</v>
      </c>
      <c r="D22" s="186" t="s">
        <v>400</v>
      </c>
      <c r="E22" s="305">
        <v>0.9</v>
      </c>
      <c r="F22" s="186" t="s">
        <v>581</v>
      </c>
    </row>
    <row r="23" spans="1:6" s="20" customFormat="1" ht="84.75" customHeight="1" x14ac:dyDescent="0.25">
      <c r="A23" s="457"/>
      <c r="B23" s="186" t="s">
        <v>67</v>
      </c>
      <c r="C23" s="186" t="s">
        <v>68</v>
      </c>
      <c r="D23" s="186" t="s">
        <v>68</v>
      </c>
      <c r="E23" s="173">
        <v>1</v>
      </c>
      <c r="F23" s="186" t="s">
        <v>392</v>
      </c>
    </row>
    <row r="24" spans="1:6" s="20" customFormat="1" ht="85.5" x14ac:dyDescent="0.25">
      <c r="A24" s="457"/>
      <c r="B24" s="186" t="s">
        <v>75</v>
      </c>
      <c r="C24" s="186" t="s">
        <v>269</v>
      </c>
      <c r="D24" s="186" t="s">
        <v>393</v>
      </c>
      <c r="E24" s="305">
        <v>1</v>
      </c>
      <c r="F24" s="186" t="s">
        <v>589</v>
      </c>
    </row>
    <row r="25" spans="1:6" s="20" customFormat="1" ht="244.5" customHeight="1" x14ac:dyDescent="0.25">
      <c r="A25" s="457"/>
      <c r="B25" s="186" t="s">
        <v>45</v>
      </c>
      <c r="C25" s="186" t="s">
        <v>401</v>
      </c>
      <c r="D25" s="186" t="s">
        <v>402</v>
      </c>
      <c r="E25" s="305">
        <v>0.75</v>
      </c>
      <c r="F25" s="186" t="s">
        <v>405</v>
      </c>
    </row>
    <row r="26" spans="1:6" s="20" customFormat="1" ht="57" x14ac:dyDescent="0.25">
      <c r="A26" s="457"/>
      <c r="B26" s="186" t="s">
        <v>71</v>
      </c>
      <c r="C26" s="186" t="s">
        <v>72</v>
      </c>
      <c r="D26" s="186" t="s">
        <v>72</v>
      </c>
      <c r="E26" s="173">
        <v>1</v>
      </c>
      <c r="F26" s="186" t="s">
        <v>395</v>
      </c>
    </row>
    <row r="27" spans="1:6" s="20" customFormat="1" ht="114" x14ac:dyDescent="0.25">
      <c r="A27" s="457"/>
      <c r="B27" s="99" t="s">
        <v>69</v>
      </c>
      <c r="C27" s="97" t="s">
        <v>70</v>
      </c>
      <c r="D27" s="186" t="s">
        <v>388</v>
      </c>
      <c r="E27" s="305">
        <v>1</v>
      </c>
      <c r="F27" s="186" t="s">
        <v>590</v>
      </c>
    </row>
    <row r="28" spans="1:6" s="20" customFormat="1" ht="126" customHeight="1" x14ac:dyDescent="0.25">
      <c r="A28" s="457"/>
      <c r="B28" s="186" t="s">
        <v>77</v>
      </c>
      <c r="C28" s="97" t="s">
        <v>399</v>
      </c>
      <c r="D28" s="97" t="s">
        <v>399</v>
      </c>
      <c r="E28" s="305">
        <v>0.9</v>
      </c>
      <c r="F28" s="186" t="s">
        <v>582</v>
      </c>
    </row>
    <row r="29" spans="1:6" s="20" customFormat="1" ht="99.75" x14ac:dyDescent="0.25">
      <c r="A29" s="457"/>
      <c r="B29" s="186" t="s">
        <v>46</v>
      </c>
      <c r="C29" s="97" t="s">
        <v>389</v>
      </c>
      <c r="D29" s="97" t="s">
        <v>389</v>
      </c>
      <c r="E29" s="173">
        <v>0.8</v>
      </c>
      <c r="F29" s="186" t="s">
        <v>591</v>
      </c>
    </row>
    <row r="30" spans="1:6" s="20" customFormat="1" ht="42.75" x14ac:dyDescent="0.25">
      <c r="A30" s="457"/>
      <c r="B30" s="186" t="s">
        <v>73</v>
      </c>
      <c r="C30" s="97" t="s">
        <v>390</v>
      </c>
      <c r="D30" s="97" t="s">
        <v>390</v>
      </c>
      <c r="E30" s="305">
        <v>0.5</v>
      </c>
      <c r="F30" s="186" t="s">
        <v>587</v>
      </c>
    </row>
    <row r="31" spans="1:6" s="20" customFormat="1" ht="85.5" x14ac:dyDescent="0.25">
      <c r="A31" s="457"/>
      <c r="B31" s="186" t="s">
        <v>78</v>
      </c>
      <c r="C31" s="97" t="s">
        <v>391</v>
      </c>
      <c r="D31" s="97" t="s">
        <v>391</v>
      </c>
      <c r="E31" s="305">
        <v>0.9</v>
      </c>
      <c r="F31" s="186" t="s">
        <v>583</v>
      </c>
    </row>
    <row r="32" spans="1:6" s="20" customFormat="1" ht="71.25" x14ac:dyDescent="0.25">
      <c r="A32" s="457"/>
      <c r="B32" s="186" t="s">
        <v>61</v>
      </c>
      <c r="C32" s="97" t="s">
        <v>55</v>
      </c>
      <c r="D32" s="97" t="s">
        <v>55</v>
      </c>
      <c r="E32" s="305">
        <v>0.5</v>
      </c>
      <c r="F32" s="186" t="s">
        <v>588</v>
      </c>
    </row>
    <row r="33" spans="1:8" s="20" customFormat="1" ht="85.5" x14ac:dyDescent="0.25">
      <c r="A33" s="457"/>
      <c r="B33" s="186" t="s">
        <v>47</v>
      </c>
      <c r="C33" s="97" t="s">
        <v>56</v>
      </c>
      <c r="D33" s="97" t="s">
        <v>394</v>
      </c>
      <c r="E33" s="173">
        <v>1</v>
      </c>
      <c r="F33" s="186" t="s">
        <v>396</v>
      </c>
    </row>
    <row r="34" spans="1:8" s="20" customFormat="1" ht="85.5" x14ac:dyDescent="0.25">
      <c r="A34" s="457"/>
      <c r="B34" s="186" t="s">
        <v>48</v>
      </c>
      <c r="C34" s="97" t="s">
        <v>57</v>
      </c>
      <c r="D34" s="97" t="s">
        <v>57</v>
      </c>
      <c r="E34" s="305">
        <v>0.9</v>
      </c>
      <c r="F34" s="186" t="s">
        <v>584</v>
      </c>
    </row>
    <row r="35" spans="1:8" s="20" customFormat="1" ht="71.25" x14ac:dyDescent="0.25">
      <c r="A35" s="457"/>
      <c r="B35" s="186" t="s">
        <v>49</v>
      </c>
      <c r="C35" s="97" t="s">
        <v>409</v>
      </c>
      <c r="D35" s="97" t="s">
        <v>409</v>
      </c>
      <c r="E35" s="173">
        <v>1</v>
      </c>
      <c r="F35" s="186" t="s">
        <v>406</v>
      </c>
    </row>
    <row r="36" spans="1:8" s="20" customFormat="1" ht="57" x14ac:dyDescent="0.25">
      <c r="A36" s="457"/>
      <c r="B36" s="186" t="s">
        <v>50</v>
      </c>
      <c r="C36" s="97" t="s">
        <v>408</v>
      </c>
      <c r="D36" s="97" t="s">
        <v>408</v>
      </c>
      <c r="E36" s="173">
        <v>1</v>
      </c>
      <c r="F36" s="186" t="s">
        <v>407</v>
      </c>
    </row>
    <row r="37" spans="1:8" s="20" customFormat="1" ht="71.25" x14ac:dyDescent="0.25">
      <c r="A37" s="457"/>
      <c r="B37" s="458" t="s">
        <v>51</v>
      </c>
      <c r="C37" s="97" t="s">
        <v>58</v>
      </c>
      <c r="D37" s="97" t="s">
        <v>297</v>
      </c>
      <c r="E37" s="173">
        <v>0.91800000000000004</v>
      </c>
      <c r="F37" s="186" t="s">
        <v>277</v>
      </c>
    </row>
    <row r="38" spans="1:8" s="20" customFormat="1" ht="42.75" x14ac:dyDescent="0.25">
      <c r="A38" s="457"/>
      <c r="B38" s="458"/>
      <c r="C38" s="97" t="s">
        <v>79</v>
      </c>
      <c r="D38" s="97" t="s">
        <v>398</v>
      </c>
      <c r="E38" s="190" t="s">
        <v>16</v>
      </c>
      <c r="F38" s="99" t="s">
        <v>387</v>
      </c>
    </row>
    <row r="39" spans="1:8" s="20" customFormat="1" ht="85.5" x14ac:dyDescent="0.25">
      <c r="A39" s="457"/>
      <c r="B39" s="99" t="s">
        <v>52</v>
      </c>
      <c r="C39" s="97" t="s">
        <v>59</v>
      </c>
      <c r="D39" s="97" t="s">
        <v>59</v>
      </c>
      <c r="E39" s="305">
        <v>0.9</v>
      </c>
      <c r="F39" s="186" t="s">
        <v>585</v>
      </c>
    </row>
    <row r="40" spans="1:8" s="20" customFormat="1" ht="57" x14ac:dyDescent="0.25">
      <c r="A40" s="457"/>
      <c r="B40" s="186" t="s">
        <v>53</v>
      </c>
      <c r="C40" s="97" t="s">
        <v>80</v>
      </c>
      <c r="D40" s="97" t="s">
        <v>80</v>
      </c>
      <c r="E40" s="173">
        <v>1</v>
      </c>
      <c r="F40" s="186" t="s">
        <v>592</v>
      </c>
    </row>
    <row r="41" spans="1:8" s="20" customFormat="1" ht="84" customHeight="1" x14ac:dyDescent="0.25">
      <c r="A41" s="457"/>
      <c r="B41" s="186" t="s">
        <v>54</v>
      </c>
      <c r="C41" s="97" t="s">
        <v>60</v>
      </c>
      <c r="D41" s="97" t="s">
        <v>60</v>
      </c>
      <c r="E41" s="173">
        <v>1</v>
      </c>
      <c r="F41" s="186" t="s">
        <v>385</v>
      </c>
    </row>
    <row r="42" spans="1:8" s="20" customFormat="1" ht="99.75" x14ac:dyDescent="0.25">
      <c r="A42" s="457"/>
      <c r="B42" s="99" t="s">
        <v>275</v>
      </c>
      <c r="C42" s="97" t="s">
        <v>276</v>
      </c>
      <c r="D42" s="97" t="s">
        <v>276</v>
      </c>
      <c r="E42" s="305">
        <v>0.5</v>
      </c>
      <c r="F42" s="186" t="s">
        <v>593</v>
      </c>
    </row>
    <row r="43" spans="1:8" s="20" customFormat="1" ht="107.25" customHeight="1" x14ac:dyDescent="0.25">
      <c r="A43" s="457"/>
      <c r="B43" s="186" t="s">
        <v>271</v>
      </c>
      <c r="C43" s="97" t="s">
        <v>274</v>
      </c>
      <c r="D43" s="97" t="s">
        <v>274</v>
      </c>
      <c r="E43" s="173">
        <v>0.9</v>
      </c>
      <c r="F43" s="97" t="s">
        <v>594</v>
      </c>
    </row>
    <row r="44" spans="1:8" s="20" customFormat="1" ht="99.75" x14ac:dyDescent="0.25">
      <c r="A44" s="457"/>
      <c r="B44" s="186" t="s">
        <v>272</v>
      </c>
      <c r="C44" s="97" t="s">
        <v>273</v>
      </c>
      <c r="D44" s="97" t="s">
        <v>273</v>
      </c>
      <c r="E44" s="173">
        <v>1</v>
      </c>
      <c r="F44" s="97" t="s">
        <v>397</v>
      </c>
      <c r="G44" s="120"/>
    </row>
    <row r="45" spans="1:8" s="20" customFormat="1" ht="85.5" x14ac:dyDescent="0.25">
      <c r="A45" s="185" t="s">
        <v>43</v>
      </c>
      <c r="B45" s="186" t="s">
        <v>154</v>
      </c>
      <c r="C45" s="97" t="s">
        <v>403</v>
      </c>
      <c r="D45" s="97" t="s">
        <v>404</v>
      </c>
      <c r="E45" s="305">
        <v>0</v>
      </c>
      <c r="F45" s="97" t="s">
        <v>586</v>
      </c>
      <c r="G45" s="120"/>
    </row>
    <row r="46" spans="1:8" x14ac:dyDescent="0.25">
      <c r="A46" s="7" t="s">
        <v>30</v>
      </c>
      <c r="B46" s="8"/>
      <c r="C46" s="8"/>
      <c r="D46" s="8"/>
      <c r="E46" s="187"/>
      <c r="F46" s="9"/>
    </row>
    <row r="47" spans="1:8" ht="264.75" customHeight="1" x14ac:dyDescent="0.25">
      <c r="A47" s="445" t="s">
        <v>595</v>
      </c>
      <c r="B47" s="446"/>
      <c r="C47" s="446"/>
      <c r="D47" s="446"/>
      <c r="E47" s="446"/>
      <c r="F47" s="447"/>
      <c r="H47" s="42"/>
    </row>
    <row r="48" spans="1:8" x14ac:dyDescent="0.25">
      <c r="A48" s="2" t="s">
        <v>24</v>
      </c>
      <c r="B48" s="3"/>
      <c r="C48" s="3"/>
      <c r="D48" s="3"/>
      <c r="E48" s="188"/>
      <c r="F48" s="4"/>
    </row>
    <row r="49" spans="1:6" ht="28.5" customHeight="1" x14ac:dyDescent="0.25">
      <c r="A49" s="448" t="s">
        <v>596</v>
      </c>
      <c r="B49" s="449"/>
      <c r="C49" s="449"/>
      <c r="D49" s="449"/>
      <c r="E49" s="449"/>
      <c r="F49" s="450"/>
    </row>
    <row r="50" spans="1:6" ht="336" customHeight="1" x14ac:dyDescent="0.25">
      <c r="A50" s="451"/>
      <c r="B50" s="452"/>
      <c r="C50" s="452"/>
      <c r="D50" s="452"/>
      <c r="E50" s="452"/>
      <c r="F50" s="453"/>
    </row>
    <row r="51" spans="1:6" s="86" customFormat="1" ht="21.75" customHeight="1" x14ac:dyDescent="0.25">
      <c r="A51" s="411" t="s">
        <v>564</v>
      </c>
      <c r="B51" s="412"/>
      <c r="C51" s="412"/>
      <c r="D51" s="412"/>
      <c r="E51" s="412"/>
      <c r="F51" s="413"/>
    </row>
    <row r="52" spans="1:6" x14ac:dyDescent="0.25">
      <c r="A52" s="414" t="s">
        <v>565</v>
      </c>
      <c r="B52" s="415"/>
      <c r="C52" s="415"/>
      <c r="D52" s="415"/>
      <c r="E52" s="415"/>
      <c r="F52" s="416"/>
    </row>
    <row r="53" spans="1:6" x14ac:dyDescent="0.25">
      <c r="A53" s="417"/>
      <c r="B53" s="418"/>
      <c r="C53" s="418"/>
      <c r="D53" s="418"/>
      <c r="E53" s="418"/>
      <c r="F53" s="419"/>
    </row>
  </sheetData>
  <sheetProtection algorithmName="SHA-512" hashValue="R0yWXwVZMSyST1/bMq1QIFx3nb8UdS34fIUGuY+/6E20GG1keoqSWhZMre6MSX7kkwUVbNetFeNLEuuy5uzB0A==" saltValue="36EtylhXkIGodz7JLAdV1A==" spinCount="100000" sheet="1" objects="1" scenarios="1"/>
  <mergeCells count="27">
    <mergeCell ref="A13:F13"/>
    <mergeCell ref="A1:F1"/>
    <mergeCell ref="A2:F2"/>
    <mergeCell ref="A3:F3"/>
    <mergeCell ref="E5:F5"/>
    <mergeCell ref="A6:D6"/>
    <mergeCell ref="E6:F6"/>
    <mergeCell ref="A7:F7"/>
    <mergeCell ref="A8:F8"/>
    <mergeCell ref="A9:F9"/>
    <mergeCell ref="A10:F10"/>
    <mergeCell ref="A11:F11"/>
    <mergeCell ref="A47:F47"/>
    <mergeCell ref="A49:F50"/>
    <mergeCell ref="A51:F51"/>
    <mergeCell ref="A52:F53"/>
    <mergeCell ref="A14:F14"/>
    <mergeCell ref="A15:F15"/>
    <mergeCell ref="A16:F16"/>
    <mergeCell ref="A17:C18"/>
    <mergeCell ref="D17:F17"/>
    <mergeCell ref="D18:D19"/>
    <mergeCell ref="E18:E19"/>
    <mergeCell ref="F18:F19"/>
    <mergeCell ref="A20:A44"/>
    <mergeCell ref="B37:B38"/>
    <mergeCell ref="F20:F21"/>
  </mergeCells>
  <printOptions horizontalCentered="1"/>
  <pageMargins left="0.23622047244094491" right="0.23622047244094491" top="0.74803149606299213" bottom="0.74803149606299213" header="0.31496062992125984" footer="0.31496062992125984"/>
  <pageSetup scale="62" orientation="portrait" r:id="rId1"/>
  <rowBreaks count="1" manualBreakCount="1">
    <brk id="45"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60"/>
  <sheetViews>
    <sheetView zoomScale="80" zoomScaleNormal="80" workbookViewId="0">
      <selection activeCell="D20" sqref="D20:D21"/>
    </sheetView>
  </sheetViews>
  <sheetFormatPr baseColWidth="10" defaultRowHeight="134.25" customHeight="1" x14ac:dyDescent="0.25"/>
  <cols>
    <col min="1" max="1" width="19" style="135" customWidth="1"/>
    <col min="2" max="2" width="35.140625" style="135" customWidth="1"/>
    <col min="3" max="3" width="34.85546875" style="135" customWidth="1"/>
    <col min="4" max="4" width="27" style="20" customWidth="1"/>
    <col min="5" max="5" width="18.28515625" style="248" customWidth="1"/>
    <col min="6" max="6" width="120" style="20" customWidth="1"/>
    <col min="7" max="16384" width="11.42578125" style="20"/>
  </cols>
  <sheetData>
    <row r="1" spans="1:6" ht="15" x14ac:dyDescent="0.25">
      <c r="A1" s="391" t="s">
        <v>3</v>
      </c>
      <c r="B1" s="392"/>
      <c r="C1" s="392"/>
      <c r="D1" s="392"/>
      <c r="E1" s="464"/>
      <c r="F1" s="393"/>
    </row>
    <row r="2" spans="1:6" ht="15" x14ac:dyDescent="0.25">
      <c r="A2" s="391" t="s">
        <v>0</v>
      </c>
      <c r="B2" s="392"/>
      <c r="C2" s="392"/>
      <c r="D2" s="392"/>
      <c r="E2" s="464"/>
      <c r="F2" s="393"/>
    </row>
    <row r="3" spans="1:6" ht="15" x14ac:dyDescent="0.25">
      <c r="A3" s="399" t="s">
        <v>638</v>
      </c>
      <c r="B3" s="400"/>
      <c r="C3" s="400"/>
      <c r="D3" s="400"/>
      <c r="E3" s="400"/>
      <c r="F3" s="401"/>
    </row>
    <row r="4" spans="1:6" ht="15" x14ac:dyDescent="0.25">
      <c r="A4" s="195"/>
      <c r="B4" s="196"/>
      <c r="C4" s="196"/>
      <c r="D4" s="24"/>
      <c r="E4" s="140"/>
      <c r="F4" s="242"/>
    </row>
    <row r="5" spans="1:6" ht="15" x14ac:dyDescent="0.25">
      <c r="A5" s="197" t="s">
        <v>8</v>
      </c>
      <c r="B5" s="198"/>
      <c r="C5" s="198"/>
      <c r="D5" s="23"/>
      <c r="E5" s="465" t="s">
        <v>40</v>
      </c>
      <c r="F5" s="393"/>
    </row>
    <row r="6" spans="1:6" ht="15" x14ac:dyDescent="0.25">
      <c r="A6" s="394" t="str">
        <f>ÍNDICE!A1</f>
        <v>SUPERINTENDENCIA DE PUERTOS Y TRANSPORTE</v>
      </c>
      <c r="B6" s="395"/>
      <c r="C6" s="395"/>
      <c r="D6" s="396"/>
      <c r="E6" s="466" t="s">
        <v>464</v>
      </c>
      <c r="F6" s="401"/>
    </row>
    <row r="7" spans="1:6" ht="15" x14ac:dyDescent="0.25">
      <c r="A7" s="388" t="s">
        <v>4</v>
      </c>
      <c r="B7" s="389"/>
      <c r="C7" s="389"/>
      <c r="D7" s="389"/>
      <c r="E7" s="467"/>
      <c r="F7" s="390"/>
    </row>
    <row r="8" spans="1:6" ht="15" x14ac:dyDescent="0.25">
      <c r="A8" s="360" t="s">
        <v>5</v>
      </c>
      <c r="B8" s="361"/>
      <c r="C8" s="361"/>
      <c r="D8" s="361"/>
      <c r="E8" s="468"/>
      <c r="F8" s="362"/>
    </row>
    <row r="9" spans="1:6" ht="15" x14ac:dyDescent="0.25">
      <c r="A9" s="360" t="s">
        <v>6</v>
      </c>
      <c r="B9" s="361"/>
      <c r="C9" s="361"/>
      <c r="D9" s="361"/>
      <c r="E9" s="468"/>
      <c r="F9" s="362"/>
    </row>
    <row r="10" spans="1:6" ht="15" x14ac:dyDescent="0.25">
      <c r="A10" s="360" t="s">
        <v>7</v>
      </c>
      <c r="B10" s="361"/>
      <c r="C10" s="361"/>
      <c r="D10" s="361"/>
      <c r="E10" s="468"/>
      <c r="F10" s="362"/>
    </row>
    <row r="11" spans="1:6" ht="15" x14ac:dyDescent="0.25">
      <c r="A11" s="394" t="s">
        <v>453</v>
      </c>
      <c r="B11" s="395"/>
      <c r="C11" s="395"/>
      <c r="D11" s="395"/>
      <c r="E11" s="469"/>
      <c r="F11" s="396"/>
    </row>
    <row r="12" spans="1:6" ht="15" x14ac:dyDescent="0.25">
      <c r="A12" s="237" t="s">
        <v>489</v>
      </c>
      <c r="B12" s="238"/>
      <c r="C12" s="238"/>
      <c r="D12" s="238"/>
      <c r="E12" s="247"/>
      <c r="F12" s="239"/>
    </row>
    <row r="13" spans="1:6" ht="15" x14ac:dyDescent="0.25">
      <c r="A13" s="240" t="s">
        <v>9</v>
      </c>
      <c r="B13" s="199"/>
      <c r="C13" s="199"/>
      <c r="D13" s="241"/>
      <c r="E13" s="141"/>
      <c r="F13" s="26"/>
    </row>
    <row r="14" spans="1:6" s="35" customFormat="1" ht="15" x14ac:dyDescent="0.25">
      <c r="A14" s="460" t="s">
        <v>427</v>
      </c>
      <c r="B14" s="461"/>
      <c r="C14" s="461"/>
      <c r="D14" s="461"/>
      <c r="E14" s="462"/>
      <c r="F14" s="463"/>
    </row>
    <row r="15" spans="1:6" s="35" customFormat="1" ht="15" x14ac:dyDescent="0.25">
      <c r="A15" s="460" t="s">
        <v>428</v>
      </c>
      <c r="B15" s="461"/>
      <c r="C15" s="461"/>
      <c r="D15" s="461"/>
      <c r="E15" s="462"/>
      <c r="F15" s="463"/>
    </row>
    <row r="16" spans="1:6" s="35" customFormat="1" ht="15" x14ac:dyDescent="0.25">
      <c r="A16" s="460" t="s">
        <v>450</v>
      </c>
      <c r="B16" s="461"/>
      <c r="C16" s="461"/>
      <c r="D16" s="461"/>
      <c r="E16" s="462"/>
      <c r="F16" s="463"/>
    </row>
    <row r="17" spans="1:6" ht="15" x14ac:dyDescent="0.25">
      <c r="A17" s="378" t="s">
        <v>451</v>
      </c>
      <c r="B17" s="379"/>
      <c r="C17" s="379"/>
      <c r="D17" s="379"/>
      <c r="E17" s="470"/>
      <c r="F17" s="380"/>
    </row>
    <row r="18" spans="1:6" ht="15" x14ac:dyDescent="0.25">
      <c r="A18" s="378"/>
      <c r="B18" s="379"/>
      <c r="C18" s="379"/>
      <c r="D18" s="379"/>
      <c r="E18" s="470"/>
      <c r="F18" s="380"/>
    </row>
    <row r="19" spans="1:6" ht="15" customHeight="1" x14ac:dyDescent="0.25">
      <c r="A19" s="384" t="s">
        <v>19</v>
      </c>
      <c r="B19" s="384"/>
      <c r="C19" s="384"/>
      <c r="D19" s="386" t="s">
        <v>20</v>
      </c>
      <c r="E19" s="386"/>
      <c r="F19" s="386"/>
    </row>
    <row r="20" spans="1:6" ht="15" customHeight="1" x14ac:dyDescent="0.25">
      <c r="A20" s="385"/>
      <c r="B20" s="385"/>
      <c r="C20" s="385"/>
      <c r="D20" s="385" t="s">
        <v>21</v>
      </c>
      <c r="E20" s="385" t="s">
        <v>22</v>
      </c>
      <c r="F20" s="385" t="s">
        <v>23</v>
      </c>
    </row>
    <row r="21" spans="1:6" ht="24" customHeight="1" x14ac:dyDescent="0.25">
      <c r="A21" s="304" t="s">
        <v>10</v>
      </c>
      <c r="B21" s="304" t="s">
        <v>11</v>
      </c>
      <c r="C21" s="304" t="s">
        <v>635</v>
      </c>
      <c r="D21" s="385"/>
      <c r="E21" s="385"/>
      <c r="F21" s="385"/>
    </row>
    <row r="22" spans="1:6" s="35" customFormat="1" ht="408" customHeight="1" x14ac:dyDescent="0.25">
      <c r="A22" s="438" t="s">
        <v>201</v>
      </c>
      <c r="B22" s="438" t="s">
        <v>430</v>
      </c>
      <c r="C22" s="438" t="s">
        <v>12</v>
      </c>
      <c r="D22" s="489" t="s">
        <v>425</v>
      </c>
      <c r="E22" s="491">
        <v>0.95</v>
      </c>
      <c r="F22" s="487" t="s">
        <v>497</v>
      </c>
    </row>
    <row r="23" spans="1:6" s="35" customFormat="1" ht="89.25" hidden="1" customHeight="1" x14ac:dyDescent="0.25">
      <c r="A23" s="440"/>
      <c r="B23" s="440"/>
      <c r="C23" s="440"/>
      <c r="D23" s="490"/>
      <c r="E23" s="492"/>
      <c r="F23" s="488"/>
    </row>
    <row r="24" spans="1:6" s="35" customFormat="1" ht="182.25" customHeight="1" x14ac:dyDescent="0.25">
      <c r="A24" s="212" t="s">
        <v>201</v>
      </c>
      <c r="B24" s="158" t="s">
        <v>2</v>
      </c>
      <c r="C24" s="235" t="s">
        <v>434</v>
      </c>
      <c r="D24" s="236" t="s">
        <v>435</v>
      </c>
      <c r="E24" s="312">
        <v>0.95</v>
      </c>
      <c r="F24" s="234" t="s">
        <v>498</v>
      </c>
    </row>
    <row r="25" spans="1:6" ht="114" x14ac:dyDescent="0.25">
      <c r="A25" s="212" t="s">
        <v>201</v>
      </c>
      <c r="B25" s="158" t="s">
        <v>2</v>
      </c>
      <c r="C25" s="235" t="s">
        <v>207</v>
      </c>
      <c r="D25" s="236" t="s">
        <v>208</v>
      </c>
      <c r="E25" s="312">
        <v>0.95</v>
      </c>
      <c r="F25" s="234" t="s">
        <v>600</v>
      </c>
    </row>
    <row r="26" spans="1:6" ht="122.25" customHeight="1" x14ac:dyDescent="0.25">
      <c r="A26" s="212" t="s">
        <v>201</v>
      </c>
      <c r="B26" s="230" t="s">
        <v>2</v>
      </c>
      <c r="C26" s="231" t="s">
        <v>637</v>
      </c>
      <c r="D26" s="214" t="s">
        <v>209</v>
      </c>
      <c r="E26" s="313">
        <v>0.95</v>
      </c>
      <c r="F26" s="229" t="s">
        <v>499</v>
      </c>
    </row>
    <row r="27" spans="1:6" ht="152.25" customHeight="1" x14ac:dyDescent="0.25">
      <c r="A27" s="213" t="s">
        <v>201</v>
      </c>
      <c r="B27" s="230" t="s">
        <v>2</v>
      </c>
      <c r="C27" s="231" t="s">
        <v>645</v>
      </c>
      <c r="D27" s="231" t="s">
        <v>486</v>
      </c>
      <c r="E27" s="313">
        <v>0.95</v>
      </c>
      <c r="F27" s="231" t="s">
        <v>601</v>
      </c>
    </row>
    <row r="28" spans="1:6" ht="134.25" customHeight="1" x14ac:dyDescent="0.25">
      <c r="A28" s="215" t="s">
        <v>203</v>
      </c>
      <c r="B28" s="232" t="s">
        <v>202</v>
      </c>
      <c r="C28" s="232" t="s">
        <v>491</v>
      </c>
      <c r="D28" s="232" t="s">
        <v>487</v>
      </c>
      <c r="E28" s="313">
        <v>1</v>
      </c>
      <c r="F28" s="232" t="s">
        <v>492</v>
      </c>
    </row>
    <row r="29" spans="1:6" ht="134.25" customHeight="1" x14ac:dyDescent="0.25">
      <c r="A29" s="231" t="s">
        <v>203</v>
      </c>
      <c r="B29" s="231" t="s">
        <v>202</v>
      </c>
      <c r="C29" s="231" t="s">
        <v>436</v>
      </c>
      <c r="D29" s="231" t="s">
        <v>488</v>
      </c>
      <c r="E29" s="314">
        <v>0.8</v>
      </c>
      <c r="F29" s="229" t="s">
        <v>602</v>
      </c>
    </row>
    <row r="30" spans="1:6" ht="134.25" customHeight="1" x14ac:dyDescent="0.25">
      <c r="A30" s="471" t="s">
        <v>203</v>
      </c>
      <c r="B30" s="231" t="s">
        <v>204</v>
      </c>
      <c r="C30" s="231" t="s">
        <v>494</v>
      </c>
      <c r="D30" s="231" t="s">
        <v>493</v>
      </c>
      <c r="E30" s="314">
        <v>1</v>
      </c>
      <c r="F30" s="229" t="s">
        <v>605</v>
      </c>
    </row>
    <row r="31" spans="1:6" ht="123.75" customHeight="1" x14ac:dyDescent="0.25">
      <c r="A31" s="472"/>
      <c r="B31" s="230" t="s">
        <v>204</v>
      </c>
      <c r="C31" s="230" t="s">
        <v>629</v>
      </c>
      <c r="D31" s="218" t="s">
        <v>438</v>
      </c>
      <c r="E31" s="315">
        <v>0.8</v>
      </c>
      <c r="F31" s="229" t="s">
        <v>606</v>
      </c>
    </row>
    <row r="32" spans="1:6" ht="75" customHeight="1" x14ac:dyDescent="0.25">
      <c r="A32" s="243" t="s">
        <v>423</v>
      </c>
      <c r="B32" s="243" t="s">
        <v>440</v>
      </c>
      <c r="C32" s="243" t="s">
        <v>442</v>
      </c>
      <c r="D32" s="243" t="s">
        <v>442</v>
      </c>
      <c r="E32" s="315">
        <v>0.9</v>
      </c>
      <c r="F32" s="265" t="s">
        <v>603</v>
      </c>
    </row>
    <row r="33" spans="1:10" ht="388.5" customHeight="1" x14ac:dyDescent="0.25">
      <c r="A33" s="243" t="s">
        <v>201</v>
      </c>
      <c r="B33" s="243" t="s">
        <v>15</v>
      </c>
      <c r="C33" s="243" t="s">
        <v>522</v>
      </c>
      <c r="D33" s="243" t="s">
        <v>521</v>
      </c>
      <c r="E33" s="262">
        <f>+(3360+134)/3500</f>
        <v>0.99828571428571433</v>
      </c>
      <c r="F33" s="283" t="s">
        <v>523</v>
      </c>
      <c r="G33" s="282"/>
    </row>
    <row r="34" spans="1:10" ht="327.75" customHeight="1" x14ac:dyDescent="0.25">
      <c r="A34" s="244" t="s">
        <v>417</v>
      </c>
      <c r="B34" s="244" t="s">
        <v>524</v>
      </c>
      <c r="C34" s="244" t="s">
        <v>14</v>
      </c>
      <c r="D34" s="216" t="s">
        <v>525</v>
      </c>
      <c r="E34" s="263">
        <v>0.8</v>
      </c>
      <c r="F34" s="102" t="s">
        <v>607</v>
      </c>
    </row>
    <row r="35" spans="1:10" ht="134.25" customHeight="1" x14ac:dyDescent="0.25">
      <c r="A35" s="229" t="s">
        <v>93</v>
      </c>
      <c r="B35" s="229" t="s">
        <v>485</v>
      </c>
      <c r="C35" s="229" t="s">
        <v>608</v>
      </c>
      <c r="D35" s="229" t="s">
        <v>609</v>
      </c>
      <c r="E35" s="315">
        <v>0.9</v>
      </c>
      <c r="F35" s="229" t="s">
        <v>610</v>
      </c>
      <c r="J35" s="120"/>
    </row>
    <row r="36" spans="1:10" ht="134.25" customHeight="1" x14ac:dyDescent="0.25">
      <c r="A36" s="243" t="s">
        <v>93</v>
      </c>
      <c r="B36" s="230" t="s">
        <v>611</v>
      </c>
      <c r="C36" s="230" t="s">
        <v>612</v>
      </c>
      <c r="D36" s="217" t="s">
        <v>612</v>
      </c>
      <c r="E36" s="316">
        <v>1</v>
      </c>
      <c r="F36" s="231" t="s">
        <v>613</v>
      </c>
    </row>
    <row r="37" spans="1:10" ht="116.25" customHeight="1" x14ac:dyDescent="0.25">
      <c r="A37" s="230" t="s">
        <v>93</v>
      </c>
      <c r="B37" s="230" t="s">
        <v>614</v>
      </c>
      <c r="C37" s="230" t="s">
        <v>615</v>
      </c>
      <c r="D37" s="232" t="s">
        <v>616</v>
      </c>
      <c r="E37" s="312">
        <v>1</v>
      </c>
      <c r="F37" s="481" t="s">
        <v>617</v>
      </c>
    </row>
    <row r="38" spans="1:10" ht="134.25" customHeight="1" x14ac:dyDescent="0.25">
      <c r="A38" s="220" t="s">
        <v>93</v>
      </c>
      <c r="B38" s="230" t="s">
        <v>618</v>
      </c>
      <c r="C38" s="230" t="s">
        <v>619</v>
      </c>
      <c r="D38" s="232" t="s">
        <v>620</v>
      </c>
      <c r="E38" s="312">
        <v>0.9</v>
      </c>
      <c r="F38" s="482"/>
    </row>
    <row r="39" spans="1:10" ht="75.75" customHeight="1" x14ac:dyDescent="0.25">
      <c r="A39" s="270" t="s">
        <v>93</v>
      </c>
      <c r="B39" s="270" t="s">
        <v>418</v>
      </c>
      <c r="C39" s="270" t="s">
        <v>419</v>
      </c>
      <c r="D39" s="270" t="s">
        <v>419</v>
      </c>
      <c r="E39" s="303">
        <v>0.5</v>
      </c>
      <c r="F39" s="270" t="s">
        <v>621</v>
      </c>
      <c r="G39" s="33"/>
    </row>
    <row r="40" spans="1:10" s="64" customFormat="1" ht="216.75" customHeight="1" x14ac:dyDescent="0.25">
      <c r="A40" s="230" t="s">
        <v>93</v>
      </c>
      <c r="B40" s="230" t="s">
        <v>483</v>
      </c>
      <c r="C40" s="232" t="s">
        <v>482</v>
      </c>
      <c r="D40" s="232" t="s">
        <v>484</v>
      </c>
      <c r="E40" s="312">
        <v>0.8</v>
      </c>
      <c r="F40" s="232" t="s">
        <v>622</v>
      </c>
    </row>
    <row r="41" spans="1:10" ht="98.25" customHeight="1" x14ac:dyDescent="0.25">
      <c r="A41" s="212" t="s">
        <v>93</v>
      </c>
      <c r="B41" s="230" t="s">
        <v>623</v>
      </c>
      <c r="C41" s="231" t="s">
        <v>433</v>
      </c>
      <c r="D41" s="231" t="s">
        <v>433</v>
      </c>
      <c r="E41" s="264">
        <v>1</v>
      </c>
      <c r="F41" s="229" t="s">
        <v>500</v>
      </c>
    </row>
    <row r="42" spans="1:10" ht="384" customHeight="1" x14ac:dyDescent="0.25">
      <c r="A42" s="438" t="s">
        <v>93</v>
      </c>
      <c r="B42" s="438" t="s">
        <v>490</v>
      </c>
      <c r="C42" s="438" t="s">
        <v>472</v>
      </c>
      <c r="D42" s="438" t="s">
        <v>471</v>
      </c>
      <c r="E42" s="483">
        <v>1</v>
      </c>
      <c r="F42" s="485" t="s">
        <v>501</v>
      </c>
    </row>
    <row r="43" spans="1:10" ht="384" customHeight="1" x14ac:dyDescent="0.25">
      <c r="A43" s="440"/>
      <c r="B43" s="440"/>
      <c r="C43" s="440"/>
      <c r="D43" s="440"/>
      <c r="E43" s="484"/>
      <c r="F43" s="486"/>
    </row>
    <row r="44" spans="1:10" ht="168.75" customHeight="1" x14ac:dyDescent="0.25">
      <c r="A44" s="438" t="s">
        <v>93</v>
      </c>
      <c r="B44" s="230" t="s">
        <v>465</v>
      </c>
      <c r="C44" s="231" t="s">
        <v>467</v>
      </c>
      <c r="D44" s="231" t="s">
        <v>469</v>
      </c>
      <c r="E44" s="317">
        <v>1</v>
      </c>
      <c r="F44" s="219" t="s">
        <v>502</v>
      </c>
    </row>
    <row r="45" spans="1:10" ht="134.25" customHeight="1" x14ac:dyDescent="0.25">
      <c r="A45" s="440"/>
      <c r="B45" s="229" t="s">
        <v>466</v>
      </c>
      <c r="C45" s="232" t="s">
        <v>468</v>
      </c>
      <c r="D45" s="229" t="s">
        <v>470</v>
      </c>
      <c r="E45" s="315">
        <v>0.8</v>
      </c>
      <c r="F45" s="233" t="s">
        <v>624</v>
      </c>
    </row>
    <row r="46" spans="1:10" ht="115.5" customHeight="1" x14ac:dyDescent="0.25">
      <c r="A46" s="244" t="s">
        <v>93</v>
      </c>
      <c r="B46" s="245" t="s">
        <v>480</v>
      </c>
      <c r="C46" s="243" t="s">
        <v>481</v>
      </c>
      <c r="D46" s="243" t="s">
        <v>495</v>
      </c>
      <c r="E46" s="315">
        <v>0.45100000000000001</v>
      </c>
      <c r="F46" s="233" t="s">
        <v>625</v>
      </c>
    </row>
    <row r="47" spans="1:10" ht="159" customHeight="1" x14ac:dyDescent="0.25">
      <c r="A47" s="212" t="s">
        <v>93</v>
      </c>
      <c r="B47" s="229" t="s">
        <v>445</v>
      </c>
      <c r="C47" s="229" t="s">
        <v>446</v>
      </c>
      <c r="D47" s="256" t="s">
        <v>447</v>
      </c>
      <c r="E47" s="315">
        <v>0.9</v>
      </c>
      <c r="F47" s="233" t="s">
        <v>626</v>
      </c>
    </row>
    <row r="48" spans="1:10" ht="134.25" customHeight="1" x14ac:dyDescent="0.25">
      <c r="A48" s="230" t="s">
        <v>93</v>
      </c>
      <c r="B48" s="230" t="s">
        <v>475</v>
      </c>
      <c r="C48" s="230" t="s">
        <v>476</v>
      </c>
      <c r="D48" s="230" t="s">
        <v>478</v>
      </c>
      <c r="E48" s="315">
        <v>0.92500000000000004</v>
      </c>
      <c r="F48" s="233" t="s">
        <v>503</v>
      </c>
    </row>
    <row r="49" spans="1:6" ht="180.75" customHeight="1" x14ac:dyDescent="0.25">
      <c r="A49" s="230" t="s">
        <v>93</v>
      </c>
      <c r="B49" s="230" t="s">
        <v>474</v>
      </c>
      <c r="C49" s="230" t="s">
        <v>477</v>
      </c>
      <c r="D49" s="230" t="s">
        <v>479</v>
      </c>
      <c r="E49" s="303">
        <v>1.9E-2</v>
      </c>
      <c r="F49" s="229" t="s">
        <v>627</v>
      </c>
    </row>
    <row r="50" spans="1:6" ht="396" customHeight="1" x14ac:dyDescent="0.25">
      <c r="A50" s="318" t="s">
        <v>321</v>
      </c>
      <c r="B50" s="318" t="s">
        <v>321</v>
      </c>
      <c r="C50" s="318" t="s">
        <v>321</v>
      </c>
      <c r="D50" s="319" t="s">
        <v>13</v>
      </c>
      <c r="E50" s="319" t="s">
        <v>13</v>
      </c>
      <c r="F50" s="281" t="s">
        <v>519</v>
      </c>
    </row>
    <row r="51" spans="1:6" ht="409.5" customHeight="1" x14ac:dyDescent="0.25">
      <c r="A51" s="318" t="s">
        <v>321</v>
      </c>
      <c r="B51" s="318" t="s">
        <v>321</v>
      </c>
      <c r="C51" s="318" t="s">
        <v>321</v>
      </c>
      <c r="D51" s="319" t="s">
        <v>13</v>
      </c>
      <c r="E51" s="319" t="s">
        <v>13</v>
      </c>
      <c r="F51" s="280" t="s">
        <v>520</v>
      </c>
    </row>
    <row r="52" spans="1:6" ht="409.6" customHeight="1" x14ac:dyDescent="0.25">
      <c r="A52" s="318" t="s">
        <v>321</v>
      </c>
      <c r="B52" s="318" t="s">
        <v>321</v>
      </c>
      <c r="C52" s="318" t="s">
        <v>321</v>
      </c>
      <c r="D52" s="319" t="s">
        <v>13</v>
      </c>
      <c r="E52" s="319" t="s">
        <v>13</v>
      </c>
      <c r="F52" s="159" t="s">
        <v>646</v>
      </c>
    </row>
    <row r="53" spans="1:6" ht="15" x14ac:dyDescent="0.25">
      <c r="A53" s="200" t="s">
        <v>30</v>
      </c>
      <c r="B53" s="201"/>
      <c r="C53" s="213"/>
      <c r="D53" s="27"/>
      <c r="E53" s="249"/>
      <c r="F53" s="28"/>
    </row>
    <row r="54" spans="1:6" ht="409.5" customHeight="1" x14ac:dyDescent="0.25">
      <c r="A54" s="475" t="s">
        <v>604</v>
      </c>
      <c r="B54" s="476"/>
      <c r="C54" s="476"/>
      <c r="D54" s="476"/>
      <c r="E54" s="476"/>
      <c r="F54" s="477"/>
    </row>
    <row r="55" spans="1:6" ht="15" x14ac:dyDescent="0.25">
      <c r="A55" s="478" t="s">
        <v>24</v>
      </c>
      <c r="B55" s="479"/>
      <c r="C55" s="479"/>
      <c r="D55" s="479"/>
      <c r="E55" s="479"/>
      <c r="F55" s="480"/>
    </row>
    <row r="56" spans="1:6" ht="222.75" customHeight="1" x14ac:dyDescent="0.25">
      <c r="A56" s="473" t="s">
        <v>628</v>
      </c>
      <c r="B56" s="412"/>
      <c r="C56" s="412"/>
      <c r="D56" s="412"/>
      <c r="E56" s="474"/>
      <c r="F56" s="413"/>
    </row>
    <row r="57" spans="1:6" s="86" customFormat="1" ht="21.75" customHeight="1" x14ac:dyDescent="0.25">
      <c r="A57" s="411" t="s">
        <v>564</v>
      </c>
      <c r="B57" s="412"/>
      <c r="C57" s="412"/>
      <c r="D57" s="412"/>
      <c r="E57" s="412"/>
      <c r="F57" s="413"/>
    </row>
    <row r="58" spans="1:6" ht="15" x14ac:dyDescent="0.25">
      <c r="A58" s="414" t="s">
        <v>565</v>
      </c>
      <c r="B58" s="415"/>
      <c r="C58" s="415"/>
      <c r="D58" s="415"/>
      <c r="E58" s="415"/>
      <c r="F58" s="416"/>
    </row>
    <row r="59" spans="1:6" ht="15" x14ac:dyDescent="0.25">
      <c r="A59" s="417"/>
      <c r="B59" s="418"/>
      <c r="C59" s="418"/>
      <c r="D59" s="418"/>
      <c r="E59" s="418"/>
      <c r="F59" s="419"/>
    </row>
    <row r="60" spans="1:6" ht="134.25" customHeight="1" x14ac:dyDescent="0.25">
      <c r="A60" s="204"/>
      <c r="B60" s="204"/>
      <c r="C60" s="204"/>
      <c r="D60" s="31"/>
      <c r="E60" s="250"/>
      <c r="F60" s="31"/>
    </row>
  </sheetData>
  <sheetProtection algorithmName="SHA-512" hashValue="3eK1RCF8DQGhAlyWy7+G/jx8eYYCqC71AaXJIyJYTzOJr3bF0x3MLv5fqjItpmZbweH7ZB+Yx9VdABHrL861QA==" saltValue="BTmwp2znGf0I4t3hwlHG0Q==" spinCount="100000" sheet="1" objects="1" scenarios="1"/>
  <mergeCells count="41">
    <mergeCell ref="A22:A23"/>
    <mergeCell ref="F37:F38"/>
    <mergeCell ref="E42:E43"/>
    <mergeCell ref="D42:D43"/>
    <mergeCell ref="C42:C43"/>
    <mergeCell ref="B42:B43"/>
    <mergeCell ref="A42:A43"/>
    <mergeCell ref="F42:F43"/>
    <mergeCell ref="F22:F23"/>
    <mergeCell ref="D22:D23"/>
    <mergeCell ref="E22:E23"/>
    <mergeCell ref="C22:C23"/>
    <mergeCell ref="B22:B23"/>
    <mergeCell ref="A57:F57"/>
    <mergeCell ref="A58:F59"/>
    <mergeCell ref="A30:A31"/>
    <mergeCell ref="A44:A45"/>
    <mergeCell ref="A56:F56"/>
    <mergeCell ref="A54:F54"/>
    <mergeCell ref="A55:F55"/>
    <mergeCell ref="A15:F15"/>
    <mergeCell ref="A16:F16"/>
    <mergeCell ref="A17:F17"/>
    <mergeCell ref="A18:F18"/>
    <mergeCell ref="A19:C20"/>
    <mergeCell ref="D19:F19"/>
    <mergeCell ref="D20:D21"/>
    <mergeCell ref="E20:E21"/>
    <mergeCell ref="F20:F21"/>
    <mergeCell ref="A14:F14"/>
    <mergeCell ref="A1:F1"/>
    <mergeCell ref="A2:F2"/>
    <mergeCell ref="A3:F3"/>
    <mergeCell ref="E5:F5"/>
    <mergeCell ref="A6:D6"/>
    <mergeCell ref="E6:F6"/>
    <mergeCell ref="A7:F7"/>
    <mergeCell ref="A8:F8"/>
    <mergeCell ref="A9:F9"/>
    <mergeCell ref="A10:F10"/>
    <mergeCell ref="A11:F11"/>
  </mergeCells>
  <dataValidations count="1">
    <dataValidation allowBlank="1" showErrorMessage="1" prompt="100 mesas en cada vigencia. Cada Delegada 33 mesas de trabajo" sqref="C27"/>
  </dataValidations>
  <pageMargins left="0.7" right="0.7" top="0.75" bottom="0.75" header="0.3" footer="0.3"/>
  <pageSetup scale="38" orientation="portrait" r:id="rId1"/>
  <rowBreaks count="1" manualBreakCount="1">
    <brk id="54"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60"/>
  <sheetViews>
    <sheetView zoomScale="80" zoomScaleNormal="80" zoomScaleSheetLayoutView="80" workbookViewId="0">
      <selection activeCell="D19" sqref="D19:F19"/>
    </sheetView>
  </sheetViews>
  <sheetFormatPr baseColWidth="10" defaultRowHeight="15" x14ac:dyDescent="0.25"/>
  <cols>
    <col min="1" max="1" width="20.85546875" style="135" customWidth="1"/>
    <col min="2" max="2" width="28.140625" style="135" customWidth="1"/>
    <col min="3" max="3" width="32.28515625" style="135" customWidth="1"/>
    <col min="4" max="4" width="29.140625" style="20" customWidth="1"/>
    <col min="5" max="5" width="15.5703125" style="225" customWidth="1"/>
    <col min="6" max="6" width="114.42578125" style="20" customWidth="1"/>
    <col min="7" max="16384" width="11.42578125" style="20"/>
  </cols>
  <sheetData>
    <row r="1" spans="1:6" x14ac:dyDescent="0.25">
      <c r="A1" s="391" t="s">
        <v>3</v>
      </c>
      <c r="B1" s="392"/>
      <c r="C1" s="392"/>
      <c r="D1" s="392"/>
      <c r="E1" s="392"/>
      <c r="F1" s="393"/>
    </row>
    <row r="2" spans="1:6" x14ac:dyDescent="0.25">
      <c r="A2" s="391" t="s">
        <v>0</v>
      </c>
      <c r="B2" s="392"/>
      <c r="C2" s="392"/>
      <c r="D2" s="392"/>
      <c r="E2" s="392"/>
      <c r="F2" s="393"/>
    </row>
    <row r="3" spans="1:6" x14ac:dyDescent="0.25">
      <c r="A3" s="399" t="s">
        <v>638</v>
      </c>
      <c r="B3" s="400"/>
      <c r="C3" s="400"/>
      <c r="D3" s="400"/>
      <c r="E3" s="400"/>
      <c r="F3" s="401"/>
    </row>
    <row r="4" spans="1:6" x14ac:dyDescent="0.25">
      <c r="A4" s="195"/>
      <c r="B4" s="196"/>
      <c r="C4" s="196"/>
      <c r="D4" s="24"/>
      <c r="E4" s="222"/>
      <c r="F4" s="210"/>
    </row>
    <row r="5" spans="1:6" x14ac:dyDescent="0.25">
      <c r="A5" s="197" t="s">
        <v>8</v>
      </c>
      <c r="B5" s="198"/>
      <c r="C5" s="198"/>
      <c r="D5" s="23"/>
      <c r="E5" s="391" t="s">
        <v>40</v>
      </c>
      <c r="F5" s="393"/>
    </row>
    <row r="6" spans="1:6" x14ac:dyDescent="0.25">
      <c r="A6" s="394" t="str">
        <f>ÍNDICE!A1</f>
        <v>SUPERINTENDENCIA DE PUERTOS Y TRANSPORTE</v>
      </c>
      <c r="B6" s="395"/>
      <c r="C6" s="395"/>
      <c r="D6" s="396"/>
      <c r="E6" s="399" t="s">
        <v>456</v>
      </c>
      <c r="F6" s="401"/>
    </row>
    <row r="7" spans="1:6" x14ac:dyDescent="0.25">
      <c r="A7" s="388" t="s">
        <v>4</v>
      </c>
      <c r="B7" s="389"/>
      <c r="C7" s="389"/>
      <c r="D7" s="389"/>
      <c r="E7" s="389"/>
      <c r="F7" s="390"/>
    </row>
    <row r="8" spans="1:6" x14ac:dyDescent="0.25">
      <c r="A8" s="360" t="s">
        <v>5</v>
      </c>
      <c r="B8" s="361"/>
      <c r="C8" s="361"/>
      <c r="D8" s="361"/>
      <c r="E8" s="361"/>
      <c r="F8" s="362"/>
    </row>
    <row r="9" spans="1:6" x14ac:dyDescent="0.25">
      <c r="A9" s="360" t="s">
        <v>6</v>
      </c>
      <c r="B9" s="361"/>
      <c r="C9" s="361"/>
      <c r="D9" s="361"/>
      <c r="E9" s="361"/>
      <c r="F9" s="362"/>
    </row>
    <row r="10" spans="1:6" x14ac:dyDescent="0.25">
      <c r="A10" s="360" t="s">
        <v>7</v>
      </c>
      <c r="B10" s="361"/>
      <c r="C10" s="361"/>
      <c r="D10" s="361"/>
      <c r="E10" s="361"/>
      <c r="F10" s="362"/>
    </row>
    <row r="11" spans="1:6" x14ac:dyDescent="0.25">
      <c r="A11" s="394" t="s">
        <v>453</v>
      </c>
      <c r="B11" s="395"/>
      <c r="C11" s="395"/>
      <c r="D11" s="395"/>
      <c r="E11" s="395"/>
      <c r="F11" s="396"/>
    </row>
    <row r="12" spans="1:6" x14ac:dyDescent="0.25">
      <c r="A12" s="226" t="s">
        <v>489</v>
      </c>
      <c r="B12" s="227"/>
      <c r="C12" s="227"/>
      <c r="D12" s="227"/>
      <c r="E12" s="227"/>
      <c r="F12" s="228"/>
    </row>
    <row r="13" spans="1:6" x14ac:dyDescent="0.25">
      <c r="A13" s="208" t="s">
        <v>9</v>
      </c>
      <c r="B13" s="199"/>
      <c r="C13" s="199"/>
      <c r="D13" s="209"/>
      <c r="E13" s="223"/>
      <c r="F13" s="26"/>
    </row>
    <row r="14" spans="1:6" x14ac:dyDescent="0.25">
      <c r="A14" s="378" t="s">
        <v>427</v>
      </c>
      <c r="B14" s="379"/>
      <c r="C14" s="379"/>
      <c r="D14" s="379"/>
      <c r="E14" s="379"/>
      <c r="F14" s="380"/>
    </row>
    <row r="15" spans="1:6" x14ac:dyDescent="0.25">
      <c r="A15" s="378" t="s">
        <v>428</v>
      </c>
      <c r="B15" s="379"/>
      <c r="C15" s="379"/>
      <c r="D15" s="379"/>
      <c r="E15" s="379"/>
      <c r="F15" s="380"/>
    </row>
    <row r="16" spans="1:6" x14ac:dyDescent="0.25">
      <c r="A16" s="378" t="s">
        <v>450</v>
      </c>
      <c r="B16" s="379"/>
      <c r="C16" s="379"/>
      <c r="D16" s="379"/>
      <c r="E16" s="379"/>
      <c r="F16" s="380"/>
    </row>
    <row r="17" spans="1:6" x14ac:dyDescent="0.25">
      <c r="A17" s="378" t="s">
        <v>451</v>
      </c>
      <c r="B17" s="379"/>
      <c r="C17" s="379"/>
      <c r="D17" s="379"/>
      <c r="E17" s="379"/>
      <c r="F17" s="380"/>
    </row>
    <row r="18" spans="1:6" x14ac:dyDescent="0.25">
      <c r="A18" s="378"/>
      <c r="B18" s="379"/>
      <c r="C18" s="379"/>
      <c r="D18" s="379"/>
      <c r="E18" s="379"/>
      <c r="F18" s="380"/>
    </row>
    <row r="19" spans="1:6" ht="15" customHeight="1" x14ac:dyDescent="0.25">
      <c r="A19" s="384" t="s">
        <v>19</v>
      </c>
      <c r="B19" s="384"/>
      <c r="C19" s="384"/>
      <c r="D19" s="386" t="s">
        <v>20</v>
      </c>
      <c r="E19" s="386"/>
      <c r="F19" s="386"/>
    </row>
    <row r="20" spans="1:6" ht="15" customHeight="1" x14ac:dyDescent="0.25">
      <c r="A20" s="385"/>
      <c r="B20" s="385"/>
      <c r="C20" s="385"/>
      <c r="D20" s="385" t="s">
        <v>21</v>
      </c>
      <c r="E20" s="385" t="s">
        <v>22</v>
      </c>
      <c r="F20" s="385" t="s">
        <v>23</v>
      </c>
    </row>
    <row r="21" spans="1:6" ht="39.75" customHeight="1" x14ac:dyDescent="0.25">
      <c r="A21" s="304" t="s">
        <v>10</v>
      </c>
      <c r="B21" s="304" t="s">
        <v>11</v>
      </c>
      <c r="C21" s="304" t="s">
        <v>635</v>
      </c>
      <c r="D21" s="385"/>
      <c r="E21" s="385"/>
      <c r="F21" s="385"/>
    </row>
    <row r="22" spans="1:6" s="35" customFormat="1" ht="329.25" customHeight="1" x14ac:dyDescent="0.25">
      <c r="A22" s="438" t="s">
        <v>201</v>
      </c>
      <c r="B22" s="438" t="s">
        <v>430</v>
      </c>
      <c r="C22" s="438" t="s">
        <v>12</v>
      </c>
      <c r="D22" s="489" t="s">
        <v>425</v>
      </c>
      <c r="E22" s="510">
        <v>0.90869999999999995</v>
      </c>
      <c r="F22" s="508" t="s">
        <v>504</v>
      </c>
    </row>
    <row r="23" spans="1:6" s="35" customFormat="1" ht="209.25" customHeight="1" x14ac:dyDescent="0.25">
      <c r="A23" s="440"/>
      <c r="B23" s="440"/>
      <c r="C23" s="440"/>
      <c r="D23" s="490"/>
      <c r="E23" s="511"/>
      <c r="F23" s="509"/>
    </row>
    <row r="24" spans="1:6" s="35" customFormat="1" ht="203.25" customHeight="1" x14ac:dyDescent="0.25">
      <c r="A24" s="212" t="s">
        <v>201</v>
      </c>
      <c r="B24" s="212" t="s">
        <v>2</v>
      </c>
      <c r="C24" s="213" t="s">
        <v>434</v>
      </c>
      <c r="D24" s="217" t="s">
        <v>435</v>
      </c>
      <c r="E24" s="303">
        <v>0.9</v>
      </c>
      <c r="F24" s="211" t="s">
        <v>636</v>
      </c>
    </row>
    <row r="25" spans="1:6" ht="229.5" customHeight="1" x14ac:dyDescent="0.25">
      <c r="A25" s="212" t="s">
        <v>201</v>
      </c>
      <c r="B25" s="212" t="s">
        <v>2</v>
      </c>
      <c r="C25" s="213" t="s">
        <v>207</v>
      </c>
      <c r="D25" s="217" t="s">
        <v>208</v>
      </c>
      <c r="E25" s="303">
        <v>0.95</v>
      </c>
      <c r="F25" s="211" t="s">
        <v>651</v>
      </c>
    </row>
    <row r="26" spans="1:6" ht="114" x14ac:dyDescent="0.25">
      <c r="A26" s="212" t="s">
        <v>201</v>
      </c>
      <c r="B26" s="212" t="s">
        <v>2</v>
      </c>
      <c r="C26" s="213" t="s">
        <v>637</v>
      </c>
      <c r="D26" s="214" t="s">
        <v>209</v>
      </c>
      <c r="E26" s="320">
        <v>0.95</v>
      </c>
      <c r="F26" s="211" t="s">
        <v>630</v>
      </c>
    </row>
    <row r="27" spans="1:6" ht="181.5" customHeight="1" x14ac:dyDescent="0.25">
      <c r="A27" s="213" t="s">
        <v>201</v>
      </c>
      <c r="B27" s="212" t="s">
        <v>2</v>
      </c>
      <c r="C27" s="213" t="s">
        <v>647</v>
      </c>
      <c r="D27" s="213" t="s">
        <v>422</v>
      </c>
      <c r="E27" s="303">
        <v>0.95</v>
      </c>
      <c r="F27" s="213" t="s">
        <v>631</v>
      </c>
    </row>
    <row r="28" spans="1:6" ht="309" customHeight="1" x14ac:dyDescent="0.25">
      <c r="A28" s="215" t="s">
        <v>203</v>
      </c>
      <c r="B28" s="215" t="s">
        <v>496</v>
      </c>
      <c r="C28" s="215" t="s">
        <v>448</v>
      </c>
      <c r="D28" s="215" t="s">
        <v>421</v>
      </c>
      <c r="E28" s="303">
        <v>0.9</v>
      </c>
      <c r="F28" s="266" t="s">
        <v>632</v>
      </c>
    </row>
    <row r="29" spans="1:6" ht="368.25" customHeight="1" x14ac:dyDescent="0.25">
      <c r="A29" s="213" t="s">
        <v>423</v>
      </c>
      <c r="B29" s="213" t="s">
        <v>15</v>
      </c>
      <c r="C29" s="213" t="s">
        <v>457</v>
      </c>
      <c r="D29" s="213" t="s">
        <v>455</v>
      </c>
      <c r="E29" s="321" t="s">
        <v>458</v>
      </c>
      <c r="F29" s="254" t="s">
        <v>633</v>
      </c>
    </row>
    <row r="30" spans="1:6" ht="27.75" customHeight="1" x14ac:dyDescent="0.25">
      <c r="A30" s="471" t="s">
        <v>203</v>
      </c>
      <c r="B30" s="471" t="s">
        <v>496</v>
      </c>
      <c r="C30" s="471" t="s">
        <v>436</v>
      </c>
      <c r="D30" s="471" t="s">
        <v>437</v>
      </c>
      <c r="E30" s="510">
        <v>0.8</v>
      </c>
      <c r="F30" s="481" t="s">
        <v>634</v>
      </c>
    </row>
    <row r="31" spans="1:6" ht="147" customHeight="1" x14ac:dyDescent="0.25">
      <c r="A31" s="472"/>
      <c r="B31" s="472"/>
      <c r="C31" s="472"/>
      <c r="D31" s="472"/>
      <c r="E31" s="511"/>
      <c r="F31" s="482"/>
    </row>
    <row r="32" spans="1:6" ht="147" customHeight="1" x14ac:dyDescent="0.25">
      <c r="A32" s="471" t="s">
        <v>203</v>
      </c>
      <c r="B32" s="213" t="s">
        <v>204</v>
      </c>
      <c r="C32" s="213" t="s">
        <v>454</v>
      </c>
      <c r="D32" s="213" t="s">
        <v>439</v>
      </c>
      <c r="E32" s="303">
        <v>1</v>
      </c>
      <c r="F32" s="251" t="s">
        <v>648</v>
      </c>
    </row>
    <row r="33" spans="1:7" ht="127.5" customHeight="1" x14ac:dyDescent="0.25">
      <c r="A33" s="472"/>
      <c r="B33" s="212" t="s">
        <v>204</v>
      </c>
      <c r="C33" s="212" t="s">
        <v>649</v>
      </c>
      <c r="D33" s="218" t="s">
        <v>438</v>
      </c>
      <c r="E33" s="174">
        <v>1</v>
      </c>
      <c r="F33" s="251" t="s">
        <v>505</v>
      </c>
    </row>
    <row r="34" spans="1:7" ht="82.5" customHeight="1" x14ac:dyDescent="0.25">
      <c r="A34" s="211" t="s">
        <v>423</v>
      </c>
      <c r="B34" s="211" t="s">
        <v>440</v>
      </c>
      <c r="C34" s="211" t="s">
        <v>441</v>
      </c>
      <c r="D34" s="211" t="s">
        <v>442</v>
      </c>
      <c r="E34" s="325">
        <v>0.94</v>
      </c>
      <c r="F34" s="255" t="s">
        <v>639</v>
      </c>
    </row>
    <row r="35" spans="1:7" ht="156.75" x14ac:dyDescent="0.25">
      <c r="A35" s="212" t="s">
        <v>417</v>
      </c>
      <c r="B35" s="212" t="s">
        <v>14</v>
      </c>
      <c r="C35" s="212" t="s">
        <v>429</v>
      </c>
      <c r="D35" s="216" t="s">
        <v>459</v>
      </c>
      <c r="E35" s="325">
        <v>1</v>
      </c>
      <c r="F35" s="252" t="s">
        <v>650</v>
      </c>
    </row>
    <row r="36" spans="1:7" ht="75.75" customHeight="1" x14ac:dyDescent="0.25">
      <c r="A36" s="270" t="s">
        <v>93</v>
      </c>
      <c r="B36" s="270" t="s">
        <v>418</v>
      </c>
      <c r="C36" s="270" t="s">
        <v>419</v>
      </c>
      <c r="D36" s="270" t="s">
        <v>419</v>
      </c>
      <c r="E36" s="303">
        <v>0.5</v>
      </c>
      <c r="F36" s="270" t="s">
        <v>515</v>
      </c>
      <c r="G36" s="33"/>
    </row>
    <row r="37" spans="1:7" ht="122.25" customHeight="1" x14ac:dyDescent="0.25">
      <c r="A37" s="212" t="s">
        <v>93</v>
      </c>
      <c r="B37" s="212" t="s">
        <v>431</v>
      </c>
      <c r="C37" s="215" t="s">
        <v>426</v>
      </c>
      <c r="D37" s="215" t="s">
        <v>432</v>
      </c>
      <c r="E37" s="325">
        <v>0.7</v>
      </c>
      <c r="F37" s="253" t="s">
        <v>713</v>
      </c>
    </row>
    <row r="38" spans="1:7" ht="122.25" customHeight="1" x14ac:dyDescent="0.25">
      <c r="A38" s="212" t="s">
        <v>93</v>
      </c>
      <c r="B38" s="212" t="s">
        <v>623</v>
      </c>
      <c r="C38" s="213" t="s">
        <v>460</v>
      </c>
      <c r="D38" s="213" t="s">
        <v>460</v>
      </c>
      <c r="E38" s="303">
        <v>1</v>
      </c>
      <c r="F38" s="251" t="s">
        <v>640</v>
      </c>
    </row>
    <row r="39" spans="1:7" ht="42.75" x14ac:dyDescent="0.25">
      <c r="A39" s="212" t="s">
        <v>205</v>
      </c>
      <c r="B39" s="212" t="s">
        <v>206</v>
      </c>
      <c r="C39" s="213" t="s">
        <v>452</v>
      </c>
      <c r="D39" s="213" t="s">
        <v>452</v>
      </c>
      <c r="E39" s="174">
        <v>1</v>
      </c>
      <c r="F39" s="219" t="s">
        <v>506</v>
      </c>
    </row>
    <row r="40" spans="1:7" ht="108.75" customHeight="1" x14ac:dyDescent="0.25">
      <c r="A40" s="220" t="s">
        <v>93</v>
      </c>
      <c r="B40" s="220" t="s">
        <v>461</v>
      </c>
      <c r="C40" s="221" t="s">
        <v>462</v>
      </c>
      <c r="D40" s="221" t="s">
        <v>463</v>
      </c>
      <c r="E40" s="303">
        <v>0.79</v>
      </c>
      <c r="F40" s="219" t="s">
        <v>641</v>
      </c>
    </row>
    <row r="41" spans="1:7" ht="114" x14ac:dyDescent="0.25">
      <c r="A41" s="252" t="s">
        <v>93</v>
      </c>
      <c r="B41" s="252" t="s">
        <v>445</v>
      </c>
      <c r="C41" s="252" t="s">
        <v>446</v>
      </c>
      <c r="D41" s="252" t="s">
        <v>447</v>
      </c>
      <c r="E41" s="303">
        <v>0.7</v>
      </c>
      <c r="F41" s="219" t="s">
        <v>642</v>
      </c>
    </row>
    <row r="42" spans="1:7" ht="272.25" customHeight="1" x14ac:dyDescent="0.25">
      <c r="A42" s="318" t="s">
        <v>321</v>
      </c>
      <c r="B42" s="318" t="s">
        <v>321</v>
      </c>
      <c r="C42" s="318" t="s">
        <v>321</v>
      </c>
      <c r="D42" s="319" t="s">
        <v>13</v>
      </c>
      <c r="E42" s="319" t="s">
        <v>13</v>
      </c>
      <c r="F42" s="277" t="s">
        <v>513</v>
      </c>
    </row>
    <row r="43" spans="1:7" x14ac:dyDescent="0.25">
      <c r="A43" s="200" t="s">
        <v>30</v>
      </c>
      <c r="B43" s="201"/>
      <c r="C43" s="213"/>
      <c r="D43" s="27"/>
      <c r="E43" s="178"/>
      <c r="F43" s="28"/>
    </row>
    <row r="44" spans="1:7" x14ac:dyDescent="0.25">
      <c r="A44" s="257"/>
      <c r="B44" s="258"/>
      <c r="C44" s="167"/>
      <c r="D44" s="259"/>
      <c r="E44" s="260"/>
      <c r="F44" s="261"/>
    </row>
    <row r="45" spans="1:7" ht="185.25" customHeight="1" x14ac:dyDescent="0.25">
      <c r="A45" s="493" t="s">
        <v>516</v>
      </c>
      <c r="B45" s="494"/>
      <c r="C45" s="494"/>
      <c r="D45" s="494"/>
      <c r="E45" s="494"/>
      <c r="F45" s="495"/>
    </row>
    <row r="46" spans="1:7" ht="89.25" customHeight="1" x14ac:dyDescent="0.25">
      <c r="A46" s="493"/>
      <c r="B46" s="494"/>
      <c r="C46" s="494"/>
      <c r="D46" s="494"/>
      <c r="E46" s="494"/>
      <c r="F46" s="495"/>
    </row>
    <row r="47" spans="1:7" ht="42.75" customHeight="1" x14ac:dyDescent="0.25">
      <c r="A47" s="496"/>
      <c r="B47" s="497"/>
      <c r="C47" s="497"/>
      <c r="D47" s="497"/>
      <c r="E47" s="497"/>
      <c r="F47" s="498"/>
    </row>
    <row r="48" spans="1:7" x14ac:dyDescent="0.25">
      <c r="A48" s="202" t="s">
        <v>24</v>
      </c>
      <c r="B48" s="203"/>
      <c r="C48" s="203"/>
      <c r="D48" s="29"/>
      <c r="E48" s="177"/>
      <c r="F48" s="30"/>
    </row>
    <row r="49" spans="1:6" ht="15" customHeight="1" x14ac:dyDescent="0.25">
      <c r="A49" s="499" t="s">
        <v>643</v>
      </c>
      <c r="B49" s="500"/>
      <c r="C49" s="500"/>
      <c r="D49" s="500"/>
      <c r="E49" s="500"/>
      <c r="F49" s="501"/>
    </row>
    <row r="50" spans="1:6" x14ac:dyDescent="0.25">
      <c r="A50" s="502"/>
      <c r="B50" s="503"/>
      <c r="C50" s="503"/>
      <c r="D50" s="503"/>
      <c r="E50" s="503"/>
      <c r="F50" s="504"/>
    </row>
    <row r="51" spans="1:6" x14ac:dyDescent="0.25">
      <c r="A51" s="502"/>
      <c r="B51" s="503"/>
      <c r="C51" s="503"/>
      <c r="D51" s="503"/>
      <c r="E51" s="503"/>
      <c r="F51" s="504"/>
    </row>
    <row r="52" spans="1:6" x14ac:dyDescent="0.25">
      <c r="A52" s="502"/>
      <c r="B52" s="503"/>
      <c r="C52" s="503"/>
      <c r="D52" s="503"/>
      <c r="E52" s="503"/>
      <c r="F52" s="504"/>
    </row>
    <row r="53" spans="1:6" ht="19.5" customHeight="1" x14ac:dyDescent="0.25">
      <c r="A53" s="502"/>
      <c r="B53" s="503"/>
      <c r="C53" s="503"/>
      <c r="D53" s="503"/>
      <c r="E53" s="503"/>
      <c r="F53" s="504"/>
    </row>
    <row r="54" spans="1:6" ht="15" customHeight="1" x14ac:dyDescent="0.25">
      <c r="A54" s="502"/>
      <c r="B54" s="503"/>
      <c r="C54" s="503"/>
      <c r="D54" s="503"/>
      <c r="E54" s="503"/>
      <c r="F54" s="504"/>
    </row>
    <row r="55" spans="1:6" ht="120" customHeight="1" x14ac:dyDescent="0.25">
      <c r="A55" s="505"/>
      <c r="B55" s="506"/>
      <c r="C55" s="506"/>
      <c r="D55" s="506"/>
      <c r="E55" s="506"/>
      <c r="F55" s="507"/>
    </row>
    <row r="56" spans="1:6" s="86" customFormat="1" ht="21.75" customHeight="1" x14ac:dyDescent="0.25">
      <c r="A56" s="411" t="s">
        <v>564</v>
      </c>
      <c r="B56" s="412"/>
      <c r="C56" s="412"/>
      <c r="D56" s="412"/>
      <c r="E56" s="412"/>
      <c r="F56" s="413"/>
    </row>
    <row r="57" spans="1:6" x14ac:dyDescent="0.25">
      <c r="A57" s="414" t="s">
        <v>565</v>
      </c>
      <c r="B57" s="415"/>
      <c r="C57" s="415"/>
      <c r="D57" s="415"/>
      <c r="E57" s="415"/>
      <c r="F57" s="416"/>
    </row>
    <row r="58" spans="1:6" x14ac:dyDescent="0.25">
      <c r="A58" s="417"/>
      <c r="B58" s="418"/>
      <c r="C58" s="418"/>
      <c r="D58" s="418"/>
      <c r="E58" s="418"/>
      <c r="F58" s="419"/>
    </row>
    <row r="59" spans="1:6" x14ac:dyDescent="0.25">
      <c r="A59" s="204"/>
      <c r="B59" s="204"/>
      <c r="C59" s="204"/>
      <c r="D59" s="31"/>
      <c r="E59" s="224"/>
      <c r="F59" s="31"/>
    </row>
    <row r="60" spans="1:6" x14ac:dyDescent="0.25">
      <c r="A60" s="204"/>
      <c r="B60" s="204"/>
      <c r="C60" s="204"/>
      <c r="D60" s="31"/>
      <c r="E60" s="224"/>
      <c r="F60" s="31"/>
    </row>
  </sheetData>
  <sheetProtection algorithmName="SHA-512" hashValue="ijHldaOoA0iOnDALGs5GF2p66vDNAN4AgooKJGxTkVGqWM6diKicsJHO2J3E5vg0kIqp8rjTihqSJqhM9ERelw==" saltValue="cORyw/TNXAfzf1ooi7TcOg==" spinCount="100000" sheet="1" objects="1" scenarios="1"/>
  <mergeCells count="38">
    <mergeCell ref="A30:A31"/>
    <mergeCell ref="F30:F31"/>
    <mergeCell ref="E30:E31"/>
    <mergeCell ref="D30:D31"/>
    <mergeCell ref="C30:C31"/>
    <mergeCell ref="B30:B31"/>
    <mergeCell ref="F22:F23"/>
    <mergeCell ref="D22:D23"/>
    <mergeCell ref="C22:C23"/>
    <mergeCell ref="B22:B23"/>
    <mergeCell ref="A22:A23"/>
    <mergeCell ref="E22:E23"/>
    <mergeCell ref="A45:F47"/>
    <mergeCell ref="A49:F55"/>
    <mergeCell ref="A56:F56"/>
    <mergeCell ref="A57:F58"/>
    <mergeCell ref="A32:A33"/>
    <mergeCell ref="A15:F15"/>
    <mergeCell ref="A16:F16"/>
    <mergeCell ref="A17:F17"/>
    <mergeCell ref="A18:F18"/>
    <mergeCell ref="A19:C20"/>
    <mergeCell ref="D19:F19"/>
    <mergeCell ref="D20:D21"/>
    <mergeCell ref="E20:E21"/>
    <mergeCell ref="F20:F21"/>
    <mergeCell ref="A14:F14"/>
    <mergeCell ref="A1:F1"/>
    <mergeCell ref="A2:F2"/>
    <mergeCell ref="A3:F3"/>
    <mergeCell ref="E5:F5"/>
    <mergeCell ref="A6:D6"/>
    <mergeCell ref="E6:F6"/>
    <mergeCell ref="A7:F7"/>
    <mergeCell ref="A8:F8"/>
    <mergeCell ref="A9:F9"/>
    <mergeCell ref="A10:F10"/>
    <mergeCell ref="A11:F11"/>
  </mergeCells>
  <dataValidations count="1">
    <dataValidation allowBlank="1" showErrorMessage="1" prompt="100 mesas en cada vigencia. Cada Delegada 33 mesas de trabajo" sqref="C27 B29:C29"/>
  </dataValidations>
  <printOptions horizontalCentered="1"/>
  <pageMargins left="0.25" right="0.25" top="0.75" bottom="0.75" header="0.3" footer="0.3"/>
  <pageSetup paperSize="5" scale="3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E62"/>
  <sheetViews>
    <sheetView zoomScale="80" zoomScaleNormal="80" zoomScalePageLayoutView="10" workbookViewId="0">
      <selection activeCell="A16" sqref="A16:F16"/>
    </sheetView>
  </sheetViews>
  <sheetFormatPr baseColWidth="10" defaultRowHeight="15" x14ac:dyDescent="0.25"/>
  <cols>
    <col min="1" max="1" width="20.85546875" style="135" customWidth="1"/>
    <col min="2" max="2" width="22.42578125" style="135" customWidth="1"/>
    <col min="3" max="3" width="30.85546875" style="135" customWidth="1"/>
    <col min="4" max="4" width="29.140625" style="13" customWidth="1"/>
    <col min="5" max="5" width="19" style="225" customWidth="1"/>
    <col min="6" max="6" width="124.7109375" style="13" customWidth="1"/>
    <col min="7" max="7" width="41.85546875" style="13" customWidth="1"/>
    <col min="8" max="16384" width="11.42578125" style="13"/>
  </cols>
  <sheetData>
    <row r="1" spans="1:6" x14ac:dyDescent="0.25">
      <c r="A1" s="391" t="s">
        <v>3</v>
      </c>
      <c r="B1" s="392"/>
      <c r="C1" s="392"/>
      <c r="D1" s="392"/>
      <c r="E1" s="392"/>
      <c r="F1" s="393"/>
    </row>
    <row r="2" spans="1:6" x14ac:dyDescent="0.25">
      <c r="A2" s="391" t="s">
        <v>0</v>
      </c>
      <c r="B2" s="392"/>
      <c r="C2" s="392"/>
      <c r="D2" s="392"/>
      <c r="E2" s="392"/>
      <c r="F2" s="393"/>
    </row>
    <row r="3" spans="1:6" x14ac:dyDescent="0.25">
      <c r="A3" s="399" t="s">
        <v>638</v>
      </c>
      <c r="B3" s="400"/>
      <c r="C3" s="400"/>
      <c r="D3" s="400"/>
      <c r="E3" s="400"/>
      <c r="F3" s="401"/>
    </row>
    <row r="4" spans="1:6" x14ac:dyDescent="0.25">
      <c r="A4" s="195"/>
      <c r="B4" s="196"/>
      <c r="C4" s="196"/>
      <c r="D4" s="17"/>
      <c r="E4" s="222"/>
      <c r="F4" s="16"/>
    </row>
    <row r="5" spans="1:6" x14ac:dyDescent="0.25">
      <c r="A5" s="197" t="s">
        <v>8</v>
      </c>
      <c r="B5" s="198"/>
      <c r="C5" s="198"/>
      <c r="D5" s="14"/>
      <c r="E5" s="391" t="s">
        <v>40</v>
      </c>
      <c r="F5" s="393"/>
    </row>
    <row r="6" spans="1:6" x14ac:dyDescent="0.25">
      <c r="A6" s="394" t="str">
        <f>ÍNDICE!A1</f>
        <v>SUPERINTENDENCIA DE PUERTOS Y TRANSPORTE</v>
      </c>
      <c r="B6" s="395"/>
      <c r="C6" s="395"/>
      <c r="D6" s="396"/>
      <c r="E6" s="399" t="s">
        <v>526</v>
      </c>
      <c r="F6" s="401"/>
    </row>
    <row r="7" spans="1:6" x14ac:dyDescent="0.25">
      <c r="A7" s="388" t="s">
        <v>4</v>
      </c>
      <c r="B7" s="389"/>
      <c r="C7" s="389"/>
      <c r="D7" s="389"/>
      <c r="E7" s="389"/>
      <c r="F7" s="390"/>
    </row>
    <row r="8" spans="1:6" x14ac:dyDescent="0.25">
      <c r="A8" s="360" t="s">
        <v>5</v>
      </c>
      <c r="B8" s="361"/>
      <c r="C8" s="361"/>
      <c r="D8" s="361"/>
      <c r="E8" s="361"/>
      <c r="F8" s="362"/>
    </row>
    <row r="9" spans="1:6" x14ac:dyDescent="0.25">
      <c r="A9" s="360" t="s">
        <v>6</v>
      </c>
      <c r="B9" s="361"/>
      <c r="C9" s="361"/>
      <c r="D9" s="361"/>
      <c r="E9" s="361"/>
      <c r="F9" s="362"/>
    </row>
    <row r="10" spans="1:6" x14ac:dyDescent="0.25">
      <c r="A10" s="360" t="s">
        <v>7</v>
      </c>
      <c r="B10" s="361"/>
      <c r="C10" s="361"/>
      <c r="D10" s="361"/>
      <c r="E10" s="361"/>
      <c r="F10" s="362"/>
    </row>
    <row r="11" spans="1:6" x14ac:dyDescent="0.25">
      <c r="A11" s="360" t="s">
        <v>453</v>
      </c>
      <c r="B11" s="361"/>
      <c r="C11" s="361"/>
      <c r="D11" s="361"/>
      <c r="E11" s="361"/>
      <c r="F11" s="362"/>
    </row>
    <row r="12" spans="1:6" s="136" customFormat="1" x14ac:dyDescent="0.25">
      <c r="A12" s="361" t="s">
        <v>489</v>
      </c>
      <c r="B12" s="361"/>
      <c r="C12" s="361"/>
      <c r="D12" s="361"/>
      <c r="E12" s="361"/>
      <c r="F12" s="361"/>
    </row>
    <row r="13" spans="1:6" x14ac:dyDescent="0.25">
      <c r="A13" s="272" t="s">
        <v>9</v>
      </c>
      <c r="B13" s="273"/>
      <c r="C13" s="273"/>
      <c r="D13" s="274"/>
      <c r="E13" s="275"/>
      <c r="F13" s="276"/>
    </row>
    <row r="14" spans="1:6" x14ac:dyDescent="0.25">
      <c r="A14" s="378" t="s">
        <v>427</v>
      </c>
      <c r="B14" s="379"/>
      <c r="C14" s="379"/>
      <c r="D14" s="379"/>
      <c r="E14" s="379"/>
      <c r="F14" s="380"/>
    </row>
    <row r="15" spans="1:6" s="20" customFormat="1" x14ac:dyDescent="0.25">
      <c r="A15" s="378" t="s">
        <v>428</v>
      </c>
      <c r="B15" s="379"/>
      <c r="C15" s="379"/>
      <c r="D15" s="379"/>
      <c r="E15" s="379"/>
      <c r="F15" s="380"/>
    </row>
    <row r="16" spans="1:6" s="20" customFormat="1" x14ac:dyDescent="0.25">
      <c r="A16" s="378" t="s">
        <v>450</v>
      </c>
      <c r="B16" s="379"/>
      <c r="C16" s="379"/>
      <c r="D16" s="379"/>
      <c r="E16" s="379"/>
      <c r="F16" s="380"/>
    </row>
    <row r="17" spans="1:9" s="20" customFormat="1" x14ac:dyDescent="0.25">
      <c r="A17" s="378" t="s">
        <v>508</v>
      </c>
      <c r="B17" s="379"/>
      <c r="C17" s="379"/>
      <c r="D17" s="379"/>
      <c r="E17" s="379"/>
      <c r="F17" s="380"/>
    </row>
    <row r="18" spans="1:9" s="20" customFormat="1" x14ac:dyDescent="0.25">
      <c r="A18" s="378" t="s">
        <v>509</v>
      </c>
      <c r="B18" s="379"/>
      <c r="C18" s="379"/>
      <c r="D18" s="379"/>
      <c r="E18" s="379"/>
      <c r="F18" s="380"/>
    </row>
    <row r="19" spans="1:9" s="20" customFormat="1" x14ac:dyDescent="0.25">
      <c r="A19" s="378" t="s">
        <v>517</v>
      </c>
      <c r="B19" s="379"/>
      <c r="C19" s="379"/>
      <c r="D19" s="379"/>
      <c r="E19" s="379"/>
      <c r="F19" s="380"/>
    </row>
    <row r="20" spans="1:9" s="20" customFormat="1" x14ac:dyDescent="0.25">
      <c r="A20" s="267"/>
      <c r="B20" s="268"/>
      <c r="C20" s="268"/>
      <c r="D20" s="268"/>
      <c r="E20" s="268"/>
      <c r="F20" s="269"/>
    </row>
    <row r="21" spans="1:9" ht="15" customHeight="1" x14ac:dyDescent="0.25">
      <c r="A21" s="384" t="s">
        <v>19</v>
      </c>
      <c r="B21" s="384"/>
      <c r="C21" s="384"/>
      <c r="D21" s="386" t="s">
        <v>20</v>
      </c>
      <c r="E21" s="386"/>
      <c r="F21" s="386"/>
    </row>
    <row r="22" spans="1:9" ht="15" customHeight="1" x14ac:dyDescent="0.25">
      <c r="A22" s="385"/>
      <c r="B22" s="385"/>
      <c r="C22" s="385"/>
      <c r="D22" s="385" t="s">
        <v>21</v>
      </c>
      <c r="E22" s="385" t="s">
        <v>22</v>
      </c>
      <c r="F22" s="385" t="s">
        <v>23</v>
      </c>
    </row>
    <row r="23" spans="1:9" ht="39.75" customHeight="1" x14ac:dyDescent="0.25">
      <c r="A23" s="304" t="s">
        <v>10</v>
      </c>
      <c r="B23" s="304" t="s">
        <v>11</v>
      </c>
      <c r="C23" s="304" t="s">
        <v>635</v>
      </c>
      <c r="D23" s="385"/>
      <c r="E23" s="385"/>
      <c r="F23" s="385"/>
    </row>
    <row r="24" spans="1:9" s="35" customFormat="1" ht="142.5" customHeight="1" x14ac:dyDescent="0.25">
      <c r="A24" s="206" t="s">
        <v>201</v>
      </c>
      <c r="B24" s="206" t="s">
        <v>430</v>
      </c>
      <c r="C24" s="206" t="s">
        <v>12</v>
      </c>
      <c r="D24" s="216" t="s">
        <v>510</v>
      </c>
      <c r="E24" s="303">
        <v>0.9</v>
      </c>
      <c r="F24" s="205" t="s">
        <v>528</v>
      </c>
    </row>
    <row r="25" spans="1:9" s="35" customFormat="1" ht="114" x14ac:dyDescent="0.25">
      <c r="A25" s="285" t="s">
        <v>201</v>
      </c>
      <c r="B25" s="285" t="s">
        <v>2</v>
      </c>
      <c r="C25" s="286" t="s">
        <v>434</v>
      </c>
      <c r="D25" s="217" t="s">
        <v>511</v>
      </c>
      <c r="E25" s="303">
        <v>0.9</v>
      </c>
      <c r="F25" s="284" t="s">
        <v>529</v>
      </c>
    </row>
    <row r="26" spans="1:9" ht="143.25" customHeight="1" x14ac:dyDescent="0.25">
      <c r="A26" s="206" t="s">
        <v>201</v>
      </c>
      <c r="B26" s="206" t="s">
        <v>2</v>
      </c>
      <c r="C26" s="207" t="s">
        <v>207</v>
      </c>
      <c r="D26" s="217" t="s">
        <v>208</v>
      </c>
      <c r="E26" s="303">
        <v>0.9</v>
      </c>
      <c r="F26" s="205" t="s">
        <v>530</v>
      </c>
      <c r="G26" s="18"/>
    </row>
    <row r="27" spans="1:9" ht="162.75" customHeight="1" x14ac:dyDescent="0.25">
      <c r="A27" s="206" t="s">
        <v>201</v>
      </c>
      <c r="B27" s="206" t="s">
        <v>2</v>
      </c>
      <c r="C27" s="207" t="s">
        <v>637</v>
      </c>
      <c r="D27" s="214" t="s">
        <v>209</v>
      </c>
      <c r="E27" s="320">
        <v>0.5</v>
      </c>
      <c r="F27" s="205" t="s">
        <v>669</v>
      </c>
    </row>
    <row r="28" spans="1:9" s="20" customFormat="1" ht="222.75" customHeight="1" x14ac:dyDescent="0.25">
      <c r="A28" s="207" t="s">
        <v>201</v>
      </c>
      <c r="B28" s="206" t="s">
        <v>2</v>
      </c>
      <c r="C28" s="207" t="s">
        <v>647</v>
      </c>
      <c r="D28" s="207" t="s">
        <v>422</v>
      </c>
      <c r="E28" s="303">
        <v>1</v>
      </c>
      <c r="F28" s="271" t="s">
        <v>652</v>
      </c>
    </row>
    <row r="29" spans="1:9" s="20" customFormat="1" ht="344.25" customHeight="1" x14ac:dyDescent="0.25">
      <c r="A29" s="213"/>
      <c r="B29" s="213" t="s">
        <v>423</v>
      </c>
      <c r="C29" s="213" t="s">
        <v>15</v>
      </c>
      <c r="D29" s="213" t="s">
        <v>455</v>
      </c>
      <c r="E29" s="322">
        <v>1</v>
      </c>
      <c r="F29" s="254" t="s">
        <v>514</v>
      </c>
      <c r="I29" s="34"/>
    </row>
    <row r="30" spans="1:9" s="20" customFormat="1" ht="182.25" customHeight="1" x14ac:dyDescent="0.25">
      <c r="A30" s="287" t="s">
        <v>203</v>
      </c>
      <c r="B30" s="287" t="s">
        <v>534</v>
      </c>
      <c r="C30" s="287" t="s">
        <v>448</v>
      </c>
      <c r="D30" s="287" t="s">
        <v>421</v>
      </c>
      <c r="E30" s="325">
        <v>0.8</v>
      </c>
      <c r="F30" s="287" t="s">
        <v>653</v>
      </c>
    </row>
    <row r="31" spans="1:9" s="20" customFormat="1" ht="408.75" customHeight="1" x14ac:dyDescent="0.25">
      <c r="A31" s="471" t="s">
        <v>203</v>
      </c>
      <c r="B31" s="471" t="s">
        <v>202</v>
      </c>
      <c r="C31" s="471" t="s">
        <v>436</v>
      </c>
      <c r="D31" s="471" t="s">
        <v>437</v>
      </c>
      <c r="E31" s="510">
        <v>0.9</v>
      </c>
      <c r="F31" s="288" t="s">
        <v>533</v>
      </c>
    </row>
    <row r="32" spans="1:9" s="20" customFormat="1" ht="408" customHeight="1" x14ac:dyDescent="0.25">
      <c r="A32" s="472"/>
      <c r="B32" s="472"/>
      <c r="C32" s="472"/>
      <c r="D32" s="472"/>
      <c r="E32" s="511"/>
      <c r="F32" s="205" t="s">
        <v>654</v>
      </c>
    </row>
    <row r="33" spans="1:31" s="20" customFormat="1" ht="161.25" customHeight="1" x14ac:dyDescent="0.25">
      <c r="A33" s="471" t="s">
        <v>203</v>
      </c>
      <c r="B33" s="207" t="s">
        <v>204</v>
      </c>
      <c r="C33" s="207" t="s">
        <v>454</v>
      </c>
      <c r="D33" s="207" t="s">
        <v>439</v>
      </c>
      <c r="E33" s="303">
        <v>1</v>
      </c>
      <c r="F33" s="205" t="s">
        <v>656</v>
      </c>
      <c r="H33" s="289"/>
    </row>
    <row r="34" spans="1:31" s="20" customFormat="1" ht="127.5" customHeight="1" x14ac:dyDescent="0.25">
      <c r="A34" s="472"/>
      <c r="B34" s="206" t="s">
        <v>204</v>
      </c>
      <c r="C34" s="206" t="s">
        <v>657</v>
      </c>
      <c r="D34" s="218" t="s">
        <v>438</v>
      </c>
      <c r="E34" s="325">
        <v>0.7</v>
      </c>
      <c r="F34" s="205" t="s">
        <v>658</v>
      </c>
      <c r="H34" s="289"/>
    </row>
    <row r="35" spans="1:31" s="20" customFormat="1" ht="115.5" customHeight="1" x14ac:dyDescent="0.25">
      <c r="A35" s="205" t="s">
        <v>423</v>
      </c>
      <c r="B35" s="205" t="s">
        <v>440</v>
      </c>
      <c r="C35" s="205" t="s">
        <v>441</v>
      </c>
      <c r="D35" s="205" t="s">
        <v>442</v>
      </c>
      <c r="E35" s="325">
        <v>0.5</v>
      </c>
      <c r="F35" s="246" t="s">
        <v>659</v>
      </c>
      <c r="G35" s="33"/>
      <c r="H35" s="289"/>
    </row>
    <row r="36" spans="1:31" ht="183.75" customHeight="1" x14ac:dyDescent="0.25">
      <c r="A36" s="207" t="s">
        <v>449</v>
      </c>
      <c r="B36" s="207" t="s">
        <v>36</v>
      </c>
      <c r="C36" s="207" t="s">
        <v>443</v>
      </c>
      <c r="D36" s="213" t="s">
        <v>420</v>
      </c>
      <c r="E36" s="303">
        <v>0.8</v>
      </c>
      <c r="F36" s="205" t="s">
        <v>660</v>
      </c>
      <c r="H36" s="289"/>
    </row>
    <row r="37" spans="1:31" s="20" customFormat="1" ht="374.25" customHeight="1" x14ac:dyDescent="0.25">
      <c r="A37" s="206" t="s">
        <v>417</v>
      </c>
      <c r="B37" s="206" t="s">
        <v>14</v>
      </c>
      <c r="C37" s="206" t="s">
        <v>429</v>
      </c>
      <c r="D37" s="216">
        <v>-0.2</v>
      </c>
      <c r="E37" s="305">
        <v>1</v>
      </c>
      <c r="F37" s="102" t="s">
        <v>655</v>
      </c>
      <c r="H37" s="289"/>
    </row>
    <row r="38" spans="1:31" s="20" customFormat="1" ht="75.75" customHeight="1" x14ac:dyDescent="0.25">
      <c r="A38" s="206" t="s">
        <v>93</v>
      </c>
      <c r="B38" s="206" t="s">
        <v>418</v>
      </c>
      <c r="C38" s="206" t="s">
        <v>419</v>
      </c>
      <c r="D38" s="206" t="s">
        <v>419</v>
      </c>
      <c r="E38" s="303">
        <v>0.5</v>
      </c>
      <c r="F38" s="270" t="s">
        <v>515</v>
      </c>
      <c r="G38" s="33"/>
      <c r="H38" s="289"/>
    </row>
    <row r="39" spans="1:31" s="20" customFormat="1" ht="132" customHeight="1" x14ac:dyDescent="0.25">
      <c r="A39" s="206" t="s">
        <v>93</v>
      </c>
      <c r="B39" s="206" t="s">
        <v>431</v>
      </c>
      <c r="C39" s="215" t="s">
        <v>426</v>
      </c>
      <c r="D39" s="215" t="s">
        <v>432</v>
      </c>
      <c r="E39" s="325">
        <v>0</v>
      </c>
      <c r="F39" s="215" t="s">
        <v>473</v>
      </c>
      <c r="G39" s="33"/>
      <c r="H39" s="289"/>
    </row>
    <row r="40" spans="1:31" s="20" customFormat="1" ht="99.75" customHeight="1" x14ac:dyDescent="0.25">
      <c r="A40" s="206" t="s">
        <v>93</v>
      </c>
      <c r="B40" s="206" t="s">
        <v>444</v>
      </c>
      <c r="C40" s="207" t="s">
        <v>433</v>
      </c>
      <c r="D40" s="207" t="s">
        <v>433</v>
      </c>
      <c r="E40" s="303">
        <v>1</v>
      </c>
      <c r="F40" s="205" t="s">
        <v>531</v>
      </c>
      <c r="G40" s="33"/>
      <c r="H40" s="289"/>
    </row>
    <row r="41" spans="1:31" s="20" customFormat="1" ht="208.5" customHeight="1" x14ac:dyDescent="0.25">
      <c r="A41" s="206" t="s">
        <v>205</v>
      </c>
      <c r="B41" s="206" t="s">
        <v>206</v>
      </c>
      <c r="C41" s="207" t="s">
        <v>452</v>
      </c>
      <c r="D41" s="207" t="s">
        <v>452</v>
      </c>
      <c r="E41" s="303">
        <v>1</v>
      </c>
      <c r="F41" s="219" t="s">
        <v>424</v>
      </c>
    </row>
    <row r="42" spans="1:31" s="20" customFormat="1" ht="128.25" customHeight="1" x14ac:dyDescent="0.25">
      <c r="A42" s="270" t="s">
        <v>93</v>
      </c>
      <c r="B42" s="270" t="s">
        <v>445</v>
      </c>
      <c r="C42" s="270" t="s">
        <v>446</v>
      </c>
      <c r="D42" s="270" t="s">
        <v>447</v>
      </c>
      <c r="E42" s="174">
        <v>1</v>
      </c>
      <c r="F42" s="219" t="s">
        <v>661</v>
      </c>
    </row>
    <row r="43" spans="1:31" s="20" customFormat="1" ht="379.5" customHeight="1" x14ac:dyDescent="0.25">
      <c r="A43" s="318" t="s">
        <v>13</v>
      </c>
      <c r="B43" s="318" t="s">
        <v>13</v>
      </c>
      <c r="C43" s="318" t="s">
        <v>13</v>
      </c>
      <c r="D43" s="318" t="s">
        <v>13</v>
      </c>
      <c r="E43" s="318" t="s">
        <v>13</v>
      </c>
      <c r="F43" s="219" t="s">
        <v>527</v>
      </c>
    </row>
    <row r="44" spans="1:31" ht="376.5" customHeight="1" x14ac:dyDescent="0.25">
      <c r="A44" s="318" t="s">
        <v>321</v>
      </c>
      <c r="B44" s="318" t="s">
        <v>321</v>
      </c>
      <c r="C44" s="319" t="s">
        <v>13</v>
      </c>
      <c r="D44" s="319" t="s">
        <v>13</v>
      </c>
      <c r="E44" s="319" t="s">
        <v>13</v>
      </c>
      <c r="F44" s="279" t="s">
        <v>512</v>
      </c>
      <c r="J44" s="34"/>
    </row>
    <row r="45" spans="1:31" s="20" customFormat="1" ht="342.75" customHeight="1" x14ac:dyDescent="0.25">
      <c r="A45" s="318" t="s">
        <v>13</v>
      </c>
      <c r="B45" s="318" t="s">
        <v>13</v>
      </c>
      <c r="C45" s="318" t="s">
        <v>13</v>
      </c>
      <c r="D45" s="318" t="s">
        <v>13</v>
      </c>
      <c r="E45" s="318" t="s">
        <v>13</v>
      </c>
      <c r="F45" s="278" t="s">
        <v>518</v>
      </c>
      <c r="J45" s="34"/>
    </row>
    <row r="46" spans="1:31" x14ac:dyDescent="0.25">
      <c r="A46" s="200" t="s">
        <v>30</v>
      </c>
      <c r="B46" s="201"/>
      <c r="C46" s="194"/>
      <c r="D46" s="19"/>
      <c r="E46" s="178"/>
      <c r="F46" s="28"/>
    </row>
    <row r="47" spans="1:31" ht="130.5" customHeight="1" x14ac:dyDescent="0.25">
      <c r="A47" s="512" t="s">
        <v>532</v>
      </c>
      <c r="B47" s="513"/>
      <c r="C47" s="513"/>
      <c r="D47" s="513"/>
      <c r="E47" s="513"/>
      <c r="F47" s="514"/>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row>
    <row r="48" spans="1:31" ht="177" customHeight="1" x14ac:dyDescent="0.25">
      <c r="A48" s="512"/>
      <c r="B48" s="513"/>
      <c r="C48" s="513"/>
      <c r="D48" s="513"/>
      <c r="E48" s="513"/>
      <c r="F48" s="514"/>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row>
    <row r="49" spans="1:31" ht="62.25" customHeight="1" x14ac:dyDescent="0.25">
      <c r="A49" s="515"/>
      <c r="B49" s="516"/>
      <c r="C49" s="516"/>
      <c r="D49" s="516"/>
      <c r="E49" s="516"/>
      <c r="F49" s="517"/>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row>
    <row r="50" spans="1:31" x14ac:dyDescent="0.25">
      <c r="A50" s="518" t="s">
        <v>24</v>
      </c>
      <c r="B50" s="519"/>
      <c r="C50" s="519"/>
      <c r="D50" s="519"/>
      <c r="E50" s="519"/>
      <c r="F50" s="5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row>
    <row r="51" spans="1:31" ht="15" customHeight="1" x14ac:dyDescent="0.25">
      <c r="A51" s="499" t="s">
        <v>644</v>
      </c>
      <c r="B51" s="500"/>
      <c r="C51" s="500"/>
      <c r="D51" s="500"/>
      <c r="E51" s="500"/>
      <c r="F51" s="501"/>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row>
    <row r="52" spans="1:31" x14ac:dyDescent="0.25">
      <c r="A52" s="502"/>
      <c r="B52" s="503"/>
      <c r="C52" s="503"/>
      <c r="D52" s="503"/>
      <c r="E52" s="503"/>
      <c r="F52" s="504"/>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row>
    <row r="53" spans="1:31" x14ac:dyDescent="0.25">
      <c r="A53" s="502"/>
      <c r="B53" s="503"/>
      <c r="C53" s="503"/>
      <c r="D53" s="503"/>
      <c r="E53" s="503"/>
      <c r="F53" s="504"/>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row>
    <row r="54" spans="1:31" x14ac:dyDescent="0.25">
      <c r="A54" s="502"/>
      <c r="B54" s="503"/>
      <c r="C54" s="503"/>
      <c r="D54" s="503"/>
      <c r="E54" s="503"/>
      <c r="F54" s="504"/>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row>
    <row r="55" spans="1:31" ht="19.5" customHeight="1" x14ac:dyDescent="0.25">
      <c r="A55" s="502"/>
      <c r="B55" s="503"/>
      <c r="C55" s="503"/>
      <c r="D55" s="503"/>
      <c r="E55" s="503"/>
      <c r="F55" s="504"/>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row>
    <row r="56" spans="1:31" ht="15" customHeight="1" x14ac:dyDescent="0.25">
      <c r="A56" s="502"/>
      <c r="B56" s="503"/>
      <c r="C56" s="503"/>
      <c r="D56" s="503"/>
      <c r="E56" s="503"/>
      <c r="F56" s="504"/>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row>
    <row r="57" spans="1:31" ht="116.25" customHeight="1" x14ac:dyDescent="0.25">
      <c r="A57" s="505"/>
      <c r="B57" s="506"/>
      <c r="C57" s="506"/>
      <c r="D57" s="506"/>
      <c r="E57" s="506"/>
      <c r="F57" s="507"/>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row>
    <row r="58" spans="1:31" s="86" customFormat="1" ht="21.75" customHeight="1" x14ac:dyDescent="0.25">
      <c r="A58" s="411" t="s">
        <v>564</v>
      </c>
      <c r="B58" s="412"/>
      <c r="C58" s="412"/>
      <c r="D58" s="412"/>
      <c r="E58" s="412"/>
      <c r="F58" s="413"/>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row>
    <row r="59" spans="1:31" x14ac:dyDescent="0.25">
      <c r="A59" s="414" t="s">
        <v>565</v>
      </c>
      <c r="B59" s="415"/>
      <c r="C59" s="415"/>
      <c r="D59" s="415"/>
      <c r="E59" s="415"/>
      <c r="F59" s="416"/>
    </row>
    <row r="60" spans="1:31" x14ac:dyDescent="0.25">
      <c r="A60" s="417"/>
      <c r="B60" s="418"/>
      <c r="C60" s="418"/>
      <c r="D60" s="418"/>
      <c r="E60" s="418"/>
      <c r="F60" s="419"/>
    </row>
    <row r="61" spans="1:31" x14ac:dyDescent="0.25">
      <c r="A61" s="204"/>
      <c r="B61" s="204"/>
      <c r="C61" s="204"/>
      <c r="D61" s="12"/>
      <c r="E61" s="224"/>
      <c r="F61" s="12"/>
    </row>
    <row r="62" spans="1:31" x14ac:dyDescent="0.25">
      <c r="A62" s="204"/>
      <c r="B62" s="204"/>
      <c r="C62" s="204"/>
      <c r="D62" s="12"/>
      <c r="E62" s="224"/>
      <c r="F62" s="12"/>
    </row>
  </sheetData>
  <sheetProtection algorithmName="SHA-512" hashValue="Pi4TWK+WfHrhnDd6hFDrCiolHqVtPWLpfGCwV2+32DZh2VInbH9skW37ZFAFyjitkoRaVaxo9w5gZ6vym+qIOw==" saltValue="t0lYkbszqb2VBeHq6hXH9g==" spinCount="100000" sheet="1" objects="1" scenarios="1"/>
  <mergeCells count="34">
    <mergeCell ref="A12:F12"/>
    <mergeCell ref="A7:F7"/>
    <mergeCell ref="A8:F8"/>
    <mergeCell ref="A9:F9"/>
    <mergeCell ref="A10:F10"/>
    <mergeCell ref="A11:F11"/>
    <mergeCell ref="A1:F1"/>
    <mergeCell ref="A2:F2"/>
    <mergeCell ref="A3:F3"/>
    <mergeCell ref="E5:F5"/>
    <mergeCell ref="A6:D6"/>
    <mergeCell ref="E6:F6"/>
    <mergeCell ref="A14:F14"/>
    <mergeCell ref="A15:F15"/>
    <mergeCell ref="A16:F16"/>
    <mergeCell ref="A21:C22"/>
    <mergeCell ref="D21:F21"/>
    <mergeCell ref="D22:D23"/>
    <mergeCell ref="E22:E23"/>
    <mergeCell ref="F22:F23"/>
    <mergeCell ref="A18:F18"/>
    <mergeCell ref="A17:F17"/>
    <mergeCell ref="A19:F19"/>
    <mergeCell ref="A59:F60"/>
    <mergeCell ref="A47:F49"/>
    <mergeCell ref="A31:A32"/>
    <mergeCell ref="B31:B32"/>
    <mergeCell ref="C31:C32"/>
    <mergeCell ref="D31:D32"/>
    <mergeCell ref="E31:E32"/>
    <mergeCell ref="A58:F58"/>
    <mergeCell ref="A51:F57"/>
    <mergeCell ref="A33:A34"/>
    <mergeCell ref="A50:F50"/>
  </mergeCells>
  <dataValidations count="1">
    <dataValidation allowBlank="1" showErrorMessage="1" prompt="100 mesas en cada vigencia. Cada Delegada 33 mesas de trabajo" sqref="C28:C29"/>
  </dataValidations>
  <pageMargins left="0.70866141732283472" right="0.70866141732283472" top="0.74803149606299213" bottom="0.74803149606299213" header="0.31496062992125984" footer="0.31496062992125984"/>
  <pageSetup scale="30" orientation="portrait" r:id="rId1"/>
  <rowBreaks count="3" manualBreakCount="3">
    <brk id="30" max="5" man="1"/>
    <brk id="40" max="16383" man="1"/>
    <brk id="45"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10</vt:i4>
      </vt:variant>
    </vt:vector>
  </HeadingPairs>
  <TitlesOfParts>
    <vt:vector size="26" baseType="lpstr">
      <vt:lpstr>ÍNDICE</vt:lpstr>
      <vt:lpstr>CONSOLIDADO</vt:lpstr>
      <vt:lpstr>PLANEACIÓN</vt:lpstr>
      <vt:lpstr>JURIDICA</vt:lpstr>
      <vt:lpstr>COMUNICACIONES</vt:lpstr>
      <vt:lpstr>INFORMATICA</vt:lpstr>
      <vt:lpstr>TRANSITO</vt:lpstr>
      <vt:lpstr>CONCESIONES</vt:lpstr>
      <vt:lpstr>PUERTOS </vt:lpstr>
      <vt:lpstr>DISCIPLINARIO</vt:lpstr>
      <vt:lpstr>TALENTO HUMANO</vt:lpstr>
      <vt:lpstr>ATENCION CIUDADANO</vt:lpstr>
      <vt:lpstr>NOTIFICACIONES</vt:lpstr>
      <vt:lpstr>ADMINISTRATIVA</vt:lpstr>
      <vt:lpstr>DOCUMENTAL</vt:lpstr>
      <vt:lpstr>FINANCIERA</vt:lpstr>
      <vt:lpstr>DISCIPLINARIO!Área_de_impresión</vt:lpstr>
      <vt:lpstr>FINANCIERA!Área_de_impresión</vt:lpstr>
      <vt:lpstr>'TALENTO HUMANO'!Área_de_impresión</vt:lpstr>
      <vt:lpstr>TRANSITO!Área_de_impresión</vt:lpstr>
      <vt:lpstr>CONCESIONES!Títulos_a_imprimir</vt:lpstr>
      <vt:lpstr>DOCUMENTAL!Títulos_a_imprimir</vt:lpstr>
      <vt:lpstr>FINANCIERA!Títulos_a_imprimir</vt:lpstr>
      <vt:lpstr>INFORMATICA!Títulos_a_imprimir</vt:lpstr>
      <vt:lpstr>'PUERTOS '!Títulos_a_imprimir</vt:lpstr>
      <vt:lpstr>'TALENTO HUMANO'!Títulos_a_imprimir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Jannethe Molano Delgado</dc:creator>
  <cp:lastModifiedBy>Dilsa Lucia Bermudez Betancourt</cp:lastModifiedBy>
  <cp:lastPrinted>2017-02-20T16:44:17Z</cp:lastPrinted>
  <dcterms:created xsi:type="dcterms:W3CDTF">2014-02-12T16:29:52Z</dcterms:created>
  <dcterms:modified xsi:type="dcterms:W3CDTF">2017-03-21T14:47:52Z</dcterms:modified>
</cp:coreProperties>
</file>