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5.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6.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nieladuranvargas\Desktop\200_CONTROL_INTERNO_2017\200_DOCUMENTOS APOYO\Publicaciones Página WEB\FEBRERO\"/>
    </mc:Choice>
  </mc:AlternateContent>
  <bookViews>
    <workbookView xWindow="0" yWindow="0" windowWidth="19200" windowHeight="10815" firstSheet="8" activeTab="8"/>
  </bookViews>
  <sheets>
    <sheet name="MAYO30" sheetId="5" state="hidden" r:id="rId1"/>
    <sheet name="Seg Gral" sheetId="6" state="hidden" r:id="rId2"/>
    <sheet name="Of Planeación" sheetId="8" state="hidden" r:id="rId3"/>
    <sheet name="D Tránsito" sheetId="9" state="hidden" r:id="rId4"/>
    <sheet name="D Concesiones" sheetId="11" state="hidden" r:id="rId5"/>
    <sheet name="Delegadas" sheetId="12" state="hidden" r:id="rId6"/>
    <sheet name="Compartidos" sheetId="14" state="hidden" r:id="rId7"/>
    <sheet name="IUIT" sheetId="13" state="hidden" r:id="rId8"/>
    <sheet name="SUPERTRANSPORTE " sheetId="19" r:id="rId9"/>
  </sheets>
  <definedNames>
    <definedName name="_xlnm._FilterDatabase" localSheetId="6" hidden="1">Compartidos!$A$1:$G$14</definedName>
    <definedName name="_xlnm._FilterDatabase" localSheetId="4" hidden="1">'D Concesiones'!$A$4:$G$6</definedName>
    <definedName name="_xlnm._FilterDatabase" localSheetId="3" hidden="1">'D Tránsito'!$A$4:$G$15</definedName>
    <definedName name="_xlnm._FilterDatabase" localSheetId="5" hidden="1">Delegadas!$A$1:$G$14</definedName>
    <definedName name="_xlnm._FilterDatabase" localSheetId="7" hidden="1">IUIT!$B$3:$B$22</definedName>
    <definedName name="_xlnm._FilterDatabase" localSheetId="0" hidden="1">MAYO30!$A$4:$G$93</definedName>
    <definedName name="_xlnm._FilterDatabase" localSheetId="2" hidden="1">'Of Planeación'!$A$2:$G$23</definedName>
    <definedName name="_xlnm._FilterDatabase" localSheetId="8" hidden="1">'SUPERTRANSPORTE '!$A$2:$U$91</definedName>
    <definedName name="_xlnm.Print_Titles" localSheetId="6">Compartidos!$1:$1</definedName>
    <definedName name="_xlnm.Print_Titles" localSheetId="4">'D Concesiones'!$4:$4</definedName>
    <definedName name="_xlnm.Print_Titles" localSheetId="3">'D Tránsito'!$4:$4</definedName>
    <definedName name="_xlnm.Print_Titles" localSheetId="5">Delegadas!$1:$1</definedName>
    <definedName name="_xlnm.Print_Titles" localSheetId="0">MAYO30!$4:$4</definedName>
    <definedName name="_xlnm.Print_Titles" localSheetId="2">'Of Planeación'!#REF!</definedName>
    <definedName name="_xlnm.Print_Titles" localSheetId="8">'SUPERTRANSPORTE '!$2:$2</definedName>
  </definedNames>
  <calcPr calcId="152511"/>
</workbook>
</file>

<file path=xl/calcChain.xml><?xml version="1.0" encoding="utf-8"?>
<calcChain xmlns="http://schemas.openxmlformats.org/spreadsheetml/2006/main">
  <c r="K3" i="19" l="1"/>
  <c r="K4" i="19"/>
  <c r="K5" i="19"/>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M22" i="13" l="1"/>
  <c r="K21" i="13"/>
  <c r="K20" i="13"/>
  <c r="K19" i="13"/>
  <c r="K18" i="13"/>
  <c r="K17" i="13"/>
  <c r="K16" i="13"/>
  <c r="K15" i="13"/>
  <c r="K14" i="13"/>
  <c r="K13" i="13"/>
  <c r="K12" i="13"/>
  <c r="K11" i="13"/>
  <c r="K10" i="13"/>
  <c r="K9" i="13"/>
  <c r="K8" i="13"/>
  <c r="K7" i="13"/>
  <c r="B25" i="8"/>
  <c r="B34" i="6"/>
  <c r="B37" i="6"/>
  <c r="B19" i="14"/>
  <c r="B19" i="12"/>
  <c r="B11" i="11"/>
  <c r="B21" i="9"/>
  <c r="B16" i="14"/>
  <c r="B16" i="12"/>
  <c r="B8" i="11"/>
  <c r="B18" i="9"/>
</calcChain>
</file>

<file path=xl/comments1.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2.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3.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4.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5.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6.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7.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8.xml><?xml version="1.0" encoding="utf-8"?>
<comments xmlns="http://schemas.openxmlformats.org/spreadsheetml/2006/main">
  <authors>
    <author>laquijano</author>
  </authors>
  <commentList>
    <comment ref="M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O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P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9.xml><?xml version="1.0" encoding="utf-8"?>
<comments xmlns="http://schemas.openxmlformats.org/spreadsheetml/2006/main">
  <authors>
    <author>laquijano</author>
  </authors>
  <commentList>
    <comment ref="M2"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O2"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P2"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sharedStrings.xml><?xml version="1.0" encoding="utf-8"?>
<sst xmlns="http://schemas.openxmlformats.org/spreadsheetml/2006/main" count="2001" uniqueCount="647">
  <si>
    <t>FORMATO No 1</t>
  </si>
  <si>
    <t xml:space="preserve"> INFORMACIÓN SOBRE LOS PLANES DE MEJORAMIENTO </t>
  </si>
  <si>
    <t>CÓDIGO HALLAZGO</t>
  </si>
  <si>
    <t>DESCRIPCIÓN DEL HALLAZGO</t>
  </si>
  <si>
    <t>TIPOLOGÍA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</si>
  <si>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</si>
  <si>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</si>
  <si>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</si>
  <si>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</si>
  <si>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</si>
  <si>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</si>
  <si>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</si>
  <si>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</si>
  <si>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</si>
  <si>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Porcentaje de Avance físico de ejecución de las metas  </t>
  </si>
  <si>
    <t>Estado de la meta del hallazgo</t>
  </si>
  <si>
    <t>Estado del Hallazgo</t>
  </si>
  <si>
    <t>PLAN DE MEJORAMIENTO VIGENCIA 2013</t>
  </si>
  <si>
    <t>ADMINISTRATIVO</t>
  </si>
  <si>
    <t>Oficio</t>
  </si>
  <si>
    <t>Procedimiento</t>
  </si>
  <si>
    <t>Documento</t>
  </si>
  <si>
    <t>Informe</t>
  </si>
  <si>
    <t>ADMINISTRATIVO Y FISCAL</t>
  </si>
  <si>
    <t>EN TERMINO</t>
  </si>
  <si>
    <t>CUMPLIDA</t>
  </si>
  <si>
    <t>Informe Final</t>
  </si>
  <si>
    <t>Informe de revisión</t>
  </si>
  <si>
    <t>Concepto</t>
  </si>
  <si>
    <t xml:space="preserve">Hallazgo 10(2010)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</si>
  <si>
    <t xml:space="preserve">Deficiencias en los estudios técnicos que soportan las necesidades requeridas para la adquisición de elementos de consumo </t>
  </si>
  <si>
    <t xml:space="preserve">Diseñar estudios técnicos   de elementos de consumo acordes con las necesidades  requeridas para la adquisición de elementos de consumo.
</t>
  </si>
  <si>
    <t>Informe de verificación  de justificación de estudios previos</t>
  </si>
  <si>
    <t>Informe de verificación</t>
  </si>
  <si>
    <t>HALLAZGO REFORMULADO  EN EL PROCESO DE AUDITORIA DE LA VIGENCIA 2013</t>
  </si>
  <si>
    <t>Hallazgo 11(2010) Información de Aplicativos. La Entidad posee tres aplicativos que alimentan el proceso contable como son: área de talento humano, grupo de jurisdicción coactiva y almacén, estos aplicativos tienen como objetivo ser integrados al aplicativo SIIF del Ministerio de Hacienda sin embargo a la fecha estos no se encuentran aptos para hacer interface por lo tanto dicha información no está disponible</t>
  </si>
  <si>
    <t>Carencia de mecanismos para el suministro  oportuno de los actos administrativos y la calidad de la información</t>
  </si>
  <si>
    <t>Elaborar estudio</t>
  </si>
  <si>
    <t>Contactar con el desarrollador del software para establecer la viabilidad en la creación de sus interfaces automáticas.</t>
  </si>
  <si>
    <t>Estudio de viabilidad</t>
  </si>
  <si>
    <t>ADMINISTRATIVO Y DISCIPLINARIO</t>
  </si>
  <si>
    <t>No le dio cumplimiento a lo establecido en el numeral 6º del artículo 6º del Decreto 2741</t>
  </si>
  <si>
    <t>Generar informes sobre los resultados de la evaluación de la gestión financiera, técnica y administrativa y la calidad del servicio de las empresas de servicio público de transporte</t>
  </si>
  <si>
    <t xml:space="preserve">Evaluaciones </t>
  </si>
  <si>
    <t xml:space="preserve">Evaluar  la gestión financiera, técnica y administrativa y calidad del servicio de los prestatarios del servicio público de transporte.
 </t>
  </si>
  <si>
    <t xml:space="preserve">Requerir al Ministerio de Transporte los parámetros de evaluación de la gestión financiera, técnica y administrativa y calidad del servicio de los prestatarios del servicio público de transporte.  </t>
  </si>
  <si>
    <t xml:space="preserve">Hallazgo 52(2010) Planeación Contractual. Durante la vigencia 2010 la Superintendencia celebró 197 contratos, de los cuales 147, es decir el 74.6% de la totalidad de la contratación corresponde a la modalidad de prestación de servicios con personas naturales, cuyo valor asciende a la suma de $1.114 millones, y de ellos 83 se suscribieron en los meses de noviembre y diciembre, equivalentes al 56.4%. </t>
  </si>
  <si>
    <t xml:space="preserve">Falta de planeación </t>
  </si>
  <si>
    <t>Generar de manera oportuna el Plan General de Adquisiciones  de bienes y servicios.</t>
  </si>
  <si>
    <t>Plan Anual de Adquisiciones</t>
  </si>
  <si>
    <t>Hallazgo 55(2010) Contrato No. 60/10. En literal a) de la Clausula Decima señala que se debe amparar el cumplimiento de las obligaciones por el 10% del valor del mismo y el literal b) que se debe cubrir la calidad de los servicios prestados por el 10%, al realizar la cesión del contrato a la señora Paola Andrea Sánchez Novoa, se le obliga a que constituya los mismos amparos pero en proporciones del 10% y 2</t>
  </si>
  <si>
    <t>Diseñar lista de chequeo para cesión de contratos</t>
  </si>
  <si>
    <t>Lista de control</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</si>
  <si>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</si>
  <si>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Realizar los ajustes necesarios al cronograma de trabajo, a fin de dar cumplimiento al objeto contractual
</t>
  </si>
  <si>
    <t>Elaborar el informe de interventoría del  contrato</t>
  </si>
  <si>
    <t>Hallazgo 65(2010)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t>
  </si>
  <si>
    <t>Se remitió a la CGR varias versiones del cronograma, no aprobadas formalmente.</t>
  </si>
  <si>
    <t xml:space="preserve">Formalizar las modificaciones al cronograma de trabajo, a facilitar el seguimiento al  cumplimiento al objeto contractual
</t>
  </si>
  <si>
    <t>Verificar el cumplimiento de las actividades contenidas en el cronograma de actividades en el informe final expedido por el Interventor del contrato</t>
  </si>
  <si>
    <t xml:space="preserve">Informe final </t>
  </si>
  <si>
    <t>Hallazgo 1(2011)  Planeación Estratégica No se está dando acatamiento al  Procedimiento Planeación Estratégica de Tics en relación con la actividad No 3 en cuanto a que no existe un documento soporte que evidencie la realización de un plan de monitoreo. Debido a deficiencias de seguimiento y autocontrol en la aplicación de esta herramienta, situaciones que generan riesgos para el cumplimiento de sus fines misionales.</t>
  </si>
  <si>
    <t>Debido a deficiencias de seguimiento y autocontrol en la aplicación de esta herramienta</t>
  </si>
  <si>
    <t>Revisar y actualizar el procedimiento respectivo y sus registros vigentes.</t>
  </si>
  <si>
    <t>Procedimiento y registros  homologados</t>
  </si>
  <si>
    <t>Falta de compromiso de la administración y del funcionario responsable del área,</t>
  </si>
  <si>
    <t>Hallazgo 7(2011)   Pago Incentivo. La entidad no ha realizado el pago del incentivo por $2.000.000, a los cuatro funcionarios ganadores como mejor equipo de trabajo,  por la presentación del Plan Institucional  de Gestión Ambiental – PGA- , durante la vigencia 2011,  debido a  que no  se tramitó el registro presupuestal por carencia de acto administrativo del otorgamiento del incentivo, lo que generó incumplimiento en el Plan establecido para tal fin y podría afectar el clima laboral institucional.</t>
  </si>
  <si>
    <t xml:space="preserve">Generar cuadro de control  para seguimiento e identificación de la disponibilidad de saldos para la realización de CDP y RP en forma oportuna para el otorgamiento de incentivos, capacitaciones y estímulos educativos. </t>
  </si>
  <si>
    <t>Hallazgo  24(2011)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</si>
  <si>
    <t xml:space="preserve">Integrar en un sistema de información las bases de datos del universo de IUIT y sus respectivas actuaciones.
Impulsar actuaciones administrativas </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</si>
  <si>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</si>
  <si>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proyecto de Apoyo Fortalecimiento Supervisión Vigilados por Supertransporte presentadas por el equipo de auditoría en la vigencia 2010, debido a que de las 12 acciones de mejora, únicamente dos presentan ejecución del 100%, las demás muestran 0% de avance. La no realización oportuna de las acciones para solucionar las deficiencias, hace que se vuelva inefectiva toda labor emprendida en cumplimiento del Plan de Mejoramiento.</t>
  </si>
  <si>
    <t xml:space="preserve">Bajo cumplimiento en la ejecución de los objetivos y metas de las observaciones al proyecto de Apoyo Fortalecimiento Supervisión Vigilados por Supertransporte </t>
  </si>
  <si>
    <t>Establecer controles trimestrales a efectos de verificar  la ejecución de los proyectos de la entidad</t>
  </si>
  <si>
    <t>Reportes de ejecución del SIIF</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</si>
  <si>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 atribuibles a la ausencia de gestión de la Superintendencia, toda vez que entre la Notificación de la Resolución de Sanción, N° 2721 del 16 de junio de 2006, que dejo en firme el acto y la expedición del Mandamiento de pago, N° 031-249-2011 de fecha 1° de junio de 2011, por valor de $1.3 millones transcurrieron cuatro años y once meses, con lo cual la entidad solo dispuso de un mes para hacer efectivo dicho mandamiento. Además el oficio de Registro N°20113100176081 de Notificación del Mandamiento de Pago se hizo a través de Correo Certificado con fecha 12 de septiembre de 2011, cuando ya los términos para hacer efectiva la sanción habían vencido, incumpliéndose con lo dispuesto en el artículo 817 del Estatuto Tributario, configurándose un presunto detrimento al patrimonio público, con incidencia disciplinaria. La anterior observación evidencia deficiencias en la programación de las metas y en el planteamiento de las estrategias para dar cumplimiento a los Objetivos del Plan Estratégico 2010 – 2014, en particular lo que respecta a “Adelantar con celeridad las investigaciones e imposición de sanciones ante los indicios de ocurrencia de violaciones a las normas sobre tránsito y transporte por parte de personas o empresas”, lo cual ocasiona la caducidad de los comparendos IUIT y la prescripción de los derechos económicos que se derivan del reducido número de investigaciones que llegan a feliz término, influyendo deficitariamente en los ingresos del Patrimonio Público.</t>
  </si>
  <si>
    <t xml:space="preserve">Levantar inventarios conforme a la normatividad de gestión documental.
</t>
  </si>
  <si>
    <t xml:space="preserve">Elaborar matrices para establecer control y seguimiento de las actuaciones administrativas originadas en los IUIT en las vigencias 2012 a 2014.  </t>
  </si>
  <si>
    <t>Proponer tercerización para sustanciar y  proyectar actos administrativos generados en IUIT</t>
  </si>
  <si>
    <t>Hallazgo 53(2011) (A) Caducidad Sociedad AUTOBOY S.A. Mediante oficio No. 20113000247241 del 21 de noviembre de 2011, el Superintendente de Puertos y Transporte, en cumplimiento a lo ordenado por la Sala de Consulta y Servicio Civil del Consejo de Estado a través de providencia del 8 de junio de 2006, remitió a la Contralora General de la República las resoluciones por medio de las cuales se declaraba la caducidad de unas multas impuestas a la sociedad Autoboy S.A. Del análisis de los casos anteriores, se tiene que en cada uno de los procesos se declaró la caducidad de la acción de la Superintendencia de Puertos y Transporte para imponer sanciones pecuniarias a la sociedad Autoboy S.A., donde las sanciones ascienden a la suma de $251 millones  De la misma forma, la Entidad ha proferido 2285 caducidades en el trámite de imposición de multas a los informes únicos de infracción a las normas de tránsito (comparendos) impuestas por las autoridades de tránsito y transporte correspondientes a los años 2006, 2007 y 2008. Sin embargo se aclara que en estos casos la Entidad no expidió sanción pecuniaria alguna.</t>
  </si>
  <si>
    <t>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 representado en el menoscabo, disminución, detrimento o deterioro de los recursos públicos, o a los intereses patrimoniales del Estado, producida por una gestión fiscal ineficaz, ineficiente e inoportuna.</t>
  </si>
  <si>
    <t>H 1(2012) Tasa de Vigilancia - Delegada de Concesiones- 95 vigilados de la Delegada de Concesiones no muestran los ingresos autoliquidación.</t>
  </si>
  <si>
    <t>Formatos de autoliquidación incompletos</t>
  </si>
  <si>
    <t>Revisar las autoliquidaciones de la Tasa de Vigilancia con los ingresos brutos de los estados financieros para el cálculo de la revisión de la tasa de vigilancia y expedir los actos administrativos correspondientes.</t>
  </si>
  <si>
    <t>Revisión de los ingresos y autoliquidación de la TV de las 95 vigilados de la Delegada de Concesiones, con las otras áreas que tengan que ver con el tema de la tasa de vigilancia.</t>
  </si>
  <si>
    <t>Numero de revisiones de autoliquidación</t>
  </si>
  <si>
    <t>H 1(2012) Tasa de Vigilancia - Mediante resoluciones 8372 del 29/11/2012 y 9090 del 19/12/2012, se modificaron los plazos para el pago de la tasa (...) debido a la falta de precisión en los procedimientos y en las normas, se afecta el recaudo de la tasa de vigilancia.</t>
  </si>
  <si>
    <t xml:space="preserve">Fallas del procedimiento </t>
  </si>
  <si>
    <t>Aprobar y formalizar los procedimientos en nuestro sistema de calidad.</t>
  </si>
  <si>
    <t>Homologación Procedimiento (s)</t>
  </si>
  <si>
    <t xml:space="preserve">H2(2012) Base de datos en Excel, para recaudo de la tasa de vigilancia - La base de datos utilizada para el cálculo y control en el recaudo de la tasa de vigilancia y de las multa el  y sanciones, se realiza en una hoja en Excel, originando riesgos de operación y control  en  el proceso adelantado. </t>
  </si>
  <si>
    <t>Riesgo de pérdida, manipulación, errores humanos, dificultad y demora en la realización de los reportes requeridos, establecer los deudores morosos.</t>
  </si>
  <si>
    <t>Actualizar e integrar los sistemas de vigilancia y cobro de tasa de vigilancia</t>
  </si>
  <si>
    <t>Software en Funcionamiento</t>
  </si>
  <si>
    <t>H3(2012) Debilidades en el desarrollo del Sistema Vigia   en el desarrollo de las actividades de supervisión - Para la evaluación  subjetiva (...) las áreas misionales  digitan la información  en base de datos de Excel, (...)  para  la evaluación objetiva se requiere de digitar la información en un formato prestablecido por el área, esto representa  que el 90%  del proceso de supervisión se realiza en las bases de datos en Excel.</t>
  </si>
  <si>
    <t xml:space="preserve">La Delegada de Puertos realizará revisión y evaluación de cada uno de los módulos y opciones del Sistema VIGIA, </t>
  </si>
  <si>
    <t>H 3(2012) Debilidades en el desarrollo del Sistema Vigia   en el desarrollo de las actividades de supervisión - Para la evaluación  subjetiva (...) las áreas misionales  digitan la información  en base de datos de Excel, (...)  para  la evaluación objetiva se requiere de digitar la información en un formato prestablecido por el área, esto representa  que el 90%  del proceso de supervisión se realiza en las bases de datos en Excel.</t>
  </si>
  <si>
    <t>Sensibilización de uso del aplicativo por parte de los funcionarios</t>
  </si>
  <si>
    <t>Reuniones y capacitaciones</t>
  </si>
  <si>
    <t>El manejo (calculo de indicadores) de la información financiera se procesa en Excel.</t>
  </si>
  <si>
    <t xml:space="preserve">1 Articulación de procedimientos(SIGI) Vs usos del sistema
</t>
  </si>
  <si>
    <t xml:space="preserve">Una (1) Actualización de procesos de vigilancia e inspección 
</t>
  </si>
  <si>
    <t xml:space="preserve">
2 Implementar acciones para el conocimiento, aplicación y uso del sistema VIGIA.
</t>
  </si>
  <si>
    <t xml:space="preserve">
Dos (2) capacitaciones a funcionarios en el usos Del Sistema VIGIA</t>
  </si>
  <si>
    <t>3 Complementar el sistema VIGIA con el calculo de indicadores en aspectos objetivos y objetivos.</t>
  </si>
  <si>
    <t>Tres (3) 
Registrar los indicadores</t>
  </si>
  <si>
    <t xml:space="preserve">H3(2012) Debilidades en el desarrollo del Sistema Vigia   en el desarrollo de las actividades de supervisión -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</si>
  <si>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El 90% del proceso de supervisión se realiza en bases de datos en Excel lo que conlleva a riesgos en la operatividad del sistema y de la información </t>
  </si>
  <si>
    <t xml:space="preserve">
Capacitar a los usuarios del software. 
Realizar las pruebas necesarias  de los módulos en producción.
</t>
  </si>
  <si>
    <t xml:space="preserve">Elaborar cronograma de capacitación y pruebas de los módulos entregados.
</t>
  </si>
  <si>
    <t xml:space="preserve">H 3(2012) Debilidades en el desarrollo del Sistema Vigia   en el desarrollo de las actividades de supervisión -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</si>
  <si>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Las razones financieras, alertas ni indicadores, aún no están en el sistema VIGIA </t>
  </si>
  <si>
    <t xml:space="preserve">Estado y funcionalidad del software.(módulos en funcionamiento y parametrización)
Estado y funcionalidad de Hardware
</t>
  </si>
  <si>
    <t>Un (1) informe diagnostico</t>
  </si>
  <si>
    <t>H 4(2012)  Deficiencias en el cálculo de la tasa de vigilancia  - En la Delegada de Tránsito las empresas de transporte terrestre de carga y pasajeros que cuentan con flota de vehículos afiliados y propios, se aplica la tasa sobre los ingresos brutos generados por la flota de vehículos propios (cuenta 4145 transporte, almacenamiento y comunicaciones), desconociendo los ingresos brutos generados por la flota de vehículos afiliados (cuenta 2815 ingresos recibidos por terceros).</t>
  </si>
  <si>
    <t>No liquidaron la tasa de vigilancia a los concesionarios  con Patrimonio autónomo o encargo fiduciario sobre los ingresos de cada proyecto .</t>
  </si>
  <si>
    <t xml:space="preserve">Aplicar concepto previo al levantamiento de reserva.                                      </t>
  </si>
  <si>
    <t xml:space="preserve">H 5(2012) Cobertura Supervisión de la entidad frente al universo - Evaluado el número de supervisiones realizadas por las Delegadas de Puertos, Concesiones, Tránsito y Transporte, se determinó la siguiente cobertura: Universo de vigilados: 8315 -  Supervisión Subjetiva: 2156  (55%) -  Supervisión Objetiva (visita): 739  (35%) -    </t>
  </si>
  <si>
    <t>Revisar y analizar el proceso de vigilancia e inspección establecido en el mapa de procesos de la entidad.</t>
  </si>
  <si>
    <t>Determinar criterios unificados de supervisión integral para cada tipo de vigilado</t>
  </si>
  <si>
    <t xml:space="preserve">Establecer procedimientos detallados de cada actividad de vigilancia e inspección   </t>
  </si>
  <si>
    <t>Actualizar procedimiento</t>
  </si>
  <si>
    <t>Mantendrá las acciones pertinentes y seguirá las instrucciones o criterios que establezca la entidad para determinar la cobertura de supervisión..</t>
  </si>
  <si>
    <t>Memorando de propuesta de indicadores</t>
  </si>
  <si>
    <t>H 6(2012 Investigaciones  Administrativas, por no reporte de la Información Financiera - Evaluado el número de vigilados que no reportaron información legal, administrativa, financiera y contable frente al número de investigaciones administrativas iniciadas por incumplimiento en el reporte de la información, se pudo determinar que a 5878 vigilados no se les inicio el debido proceso por incumplimiento de la norma.</t>
  </si>
  <si>
    <t>Escasa capacitación, del grupo y del personal en general.</t>
  </si>
  <si>
    <t>Promover campañas de orientación dirigidas a los funcionarios y contratistas.</t>
  </si>
  <si>
    <t>Documento de registro</t>
  </si>
  <si>
    <t xml:space="preserve">Registro </t>
  </si>
  <si>
    <t xml:space="preserve"> Hallazgo 7(2012)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</si>
  <si>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La Superintendencia no cuenta con procedimiento centralizado para trámite de pqr  </t>
  </si>
  <si>
    <t xml:space="preserve">Implementar un formato único de seguimiento de PQR que haga parte de un sistema de información o un aplicativo web que permita el control y seguimiento. </t>
  </si>
  <si>
    <t xml:space="preserve">1. Unificar por las dependencias de un formato único de control y seguimiento de PQR. 
</t>
  </si>
  <si>
    <t>Formato</t>
  </si>
  <si>
    <t xml:space="preserve">2. Verificar  y diagnosticar de herramientas tecnológicas en la Administración Pública.
</t>
  </si>
  <si>
    <t xml:space="preserve">Implementar de un formato único de seguimiento de PQR que haga parte de un sistema de información o un aplicativo web que permita el control y seguimiento. </t>
  </si>
  <si>
    <t xml:space="preserve">3.  Convenio con entidad pública con aplicativo de seguimiento y control de PQR, alarmas y reportes de informes en línea y en tiempo real.
</t>
  </si>
  <si>
    <t xml:space="preserve"> 4. Directrices a nivel de Resolución con el procedimiento del trámite de PQR. 
</t>
  </si>
  <si>
    <t xml:space="preserve">5. Revisar las Resoluciones que crean el Grupo de Servicio Ciudadano a efecto de dimensionar su filosofía en el engranaje y unificación de PQR en la Super. 
</t>
  </si>
  <si>
    <t>Acto Administrativo</t>
  </si>
  <si>
    <t xml:space="preserve">6. Optimizar con la nueva versión del sistema ORFEO.
</t>
  </si>
  <si>
    <t>7.  Capacitación y sensibilización en servicio ciudadano y trámite de PQR</t>
  </si>
  <si>
    <t xml:space="preserve">Hallazgo 9(2012)  Evaluados los Planes de Acción de las diferentes áreas se determinaron las siguientes debilidades - Los planes de acción incluyen dos ítems: presupuesto asignado y fuente de financiación (funcionamiento o inversión); sin embargo, la Superintendencia se limita a incluir en estos ítems la leyenda “condicionado a lo establecido por la Oficina de Planeación, Despacho, Secretaria General y Financiera”, sin cuantificar esta información en las celdas del formato establecido, incumpliendo lo establecido en el Literal l, artículo tercero de la Ley 152 de 1994. </t>
  </si>
  <si>
    <t>Debilidades en los controles establecidos  genera limitaciones en el seguimiento al cumplimiento de las metas establecidas en los planes de acción e incertidumbre respecto al grado de cumplimiento de los compromisos adquiridos en el Plan de Acción.</t>
  </si>
  <si>
    <t>Orientar a las delegadas y demás dependencias  en el sentido de la necesidad de diligenciar apropiadamente todos y cada uno de los ítems del Plan de Acción.</t>
  </si>
  <si>
    <t xml:space="preserve">Hacer seguimiento al diligenciamiento del formulario en cada uno de sus ítems de los Planes de Acción por proceso.
Instruir a los líderes de los procesos para el correcto y completo diligenciamiento del formulario del Plan de Acción. 
</t>
  </si>
  <si>
    <t>Informes de seguimiento</t>
  </si>
  <si>
    <t>Hallazgo  9(2012)  Evaluados los Planes de Acción de las diferentes áreas se determinaron las siguientes debilidades - El manual de procedimientos vigente para el año 2012, para elaboración del Plan de Acción “Direccionamiento y Planificación Institucional”, no documenta el procedimiento a seguir para el establecimiento de las metas para el seguimiento al cumplimiento del plan de acción.
Se establece el reporte de los avances en periodos trimestrales, sin embargo evaluados los reportes (correos electrónicos), se evidenció que este procedimiento solo se cumplió para el tercer y cuarto trimestre.
La información que debe ser registrada en los espacios diseñados en los planes de acción, no es registrada en su totalidad (ejemplos indicadores, fuente de financiación y/o presupuesto asignado).</t>
  </si>
  <si>
    <t>No se evidencia la definición de metas, ni seguimiento efectivo al cumplimiento del Plan de Acción en todas las Áreas. Lo anterior genera limitaciones en el seguimiento al cumplimiento de las metas establecidas en los planes de acción e incertidumbre respecto al grado de cumplimiento de los compromisos adquiridos en el Plan de acción.</t>
  </si>
  <si>
    <t>Por ser una obligación contemplada en el procedimiento de Direccionamiento y Planificación Institucional   DE-PCT-1 V3 (Actividad 14 "Realizar seguimiento trimestral Registro DE-REG-07, evaluados por cada área), Planeación se asegurará del cumplimiento del procedimiento registrado en el SIGI.</t>
  </si>
  <si>
    <t xml:space="preserve">Presentar informes analítico trimestrales para verificar el cumplimiento de los Planes de Acción por cada proceso. </t>
  </si>
  <si>
    <t>Informes de seguimiento y observaciones a que haya lugar.</t>
  </si>
  <si>
    <t>Hallazgo 9(2012)  Evaluados los Planes de Acción de las diferentes áreas se determinaron las siguientes debilidades - Las actividades incluidas no apuntan al cumplimiento de las funciones y/o procesos de importancia del área, como es el caso del Grupo  Financiera, del cual hacen parte Gestión Presupuestal, Contabilidad y Tesorería, Oficina de  Control Interno Disciplinario, grupo administrativa.</t>
  </si>
  <si>
    <t>Debilidades en los controles establecidos  genera limitaciones en el seguimiento al cumplimiento de las metas establecidas en los planes de acción e incertidumbre respecto al grado de cumplimiento de los compromisos adquiridos en el Plan de acción.</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</si>
  <si>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</si>
  <si>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Presentar informes analíticos y metodológicos trimestrales para verificar el cumplimiento de los Planes de Acción por cada proceso.</t>
  </si>
  <si>
    <t xml:space="preserve">Hallazgo 11(2012)  Plan Estratégico - De acuerdo al Plan Estratégico la entidad propuso desarrollar estudios de los cuales no evidenció la realización de los mismos: 
Estudios sistemáticos de  solvencia económica para evitar a largo plazo que el Gobierno Nacional recurra a los pagos de ciertos pasivos contingentes derivados de la imposibilidad por parte del concesionario
Estudios micro y macro económicos que permitan dar cuenta de ello y permitan realizar proyecciones y estimación de escenarios, haciendo análisis de sensibilidad de variables relevantes para impulsar la eficiencia de los puertos marítimos y fluviales y aéreos </t>
  </si>
  <si>
    <t>Cumplimiento parcial del Plan Estratégico.</t>
  </si>
  <si>
    <t>Identificar al interior de la entidad del desarrollo de los estudios citados.</t>
  </si>
  <si>
    <t>Seguimiento a la propuesta de realizar estudios micro y macro económicos durante el PE 2011-2014 de la entidad.</t>
  </si>
  <si>
    <t>Informes de verificación y seguimiento</t>
  </si>
  <si>
    <t>Hallazgo 12(2012) Fortalecimiento Institucional - Con respecto a la legalidad y el fortalecimiento del sector transporte, la entidad ha cumplido parcialmente debido a que el fortalecimiento institucional, también incluía una reforma de su estructura, funciones, procesos y procedimientos internos, una revisión de competencias y su interrelación con las demás entidades, lo que debería estar acompañado por una reforma del régimen de infracciones y sanciones. Para ello a la fecha, la entidad solo había  realizado la proyección del Proyecto de Ley No 113 de 2011, el cual  fue archivado; sin embargo actualmente está incorporado en el proyecto de Ley 090 de 2012 el cual fue radicado el 14 de agosto de 2012 en la Comisión sexta de la cámara, a la fecha dicho proyecto no tiene  ponentes asignados para el primer debate.  El incumplimiento y no desarrollo de ninguno de estos dos  proyectos  impacta directamente el Fortalecimiento Institucional y por lo tanto del sector.</t>
  </si>
  <si>
    <t>El tramite y aprobación de la proposición de un proyecto de Ley, esta sometido exclusivamente a los términos legislativos del Congreso de la República.</t>
  </si>
  <si>
    <t>Realizar el seguimiento al proceso de fortalecimiento de las capacidades institucionales relacionadas con el sector transporte en materia de régimen de sanciones y procedimientos con cada uno de los lideres de procesos relacionados con la materia que se adelanta actualmente en el Congreso de la Republica.</t>
  </si>
  <si>
    <t>El Despacho establecerá de manera coordinada con los asesores de enlace ante el Congreso Nacional, los mecanismos  necesarios para iniciar un estudio  de iniciativa normativa que pueda reunir los requisitos encaminados al fortalecimiento institucional, en las materias que desarrolla la Superintendencia de Puertos y Transporte.</t>
  </si>
  <si>
    <t>Comunicación Interna</t>
  </si>
  <si>
    <t>Hallazgo 14 (2012) Centro Inteligente de Control de Tránsito y Transporte - En su Artículo 85 el PDN, Centro Inteligente de Control de Tránsito y Transporte –CICTT, establece que la estructuración y puesta en funcionamiento del CICTT, recae sobre el  Ministerio de Transporte y sus entidades adscritas.  Sin embargo, a la fecha no es una realidad, ya que se encuentra en etapa de Diseño y Dimensionamiento. Frente a las acciones adelantadas a la fecha por el Ministerio de Transporte no se evidencia la articulación con la Superintendencia de Puertos y Transporte, entidad que de acuerdo con la ley tiene como función la coordinación del CICTT.</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</si>
  <si>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</si>
  <si>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</si>
  <si>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1. Una comunicación dirigida al Mintransporte</t>
  </si>
  <si>
    <t>comunicación</t>
  </si>
  <si>
    <t>Hallazgo 15(2012)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</si>
  <si>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Debilidades planeacion cobro tasa de vigilancia</t>
  </si>
  <si>
    <t>Brindar el apoyo Jurídico para  identificar los vigilados obligados al pago de vigilancia y el procedimiento establecido para la ejecución y liquidación de dicho cobro.</t>
  </si>
  <si>
    <t>Reuniones periódicas con el Grupo Financiero</t>
  </si>
  <si>
    <t>Hallazgo 16(2012)  Indicadores seguimiento metas establecidas en los planes de Acción, Estratégico y/o indicadores de gestión Vigencia 2012 - Las actividades y/o metas establecidas en los planes de Acción, Estratégico y/o en el tablero de control de los indicadores de gestión, presentan debilidades en su diseño; al no establecer metas armónicas entre los planes de Acción, Estratégico y/o indicadores de gestión frente al cumplimiento de las establecidas en el Sistema de Seguimiento a las Metas de Gobierno (SISMEG).</t>
  </si>
  <si>
    <t>No establecer metas armónicas entre los planes de Acción, Estratégico y/o indicadores de gestión frente al cumplimiento de las establecidas en el Sistema de Seguimiento a las Metas de Gobierno (SISMEG).</t>
  </si>
  <si>
    <t xml:space="preserve">Realizar 2 talleres de sensibilización de indicares de gestión.
Aplicar el procedimiento de administración y gestión de indicadores en la evaluación de la gestión de los planes de acción.
</t>
  </si>
  <si>
    <t>Lista de asistencia</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</si>
  <si>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
 El plan estratégico respecto de las metas registradas en el PND, no identifica las áreas involucradas o responsables de la actividad, como tampoco indica el grado de avance o cumplimiento parcial de las actividades. Las metas y actividades de los tres planes no se encuentran armonizadas.</t>
  </si>
  <si>
    <t>No existe coherencia ni integridad en los indicadores de seguimiento, impidiendo medir el grado de cumplimiento de los mismos.</t>
  </si>
  <si>
    <t xml:space="preserve">Revisar las metas del PND para identificar las áreas responsables de la entidad, mediante un ejercicio institucional con el fin de verificar si todos los Planes están alineados y articulados.
</t>
  </si>
  <si>
    <t>Hacer seguimiento al Plan de Acción para detectar el grado de avance de las actividades las cuales deben ir  relacionadas con la acción de mejora propuesta corrigiendo así la causa del hallazgo.</t>
  </si>
  <si>
    <t xml:space="preserve">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 lo que denota que no se efectuó una debida gestión de cobro, afectando la razonabilidad de dicho saldo al sobrestimar los derechos de la entidad y configurándose un presunto detrimento patrimonial en esa cifra.  </t>
  </si>
  <si>
    <t>Revisar todas las resoluciones en las que se haya cumplido los requisitos para decretar la prescripción de la obligación e informar al Grupo Financiera</t>
  </si>
  <si>
    <t>Informe de Resoluciones Prescritas</t>
  </si>
  <si>
    <t>Hallazgo  22(2012) Póliza calidad del servicio  - Los contratos de prestación de servicios profesionales no tienen la póliza de calidad del servicio, lo cual coloca a la entidad en riesgo por los perjuicios imputables al contratista garantizado que surjan con posterioridad a la terminación del contrato y que se deriven de la mala calidad del servicio prestado.</t>
  </si>
  <si>
    <t>En los contratos de prestación de servicios profesionales no se evidencio la póliza de calidad del servicio,</t>
  </si>
  <si>
    <t xml:space="preserve">Incluir en los contratos la cláusula respectiva sí en el estudio previo se estipula. </t>
  </si>
  <si>
    <t xml:space="preserve">Estudios previos que incluyan ésta cláusula sí a ello hay lugar </t>
  </si>
  <si>
    <t>Hallazgo 23(2012) Proyecto de Inversión de Sistematización - El contrato No. 063 de fecha 09 de agosto del 2010, fue celebrado con la empresa QUIPUX  S.A por valor de $2.070 millones incluido el IVA, cuyo objeto consistió en realizar las etapas de análisis de información, diseño desarrollo, implementación, instalación, pruebas de puesta en marcha, mantenimiento y garantía, de un sistema integrado de información de inspección, vigilancia y control con plazo de ejecución de 12 meses, prorrogado en 42 días, se inició el 10 de agosto de 2010, los módulos del sistema de información fueron recibidos a entera satisfacción por parte del supervisor del contrato los días 27 y 28 de julio de 2011,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</si>
  <si>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No aplicación de las pólizas, para hacer efectivas  las garantías de calidad y correcto funcionamiento  dentro contrato No. 063 de 2010</t>
  </si>
  <si>
    <t>Verificar recibo a satisfacción del contrato y sus módulos por parte del supervisor.</t>
  </si>
  <si>
    <t>Recibos a satisfacción del supervisor del contrato</t>
  </si>
  <si>
    <t>Hallazgo 24(2012)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</si>
  <si>
    <t>Continuar con el tramite de aprobación de modernización institucional.</t>
  </si>
  <si>
    <t>Presentar nuevamente el proyecto de modernización institucional, contando en primera instancia con el aval de la Alta Consejería para el Buen Gobierno y la Eficiencia Administrativa de la Presidencia</t>
  </si>
  <si>
    <t xml:space="preserve">Hallazgo 28(2012) Deficiencias Indicadores de gestión - No permite identificar información como factor crítico de éxito y  rango del riesgo,  la información colgada en la página no permite identificar la meta a que periodo corresponde, ni los resultados del periodo como sus históricos.
</t>
  </si>
  <si>
    <t xml:space="preserve">Ausencia de instrumentos de medición de los indicadores de gestión </t>
  </si>
  <si>
    <t>Implementar   el procedimiento de Indicadores  de gestión al interior de la entidad</t>
  </si>
  <si>
    <t>Procedimiento aprobado</t>
  </si>
  <si>
    <t>Hallazgo 28(2012) Deficiencias Indicadores de gestión - En el manual de procedimientos “procedimiento Medición y análisis de indicadores” vigente para el año 2012, establecía el reporté trimestral de los seguimientos a los indicadores de gestión, el cual se realizó por el correo institucional, revisada la carpeta de planeación que contiene los correos remitidos por las áreas responsables a la Oficina de Planeación, se determinó el incumplimiento en la periodicidad establecida.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</si>
  <si>
    <t>La información colgada en la página no permite identificar la meta a que periodo corresponde, ni los resultados del periodo como sus históricos.</t>
  </si>
  <si>
    <t xml:space="preserve">Rediseñar la página web de la SPT de acuerdo a lo planteado en los componentes de gobierno </t>
  </si>
  <si>
    <t>Hallazgo  1(2013):  Indicadores - a) Dentro de las funciones de la Supertransporte, No existe informes de evaluación y seguimiento  periódicos sobre indicadores de gestión que hacen parte del Plan de Acción 
El Plan de Acción muestra en su mayoría la no aplicación de indicadores de gestión en términos de eficacia, eficiencia, efectividad, economía y de impacto</t>
  </si>
  <si>
    <t>Elaborar informe de evaluación y seguimiento semestral</t>
  </si>
  <si>
    <t>Hallazgo 2(2013)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</si>
  <si>
    <t xml:space="preserve">Desarrollo de interfaces entre sistemas de información internos y externos
</t>
  </si>
  <si>
    <t>Operatividad del sistema</t>
  </si>
  <si>
    <t>Hallazgo 3(2013) 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</si>
  <si>
    <t>Hallazgo 3(2013) Gestión Sancionatoria IUIT. Inconsistencia entre el número de sanciones en firme impuestas y su correspondiente traslado al grupo de coactivo de la Oficina Jurídica.</t>
  </si>
  <si>
    <t>Falta de coordinación  entre el área misional y las de apoyo vinculadas al proceso sancionatorio</t>
  </si>
  <si>
    <t>Optimizar los niveles de coordinación entre la DTT, grupo de cobro coactivo, notificaciones y financiera</t>
  </si>
  <si>
    <t>Revisar y actualizar  los procedimientos involucrados.
Contar con la herramienta tecnológica integrada.</t>
  </si>
  <si>
    <t>Procedimiento homologado</t>
  </si>
  <si>
    <t>Hallazgo 3(2013) Gestión Sancionatoria IUIT. No se encuentra identificado y clasificado el recaudo por diferentes conceptos y áreas que lo originan</t>
  </si>
  <si>
    <t>Clasificar la cartera de acuerdo con los conceptos que la originan</t>
  </si>
  <si>
    <t>Verificar cada una de las resoluciones y clasificarlas por motivo de la sanción</t>
  </si>
  <si>
    <t>Remitir al Grupo Financiera mediante memorando interno, la relación de las resoluciones de cobro debidamente clasificadas por concepto de la sanción</t>
  </si>
  <si>
    <t>Hallazgo 3(2013) Gestión Sancionatoria IUIT. No se han implementado mecanismos para conocer los resultados de la gestión a cargo de CISA de manera que  se establezca con certeza la culminación de la efectividad y culminación de la actividad sancionatoria a su cargo, que redunde en beneficio de las condiciones de la prestación del servicio de transporte en el país. adicionalmente, se encontró en el proceso sanciones ejecutoriadas sin mandamiento de pago.</t>
  </si>
  <si>
    <t>Suscribir un nuevo contrato interadministrativo de la venta de cartera en el cual se incorporara la cláusula que contemple la causa del hallazgo.</t>
  </si>
  <si>
    <t xml:space="preserve">Adelantar las gestiones para la celebración de un nuevo contrato de convenio interadministrativo entre SPT y CISA, en el cual se incorpore la clausula en la cual, el comprador CISA, reporte trimestralmente el estado de la ejecución para obtener el pago de las sanciones cedidas </t>
  </si>
  <si>
    <t>Suscripción Convenio</t>
  </si>
  <si>
    <t>Hallazgo 4(2013) consistencia de la Información. Incoherencia entre la información remitida al Grupo auditor de la CGR y el Informe de Gestión en relación con la cobertura  de acciones de vigilancia subjetiva y en inspección para la misma vigencia (2013)</t>
  </si>
  <si>
    <t>Hallazgo 5(2013) Implementación de Gobierno en Línea. Incumplimiento frente a lo establecido en la Ley 734 de 2002, Decreto 1151 de 2008, 2693 de 2012 y la Resolución 011889 de octubre 3 de 2013, relacionado con el atraso en la implementación de la Estrategia de Gobierno en Línea.</t>
  </si>
  <si>
    <t>Atraso en los porcentajes exigidos por norma de gobierno en línea para 2013</t>
  </si>
  <si>
    <t xml:space="preserve">Implementar de aplicativo virtual en página web de la superintendencia para que el ciudadano pueda consulta las PQR </t>
  </si>
  <si>
    <t>Aplicativo en línea</t>
  </si>
  <si>
    <t>Hallazgo 6(2013)Programa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</si>
  <si>
    <t>Presunto incumplimiento en el PGI en la función misional que se traduce en la disminución de la eficacia</t>
  </si>
  <si>
    <t xml:space="preserve">Dar cumplimiento al plan de visitas de inspección </t>
  </si>
  <si>
    <t>Hacer seguimiento al plan de visitas.</t>
  </si>
  <si>
    <t xml:space="preserve">Informe de visita de inspección </t>
  </si>
  <si>
    <t>Hallazgo 7(2013) Inconsistencia en la Información de la Vigilancia e Inspección. Según memorando 20147000081993 del 23/09/2014, suscrito por el Delegado de Concesiones, durante la vigencia 2013, se realizaron 156 visitas de inspección con base al PGI, y el nivel de cobertura de acciones de vigilancia e inspección se dio (Revisar Cuadro Página 21 Informe de Auditoria) . Inconsistencia en la información reportada en el informe de Gestión y la información suministrada al Grupo Auditor relacionada con el cumplimiento del PGI, lo cual resta credibilidad a lo reportado por la Delegada de Concesiones y el informe de gestión  de la entidad correspondiente a la vigencia 2013, lo que se traduce en la falta de garantía por parte de la Oficina de Planeación sobre la veracidad y confiabilidad de la información estadística contenida en los informes de gestión de la entidad.</t>
  </si>
  <si>
    <t>Deficiencias en materia de información y del seguimiento al cumplimiento de las actividades al interior de la Entidad</t>
  </si>
  <si>
    <t xml:space="preserve">Hacer seguimiento a la información reportada </t>
  </si>
  <si>
    <t>Hallazgo 8(2013) Información carpetas o expedientes de los Vigilados. Mediante oficio ASPT-013 del 15 de octubre de 2014, se solicitó a la Entidad en calidad de préstamo las carpetas de siete vigilados (5 concesiones y 2 terminales )  las cuales fueron suministradas con memorando 20147000091083 del 20/10/2014. en el mencionado no se encuentra evidencia sobre las acciones tomadas frente a los vigilados, como resultado de las visitas de inspección. Debilidades en el proceso de gestión documental.</t>
  </si>
  <si>
    <t>No se evidencian documentos soportes del seguimiento a los requerimientos y acciones tomadas frente a los vigilados.</t>
  </si>
  <si>
    <t>Documentar el seguimiento a las acciones tomadas y/o requerimientos.</t>
  </si>
  <si>
    <t>Anexar los soportes de los requerimientos y del seguimiento a dicho requerimientos en las carpetas de cada vigilado.</t>
  </si>
  <si>
    <t>N° de vigilados inspeccionados/N° vigilados con requerimientos</t>
  </si>
  <si>
    <t>Dar cumplimiento al procedimiento establecido para la Organización Documental</t>
  </si>
  <si>
    <t>Compilación y clasificación de los documentos allegados a la entidad por cada vigilado, así como aquellos que hayan sido generados (oficios, memorandos, informes y actas de visita, entre otros).  Esta actividad inicia con la solicitud de los físicos de los radicados de entrada que estén pendientes de solicitar a través de Orfeo.</t>
  </si>
  <si>
    <t>Reporte de actividades generadas en al acción de mejora</t>
  </si>
  <si>
    <t>Aplicación del procedimiento de organización y conservación documental GD-PCT-05.</t>
  </si>
  <si>
    <t>Acta de visita por parte del Grupo Gestión Documental</t>
  </si>
  <si>
    <t>Actualización del Formato Único de Inventario Documental del archivo de gestión</t>
  </si>
  <si>
    <t>Registro del Formato Único de Inventario Documental actualizado</t>
  </si>
  <si>
    <t>Seguimiento de aplicación del procedimiento de Organización y Conservación Documental GD-PCT-05</t>
  </si>
  <si>
    <t xml:space="preserve">Informe de seguimiento </t>
  </si>
  <si>
    <t xml:space="preserve"> Hallazgo 9(2013)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</si>
  <si>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10(2013)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</si>
  <si>
    <t>ADMINISTRATIVO Y PENAL</t>
  </si>
  <si>
    <t>Verificar que el estudio previo contenga la justificación de la contratación directa.</t>
  </si>
  <si>
    <t>Estudio Previo</t>
  </si>
  <si>
    <t>Hallazgo 11(2013)  Reclasificación. La entidad está clasificando y registrando equivocadamente en la subcuenta 140160 Contribuciones, la causación de las deudas por concepto de la tasa pendiente de cobrar a los vigilados, lo que implica reclasificación e imputación equivocada, presentándose una incertidumbre en la clasificación e imputación contable.</t>
  </si>
  <si>
    <t>Reclasificación e imputación equivocada lo cual presenta incertidumbre en la generación de información.</t>
  </si>
  <si>
    <t xml:space="preserve">Remitir solicitud de concepto a la Contaduría General de la Nación como  autoridad doctrinaria en materia de interpretación normativa contable.
</t>
  </si>
  <si>
    <t>Solicitar concepto</t>
  </si>
  <si>
    <t>Documento de consulta radicado en la Contaduría General de la Nación .</t>
  </si>
  <si>
    <t xml:space="preserve">El sistema SIIF no permite generar los reportes necesarios </t>
  </si>
  <si>
    <t xml:space="preserve">Verificar la creación de terceros en el sistema SIIF
</t>
  </si>
  <si>
    <t>Cruzar  e incluir los nuevos terceros .</t>
  </si>
  <si>
    <t>Hallazgo 12(2013)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</si>
  <si>
    <t xml:space="preserve">a) Verificación de NIT 
</t>
  </si>
  <si>
    <t>El sistema SIIF no permite generar los reportes necesarios para la identificación de los terceros</t>
  </si>
  <si>
    <t xml:space="preserve">Verificar la creación de terceros y creación en debida forma .
</t>
  </si>
  <si>
    <t>Identificación de los terceros y cuentas a reclasificar .</t>
  </si>
  <si>
    <t>Reclasificación de los terceros genéricos en la cuenta que corresponda.</t>
  </si>
  <si>
    <t>ENTIDAD: SUPERTRANSPORTE</t>
  </si>
  <si>
    <t>Pablo Antonio Arteaga
Superintendente Delegado de concesiones e Infraestructura</t>
  </si>
  <si>
    <t>Área Responsable</t>
  </si>
  <si>
    <t>Jorge Andrés Escobar
Superintendente Delegado de Tránsito y Transporte</t>
  </si>
  <si>
    <t>Jorge Andrés Escobar -  Superintendente Delegado de Tránsito</t>
  </si>
  <si>
    <t>Pablo Antonio Arteaga
Superintendente Delegado de Concesiones e Infraestructura</t>
  </si>
  <si>
    <t>Mercy Carina Martínez - Superintendente Delegada de Puertos
Pablo Antonio  Arteaga - Superintendente Delegado de Concesiones e Infraestructura
Jorge Andrés escobar - Superintendente Delegado de Tránsito y Transporte</t>
  </si>
  <si>
    <t>SEGUIMIENTO OCI</t>
  </si>
  <si>
    <t>Revisado con posterioridad por la Auditoría 2014 de la CGR. Se presentó en el Manual de Contratación (Resolución 8474 de 2011 y Resolución 11448 de 2014) Requisitos de estudios previos para adquisición de elementos.</t>
  </si>
  <si>
    <t xml:space="preserve"> 
PENDIENTE RESULTADOS - NO CIERRA</t>
  </si>
  <si>
    <t xml:space="preserve">Se evidencia 2 Actas en la que se suscriben y realiza el seguimiento a  los compromisos por parte de la Delegada de Concesiones para la adecuada conformación de archivos de gestión (23 de diciembre de 2014 y 19 de marzo de 2015)
</t>
  </si>
  <si>
    <t xml:space="preserve">Realizar el seguimiento al requerimiento y adelantar los ajustes en el sistema SIIF, de acuerdo con el concepto de Contaduría General de la Nación
</t>
  </si>
  <si>
    <t>Seguimiento a la  respuesta de la Contaduría General de la Nación y ajustes a que haya lugar</t>
  </si>
  <si>
    <t>CUMPLIBLE</t>
  </si>
  <si>
    <t>Adriana Rodríguez
Jefe Oficina de Planeación</t>
  </si>
  <si>
    <t>Jorge Andrés escobar
Superintendente Delegado de Tránsito
Adriana Rodríguez
Jefe Oficina de Planeación
Lina María Margarita Huari
Jefe Oficina de Jurídica</t>
  </si>
  <si>
    <t>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t>
  </si>
  <si>
    <t>Con radicado No. 20144000035753 del 30/04/2014 la Oficina Asesora de Planeación informa a la Superintendencia Delegada de Puertos que se actualizó  los procesos en el KAWAK. El documento del procedimiento VI-PCT-1 versión 3 sobre el procedimiento de recepción, análisis y procesamiento de la información para la vigilancia se actualizó en 2014 según radicado 20144000035753 del 30/04/2014.</t>
  </si>
  <si>
    <t>Documento con criterios definidos</t>
  </si>
  <si>
    <r>
      <t xml:space="preserve">
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</si>
  <si>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</si>
  <si>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</si>
  <si>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</si>
  <si>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color rgb="FFFF0000"/>
        <rFont val="Arial"/>
        <family val="2"/>
      </rPr>
      <t>PENDIENTE RESULTADOS - NO CIERRA</t>
    </r>
  </si>
  <si>
    <t>Mediante comunicación 20138400013821 de enero 24 de 2013, se oficio al Ministerio de Transporte solicitando la definición de parámetros de evaluación de la gestión financiera, técnica y administrativa y la calidad del servicio de los prestatarios del servicio público de transporte.</t>
  </si>
  <si>
    <t>H5(2012)Baja cobertura de vigilados supervisados frente a la función de supervisión integral asignada a la Supertransporte.</t>
  </si>
  <si>
    <t>H5(2012) Baja cobertura de vigilados supervisados frente a la función de supervisión integral asignada a la Supertransporte.</t>
  </si>
  <si>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</si>
  <si>
    <t>Alcides Espinosa
Secretario General ( E)</t>
  </si>
  <si>
    <t>Alcides Espinosa
Secretario General ( E)
Lina María Margarita Huari
Jefe Oficina de Jurídica</t>
  </si>
  <si>
    <t>Alcides Espinosa
Secretario General ( E)
Lina María Margarita Huari
Jefe de Oficina Jurídica</t>
  </si>
  <si>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</si>
  <si>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t>
    </r>
    <r>
      <rPr>
        <sz val="10"/>
        <color rgb="FFFF0000"/>
        <rFont val="Arial"/>
        <family val="2"/>
      </rPr>
      <t>PENDIENTE RESULTADOS - NO CIERRA.</t>
    </r>
  </si>
  <si>
    <t xml:space="preserve">Contacto con entidades públicas para acceder a aplicativos web usados para PQR. Implementación de aplicativo. Prueba piloto. </t>
  </si>
  <si>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reporte de compilación y clasificación de los documentos radicados de entrada que a través de Orfeo.</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</si>
  <si>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Actualización del Formato Único de Inventario Documental del archivo de gestión</t>
    </r>
  </si>
  <si>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C0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</si>
  <si>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C00000"/>
        <rFont val="Arial"/>
        <family val="2"/>
      </rPr>
      <t>PENDIENTE RESULTADOS - NO CIERRA</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</si>
  <si>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Se requiere informe de seguimiento a las carpetas de cada vigilado en la Delegada de Concesiones</t>
    </r>
  </si>
  <si>
    <r>
      <t xml:space="preserve"> 
</t>
    </r>
    <r>
      <rPr>
        <sz val="10"/>
        <rFont val="Arial"/>
        <family val="2"/>
      </rPr>
      <t>Se tiene previsto para finales del mes de abril la propuesta de acto Administrativo mediante el cual se modifica el Grupo de Servicio al Ciudadano a efecto de dimensionar su filosofía en el engranaje y unificación de PQR en la Superintendencia.</t>
    </r>
    <r>
      <rPr>
        <sz val="10"/>
        <color rgb="FFFF0000"/>
        <rFont val="Arial"/>
        <family val="2"/>
      </rPr>
      <t xml:space="preserve">
PENDIENTE RESULTADOS - NO CIERRA</t>
    </r>
  </si>
  <si>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PENDIENTE RESULTADOS - NO CIERRA</t>
    </r>
  </si>
  <si>
    <t xml:space="preserve">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
</t>
  </si>
  <si>
    <t>Atender para aquellos casos en los que la entidad va adelantar contratación directa en cumplimiento de la normatividad
Dar instrucciones claras a las diferentes áreas de la Superintendencia para que se adopte el criterio para selección de contratistas de conformidad con las diferentes modalidades de selección de los mismos.</t>
  </si>
  <si>
    <t>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t>
  </si>
  <si>
    <t>Actividad en ejecución : Identificación de los terceros (personas naturales o jurídicas) que a la fecha no se encuentran creados en el SISTEMA INTEGRADO DE INFORMACIÓN FINANCIERA (SIIF II Nación), previa verificación de la existencia jurídica .</t>
  </si>
  <si>
    <t>OBSERVACIÓN</t>
  </si>
  <si>
    <t>Contar con la Planeacion con todos los procesos de selección y contratacion directa que requiera la entidad y ejecutar la misma de acuerdo con lo proyectado.</t>
  </si>
  <si>
    <t>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t>
  </si>
  <si>
    <t>Se da por error de interpretación de la persona encargada en su momento de los temas contractuales.</t>
  </si>
  <si>
    <t>Cumplir con lo dispuesto en la normatividad en materia de porcentajes mínimos en la constitución de garantías.</t>
  </si>
  <si>
    <t>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t>
  </si>
  <si>
    <t xml:space="preserve">Verificar que en los procedimientos de Planeación Estratégica de Tic's se incluyan los monitoreos para seguimientos  pertinentes.
</t>
  </si>
  <si>
    <t>Hallazgo 2 (2011) Cronograma de Mantenimiento Correctivo. No existe un documento soporte que evidencie la elaboración de un cronograma de mantenimiento correctivo, que permita evidenciar el responsable, el tiempo y la actividad a desarrollar, situación que genera riesgo en el adecuado funcionamiento de la infraestructura computacional de la Supertransporte, lo anterior de conformidad con el Procedimiento soporte y mantenimiento de tics de la actividad No 1</t>
  </si>
  <si>
    <t>Incumplimiento del  procedimiento soporte y mantenimiento de tics de la actividad No 1</t>
  </si>
  <si>
    <t xml:space="preserve">Verificar que en los procedimientos de Planeación Estratégica de Tic's se incluyan los cronogramas para mantenimiento que sean pertinentes.
 </t>
  </si>
  <si>
    <t>La revisión se realizo con corte a 30/12/2013 la acción de mejora se dio durante la vigencia 2014, cumplido extemporáneamente</t>
  </si>
  <si>
    <t>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Lo que evidencia negligencia y falta de compromiso de la administración y del funcionario responsable del área, y no permite realizar los reportes de novedades, correctivos y recomendaciones para mantener en óptima operación la Base de Datos.</t>
  </si>
  <si>
    <t xml:space="preserve">Verificar que en los procedimientos de Planeación Estratégica de Tic's se incluyan, en relación con la administración de las bases de datos, las presentaciones de informes y reportes de novedades que sean pertinentes.
</t>
  </si>
  <si>
    <t>El procedimiento Administración de Bases de Datos (GT-PCT-5) se actualizó a la versión 3 con fecha 11/07/2014, incluyendo la acción de verificación de actualizaciones y comunicar a los usuarios después de una restauración de información.</t>
  </si>
  <si>
    <t>No se tramito el registro presupuestal por carencia de acto administrativo del otorgamiento del incentivo.</t>
  </si>
  <si>
    <t>Asegurar el oportuno registro presupuestal de los compromisos  adquiridos</t>
  </si>
  <si>
    <t>Se anexa soporte   generado por el Grupo de T.H.  Sobre el control y seguimiento e identificación de la disponibilidad  de saldos para para la realización de CDP y RP. Memorando 20155000018563 de 25/03/2015</t>
  </si>
  <si>
    <t>Ausencia de inventarios que confrontaran física y documentalmente en bases de datos la gestión frente a IUIT de la Delegada</t>
  </si>
  <si>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t>
    </r>
  </si>
  <si>
    <t>La revisión se realizó con corte a 30/12/2013 la acción de mejora se dio durante la vigencia 2014, cumplido extemporáneamente</t>
  </si>
  <si>
    <t>Fue formulado, aprobado y publicado en el aplicativo Kawak la versión 1 del procedimiento Recaudo, Código GF-PCT-5 del 31 de marzo de 2015.</t>
  </si>
  <si>
    <t>Contar y mantener actualizada la herramienta tecnológica adquirida en el año 2012 para el recaudo de la tasa de vigilancia.</t>
  </si>
  <si>
    <t xml:space="preserve">El aplicativo VIGIA como herramienta de apoyo para la supervisión integral no arroja los soportes necesarios requeridos por las áreas misionales de la entidad. </t>
  </si>
  <si>
    <t>90% de la Supervisión Integral se realiza en bases de datos en Excel.</t>
  </si>
  <si>
    <t>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t>
  </si>
  <si>
    <r>
      <t xml:space="preserve">Secretaria General, informa mediante memorando 20155000018563 de 25/03/2015 (hoja 7) ""Si bien es cierto el grupo de recaudo adscrito a la Secretaria General es competente para realizar el recaudo de la tasa de contribución, multas administrativas, este hallazgo va dirigido a las deficiencias en el cálculo de la tasa, este tema resulta del resorte de la Delegada de Tránsito con el Ministerio de Transporte quien es que en definitiva fija la tarifa". 
</t>
    </r>
    <r>
      <rPr>
        <sz val="10"/>
        <color rgb="FFFF0000"/>
        <rFont val="Arial"/>
        <family val="2"/>
      </rPr>
      <t>(REVISAR ESTE CONCEPTO. CREERÍA QUE NO SE PUEDE FIJAR ESA POSICIÓN Y SI DEBE SER SECRETARIA GENERAL JUNTO CON LA DTT QUIEN DEBE LIDERAR TODOS EL PROCESO. ESTE ES UN PROBLEMA INSTITUCIONAL)</t>
    </r>
  </si>
  <si>
    <t>Diagnosticar la metodología y criterios de supervisión utilizados con el objetivo de modificar, actualizar  y unificar los criterios que permitan mejorar e incrementar la cobertura de supervisión integral en las áreas misionales</t>
  </si>
  <si>
    <t>H5(2012) No existe un marco institucional par determinar la cobertura de la vigilancia e inspección, conforme a las definiciones de cada procedimiento.</t>
  </si>
  <si>
    <t>Definir un marco institucional para los criterios de vigilancia e inspección con sus respectivos indicadores de cobertura.
La delegada de Concesiones e infraestructura mantendrá las acciones pertinentes para cumplir este hallazgo</t>
  </si>
  <si>
    <t xml:space="preserve">
Se tiene previsto para finales del mes de abril la propuesta de acto Administrativo mediante el cual se modifica el Grupo de Servicio al Ciudadano a efecto de dimensionar su filosofía en el engranaje y unificación de PQR en la Superintendencia.
PENDIENTE RESULTADOS - NO CIERRA</t>
  </si>
  <si>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 xml:space="preserve">
PENDIENTE RESULTADOS - NO CIERRA</t>
    </r>
  </si>
  <si>
    <t>La justificación descrita (hoja 5, memorando 2015500018563) sólo menciona  la parte relacionada con el proyecto de Fortalecimiento, sin embargo debe definirse la modificación y posición de la Supertransporte al respecto.
De otro lado, no se menciona nada con la propuesta de mejora descrita en el Plan de Mejoramiento  y que tiene que ver con el trámite que se debe adelantar ante el Congreso de la República, con el Régimen Sancionatorio.</t>
  </si>
  <si>
    <t>El Grupo de Cobro Persuasivo y Jurisdicción coactiva no informaba el estado jurídico de cobrabilidad al Grupo Financiera.</t>
  </si>
  <si>
    <t>Expedir los actos propios del proceso de cobro administrativo por vía coactiva en el cual se decrete la prescripción de aquellas obligaciones que cumplan con lo estipulado en el Estatuto Tributario Nacional</t>
  </si>
  <si>
    <t xml:space="preserve">Se anexa soporte memorando 20153000025393,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t>
  </si>
  <si>
    <t>Es importante señalar, que conforme a lo establecido en el Decreto 1510 de 2013, en su artículo 77 , señala la No obligatoriedad de garantías. No obstante lo anterior, cuando la contratación lo amerite la entidad podrá solicitar la constitución de garantías.</t>
  </si>
  <si>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</si>
  <si>
    <t xml:space="preserve">Recurso Humano insuficiente para atender las responsabilidades funcionales de Ley de SPT, lo que implica que para el normal funcionamiento del servicio público se contrate personal. </t>
  </si>
  <si>
    <r>
      <t>Si bien se justifica el motivo por el cual no se puede dar cumplimiento a la acción de mejora propuesta(Directiva Presidencial 06 de 2014), sobre la austeridad del gasto público, y se muestra la reducción del valor de la contratación de servicios personales aprobado para el 2015 ($6.2219.720.000) frente 8.198.051.009 del valor de la nómina para la misma vigencia,</t>
    </r>
    <r>
      <rPr>
        <sz val="10"/>
        <color rgb="FFFF0000"/>
        <rFont val="Arial"/>
        <family val="2"/>
      </rPr>
      <t xml:space="preserve"> se requiere redefinir  la propuesta de mejora , con el objeto de poder mitigar y/o eliminar el hallazgo encontrado por la CGR en la auditoria a la cuenta de la vigencia 2012. Falta esta justificación para tramitar ante la CGR.</t>
    </r>
  </si>
  <si>
    <t>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15 objetivos estratégicos y 21 Indicadores estratégicos para su seguimiento.</t>
  </si>
  <si>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t>
    </r>
    <r>
      <rPr>
        <sz val="10"/>
        <color rgb="FFFF0000"/>
        <rFont val="Arial"/>
        <family val="2"/>
      </rPr>
      <t>Faltan análisis de mediciones de los indicadores de cada proceso
Falta establecer nuevo tablero de control con los indicadores estratégicos del plan, realizar mediciones y publicar en página web. Se requiere además un primer informe analítico sobre los indicadores estratégicos.</t>
    </r>
  </si>
  <si>
    <t>Falta de informes de evaluación y seguimiento  periódicos sobre indicadores de gestión que hacen parte del Plan de Acción.</t>
  </si>
  <si>
    <t xml:space="preserve">Falta de un software que permita integrar la información que genera el Grupo de Investigaciones e Informes Únicos de Infracción con los Grupos de Notificaciones, Financiera y Cobro Coactivo.
</t>
  </si>
  <si>
    <t xml:space="preserve">Desarrollar e implementar la interoperabilidad entre los sistemas de información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</si>
  <si>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Se presenta avance de inventario de 12293 IUIT de las vigencias 2008 - 2014.
</t>
    </r>
    <r>
      <rPr>
        <sz val="10"/>
        <color rgb="FFFF0000"/>
        <rFont val="Arial"/>
        <family val="2"/>
      </rPr>
      <t xml:space="preserve">Falta información sobre las matrices para establecer control y seguimiento de las actuaciones administrativas originadas en los IUIT en las vigencias 2012 a 2014.  </t>
    </r>
  </si>
  <si>
    <t>Tanto el Grupo de Cobro persuasivo y Jurisdicción coactiva como el Grupo Financiera, no se contaba con la cartera clasificada por motivo de la sanción,</t>
  </si>
  <si>
    <t>No se contempló en su momento en el escrito del Convenio Interadministrativo CM 017- 2011, ni en ninguno de sus tres otro sí es, suscritos entre la SPT y CISA.</t>
  </si>
  <si>
    <t>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 e2015, se ubica en el Link Atención al Ciudadano, le formulario para la presentación de PQR y el enlace para Consulta de Trámite en la dirección http://orfeo.supertransporte.gov.co/consultaWeb/. Se verifica con dos ejemplos: derecho de petición 20155600184212 del 06/03/2015 y 20155600322122 del 06/05/2015</t>
  </si>
  <si>
    <t>Revisar e implementar puntos de control para la entrega de información relacionada con la gestión del proceso.</t>
  </si>
  <si>
    <t>Incumplimiento al procedimiento de organización documental</t>
  </si>
  <si>
    <t>Verificar el cumplimiento de los parámetros establecidos en el procedimiento Organización y Conservación Documental, establecido en el SIGI</t>
  </si>
  <si>
    <t xml:space="preserve">Se evidencia 2 Actas en la que se suscriben y realiza el seguimiento a  los compromisos por parte de la Delegada de Concesiones para la adecuada conformación de archivos de gestión (23 de diciembre de 2014 y 19 de marzo de 2015)
Memorando 20145600114653 del 24/12/2014 mediante al cual se establecen directrices para la organización de archivos. 
</t>
  </si>
  <si>
    <t>Realizar un estudio de cada uno de los aplicativos mencionados con el apoyo de TIC´s se decidirá si se pueden integrar
Desarrollar e implementar la interoperabilidad entre los sistemas de información (incluir esta propuesta  traída del H2de 2013)</t>
  </si>
  <si>
    <t>Dar estricto cumplimiento a la norma  numeral 6º del artículo 6º del Decreto 2741</t>
  </si>
  <si>
    <t>Adelantar las gestiones necesarias para integrar los aplicativos
Desarrollar e implementar la interoperabilidad entre los sistemas de información (incluir esta propuesta  traída del H2de 2013)</t>
  </si>
  <si>
    <t xml:space="preserve">Hallazgo 10(2010) Bienes en Bodega que no se han dado al servicio
</t>
  </si>
  <si>
    <t>Hallazgo 11(2010) Información de Aplicativos. La Entidad posee tres aplicativos que alimentan el proceso contable que no se encuentran aptos para hacer interface por lo tanto dicha información no está disponible</t>
  </si>
  <si>
    <t>Hallazgo 30(2010) Decreto 2741 de 2001. evaluar la gestión financiera, técnica y administrativa y la calidad del servicio de las empresas de servicio de transporte y concesionario</t>
  </si>
  <si>
    <t>Hallazgo 52(2010) Planeación Contractual. Durante la vigencia 2010 la Superintendencia celebró 197 contratos, de los cuales 147, es decir el 74.6% de la totalidad de la contratación corresponde a la modalidad de prestación de servicios con personas naturales</t>
  </si>
  <si>
    <t>Hallazgo 55(2010) Contrato No. 60/10. Amparo del cumplimiento de las obligaciones</t>
  </si>
  <si>
    <t xml:space="preserve">Hallazgo 60(2010) Implementación del Sistema VIGIA.  De acuerdo con los pliegos de condiciones, la Superintendencia definió dos fases para la implementación del sistema de información misional; la primera  conformada por once módulos y la segunda fase conformada por siete módulos </t>
  </si>
  <si>
    <t>Hallazgo 65(2010) Cronograma del Proyecto  Implementación del sistema de información Vigía</t>
  </si>
  <si>
    <t>Hallazgo 1(2011)  Planeación Estratégica  de Tics, no existe un documento soporte que evidencie la realización de un plan de monitoreo.</t>
  </si>
  <si>
    <t>Hallazgo 2 (2011) Cronograma de Mantenimiento Correctivo. No existe un documento soporte que evidencie la elaboración de un cronograma de mantenimiento correctivo</t>
  </si>
  <si>
    <t xml:space="preserve">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t>
  </si>
  <si>
    <t>Hallazgo 7(2011)   Pago Incentivo. La entidad no ha realizado el pago del incentivo por $2.000.000, a los cuatro funcionarios ganadores como mejor equipo de trabajo</t>
  </si>
  <si>
    <t xml:space="preserve">Hallazgo  24(2011)  Deficiencias en la gestión de los Informes Únicos de Infracciones de Transporte – IUIT. Bajo número de actuaciones adelantadas </t>
  </si>
  <si>
    <t xml:space="preserve">Hallazgo 28(2011) Baja efectividad en el cumplimiento de objetivos y metas definidas en el Plan de Mejoramiento. </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</si>
  <si>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t>
  </si>
  <si>
    <t>Hallazgo 53(2011) (A) Caducidad Sociedad AUTOBOY S.A. Mediante oficio No. 20113000247241 del 21 de noviembre de 2011, el Superintendente de Puertos y Transporte,  declaró la caducidad de unas multas impuestas a la sociedad Autoboy S.A.</t>
  </si>
  <si>
    <t xml:space="preserve">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t>
  </si>
  <si>
    <t xml:space="preserve">H2(2012) Base de datos en Excel, para recaudo de la tasa de vigilancia - </t>
  </si>
  <si>
    <t>H3(2012) Debilidades en el desarrollo del Sistema Vigia   en el desarrollo de las actividades de supervisión -</t>
  </si>
  <si>
    <t>H 4(2012)  Deficiencias en el cálculo de la tasa de vigilancia  - En la Delegada de Tránsito las empresas de transporte terrestre de carga y pasajeros que cuentan con flota de vehículos afiliados y propios</t>
  </si>
  <si>
    <t>Liquidar la tasa de vigilancia a los concesionarios  con Patrimonio autónomo o encargo fiduciario sobre los ingresos de cada proyecto .</t>
  </si>
  <si>
    <t>H 6(2012 Investigaciones  Administrativas, por no reporte de la Información Financiera -</t>
  </si>
  <si>
    <t xml:space="preserve"> Hallazgo 7(2012)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</si>
  <si>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Hallazgo 9(2012)  Evaluados los Planes de Acción de las diferentes áreas se determinaron las siguientes debilidades - presupuesto asignado y fuente de financiación </t>
  </si>
  <si>
    <t>Hallazgo 11(2012)  Plan Estratégico - De acuerdo al Plan Estratégico la entidad propuso desarrollar estudios de los cuales no evidenció la realización de los mismos</t>
  </si>
  <si>
    <t>Hallazgo 12(2012) Fortalecimiento Institucional  - reforma del régimen de infracciones y sanciones.</t>
  </si>
  <si>
    <t xml:space="preserve">Hallazgo 14 (2012) Centro Inteligente de Control de Tránsito y Transporte - </t>
  </si>
  <si>
    <t>Hallazgo 15(2012) Ampliación de la Tasa de Vigilancia -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</si>
  <si>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Hallazgo 16(2012)  Indicadores seguimiento metas establecidas en los planes de Acción, Estratégico y/o indicadores de gestión Vigencia 2012 -</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</si>
  <si>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t>
  </si>
  <si>
    <t>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t>
  </si>
  <si>
    <t>Hallazgo  22(2012) Póliza calidad del servicio  - Los contratos de prestación de servicios profesionales no tienen la póliza de calidad del servicio,</t>
  </si>
  <si>
    <t>Hallazgo 23(2012) Proyecto de Inversión de Sistematización - El contrato No. 063 de fecha 09 de agosto del 2010, fue celebrado con la empresa QUIPUX  S.A por valor de $2.070 millones incluido el IVA, los módulos del sistema de información fueron recibidos a entera satisfacción por parte del supervisor del contrato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</si>
  <si>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 xml:space="preserve">Hallazgo  1(2013):  Indicadores -  No existe informes de evaluación y seguimiento  periódicos sobre indicadores de gestión que hacen parte del Plan de Acción </t>
  </si>
  <si>
    <t>Hallazgo 3(2013) Gestión Sancionatoria IUIT. durante el periodo 2008 a 2013,  110.574 IUITs (74.59%) no fueron objeto de actuación alguna dentro del periodo.  Inconsistencia entre el número de sanciones en firme impuestas y su correspondiente traslado al grupo de coactivo de la Oficina Jurídica. o se encuentra identificado y clasificado el recaudo por diferentes conceptos y áreas que lo originan. No se han implementado mecanismos para conocer los resultados de la gestión a cargo de CISA</t>
  </si>
  <si>
    <t>Hallazgo 5(2013) Implementación de Gobierno en Línea. Incumplimiento frente a lo establecido en la Ley 734 de 2002, atraso en la implementación de la Estrategia de Gobierno en Línea.</t>
  </si>
  <si>
    <t xml:space="preserve">Hallazgo 6(2013)Programa General de Inspecciones. Incumplimiento en el PGI - </t>
  </si>
  <si>
    <t xml:space="preserve">Hallazgo 8(2013) Información carpetas o expedientes de los Vigilados. No se encuentra evidencia sobre las acciones tomadas frente a los vigilados, como resultado de las visitas de inspección. </t>
  </si>
  <si>
    <t xml:space="preserve">Hallazgo 7(2013) Inconsistencia en la Información de la Vigilancia e Inspección. </t>
  </si>
  <si>
    <t xml:space="preserve"> Hallazgo 9(2013)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</si>
  <si>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11(2013)  Reclasificación. La entidad está clasificando y registrando equivocadamente en la subcuenta 140160 Contribuciones, la causación de las deudas por concepto de la tasa pendiente de cobrar a los vigilados</t>
  </si>
  <si>
    <t xml:space="preserve">Hallazgo 12(2013)  Terceros Genéricos en la Cuenta Deudores. Para  el caso en estudio de los Deudores (cartera cobrable e incobrable), la entidad soporta la contabilidad del SIIF en hojas de cálculo (Excel), sin registrar los movimientos en su totalidad, a nivel de detalle en el SIIF.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t>
  </si>
  <si>
    <t>Responsable</t>
  </si>
  <si>
    <r>
      <t>Hallazgo 28(2012) Deficiencias Indicadores de gestión - se determinó el incumplimiento en la periodicidad establecida (</t>
    </r>
    <r>
      <rPr>
        <b/>
        <sz val="12"/>
        <color theme="1"/>
        <rFont val="Arial"/>
        <family val="2"/>
      </rPr>
      <t>para las mediciones).</t>
    </r>
    <r>
      <rPr>
        <sz val="12"/>
        <color theme="1"/>
        <rFont val="Arial"/>
        <family val="2"/>
      </rPr>
      <t xml:space="preserve">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r>
  </si>
  <si>
    <t>En Ejecución</t>
  </si>
  <si>
    <t>PROMEDIO AVANCE</t>
  </si>
  <si>
    <t>TOTAL HALLAZGOS</t>
  </si>
  <si>
    <t xml:space="preserve">Ejecutados </t>
  </si>
  <si>
    <t xml:space="preserve">Hallazgo 6(2013) Programa General de Inspecciones. Incumplimiento en el PGI - </t>
  </si>
  <si>
    <t>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</si>
  <si>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</si>
  <si>
    <t>El Procedimiento Establecer criterios de vigilancia en inspección (VI-PCT-4. Versión 2) establece los citerios de vigilancia objetiva y subjetiva (Actividad 6. identificar situacioens críticas): Criterios para la recepoción de la información; Criterios para el procesamiento y análisis de la información; Criterios para operativos de presencia institucional; Criterios para Inspección In Situ.</t>
  </si>
  <si>
    <t>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t>
  </si>
  <si>
    <t xml:space="preserve">H 5(2012) Cobertura Supervisión de la entidad frente al universo </t>
  </si>
  <si>
    <t>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t>
  </si>
  <si>
    <t xml:space="preserve">Actividad en ejecución : Identificación de los terceros (personas naturales o jurídicas) que a la fecha no se encuentran creados en el SISTEMA INTEGRADO DE INFORMACIÓN FINANCIERA (SIIF II Nación), previa verificación de la existencia jurídica .
- Se realiza el estudio de tiempos para el registro de terceros (vigilados) en el SIIF
- Se inicia la contratación de personal para digitación de terceros (4 contratistas)
- Depuración de bases de movimiento de cartera realizando la verificación de NIT (Terceros) que se encuentran en las bases de datos de movimiento de cartera discriminada por cada Delegada,
- Se inicia la digitación y creación de terceros en SIIF (Estimado  7500 Registros)
</t>
  </si>
  <si>
    <r>
      <t xml:space="preserve">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t>
    </r>
    <r>
      <rPr>
        <b/>
        <sz val="12"/>
        <color theme="1"/>
        <rFont val="Arial"/>
        <family val="2"/>
      </rPr>
      <t>proyecto de Apoyo Fortalecimiento Supervisión Vigilados por Supertransporte</t>
    </r>
    <r>
      <rPr>
        <sz val="12"/>
        <color theme="1"/>
        <rFont val="Arial"/>
        <family val="2"/>
      </rPr>
      <t xml:space="preserve"> debido a que de las 12 acciones de mejora, únicamente dos presentan ejecución del 100%, las demás muestran 0% de avance.</t>
    </r>
  </si>
  <si>
    <t xml:space="preserve">Estudio </t>
  </si>
  <si>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t>
    </r>
    <r>
      <rPr>
        <i/>
        <sz val="10"/>
        <rFont val="Arial"/>
        <family val="2"/>
      </rPr>
      <t xml:space="preserve">Dar instrucciones claras a las diferentes áreas de la Superintendencia para que se adopte el criterio para selección de contratistas de conformidad con las diferentes modalidades de selección de los mismo". 
</t>
    </r>
    <r>
      <rPr>
        <i/>
        <sz val="10"/>
        <color rgb="FFFF0000"/>
        <rFont val="Arial"/>
        <family val="2"/>
      </rPr>
      <t xml:space="preserve">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</si>
  <si>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</si>
  <si>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t xml:space="preserve">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
</t>
  </si>
  <si>
    <t>REVISAR ADICIONALMENTE OBJETO DE CONTRATOS  GRUPO APOYO VIGILANCIA E INSPECCION. ADICONALMENTE, walter documento soporte sobre la gestion adelantada con la verificación de información financiera que debe presentar los vigilados. (Trámite el Grupo de Vigilancia e Inspección a Control).
De acuerdo con los datos suministrados por la DTT, de 4.746 vigilados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</si>
  <si>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r>
      <t xml:space="preserve">Alcides Espinosa
Secretario General ( E)
</t>
    </r>
    <r>
      <rPr>
        <sz val="11"/>
        <color rgb="FFFF0000"/>
        <rFont val="Arial"/>
        <family val="2"/>
      </rPr>
      <t>NOTA. ESTE HALLAZGO ES RESPONSABILIDAD DE LA DELEGADA DE TRANSITO Y TRANSPORTE.</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</si>
  <si>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informe de actualización del funcionamiento de los módulos de VIGÍA (documento soporte se encuentra en la csarpeta de Planeación, elaborado con Jelkin).</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</si>
  <si>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</si>
  <si>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PENDIENTE INFORME TRIMESTRAL DE SEGUIMIENTO</t>
  </si>
  <si>
    <r>
      <t xml:space="preserve">Mediante comunicación interna 20144000552351 de 20/11/2014 se remitió a Mintransporte  comunicación  sobre los lineamientos del centro inteligente.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</si>
  <si>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t>NO SE CUENTA CON EVIDENCIA</t>
  </si>
  <si>
    <r>
      <t xml:space="preserve">
</t>
    </r>
    <r>
      <rPr>
        <sz val="10"/>
        <rFont val="Arial"/>
        <family val="2"/>
      </rPr>
      <t xml:space="preserve">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</si>
  <si>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xml:space="preserve"> Sin embargo, esta pendiente la verificación sobre el cumplimiento de la Actividad 2 del procedimiento citado y que está relacionado con el Acompañamiento  a los mantenimientos preventivos.</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</si>
  <si>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Sin embargo, esta pendiente la verificación sobre el cumplimiento de la Actividad 2 del procedimiento citado y que está relacionado con el Acompañamiento  a los mantenimientos preventivos.</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</si>
  <si>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</si>
  <si>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 xml:space="preserve">NO SE CUENTA CON EVIDENCIA </t>
  </si>
  <si>
    <r>
      <rPr>
        <sz val="10"/>
        <rFont val="Arial"/>
        <family val="2"/>
      </rPr>
      <t xml:space="preserve">La revisión se realizo con corte a 30/12/2013 la acción de mejora se dió durante la vigencia 2014, Procedimiento soporte y Mantenimiento de TICs GT-PCT-3 V3 de julio 10/2014 -  cumplido extemporáneamente. </t>
    </r>
    <r>
      <rPr>
        <sz val="10"/>
        <color rgb="FFFF0000"/>
        <rFont val="Arial"/>
        <family val="2"/>
      </rPr>
      <t>Sin embargo, esta pendiente la verificación sobre el cumplimiento de la Actividad 2 del procedimiento citado y que está relacionado con el Acompañamiento  a los mantenimientos preventivos.</t>
    </r>
  </si>
  <si>
    <r>
      <rPr>
        <sz val="10"/>
        <rFont val="Arial"/>
        <family val="2"/>
      </rPr>
      <t xml:space="preserve">Mediante comunicación interna 20144000552351 de 20/11/2014 se remitió a Mintransporte  comunicación  sobre los lineamientos del centro inteligente. </t>
    </r>
    <r>
      <rPr>
        <sz val="10"/>
        <color rgb="FFFF0000"/>
        <rFont val="Arial"/>
        <family val="2"/>
      </rPr>
      <t xml:space="preserv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</si>
  <si>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r>
      <t xml:space="preserve">xxESTUDIOS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</si>
  <si>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</si>
  <si>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
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</si>
  <si>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PENDIENTE DESARROLLO  EIMPLEMENTACIÓN DEL SISTEMA DE INFORMACIÓN DE LAS INVESTIGACIONES RELACIONADOS CON LOS IUIT  Y SUS REPECTIVAS ACTUACIONES O TRAMITE ADELANTADO DEL PROCESO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</si>
  <si>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</si>
  <si>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</si>
  <si>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</si>
  <si>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</si>
  <si>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</si>
  <si>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</si>
  <si>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 xml:space="preserve">NO SE CUENTA CON EVIDENCIA RELACIONADA CON LA ELABORACIÓN DE MATRICES Y EL PROCESO DE TERCERIZACIÓN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</si>
  <si>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</si>
  <si>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</si>
  <si>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r>
      <rPr>
        <sz val="10"/>
        <rFont val="Arial"/>
        <family val="2"/>
      </rPr>
      <t xml:space="preserve">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</si>
  <si>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</si>
  <si>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 xml:space="preserve">NO SE CUENTA CON EVIDENCIA RELACIONADA CON LA ELABORACIÓN DE MATRICES Y EL PROCESO DE TERCERIZACIÓN
</t>
    </r>
  </si>
  <si>
    <t xml:space="preserve">NO SE CUENTA CON EVIDENCIA SOBRE SU CUMPLIMIENTO </t>
  </si>
  <si>
    <r>
      <t xml:space="preserve">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t>
    </r>
    <r>
      <rPr>
        <sz val="10"/>
        <color rgb="FFFF0000"/>
        <rFont val="Arial"/>
        <family val="2"/>
      </rPr>
      <t>CONTRATO EN EJECUCIÓN A 30 DIC DE 2015</t>
    </r>
  </si>
  <si>
    <r>
      <rPr>
        <sz val="10"/>
        <rFont val="Arial"/>
        <family val="2"/>
      </rPr>
      <t>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t>
    </r>
    <r>
      <rPr>
        <sz val="10"/>
        <color rgb="FFFF0000"/>
        <rFont val="Arial"/>
        <family val="2"/>
      </rPr>
      <t xml:space="preserve">
PGS 2015 -  En cada una de las Delegadas se cuenta con un PGS (2015)  aprobado y una ejecución del 30% con corte a mayo de 2015.
De otro lado, en el sistema de Gestion Institucional SIGI, se encuentra definidos los criteriors de Vigilancia e Inspección codificado: VI-PCT-4 V2  definido el 30/04/2014</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</si>
  <si>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PENDIENTE DESARROLLO  EIMPLEMENTACIÓN DEL SISTEMA DE INFORMACIÓN DE LAS INVESTIGACIONES RELACIONADOS CON LOS IUIT  Y SUS REPECTIVAS ACTUACIONES O TRAMITE ADELANTADO DEL PROCESO 
</t>
    </r>
    <r>
      <rPr>
        <sz val="10"/>
        <color rgb="FFFF0000"/>
        <rFont val="Arial"/>
        <family val="2"/>
      </rPr>
      <t>CONTRATO EN EJECUCIÓN HASTA  DICIEMBRE DE 2015</t>
    </r>
  </si>
  <si>
    <t>NO SE CUENTA CON EVIDENCIA SOBRE  SU CUMPLIMIENTO</t>
  </si>
  <si>
    <r>
      <t xml:space="preserve"> la Supertransporte adelantó los Estudios previos y suscribió 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CONTRATO EN EJECUCIÓN HASTA  DICIEMBRE DE 2015</t>
    </r>
  </si>
  <si>
    <t>Hallazgo 60(2010) Implementación del Sistema VIGIA.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</si>
  <si>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SECRETARIA</t>
  </si>
  <si>
    <t>DELEGADAS</t>
  </si>
  <si>
    <t>TRANSITO</t>
  </si>
  <si>
    <t>CONCESIONES</t>
  </si>
  <si>
    <t>COMPARTIDAS</t>
  </si>
  <si>
    <t>Base de datos adelantada por el grupo IUIT donde se relacionan 12293 registros de las vigencias 2008 a 2013, especificando resoluciones de apertura, Descargos y Fallo.</t>
  </si>
  <si>
    <t>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t>
  </si>
  <si>
    <t>Realizar un estudio de cada uno de los aplicativos mencionados con el apoyo de TIC´s se decidirá si se pueden integrar
Desarrollar e implementar la interoperabilidad entre los sistemas de información (incluir esta propuesta  traída del Hallazgo 2 de 2013)</t>
  </si>
  <si>
    <t>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t>
  </si>
  <si>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</si>
  <si>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Documento Estudios Previos: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Fueron remitidas las matrices de control de entrega de procesos de IUITs a los abogados. (Tabla control semanal de reporte de reparto)
</t>
    </r>
    <r>
      <rPr>
        <sz val="10"/>
        <color rgb="FFFF0000"/>
        <rFont val="Arial"/>
        <family val="2"/>
      </rPr>
      <t xml:space="preserve"> </t>
    </r>
  </si>
  <si>
    <t>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t>
  </si>
  <si>
    <t>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t>
  </si>
  <si>
    <t>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t>
  </si>
  <si>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</si>
  <si>
    <t>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t>
  </si>
  <si>
    <t>OFICINA JURÍDICA</t>
  </si>
  <si>
    <t>Adelantar las gestiones necesarias para integrar los aplicativos
Desarrollar e implementar la interoperabilidad entre los sistemas de información (incluir esta propuesta  traída del Hallazgo 2 de 2013)</t>
  </si>
  <si>
    <r>
      <t xml:space="preserve">Se cuenta con Base de datos adelantada por el grupo IUIT donde se relacionan 12293 registros de las vigencias 2008 a 2013, especificando resoluciones de apertura, Descargos y Fallo.
</t>
    </r>
    <r>
      <rPr>
        <sz val="10"/>
        <color rgb="FFFF0000"/>
        <rFont val="Arial"/>
        <family val="2"/>
      </rPr>
      <t xml:space="preserve">
</t>
    </r>
    <r>
      <rPr>
        <sz val="10"/>
        <rFont val="Arial"/>
        <family val="2"/>
      </rPr>
      <t>Informe de Estado actual de IUIT con corte a Julio 24 de 2015:
- Total de IUIT entre 2007 y 2015: 200.822
- Total Aperturas: 46.422
- Total fallos: 15.509
- Total recursos: 2.371</t>
    </r>
  </si>
  <si>
    <t>OFICINA DE PLANEACIÓN</t>
  </si>
  <si>
    <t>SECRETARÍA GENERAL</t>
  </si>
  <si>
    <t>CUMPLIMIENTO A MAYO DE 2015 (VICEPRESIDENCIA DE LA REPÚBLICA)</t>
  </si>
  <si>
    <t>JUNIO DE 2015
(VICEPRESIDENCIA DE LA REPÚBLICA)</t>
  </si>
  <si>
    <t>DELEGADA DE TRÁNSITO</t>
  </si>
  <si>
    <t>CONCESIONES Y OFICINA JURÍDICA</t>
  </si>
  <si>
    <t>OFICINA JURÍDICA - SECRETARÍA GENERAL</t>
  </si>
  <si>
    <t>DELEGADA DE TRÁNSITO - OFICINA JURÍDICA</t>
  </si>
  <si>
    <t>DELEGADA DE TRÁNSITO - OFICINA DE PLANEACIÓN - OFICINA JURÍDICA</t>
  </si>
  <si>
    <t>CONCESIONES - SECRETARÍA GENERAL</t>
  </si>
  <si>
    <t xml:space="preserve">Martha Montañez
Jefe Oficina de Planeación </t>
  </si>
  <si>
    <t xml:space="preserve">Lina María Huari
Jefe Oficina Jurídica </t>
  </si>
  <si>
    <t xml:space="preserve">Silvia Ramírez
Secretaria General </t>
  </si>
  <si>
    <t>Jorge Andrés escobar
Superintendente Delegado de Tránsito
Martha Montañez
Jefe Oficina de Planeación 
Lina María Margarita Huari
Jefe Oficina de Jurídica</t>
  </si>
  <si>
    <t>Silvia Rámirez
Secretaria General 
Lina María Margarita Huari
Jefe Oficina de Jurídica</t>
  </si>
  <si>
    <t>REVISADO DR. LOPEZ CGR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</si>
  <si>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
</t>
  </si>
  <si>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
</t>
  </si>
  <si>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
</t>
  </si>
  <si>
    <t xml:space="preserve">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
</t>
  </si>
  <si>
    <t xml:space="preserve">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</si>
  <si>
    <t xml:space="preserve">Con radicado No. 20144000035753 del 30/04/2014 la Oficina Asesora de Planeación informa a la Superintendencia Delegada de Puertos que se actualizó  el procedimientos del SIGI en el aplicativo  KAWAK. El documento del procedimiento VI-PCT-1 versión 3 "Recepción, análisis y procesamiento de la información para la vigilancia" documento  radicado 20144000035753 del 30/04/2014.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</si>
  <si>
    <t xml:space="preserve">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</si>
  <si>
    <t xml:space="preserve">La Supertransporte adelantó la contratación de la Prestación de Servicios No. 367 de 2015 cuyo Objeto es: ACTUALIZACIÓN DEL DESARROLLO E IMPLEMENTACIÓN DEL SISTEMA NACIONAL DE SUPERVISIÓN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Carrillo del Grupo Informática y Estadísticas). 
Memorandos de respuesta a Diagnóstico presentado por las Delegadas, según análisis del grupo Informática. Memorando 20154000065773 del 03/05/2015 respuesta a Diagnóstico de la Delegda de Concesiones; Memorando 20154000065763 del 03/05/2015 respuesta a Diagnóstico de la Delegda de Puertos; Memorando 20154000065783 del 03/05/2015 respuesta a Diagnóstico de la Delegda de Tránsito.
</t>
  </si>
  <si>
    <t xml:space="preserve">El Procedimiento Establecer criterios de vigilancia en inspección (VI-PCT-4. Versión 2) establece los criterios de vigilancia objetiva y subjetiva (Actividad 6. identificar situaciones críticas): Criterios para la recepción de la información; Criterios para el procesamiento y análisis de la información; Criterios para operativos de presencia institucional; Criterios para Inspección In Situ.
</t>
  </si>
  <si>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t>
  </si>
  <si>
    <t xml:space="preserve">DOCUMENTO ALCANCE GENERAL DEL MÓDULO DE PQR - PROYECTO DESARROLLO VIGÍA: Propuesta de Formato Único de Control para Seguimiento de PQR
Se formalizó la creación del Formato para la consolidación de las PQR en la Entidad. Código AC-REG-7 Versión 1 del 21 de agosto de 2015.
</t>
  </si>
  <si>
    <t xml:space="preserve">Contrato  367 de 2015  para la  ACTUALIZACIÓN DEL DESARROLLO E IMPLEMENTACIÓN DEL SISTEMA NACIONAL DE SUPERVISIÓN AL TRANSPORTE -VIGIA, DE LA SUPERINTENDENCIA DE PUERTOS Y TRANSPORTE, INCLUIDO EL MANTENIMIENTO, SOPORTE Y GARANTÍA.
Módulo Quejas y Peticiones
</t>
  </si>
  <si>
    <t xml:space="preserve">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
</t>
  </si>
  <si>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</si>
  <si>
    <t xml:space="preserve">Actualización del Formato Único de Inventario Documental del archivo de gestión de la Delegada de Concesiones.
Acta de seguimiento del grupo Gestión Documental del 23 de Junio de 2015
</t>
  </si>
  <si>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</si>
  <si>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</si>
  <si>
    <t xml:space="preserve">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
</t>
  </si>
  <si>
    <t>Procedimiento formulado, aprobado y publicado en el aplicativo Kawak la versión 1 del procedimiento Recaudo, Código GF-PCT-5 del 31 de marzo de 2015.
Adicionalmente la Supertransporte  firmo con la firma QUIPUX -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t>
  </si>
  <si>
    <t xml:space="preserve">La Superintendencia no cuenta con procedimiento centralizado para trámite de PQRs  </t>
  </si>
  <si>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Se formalizó la creación del Formato para la consolidación de las PQR en la Entidad. Código AC-REG-7 Versión 1 del 21 de agosto de 2015.
</t>
  </si>
  <si>
    <t xml:space="preserve">
Concepto de la Oficina Asesora Jurídica sobre Interpretación del Régimen Tributario aplicable a Empresas de Transporte. Memorando 20153000074113 del 24/08/2015. 
(DOCUMENTO SOPORTE SE ENCUENTRA EN FORMA VIRTUAL CARPETA SOPORTES CGR Y EN MEDIO FISICO CARPETA SOPORTES PLAN DE MEJORAMIENTO )
Estudio econométrico sobre cálculo de la Contribución Especial, Contrato 511 de 2015. El Inofrme final incluye:
1. Ajustes definitivos de la metodología de cálculo
2. Conceptos metodológicos sobre resoluciones de tasa de vigilancia de las vigencias 2012 - 2014
3. Análisis de indicadores financieros de los vigilados
4. Docmneot marco del Cálculo de la Contribución Especial vigencia 2016</t>
  </si>
  <si>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
Declaración de Caducidad/Archivo IUIT 2016:
- Resolución 13918 de 2016 y Resolución 01872 de 2016 Caducidad 31.925 IUIT
- Resolución 08293 de 2016 Archivo 67 IUIT
- Resolución 8294 de 2016 Archivo 1 IUIT
- Resolución 8295 de 2016 Archivo 1 IUIT
- Resolución 5758 de 2016 Archivo 105 IUIT
- Resolución 5554 de 2016 Archivo 17 IUIT
- Resolución 5555 de 2016 Archivo 42 IUIT
</t>
  </si>
  <si>
    <t xml:space="preserve">Base de datos adelantada por el grupo IUIT donde se relacionan 12293 registros de las vigencias 2008 a 2013, especificando resoluciones de apertura, Descargos y Fallo.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
Declaración de Caducidad/Archivo IUIT 2016:
- Resolución 13918 de 2016 y Resolución 01872 de 2016 Caducidad 31.925 IUIT
- Resolución 08293 de 2016 Archivo 67 IUIT
- Resolución 8294 de 2016 Archivo 1 IUIT
- Resolución 8295 de 2016 Archivo 1 IUIT
- Resolución 5758 de 2016 Archivo 105 IUIT
- Resolución 5554 de 2016 Archivo 17 IUIT
- Resolución 5555 de 2016 Archivo 42 IUIT
</t>
  </si>
  <si>
    <t>Se solicito al Grupo Control Interno Disciplinario mediante correo electrónico 1julio2016.
Rta.memo 20165100082533 del 8julio2016</t>
  </si>
  <si>
    <t>Se solicito al Grupo Administrativa Disciplinario mediante correo electrónico 29junio2016.
Rta.correo electrónico del 6julio2016
Adjuntas actas scaneadas del 2015 y corte a 21junio2016</t>
  </si>
  <si>
    <r>
      <t xml:space="preserve">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
A Octubre de 2015 en la entidad se han presentado 3 CESIONES contractuales de los Contratos No. 73, 147, 447 de 2015 (APORTE ENTREGADO POR SECRETARIA GENERAL)
Nov 17 de 2015 - No presenta ningún avance sobre lo ya consignado por la OCI. Esta accion correctiva quedo a cargo de Secretaria General, en el informe enviado en este misma fecha aporta lo siguiente: 
Manual de contratación:  
http://www.supertransporte.gov.co/index.php/taux.html
Aquí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t>
    </r>
    <r>
      <rPr>
        <b/>
        <sz val="10"/>
        <color rgb="FFFF0000"/>
        <rFont val="Arial"/>
        <family val="2"/>
      </rPr>
      <t/>
    </r>
  </si>
  <si>
    <t>idem hallazgo 60 (2010)</t>
  </si>
  <si>
    <r>
      <t xml:space="preserve">La revisión se realizó con corte a 30/12/2013 la acción de mejora se dio durante la vigencia 2014, Procedimiento soporte y Mantenimiento de TICs GT-PCT-3 V3 de julio 10/2014 -  cumplido extemporáneamente. 
Plan de Mantenimiento Informático vigencia 2015. Calendario de mantenimiento preventivo por dependencias. Seguimiento a través del Módulo Equipos  Cronograma de mantenimiento de equipos en le KAWAK. 
</t>
    </r>
    <r>
      <rPr>
        <b/>
        <sz val="10"/>
        <color rgb="FFFF0000"/>
        <rFont val="Arial"/>
        <family val="2"/>
      </rPr>
      <t/>
    </r>
  </si>
  <si>
    <t>Se anexa procedimiento vigente de kawak Administración base de datos Código GT-PCT-05, de 10jul2014, versión 3.0.</t>
  </si>
  <si>
    <r>
      <t xml:space="preserve">El procedimiento Administración de Bases de Datos (GT-PCT-5) se actualizó a la versión 3 con fecha 11/07/2014, incluyendo la acción de verificación de actualizaciones y comunicar a los usuarios después de una restauración de información.
</t>
    </r>
    <r>
      <rPr>
        <b/>
        <sz val="10"/>
        <color rgb="FFFF0000"/>
        <rFont val="Arial"/>
        <family val="2"/>
      </rPr>
      <t/>
    </r>
  </si>
  <si>
    <t xml:space="preserve">Documentos: Control Trimestral de Proyectos de Inversión Vigencia 2014 
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Proyecto: fortalecimiento Supervisión Vigilados es el de la actualización del desarrollo e implementación del sistema nacional de supervisión al transporte  - VIGIA – de la entidad incluyendo el mantenimiento, soporte, y garantía del sistema. Para el adecuado cumplimiento de la ejecución de este proyecto a nivel presupuestal se presenta como Anexo No 1 el documento Control Trimestral Ejecución de los Proyectos de la Entidad, cuyo objetivo es realizar el respectivo seguimiento que en adelante se realizará de manera trimestral a la ejecución presupuestal. Este proyecto desde su contratación cuenta con el seguimiento para el cumplimiento de objetivos con mesas de trabajo en la cual se involucra no solo el contratista sino que incluye personal de la entidad para generar comunicación constante que permitirá llevar a cabalidad el cumplimiento de manera efectiva del proyecto de inversión.
</t>
  </si>
  <si>
    <t>Evidencias idem Hallazgo 52(2011)</t>
  </si>
  <si>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rFont val="Arial"/>
        <family val="2"/>
      </rPr>
      <t xml:space="preserve">
</t>
    </r>
    <r>
      <rPr>
        <b/>
        <sz val="10"/>
        <color rgb="FFFF0000"/>
        <rFont val="Arial"/>
        <family val="2"/>
      </rPr>
      <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</si>
  <si>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rFont val="Arial"/>
        <family val="2"/>
      </rPr>
      <t xml:space="preserve">
</t>
    </r>
  </si>
  <si>
    <t xml:space="preserve">La revisión se realizó con corte a 30/12/2013 la acción de mejora se dio durante la vigencia 2014, cumplido extemporáneamente.
(Documento soporte se encuentra en medio fisico carpeta  soportes Delegada de Concesiones).
Procedimeinto formulado, aprobado y publicado en el aplicativo Kawak la versión 1 del procedimiento Recaudo, Código GF-PCT-5 del 31 de marzo de 2015.
Con fecha Julio 14 de 2016 se recibe el imforme ejecutivo del centro de contacto ciudadano operado por BPM, del periodo febrero 2015 - junio de 2016. Se precisa la aistencia de mesa de ayuda para 15.047 llamadas , de las cuales 2.315 (15,3%) fueron escaladas a la SPT. De estas últimas, fueron resueltas 1423 en la SPT (61,4%. En total , se tiene que se han resuelto 14.155 requerimientos (94,07%). 
</t>
  </si>
  <si>
    <t xml:space="preserve">Se contrato con la firma Servicios Postales Nacionales 4-72, la organización archivística como se evidencia en cuadro suministrado por el Grupo el Grupo de Gestión documental "Unidades documentales intervenidas" </t>
  </si>
  <si>
    <t>Procedimiento Recaudo GD-PCT-5, Versión 1 del 31marzo2015 - KAWAK</t>
  </si>
  <si>
    <t xml:space="preserve">Se anexa informe ejecutivo Centro de Contacto Ciudadano linea 018000915615,  vigencias 2015-2016 de la firma BPM Consulting 
Se anexa informe ejecutivo Centro de Contacto Ciudadano linea 018000915615,  PERIODO JUNIO2016 de la firma BPM Consulting </t>
  </si>
  <si>
    <t xml:space="preserve">Se anexa informe ejecutivo Centro de Contacto Ciudadano linea 018000915615,  vigencias 2015-2016 de la firma BPM Consulting 
Justificación para el modulo de recaudo, suministrada la información por la Oficina Asesora de Planeación.
Se anexa archivo en Excel presentado por Dra, Lina María Huari, Supervisora del Contrato de Vigia. 
Entrega Módulos VIGIA con fecha de corte 25 julio de 2016 </t>
  </si>
  <si>
    <r>
      <t xml:space="preserve">La revisión se realizó con corte a 30/12/2013 la acción de mejora se dio durante la vigencia 2014, Procedimiento soporte y Mantenimiento de TICs GT-PCT-3 V3 de julio 10/2014 -  cumplido extemporáneamente. 
</t>
    </r>
    <r>
      <rPr>
        <b/>
        <sz val="10"/>
        <color rgb="FFFF0000"/>
        <rFont val="Arial"/>
        <family val="2"/>
      </rPr>
      <t/>
    </r>
  </si>
  <si>
    <t xml:space="preserve">Matriz consolidada del módulo de entrega VIGIA.
Cronograma entrega final VIGIA, elaborado el 28 junio 2016.
Soporte actas de entrega de diferentes módulos vigia.
</t>
  </si>
  <si>
    <t>Estudio Econométirico elaborado por Dr. Juan Daniel Oviedo, contrato prestación servicios 511/2015
Resoluciones 37023 del 2ago2016 "Por el cual se fija la tasa que por concepto de contribución especial de vigilancia deben cancelar todos los supervisadoa sa la superintendencia de Puertos y Transporte par la vigencia fiscal del año 2016"
Resolución 36699 del 1agos2016 "Por la cual se adopta metodologia para el cálculo de la contribución especial que por concepto de vigilancia deben cancelar todos los supervisados a la Superintendencia de Puertos y Tranhsporte"
Resolución 7725 del 1marzo2016 "Por el cual se ajusta la tarifa de la tasa de vighilancia 2015, adopotada mediante resolución 22543 del 5 noviem2015.
Sentencia 218</t>
  </si>
  <si>
    <r>
      <t xml:space="preserve">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
A octubre 31 de 2015, se cuenta con un Plan de adquisiciónes inicial y tres modificaciones que obedecen en gran parte al cumplimiento del proyecto  arquitectonico empresarial y sitematización de la SPT, modificaciones que fueron evaluadas y aprobadas en el Comité de Adquisiciones.
</t>
    </r>
    <r>
      <rPr>
        <b/>
        <sz val="10"/>
        <color rgb="FFFF0000"/>
        <rFont val="Arial"/>
        <family val="2"/>
      </rPr>
      <t/>
    </r>
  </si>
  <si>
    <t>Acta de entrega de requisitos funcionales de fecha 5de julio 2016.- MÓDULO PQR.
Entrega del 100% cumplimiento del módulo PQR. De fecha 25 julio2016</t>
  </si>
  <si>
    <t xml:space="preserve">En el contrato de servicios No 367 de 2015 celebrado entre la Superintendencia de Puertos y Transporte y la firma Quipux SAS para prestar los servicios de actualización del desarrollo e implementación del sistema nacional de supervisión al transporte -VIGIA, se estableció en la Obligación de Soporte mantenimiento y garantía: También será necesario que el contratista que construya y actualice los módulos, brinde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Se formalizó la creación del Formato para la consolidación de las PQR en la Entidad. Código AC-REG-7 Versión 1 del 21 de agosto de 2015.
</t>
  </si>
  <si>
    <t xml:space="preserve">Acta de entrega de requisitos funcionales de fecha 5de julio 2016.- MÓDULO PQR.
Entrega del 100% cumplimiento del módulo PQR. De fecha 25 julio2016
Se suscribió el contrato interadministrativo 255 de 2016, con la Firma Sistemas Inteligentes en Red S.A.S. </t>
  </si>
  <si>
    <t>Acta de entrega de requisitos funcionales de fecha 5de julio 2016.- MÓDULO PQR.
Entrega del 100% cumplimiento del módulo PQR. De fecha 25 julio2016
Informe final de operación CEMAT periodo de Noviembre 2015 a Enero 20145</t>
  </si>
  <si>
    <t>Contrato interadministrativo 411 de 2015, entre la Supertransporte uy XM Compañía de expertos en mercados S.A. E.S.P. - Numeral 3.4-Gestión de Peticiones, Quiejas y Reclamos (PQR)
Acta de entrega de requisitos funcionales de fecha 5de julio 2016.- MÓDULO PQR.
Entrega del 100% cumplimiento del módulo PQR. De fecha 25 julio2016</t>
  </si>
  <si>
    <r>
      <t xml:space="preserve">DOCUMENTO ALCANCE GENERAL DEL MÓDULO DE PQR - PROYECTO DESARROLLO VIGÍA:
- Propuesta de Formato Único de Control para Seguimiento de PQR
- Se formalizó la creación del Formato para la consolidación de las PQR en la Entidad. Código AC-REG-7 Versión 1 del 21 de agosto de 2015.
</t>
    </r>
    <r>
      <rPr>
        <b/>
        <sz val="10"/>
        <color rgb="FFFF0000"/>
        <rFont val="Arial"/>
        <family val="2"/>
      </rPr>
      <t/>
    </r>
  </si>
  <si>
    <t>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Formato Modelo Integrado de Planeación y Gestión (DE-REG 23 - versión 1 del 02/06/2015) . Incluye:
- Objetivos , estrategias y programas del Plan Nacional de Desarrollo
- Objetivos estratégicos del Sector
- Estrategias y metas cuatrienales de la Entidad
El Hallazgo está relacionados con la armonización de los planes de la entidad, es importante señalar que desde la construcción del plan estratégico de la entidad, la armonización es total con el Plan Nacional de Desarrollo, el plan estratégico sectorial y el plan estratégico institucional.
La documentación en mención hace referencia a los documentos metodológicos que soportan la construcción del plan estratégico tanto sectorial como el plan estratégico institucional.
Como se podrá observar en los documentos metodológicos, tanto los objetivos estratégicos como las áreas estratégicas parten de los lineamientos del Plan Nacional de Desarrollo.
El proceso metodológico incluye la revisión desde la misión de la entidad, valores, hasta el seguimiento de los planes tal como se presenta en la siguiente figura
Como anexos soporte de esta respuesta se entrega la siguiente documentación:
- Documento metodológico -Planteamiento estratégico
- Instructivo Objetivos Estratégicos metodológico
- Metodología construcción de indicadores
 - Reunión de apertura proyecto MT Plan Estratégico
- Taller definición de áreas estratégicas Metodología
Publicación en Página WEb de informes de gestión institucional 2014:  Avance Plan de Acción Segundo Trimestre 2014; Avance Plan de Acción Tercer Trimestre 2014; Avance Final del Plan de Acción 2014;  Informe de Gestión Superintendencia de Puertos y Transporte Enero - Junio 2014; Informe de Gestión Superintendencia de Puertos y Transporte Julio - Septiembre 2014; Informe de Rendición de Cuentas 2014; Informe de Gestión 2010-2014.
Publicación en Página WEb de informes de gestión institucional 2015: Primer Trimestre Informes de Gestión 2015
Informe de gestión institucional vigencia 2015
Informe del MODELO INTEGRADO DE PLANEACION Y GESTION INSTITUCIONAL 2015 - Tablero de control (indicadores y metas)
Informe ejecución presupuestal proyectos de inversión diciembre de 2015</t>
  </si>
  <si>
    <t xml:space="preserve">Contrato interadministritivo 411 de 2015, suscrito con la firma XM Cia de expertos en mercados S.A E.S.P.  
Contrato interadministritivo 253 de 2016, suscrito con la Universidad Nacional, Estudio Técnico para el rediseño institucional.
Resolución 15039 deL  6agos2015 "Por la cual se crea un comité y un equipo de trabajo para estructurar y desarrollar el rediseño institucional de la SPT"
Memo 20153000050593 de 30jun2015, asunto: Hallazgo 012 de 2015, emitido por la Oficina Jurídica. 
</t>
  </si>
  <si>
    <r>
      <t xml:space="preserve">Mediante comunicación 20144000552351 de 20/11/2014 se remitió a Mintransporte  comunicación  sobre los lineamientos del centro inteligente. 
En reunión de la Oficina de Planeación con la Oficina de Sistemas Inteligentes de Infraestructura, Transito y Transporte del Ministerio de Transporte, se entregó la siguiente información (correo electrónico del 11/06/2015):
1. El Ministerio de Transporte proyecta la construcción del Centro Inteligente de Control de Tránsito y Transporte (CICOTT) desde el cual pueda ejercer control sobre las actividades relacionadas con el tránsito, transporte, e infraestructura, con el fin de mejorar la operación y la seguridad del transporte en el territorio nacional. Para esto, el Ministerio contempla la implementación de diferentes Sistemas Inteligentes de Transporte (SIT), mediante el uso de soluciones tecnológicas en el área de las telecomunicaciones y la informática (telemática).
2.  Mediante Convenio especial de Cooperación No 181 de 2011, el cual se desprende del convenio Marco 431-2011, celebrado entre Colciencias, MinTransporte  y el Fondo Nacional de Financiamiento para la Ciencia, la Tecnología y la Innovación Francisco José de Caldas, con el siguiente Objeto: “Diseño y Dimensionamiento del Centro Inteligente de Control de Transito y Transporte para contribuir a la seguridad vial y al control en cumplimiento de las normas de transito y transporte.”  Duración doce meses desde el  primer desembolso (De acuerdo con el certificado de aprobación de Garantía de Cumplimiento, es desde el 14/11/2014. Según Informe de Seguimiento a proyectos de Investigación de Colciencias del 13/05/2015, la fecha de inicio es 15 de diciembre de 2014):
3. Avances:
a. Definición de las funcionalidades susceptibles de gestionar en el CICOTT enmarcadas en la norma ISO 14813 de 2007, marco de referencia General de arquitectura de ITS. La definición de estas funcionalidades es uno de los insumos principales que soportan el diseño conceptual y el Mapa de Ruta del CICOTT, los cuales se desarrollarán en a tercera fase del proyecto. 
b. Diagnóstico de actores, en el cual fue posible identificar y analizar el nivel de madurez de los procesos y sistemas de información de El Ministerio de Transporte, sus entidades adscritas (Instituto Nacional de Vías - INVIAS, Agencia Nacional de Infraestructura - ANI y Superintendencia de Puertos y Transporte) y de la Dirección de Tránsito de la Policía Nacional – DITRA, relacionados con las funcionalidades del CICOTT definidas. 
c. Identificación de elementos a tener en cuenta, en la fase de diseño conceptual del CICOTT, tales como estudios previos realizados en el país, normas, leyes, decretos, y lineamientos asociados al tema, los cuales serán revisados en detalle y validados, con el fin de determinar su pertinencia y aplicabilidad en el diseño conceptual. 
Teniendo en cuenta el desarrollo del CICOTT, que será operado por la Dirección de Tránsito y Transporte de la Policía Nacional en coordinación permanente y continua con la Superintendencia de Puertos y Transporte (Artículo 85 de la Ley 1450 de 2011), la responsabilidad de la Supertransporte no se ha configurado por cuanto el Centro no ha entrado en funcionamiento.
</t>
    </r>
    <r>
      <rPr>
        <b/>
        <sz val="10"/>
        <color rgb="FFFF0000"/>
        <rFont val="Arial"/>
        <family val="2"/>
      </rPr>
      <t/>
    </r>
  </si>
  <si>
    <t>Informe de actividades del CEMAT, se anexa informe
Contrato interadministrativo 255 de 2016 suscrito con la firma sistemas inteligentes en Red S.A.S.</t>
  </si>
  <si>
    <r>
      <t xml:space="preserve">Se anexa soporte memorando 20153000025393 de 21/04/2015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Comunicado de la CGR 2015EE0099926 del 12/08/2015 donde se informa del archivo del expediente PRF-2015-00665 sobre el hallazgo 18 de 2012.
</t>
    </r>
    <r>
      <rPr>
        <b/>
        <sz val="10"/>
        <color rgb="FFFF0000"/>
        <rFont val="Arial"/>
        <family val="2"/>
      </rPr>
      <t/>
    </r>
  </si>
  <si>
    <t xml:space="preserve">Memo CID 20165100084683 de 13julio16
Memo Ofic. Juridica 20153000025393. Concepto Jurídico al hallazgo 18 (2012)
Acta de entrega de requisitos funcionales VIGIA  de fecha 25de julio 2016.- MÓDULO </t>
  </si>
  <si>
    <r>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r>
    <r>
      <rPr>
        <b/>
        <sz val="10"/>
        <color rgb="FFFF0000"/>
        <rFont val="Arial"/>
        <family val="2"/>
      </rPr>
      <t/>
    </r>
  </si>
  <si>
    <t xml:space="preserve">Memo CID 20165100084683 de 13julio16
</t>
  </si>
  <si>
    <t xml:space="preserve">Memo CID 20165100084683 de 13julio16
Matriz consolidada de entrega de módulos VIGIA 25julio2016
</t>
  </si>
  <si>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t>
    </r>
    <r>
      <rPr>
        <b/>
        <sz val="10"/>
        <color rgb="FFFF0000"/>
        <rFont val="Arial"/>
        <family val="2"/>
      </rPr>
      <t/>
    </r>
  </si>
  <si>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Contrato Interadministrativo No. 411 d e2015, celebrado con la firma XM: Objeto: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Declaración de Caducidad/Archivo IUIT 2016:
- Resolución 13918 de 2016 y Resolución 01872 de 2016 Caducidad 31.925 IUIT
- Resolución 08293 de 2016 Archivo 67 IUIT
- Resolución 8294 de 2016 Archivo 1 IUIT
- Resolución 8295 de 2016 Archivo 1 IUIT
- Resolución 5758 de 2016 Archivo 105 IUIT
- Resolución 5554 de 2016 Archivo 17 IUIT
- Resolución 5555 de 2016 Archivo 42 IUIT
</t>
    </r>
    <r>
      <rPr>
        <b/>
        <sz val="10"/>
        <color rgb="FFFF0000"/>
        <rFont val="Arial"/>
        <family val="2"/>
      </rPr>
      <t/>
    </r>
  </si>
  <si>
    <t xml:space="preserve">nforme final de operación CEMAT periodo del noviembre 2015 a enero de 2016.
Informe SIS periodo de gestión julio 2015 a junio 2016.
Se anexa archivo en Excel presentado por Dra, Lina María Huari, Supervisora del Contrato de Vigia. 
Entrega Módulos VIGIA con fecha de corte 25 julio de 2016
Memo 20153000050603 del 30junio2015 emitido por la Ofic.Jurídica </t>
  </si>
  <si>
    <t>Contrato interadministritivo 255 de 2016, suscrito con LA FIRMA Sistema Inteligentes en Red S.A.S.
Contrato interadministritivo 411 de 201, suscrito con la firma XM Sistema Inteligentes en Red S.A.S.
Contrato 367 de 2015, suscrito con la firma Quipux S.A.S.</t>
  </si>
  <si>
    <t xml:space="preserve">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de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Se publicó el Informe correspondinete al Primer Trimestre Informes de Gestión 2015, en la página web institucional.
</t>
  </si>
  <si>
    <t>Informe Plan Operativo primer trimestre (Marzo)2016</t>
  </si>
  <si>
    <r>
      <t xml:space="preserve">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de 2015, se ubica en el Link Atención al Ciudadano, el formulario para la presentación de PQR y el enlace para Consulta de Trámite en la dirección http://orfeo.supertransporte.gov.co/consultaWeb/. Se verifica con dos ejemplos: derecho de petición 20155600184212 del 06/03/2015 y 20155600322122 del 06/05/2015,  Se anexa de igual manera informe de calificación Portal WB 2014.(carpeta virtual - Soportes CGR).
</t>
    </r>
    <r>
      <rPr>
        <b/>
        <sz val="10"/>
        <color rgb="FFFF0000"/>
        <rFont val="Arial"/>
        <family val="2"/>
      </rPr>
      <t/>
    </r>
  </si>
  <si>
    <t>Informe de Gestión vigencia 2015 de las Delegadas de Tránsito. Concesiones y Puertos.</t>
  </si>
  <si>
    <t xml:space="preserve">42
</t>
  </si>
  <si>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
    </r>
  </si>
  <si>
    <r>
      <t xml:space="preserve">Contrato  367 de 2015  para la  ACTUALIZACIÓN DEL DESARROLLO E IMPLEMENTACIÓN DEL SISTEMA NACIONAL DE SUPERVISIÓN AL TRANSPORTE -VIGIA, DE LA SUPERINTENDENCIA DE PUERTOS Y TRANSPORTE, INCLUIDO EL MANTENIMIENTO, SOPORTE Y GARANTÍA.
Módulo Quejas y Peticiones
</t>
    </r>
    <r>
      <rPr>
        <b/>
        <sz val="10"/>
        <color rgb="FFFF0000"/>
        <rFont val="Arial"/>
        <family val="2"/>
      </rPr>
      <t/>
    </r>
  </si>
  <si>
    <r>
      <t>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RECOMENDACIÓN: PRESENTAR INFORME DE  AVANCE EL DESARROLLO DEL MODULO DE PQR,</t>
    </r>
    <r>
      <rPr>
        <b/>
        <sz val="10"/>
        <rFont val="Arial"/>
        <family val="2"/>
      </rPr>
      <t xml:space="preserve"> </t>
    </r>
  </si>
  <si>
    <t>FUID Delegada de Concesiones así:
vigencias 2014, 2015 y 2016
Acta Reunión, Seguimiento a planes de menoramiento de gestión documental del 23 junio 2015</t>
  </si>
  <si>
    <t>Memo Rta. CID 20165100084683 del 13 julio 2016</t>
  </si>
  <si>
    <t xml:space="preserve">Delegada de Concesiones: Informe Gestión de julio 2015 a junio 2016
Delegada de Tránsito: Informe comparativo de julio de 2014 a junio 2015  y de julio 2015  a junio 2016
Delegada de Puertos: Informe de julio 2015 a junio 2016
</t>
  </si>
  <si>
    <t>Presentación realizada por la Oficina Asesora de Planeación al equipo SIGI;  año 2016</t>
  </si>
  <si>
    <t>Informe elaborado por  Grupo financiera "Informe de Avance Plan de Mejoramiento"  - "Hallazgo 12 de 2013 - Terceros genericos en la cuenta deudores, corte a 30 junio 2015.
Se anexan pantallazos SIIF.
Memo CID. 20165100084683 de 13 julio2016</t>
  </si>
  <si>
    <r>
      <rPr>
        <b/>
        <sz val="9"/>
        <rFont val="Arial"/>
        <family val="2"/>
      </rPr>
      <t>Revisado con posterioridad por la Auditoría 2014 de la CGR.</t>
    </r>
    <r>
      <rPr>
        <sz val="9"/>
        <rFont val="Arial"/>
        <family val="2"/>
      </rPr>
      <t xml:space="preserve"> Se cuenta con la Resolución  03495 de 26/04/ 2010,  por la cual se fija el manual para el manejo administrativo de los bienes de propiedad de la SPT  y uno de los objetivos es el de "definir conceptos, clasificación responsabilidad y parámetros de manejo  y control de los inventarios de la entidad". 
Adicionalmente, se modificó el Manual de Contratación (Resolución 8474 de 2012 por  la  Resolución 11448 de 2014), ela que se refuerza los parámetros a tner en cuenta par ala construcción de estudios previos para adquisición de elementos. Este  Manual acoge las instrucciones del Decreto 1510 de 2013 y el documento "Lineamientos generales para la expedición de Manuales de Contratación" V1 expedido por la Agencia Compra Eficiente, e obligatorio cumplimiento en la Supertransporte.
En el ítem 8 del Manual como punto de control se cuenta con un Comité de contratación el cual será un organo asesor para el apoyo de la gestión contractual del ordenador del gasto. En algunas de las funciones del Comité está la de: Recomendar la aprobación del Plan de adquisiciones de la Entidad. Una vez aprobado el Plan la secretaría  requerirá a las dependencias que deben presentar la justificación de necesidades para que convengan losd tiempos en los cuales le entregaran los insumos necesarios para poder dar inicio a la actividad contractual. 
</t>
    </r>
  </si>
  <si>
    <t>Procedimiento "Establecer críterios de Vigilancia e Inspección", código VI-PCT-4, Versión 3 del 30 octubre 2015, el cual puede ser consultado en Kawak
Resultados de supervisión vigencia 2015. 
*Visitas de inspección, meta 3.400 ejecutadas 3.742
*Apertura de investigaciones, incremento del 5.4%, frente a la vigencia 2014
* Mesas de trabajo, incremento del 178.6%, frente a la vigencia 2014.</t>
  </si>
  <si>
    <t>Acta de entrega de requisitos funcionales de fecha 5de julio 2016.- MÓDULO PQR.
Entrega del 100% cumplimiento del módulo PQR. De fecha 25 julio2016
Según informe de Gestión 2015, mejora atención de las PQRs  pasando de atender en la vigencia 2014,  el 55% de PQR  y en la vigencia 2015 al 91%</t>
  </si>
  <si>
    <t>Acta de entrega de requisitos funcionales de fecha 5de julio 2016.- MÓDULO PQR.
Entrega del 100% cumplimiento del módulo PQR. De fecha 25 julio2016
Se suscribió el contrato interadministrativo 255 de 2016, con la Firma Sistemas Inteligentes en Red S.A.S. 
Según informe de Gestión 2015, mejora atención de las PQRs  pasando de atender en la vigencia 2014,  el 55% de PQR  y en la vigencia 2015 al 91%</t>
  </si>
  <si>
    <t>nforme final de operación CEMAT periodo del noviembre 2015 a enero de 2016.
Informe SIS periodo de gestión julio 2015 a junio 2016.
Se anexa archivo en Excel presentado por Dra, Lina María Huari, Supervisora del Contrato de Vigia. 
Entrega Módulos VIGIA con fecha de corte 25 julio de 2016
Memo 20153000050603 del 30junio2015 emitido por la Ofic.Jurídica  
R. 20341 de 30 Septiembre 2015 "Por la cual se declara la caducidad de 78.902 IUIT, que fueron expedidos entre los años 2000 al 2015"
R.13918 del 31 mayo 2016 "Por la cual se declara la caducidad de 31.925 IUIT, que fueron expedidos entre los años 2010 y 2015" 
Archivo en Excel Avance sistema VIGIA, módulo IUIT, corte a 25 julio16</t>
  </si>
  <si>
    <t xml:space="preserve">Se actualizó e implemento Procedimiento Recepción, Análisis y Procesamiento de la Información VI-PCT-1 V3 el pasado 30 de abril de 2014, Actividad 5,  fija el procedimiento a seguir relacionado con NO reporte de Información.
Delegada de Puertos
·      A 31 de diciembre de 2014, la Delegada cuenta con una base de datos total de 658 vigilados obligados a presentar información contable y financiera con corte a 31 de diciembre de 2013; de éstos, 497 es decir el 75.53% cumplieron con la obligación prevista en las resoluciones N°3698 del 13 de marzo de 2014 y N°7269 del 28 de abril de 2014 emitidas por la Superintendencia, relativa a las condiciones y los plazos para el cargue de información en el Sistema Nacional de Supervisión al Transporte VIGIA. Un 24.47% equivalente a 161 vigilados no reportaron los estados financieros y los demás informes requeridos por la Entidad, éstos fueron  sujetos de acciones correctivas por parte de la Delegada.
·      Se realizó la revisión y análisis de la información, a todos los vigilados que cumplieron con la presentación de estados financieros y demás informes requeridos. De acuerdo a los resultados obtenidos en el cálculo de los indicadores financieros de los 497 vigilados (100%), se determinó que 23  vigilados (3.50%) están incursos en causal de disolución de acuerdo a lo contemplado en el Código de Comercio; de éstos solo se requirió a 17 ya que los seis restantes presentan una situación especial a saber: 3 vigilados son subsidiaria con casa matriz en el exterior, las pérdidas las asume la casa matriz; 1 sociedad portuaria se encuentra con sometimiento a Control y las dos restantes son sociedades portuarias en etapa pre operativa.  Además, en ésta revisión se encontró que 110 vigilados reportaron pérdidas operacionales y netas en la vigencia fiscal analizada.
·      Apertura de investigación a 95 vigilados que no reportaron información dentro del plazo establecido para ello.
Delegada de Concesiones
·       A 31 de diciembre de 2014, la Delegada cuenta con una base de datos total de 209 vigilados obligados a presentar información contable y financiera con corte a 31 de diciembre de 2013; discriminados así: carretero 39; Férreo 5; Aéreo 127; Terminales de transporte terrestre automotor 38.
·       Se realizó la revisión y análisis de la información a todos los vigilados que cumplieron con la presentación de estados financieros y demás informes requeridos. De acuerdo a los resultados obtenidos en el cálculo de los indicadores financieros de los 177 vigilados, se determinó que 13  vigilados (7.34% de los que presentaron información dentro del plazo establecido) están incursos en causal de disolución de acuerdo a lo contemplado en el Código de Comercio; 52 vigilados es decir el 29.38% presentan problemas de liquidez, capital de trabajo negativo;  32 vigilados es decir el 18.08% presentan altos índices de endeudamiento y 32 vigilados es decir el 18.08% presentan baja rentabilidad.
·       Estos 32 vigilados fueron remitidos al Grupo de Sometimiento a Control para que se investigue y se tomen las medidas que garanticen el restablecimiento del orden financiero.
Delegada de Tránsito
·       Para el año 2014 fue expedida la resolución 3698 del 13 de marzo de 2014 que estableció los parámetros y forma de remisión (cargue) de la información de carácter subjetivo y objetivo con corte a 31 de diciembre de 2013 por parte de los vigilados, También se expidieron las resoluciones 5336 del 09/04/2014 y 7269 del 28 de abril de 2014 en las cuales se amplían las fechas para el cargue de la información financiera de la vigencia fiscal 2013. Además  se expidió la circular externa N°03 del 25 de febrero de 2014.
·       De los 6.501 vigilados que conforman el universo de la Delegada a 31/12/2013,  4.746 se encuentran clasificadas por NIT; de éstas, 3.270 es decir el 68.90% cumplieron con la obligación prevista en las resoluciones antes mencionadas. Un 31.10% equivalente a 1.476  vigilados (478 de Carga, 236 de Especial, 131 de pasajeros, 42 de mixto, 8 organismos de tránsito, 93 CDA, 61 CRC, 148 CEA’s; otros 279 vigilados) no reportaron los estados financieros y los demás informes requeridos por la Entidad; por ésta razón se requirió a 978 vigilados.
·       Del total que incumplieron, 178 empresas de servicio público  de transporte terrestre automotor de carga, fueron reportadas  al Grupo de investigaciones y Control para proceder a la apertura de la investigación correspondiente. 
</t>
  </si>
  <si>
    <t>Acta de entrega de requisitos funcionales de fecha 5de julio 2016.- MÓDULO PQR.
Entrega del 100% cumplimiento del módulo PQR. De fecha 25 julio2016
Resolución Resolución 1321 del 08ene2016 Crea Centro Atención Integral al Ciudadano -CIAC.</t>
  </si>
  <si>
    <t xml:space="preserve">Oficio 201554000206561 del 24marzo 2015 
ASUNTO: Solicitud de Concepto sobre reconocimiento y revelación de los ingresos por la obligación que cobra la Superintendencia de Puertos y Transporte destinados a recuperar los costos de los servicios de inspección, vigilancia y control.
Se recibe respuesta por parte de la  CGR  20155600324842 del 4 mayo 2015 </t>
  </si>
  <si>
    <t>Se solicita se realice una prueba en el puesto de trabajo
Capacitación realizada por la Oficina Asesora de Planeación el 26 de febrero de 2016, al equipo SIGI.
Evidencias:
* Plan Estretégico Institucional,  corte a 31 marzo 2016.
* Plan Estretégico Institucional, con corte a 30 junio 2016.
* Plan Operativo, seguimiento con corte a  marzo 2016. 
** Plan Operativo, seguimiento con corte julio - agosto 2016.</t>
  </si>
  <si>
    <t>Memorando Oficina Asesora Jurídica 20153000050603 del 30/06/2015 Asunto Hallazgo 2 y 3 de 2012</t>
  </si>
  <si>
    <t>Se anexan Informes consolidados mensuales del 2014 - 2015, sobre movimientos carga Puertos corte de enero a marzo de 2015.
memorando Planeación 20154000047743 de 23 de junio de 2015.</t>
  </si>
  <si>
    <t xml:space="preserve">Acta de entrega de requisitos funcionales de fecha 5de julio 2016.- MÓDULO
Estudio Econométirico elaborado por Dr. Juan Daniel Oviedo, contrato prestación servicios 511/2015
Fallo Consejo de Estado 31 mayo 2016
Plan Nacional de Desarrollo, Ley 1753 / 2015,  art.36, numeral 2 pautas para establecer la tarifa de la contribución especial. </t>
  </si>
  <si>
    <t>Contrato interadministritivo 253 de 2016, suscrito con la Universidad Nacional, Estudio Técnico para el rediseño institucional.
Estudio Técnico, Universidad Nacional de fecha 25 abril 2016.
Resolución 15039 de 2012 "por la cual se conforma un comité y un equipo de trabajo para estructurar y desarrollar el rediseño institucional de la SPT.
Ley 1753 de 2015, Plan Nacional de Desarrollo, art.36, paragrafo 5.</t>
  </si>
  <si>
    <t xml:space="preserve">idem hallazgo 28 (2012)  y 16 (2012)  </t>
  </si>
  <si>
    <t xml:space="preserve">
Acta de revisión Plan de Mejoramiento de fecha agosto 6 a noviembre 14 de 2014, Contraloría Delegada de Infraestructura y Telecomunicaciones, comercio exterior y desarrollo regional. cuadro hallazgos revisados y que salen de del Plan de Mejoramiento, vigencia 2010</t>
  </si>
  <si>
    <t>Se evidencia seguimiento a cesión de contratos en archivo Excel CGR- Hallazgo 55 (2010)  con corte a 18julio16</t>
  </si>
  <si>
    <t>R. 20341 de 30 Septiembre 2015 "Por la cual se declara la caducidad de 78.902 IUIT, que fueron expedidos entre los años 2000 al 2015"
R.13918 del 31 mayo 2016 "Por la cual se declara la caducidad de 31.925 IUIT, que fueron expedidos entre los años 2010 y 2015" 
Documento "Anexo 5 - Análisis Económico del sector y posibles oferentes", elaborado por la Oficina Asesora de Planeación.
Se relaciona base de datos de IUIT con corte a 9 de septiembre de 2016</t>
  </si>
  <si>
    <t>Informe final de operación CEMAT periodo del noviembre 2015 a enero de 2016.
Informe SIS periodo de gestión julio 2015 a junio 2016.
Se anexa archivo en Excel presentado por Dra, Lina María Huari, Supervisora del Contrato de Vigia. 
Entrega Módulos VIGIA con fecha de corte 25 julio de 2016 
Se relaciona base de datos de IUIT con corte a 9 de septiembre de 2016</t>
  </si>
  <si>
    <t>Rta. Memorando CID 20165100084683 del 13 julio2016
Inventrio realizado por el grupo  IUIT, elaborado el 19 y 20 marzo 2015.
Se relaciona base de datos de IUIT con corte a 9 de septiembre de 2016</t>
  </si>
  <si>
    <r>
      <t>Se anexa 
R. 20341 de 30 Septiembre 2015 "</t>
    </r>
    <r>
      <rPr>
        <i/>
        <sz val="9"/>
        <rFont val="Arial"/>
        <family val="2"/>
      </rPr>
      <t>Por la cual se declara la caducidad de 78.902 IUIT, que fueron expedidos entre los años 2000 al 2015</t>
    </r>
    <r>
      <rPr>
        <sz val="9"/>
        <rFont val="Arial"/>
        <family val="2"/>
      </rPr>
      <t>"
R.13918 del 31 mayo 2016 "</t>
    </r>
    <r>
      <rPr>
        <i/>
        <sz val="9"/>
        <rFont val="Arial"/>
        <family val="2"/>
      </rPr>
      <t xml:space="preserve">Por la cual se declara la caducidad de 31.925 IUIT, que fueron expedidos entre los años 2010 y 2015" 
</t>
    </r>
    <r>
      <rPr>
        <sz val="9"/>
        <rFont val="Arial"/>
        <family val="2"/>
      </rPr>
      <t xml:space="preserve">
Archivo en Excel Avance sistema VIGIA, módulo IUIT, corte a 25 julio16
Se relaciona base de datos de IUIT con corte a 9 de septiembre de 2016, entregada por el Grupo IUIT.</t>
    </r>
  </si>
  <si>
    <r>
      <t xml:space="preserve">En el archivo </t>
    </r>
    <r>
      <rPr>
        <i/>
        <sz val="9"/>
        <rFont val="Arial"/>
        <family val="2"/>
      </rPr>
      <t>Seguimiento al Plan Operativo SPT marzo 2016 V1</t>
    </r>
    <r>
      <rPr>
        <sz val="9"/>
        <rFont val="Arial"/>
        <family val="2"/>
      </rPr>
      <t xml:space="preserve">, se evidencia el seguimiento a nivel de actividades.
Se anexan fichas EBI   de 3 proyectos de inversión de la Supertransporte
Anexo: Seguimiento proyectos de Inversión, corte a diciembre 2015.
Teniendo en cuenta el correo electrónico del 8sept16, remitido por el Dr. Germán Paz Gómez, Jefe Oficina Asesora de Planeación, el seguimiento al avance de los proyectos de inversión se realiza en la herramienta SPI (Sistema de Seguimiento a Proyectos de Inversión) desarrollada por el DNP, la cual facilita la recolección y análisis continuo de información para
identificar y valorar los posibles problemas y logros frente a los mismos, constituye la base para la adopción de medidas correctoras con el fin de mejorar el diseño, aplicación y calidad de los proyectos de inversión y permite tomar decisiones durante la implementación del proyecto, mediante una comparación entre los resultados esperados y el avance de los mismos.
procedimiento Direccionamiento y Planificación Institucional (Código DE-PCT-1 Versión 4 del 02/06/2015).
</t>
    </r>
  </si>
  <si>
    <t xml:space="preserve">Resolución  03495 de 26/04/2010, Por la cual se fija el manual para el manejo administrativo de los bienes de propiedad de la SPT.
Acta de revisión Plan de Mejoramiento de fecha agosto 6 a noviembre 14 de 2014, Contraloría Delegada de Infraestructura y Telecomunicaciones, comercio exterior y desarrollo regional. cuadro hallazgos revisados y que salen de del Plan de Mejoramiento, vigencia 2010
Resolución 11448 de 2014 Manual de Contratación, Por la cual se  adopta el manual de contratación.
</t>
  </si>
  <si>
    <t>Se solicito las evidencias de las actuaciones disciplinarias al Grupo Control Interno Disciplinario mediante correo electrónico 1julio2016.
Rta. CID memo 20165100082533 del 8julio2016
Resolución 3698 de 2014 Por la cual se definen los parámetros subjetivo y objetivo que deben presentar los sujetos de supervisión.
Resolucion 5336 de 2014 Porla cual se modifica la Resoluc.3698 de 2014.
Resolución 7269 de 2014, Por el cual se amplia el plazo de entrega de información de carácter subjetivo y objetivo a dic.31/2013</t>
  </si>
  <si>
    <t>Se anexa archivo en Excel presentado por Dra, Lina María Huari, Supervisora del Contrato de Vigia. 
Entrega Módulos VIGIA con fecha de corte 25 julio de 2016 
Correo electrónico del 25julio16, Asunto: Matriz de entrea módulos vigia.</t>
  </si>
  <si>
    <t>Verificado en el Kawak el procedimiento "Planeación Estratégica de Tics, código GT-PCT-1 de 8 de mayo de 2015, se encuentra el Menú Principal - Gestión Documental - Documentos obsoletos.
Se puede observar en el aplicativo Arquitectura de Procesos.  
Mapa de Procesos - 
link "Direccionamiento Estrategico" incluye subproceso "Gestionar la Estrategia de la SPT", se muestra el flujo grama detallando las actividades., este procedimiento se oficializa el 4 de abril 2016, según correo electrónico remitido de la Oficina de Planeación.
Seguimiento al Plan Operativo con corte a marzo de 2016, correo electrónico remitido por la Oficina de Planeación el 16mayo16
Seguimiento al Plan Operativo con corte a julio- agosto de 2016, correo electrónico remitido por la Oficina de Planeación el 9sept16</t>
  </si>
  <si>
    <t xml:space="preserve">Correo electrónico del 30mayo16, en donde se evidencia la reprogramación de mantenimiento PC'S dirigido a los servidores públicos del Grupo de Informática.
Correo electrónico con fecha 21 de julio 2016, del Grupo Informático presentando informe de mantenimiento realizado al los equipos de la entidad. y evidencia en excel.
Se anexa cuadro de programación para mantenimiento de equipos e informe del mismo, enviado  por el grupo de informática y estadistica 21 julio 2016 y se anexa procedimiento vigente de kawak Soporte y Mantenimiento TIC´S Código GT-PCT-03, de 10jul2014, versión 3.0. </t>
  </si>
  <si>
    <t xml:space="preserve">Indicadores Archivo VISO Control, CORTE 12 DE AGOSTO 2016
Preseneación capacitación a lideres del SIGI. Realizada el 14 de febrero 
fichas técnicas de indicadores de Gestión, vigencia 2016
Instructivo Gestionar Indicadores de abril 11 de 2016, código 19-DII-01, Se puede evidenciar en Arquitectura de Procesos - proceso Gestionar el mejoramiento continuo - instructivos
</t>
  </si>
  <si>
    <t xml:space="preserve">DESCRIPCIÓN DE LA EJECUCIÓN Y SEGUIMIENTO </t>
  </si>
  <si>
    <t>SOPORTES DOCUMENTALES COMPLEMENTARIOS</t>
  </si>
  <si>
    <r>
      <t xml:space="preserve">Revisado por el  Dr. Orlando López N. auditor de la CGR dentro del proceso de auditoría pr´scticada a la </t>
    </r>
    <r>
      <rPr>
        <b/>
        <sz val="10"/>
        <rFont val="Arial"/>
        <family val="2"/>
      </rPr>
      <t xml:space="preserve">vigencia 2013. </t>
    </r>
    <r>
      <rPr>
        <sz val="10"/>
        <rFont val="Arial"/>
        <family val="2"/>
      </rPr>
      <t>Hallazgo cerrado en su momento</t>
    </r>
    <r>
      <rPr>
        <b/>
        <sz val="10"/>
        <rFont val="Arial"/>
        <family val="2"/>
      </rPr>
      <t xml:space="preserve"> pero por equivocación del ente de control quedo abierto.</t>
    </r>
    <r>
      <rPr>
        <sz val="10"/>
        <rFont val="Arial"/>
        <family val="2"/>
      </rPr>
      <t xml:space="preserve">
No obstante lo anterior, la SPT  buscando el mejoramiento  en los sistemas de información  tenía la necesidad de construir un proyecto a largo plazo, cuya implementación se ha venido realizando en los ultimos años por etapas y que tenía como objeto dotar de herramientas técnicas a la Entidad y conseguir la automatización de los proceso
de supervisión, con la finalidad que las competencias de la entidad fuesen ejercidas de forma oportuna.
De ahí que la Supertransporte realizó un proceso de licitación pública, que culminó con la celebración Estudios previos del contrato de prestación de servicios. Actualización del desarrollo e implementaión del Sistema Nacional de Supervisión al Transporte - VIGIA - de la SPT, incluido el mantenimiento, soporte y garantía. Mayo 2015.
Se suscribió contrato  367 de 2015 en el que la firma QUIPUX SAS se obliga con la SPT, a prestar los servicios de actualización del desarrollo e implementaión del Sistema Nacionsl de Supervisión  al Transporte VIGIA en la SPT incluido el mantenimiento, soporte y garantía  que para el presente contrato se denominará  EL SERVICIO. Por su parte la SPT, adquiere el SERVICIO, con las especificaciones técnicas estipuladas en la solicitud de oferta, y la oferta, que hacen parte integral del presente contrato.
</t>
    </r>
  </si>
  <si>
    <t>Hallazgo 30(2010) Decreto 2741 de 2001. La Superintendencia para la vigencia 2010 no le dio cumplimiento a lo establecido en el numeral 6º del artículo 6º del Decreto 2741 de 2001, que la obliga a evaluar la gestión financiera, técnica y administrativa y la calidad del servicio de las empresas de servicio de transporte y concesionarios en general para efectos de los contratos respectivos, de acuerdo con los indicadores y parámetros definidos por la Comisión de Regulación del Transporte y publicar sus evaluaciones.</t>
  </si>
  <si>
    <r>
      <t xml:space="preserve">Anualmente se viene  expidiendo la resolución de envio de información financiera para el cargue directo en VIGIA Resol 3698 de 2014,  5336de 2014 y 7269 de 2014).  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PRESTADORES DEL SERVICIO DE CARGA EN CIFRAS A 31 DIC 2013. 
Habilitadas Ministerio de Transporte.                                                 2.821                         100%
Registradas en VIGIA                                                                             2.088                            74% 
Sin Registrar en Vigia                                                                                733                            26%
Compartidas con Especial                                                                       116                              4%
No Reportaron Información año 2013 (no vigia 773)                       1.328                            47% 
En Causal de Cancelación de la Habilitación por Patrimon.              77                               5% 
En Casual de Disolución por Pérdidas                                                  50                                3%
Se produjeron 1.455 oficios de observaciones enviadas a las entidades que prestan servicio público de transporte de carga, seguimiento que continuará con los datos de la información financiera del año 2014; las empresas que persistan en las deficiencias continuaran el trámite en el Grupo Interno de Trabajo Investigaciones y Control.   
ENTIDADES DE SERVICIO ESPECIAL EN CIFRAS A 31 DIC 2013.
Habilitadas Ministerio de Transporte.                                            1.364                                  100%
Registradas en VIGIA                                                                         1.168                                    86% 
Sin Registrar en Vigia                                                                            196                                   14%
Compartidas con Carga                                                                        116                                      9%
Habilitadas años 2014 y 2015                                                                90                                      6%
No Reportaron Información año 2013 (no vigia 230)                       426                                    31% 
En Causal de Cancelación de la Habilitación por Patrimon.            65                                      5% 
En Casual de Disolución por Pérdidas                                                    6                                      1%
Compartidas con Pasajeros por Carretera                                            84                                     6% 
Rinden a Vigia                                                                                             810  
Se produjeron 497 oficios de observaciones enviadas a las entidades que prestan servicio público de transporte especial, seguimiento que continuará con los datos de la información financiera del año 2014; las empresas que persistan en las deficiencias continuaran el trámite en el Grupo Interno de Trabajo Investigaciones y Control
</t>
    </r>
    <r>
      <rPr>
        <b/>
        <sz val="10"/>
        <rFont val="Arial"/>
        <family val="2"/>
      </rPr>
      <t xml:space="preserve">En la Auditoría de la vigencia 2016 se determinó:
</t>
    </r>
    <r>
      <rPr>
        <b/>
        <u/>
        <sz val="10"/>
        <rFont val="Arial"/>
        <family val="2"/>
      </rPr>
      <t>Delegada de Tránsito:</t>
    </r>
    <r>
      <rPr>
        <b/>
        <sz val="10"/>
        <rFont val="Arial"/>
        <family val="2"/>
      </rPr>
      <t xml:space="preserve"> Durante la vigencia fiscal 2015 no se realizó vigilancia subjetiva a los reportes financieros con corte a diciembre 31 de 2014 de los vigilados. 
</t>
    </r>
    <r>
      <rPr>
        <b/>
        <u/>
        <sz val="10"/>
        <rFont val="Arial"/>
        <family val="2"/>
      </rPr>
      <t>Delegada de Puertos:</t>
    </r>
    <r>
      <rPr>
        <b/>
        <sz val="10"/>
        <rFont val="Arial"/>
        <family val="2"/>
      </rPr>
      <t xml:space="preserve"> A 31 de diciembre de 2015, fue procesada la información contable para el cálculo y aplicación de indicadores financieros definidos para determinar las alertas de acuerdo a los rangos establecidos de los 383 vigilados (100%). 
</t>
    </r>
    <r>
      <rPr>
        <b/>
        <u/>
        <sz val="10"/>
        <rFont val="Arial"/>
        <family val="2"/>
      </rPr>
      <t>Delegada de Concesiones:</t>
    </r>
    <r>
      <rPr>
        <b/>
        <sz val="10"/>
        <rFont val="Arial"/>
        <family val="2"/>
      </rPr>
      <t xml:space="preserve"> Con corte a 31 de diciembre de 2015, de los 220 vigilados registrados como activos en la base de datos de la VIGIA, 107 equivalentes al 48.63% finalizaron el cargue de la información financiera y contable dentro del plazo establecido; 43 equivalentes al 19.54% la reportaron por fuera del plazo establecido en la resolución N°9013 del 27 de mayo de 2015; 56 vigilados que corresponden al 25.45% no cumplieron con la transmisión de la información. Los índices de razonabilidad financiera fueron calculados a los  220 vigilados.
La Coordinación de Control Interno Disciplinario debe presentar un reporte sobre las actuaciones disciplinarias adelantadas.</t>
    </r>
  </si>
  <si>
    <r>
      <rPr>
        <sz val="9"/>
        <rFont val="Arial"/>
        <family val="2"/>
      </rPr>
      <t>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informe de actualización del funcionamiento de los módulos de VIGÍA (documento soporte se encuentra en la carpeta de Planeación, elaborado por Jelkin Carrillo del Grupo Informática y Estadísticas.)
No obstante lo anterior, la SPT  buscando el mejoramiento  en los sistemas de información  tenía la necesidad de construir un proyecto a largo plazo, cuya implementación se ha venido realizando en los ultimos años por etapas y que
tenía como objeto dotar de herramientas técnicas a la Entidad y conseguir la automatización de los proceso
de supervisión, con la finalidad que las competencias de la entidad fuesen ejercidas de forma oportuna.
De ahí que la Supertransporte realizó un proceso de licitación pública, que culminó con la celebraciónEstudios previos del contrato de prestación de servicios. Actualización del desarrollo e implementaión del Sistema Nacional de Supervisión al Transporte - VIGIA - de la SPT, incluido el mantenimiento, soporte y garantía. Mayo 2015.</t>
    </r>
    <r>
      <rPr>
        <sz val="10"/>
        <rFont val="Arial"/>
        <family val="2"/>
      </rPr>
      <t xml:space="preserve">
</t>
    </r>
    <r>
      <rPr>
        <b/>
        <sz val="10"/>
        <rFont val="Arial"/>
        <family val="2"/>
      </rPr>
      <t>Verificar los expedientes documentales mencionados en el avance.</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</si>
  <si>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rFont val="Arial"/>
        <family val="2"/>
      </rPr>
      <t xml:space="preserve"> informe de actualización del funcionamiento de los módulos de VIGÍA (documento soporte se encuentra en la carpeta de Planeación, elaborado por Jelkin Carrillo del Grupo Informática y Estadísticas.)
</t>
    </r>
    <r>
      <rPr>
        <b/>
        <sz val="10"/>
        <rFont val="Arial"/>
        <family val="2"/>
      </rPr>
      <t xml:space="preserve">
</t>
    </r>
  </si>
  <si>
    <r>
      <t>Se anexa soporte   generado por la Coordinación de Talento Humano Sobre el control y seguimiento e identificación de la disponibilidad  de saldos para para la realización de CDP y RP. Memorando 20155000018563 de 25/03/2015</t>
    </r>
    <r>
      <rPr>
        <b/>
        <sz val="10"/>
        <rFont val="Arial"/>
        <family val="2"/>
      </rPr>
      <t xml:space="preserve"> </t>
    </r>
    <r>
      <rPr>
        <sz val="10"/>
        <rFont val="Arial"/>
        <family val="2"/>
      </rPr>
      <t xml:space="preserve">
El proceso disciplinario abierto a efecto de sancionar el No tramite oportuno del registro presupuestal del hallazgo evidenciado, se encuentra fallado  en segunda instancia y ejecutoriado.(SOPORTE SE ENCUENTRA EN CID)
</t>
    </r>
    <r>
      <rPr>
        <b/>
        <sz val="10"/>
        <color rgb="FFFF0000"/>
        <rFont val="Arial"/>
        <family val="2"/>
      </rPr>
      <t/>
    </r>
  </si>
  <si>
    <r>
      <t xml:space="preserve">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Tasa de Vigilancia,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
Declaración de Caducidad/Archivo IUIT 2016:
- Resolución 13918 de 2016 y Resolución 01872 de 2016 Caducidad 31.925 IUIT
- Resolución 08293 de 2016 Archivo 67 IUIT
- Resolución 8294 de 2016 Archivo 1 IUIT
- Resolución 8295 de 2016 Archivo 1 IUIT
- Resolución 5758 de 2016 Archivo 105 IUIT
- Resolución 5554 de 2016 Archivo 17 IUIT
- Resolución 5555 de 2016 Archivo 42 IUIT
</t>
    </r>
    <r>
      <rPr>
        <b/>
        <sz val="10"/>
        <rFont val="Arial"/>
        <family val="2"/>
      </rPr>
      <t>I</t>
    </r>
  </si>
  <si>
    <r>
      <t xml:space="preserve">Se cuenta con Base de datos adelantada por el grupo IUIT donde se relacionan 12293 registros de las vigencias 2008 a 2013, especificando resoluciones de apertura, Descargos y Fallo.
</t>
    </r>
    <r>
      <rPr>
        <sz val="10"/>
        <rFont val="Arial"/>
        <family val="2"/>
      </rPr>
      <t xml:space="preserve">
Informe de Estado actual de IUIT con corte a Julio 24 de 2015:
- Total de IUIT entre 2007 y 2015: 200.822
- Total Aperturas: 46.422
- Total fallos: 15.509
- Total recursos: 2.371
Declaración de Caducidad/Archivo IUIT 2016:
- Resolución 13918 de 2016 y Resolución 01872 de 2016 Caducidad 31.925 IUIT
- Resolución 08293 de 2016 Archivo 67 IUIT
- Resolución 8294 de 2016 Archivo 1 IUIT
- Resolución 8295 de 2016 Archivo 1 IUIT
- Resolución 5758 de 2016 Archivo 105 IUIT
- Resolución 5554 de 2016 Archivo 17 IUIT
- Resolución 5555 de 2016 Archivo 42 IUIT
</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</si>
  <si>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rFont val="Arial"/>
        <family val="2"/>
      </rPr>
      <t xml:space="preserv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</si>
  <si>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r>
    <r>
      <rPr>
        <b/>
        <sz val="10"/>
        <rFont val="Arial"/>
        <family val="2"/>
      </rPr>
      <t xml:space="preserve">
</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</si>
  <si>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Con fecha Julio 14 de 2016 se recibe el imforme ejecutivo del centro de contacto ciudadano operado por BPM, del periodo febrero 2015 - junio de 2016. Se precisa la aistencia de mesa de ayuda para 15.047 llamadas , de las cuales 2.315 (15,3%) fueron escaladas a la SPT. De estas últimas, fueron resueltas 1423 en la SPT (61,4%. En total , se tiene que se han resuelto 14.155 requerimientos (94,07%). 
</t>
    </r>
    <r>
      <rPr>
        <b/>
        <sz val="10"/>
        <rFont val="Arial"/>
        <family val="2"/>
      </rPr>
      <t>Reporte de entrega del módulo Tasa de Vigilancia del Vigía (Contrato 367 de 2015), se anexa cuadro donde se detallan los resultados de la fase 1 del contrato 367 de 2015 (ver archivo MATRIZ CONSOLIDADA DE ENTREGAS MODULOS VIGIA_Julio 25 de 2016 (1).xls).</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</si>
  <si>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9"/>
        <rFont val="Arial"/>
        <family val="2"/>
      </rPr>
      <t xml:space="preserve">
</t>
    </r>
  </si>
  <si>
    <r>
      <t xml:space="preserve">Indicadores de Vigilancia en el VIGÍA:
- Causal de Disolución
- Cantidad de Investigaciones
-  Cumplimiento de Entrega de Información
- Evaluación de Quiebra
- Infracciones a la Norma
- Investigaciones sancionadas sobre aperturadas
Reportes de Monitoreo de Alertas:
- Vigencia pólizas contractuales
- Cumplimiento promedio edad parque automotor
- Capacidad transportadora propia 
Se evidencia  informe de actualización del funcionamiento de cada uno de los módulos de VIGÍA (documento soporte se encuentra en la carpeta de Planeación, elaborado con Jelkin Carrillo del Grupo de Informática). 
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9"/>
        <rFont val="Arial"/>
        <family val="2"/>
      </rPr>
      <t xml:space="preserve">
Se recomienda presentar informe de desarrollo e implementación módulos de Vigía (nuevos y actualizados), se anexa cuadro donde se detallan los resultados de la fase 1 del contrato 367 de 2015 (ver archivo MATRIZ CONSOLIDADA DE ENTREGAS MODULOS VIGIA_Julio 25 de 2016 (1).xls).</t>
    </r>
  </si>
  <si>
    <r>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r>
    <r>
      <rPr>
        <sz val="10"/>
        <rFont val="Arial"/>
        <family val="2"/>
      </rPr>
      <t xml:space="preserve">
</t>
    </r>
  </si>
  <si>
    <r>
      <t xml:space="preserve">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
De otro lado, evidenciamos dentro de la composición del Plan Estratégico 2015-2018, en uno de sus objetivos el siguiente:
Promover la formalidad en la prestación del servicio desarrollando acciones preventivas y correctivas. Estrategia - Socializar e Objetivo Estratégico - impulsar la política de supervisión para la formalización del Sector. Meta del Cuatrienio - Cobertura del 100% de supervisados  - numero de socializados / universo anual de supervisados
PGS 2015  En cada una de las Delegadas se cuenta con un PGS (2015)  aprobado y una ejecución del 30% con corte a mayo de 2015.
De otro lado, en el sistema de Gestión Institucional SIGI, se encuentra definidos los criterios de Vigilancia e Inspección codificado: VI-PCT-4 V2  definido el 30/04/2014. 
</t>
    </r>
    <r>
      <rPr>
        <b/>
        <sz val="9"/>
        <rFont val="Arial"/>
        <family val="2"/>
      </rPr>
      <t xml:space="preserve">
</t>
    </r>
    <r>
      <rPr>
        <sz val="9"/>
        <rFont val="Arial"/>
        <family val="2"/>
      </rPr>
      <t>Avances del PGS con corte a Junio 30 de 2016
Informe de ejecución de los contratos 367 y 411 de 2015, se anexa informe final 411 y se anexa cuadro donde se detallan los resultados de la fase 1 del contrato 367 de 2015.
Verificar en la Cadena de Valor, proceso Vigilancia y proceso Inspección, si se incluyeron: criterios de vigilancia, recepcíón y análisis de información y directirces para la inspección documental.</t>
    </r>
  </si>
  <si>
    <r>
      <t>Se levanto Acta en el Grupo de Vigilancia e Inspección de la Delegada de Tránsito, en el que se socializo el proceso de vigilancia tanto objetiva como subjetiva y el trámite que se debe adelantar en caso de  adelantar un proceso de investigación administrativa. Adicionalmente, en la presente vigencia se viene diligenciando el Registro Id 429 que se encuentra en el kawak y que está relacionado con la Inducción en el Puesto de Trabajo a cada funcionario y contratista que se vincule con la Entidad.</t>
    </r>
    <r>
      <rPr>
        <sz val="10"/>
        <rFont val="Arial"/>
        <family val="2"/>
      </rPr>
      <t xml:space="preserve">
Se actualizó e implemento Procedimiento Recepción, Análisis y Procesamiento de la Información VI-PCT-1 V3 el pasado 30 de abril de 2014, Actividad 5,  fija el procedimiento a seguir relacionado con NO reporte de Información.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</si>
  <si>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sz val="10"/>
        <rFont val="Arial"/>
        <family val="2"/>
      </rPr>
      <t xml:space="preserve">
</t>
    </r>
  </si>
  <si>
    <r>
      <t xml:space="preserve">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sz val="10"/>
        <rFont val="Arial"/>
        <family val="2"/>
      </rPr>
      <t xml:space="preserve">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</si>
  <si>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rFont val="Arial"/>
        <family val="2"/>
      </rPr>
      <t xml:space="preserve">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</si>
  <si>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sz val="10"/>
        <rFont val="Arial"/>
        <family val="2"/>
      </rPr>
      <t xml:space="preserve">
</t>
    </r>
  </si>
  <si>
    <r>
      <t xml:space="preserve">Estudio Movimiento de Carga en los Puertos Marítimos Colombianos, Informes consolidados de enero a diciembre de 2014 y de enero a abril de 2015.  Los informes citados se encuentra publicados en la página web de entidad y adicionalmente  en CD  entregado mediante memorando 20154000047743 de 23 de junio de 2015.
</t>
    </r>
    <r>
      <rPr>
        <b/>
        <sz val="10"/>
        <rFont val="Arial"/>
        <family val="2"/>
      </rPr>
      <t xml:space="preserve">
</t>
    </r>
  </si>
  <si>
    <r>
      <t xml:space="preserve">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Ley 1753 de 2015 Plan Nacional de Desarrollo 2014 - 2018: Artículo 36 Contribución Especial para la Superintendencia de Puertos y Transporte. Parágrafo Quinto. Dótese a la Superintendencia de Puertos y Transporte de Personería Jurídica, la cual para todos sus efectos tendrá el régimen presupuestal y financiero de los establecimientos públicos.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ara la ejecución e integración de procesos con el objetivo del fortalecimiento institucional y operativo de la entidad. 
El proceso adelantado ante el Congreso de la República “Régimen Sancionatorio del Transporte, Su Infraestrcutura y susu Servicios Conexos y Complementarios” es el siguiente: Gaceta 513/2014 Primer Debate. Gaceta 874/2014 aprobado Plenaria Cámara. Gaceta 787/20 Segundo Debate. Gaceta tercer Debate 312/2015 Comisión sexta del Senado. 
La Plenaria del Senado de la República aprobara el Régimen Sancionatorio del Transporte, su Infraestructura y sus Servicios Conexos y Complementarios, el texto de este articulado entrará a conciliación en la Cámara de Representantes y el Senado, para luego pasar a sanción Presidencial y convertirse así en Ley de la República. </t>
    </r>
    <r>
      <rPr>
        <b/>
        <sz val="10"/>
        <rFont val="Arial"/>
        <family val="2"/>
      </rPr>
      <t xml:space="preserve">
</t>
    </r>
    <r>
      <rPr>
        <sz val="10"/>
        <rFont val="Arial"/>
        <family val="2"/>
      </rPr>
      <t xml:space="preserve">Con memorando 20163000081363 del 06/07/2016, la Oficina Jurídica poresenta el reporte de la gestión adelantada para los proyectos de Ley 101/2014 ante la Cámara de Representantes y 134/2014 ante el Senado de la República, "por medio del cual se establece el Régimen Sancionatorio del Transporte, su Infraestrictura y suis Servicios Conexos y Complementarios".
</t>
    </r>
    <r>
      <rPr>
        <b/>
        <sz val="10"/>
        <color rgb="FFFF0000"/>
        <rFont val="Arial"/>
        <family val="2"/>
      </rPr>
      <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</si>
  <si>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Identificar los vigilados obligados al pago de vigilancia y revisión del procedimiento para la ejecución y liquidación de dicho cobro. Mesas de trabajo financiera – jurídica. Se anexa  copia del Art. 36 del PND relacionado con la Contribución especial de vigilancia para la SPT: Parágrafo Primero. Para efectos del presente artículo se entenderá por Ingresos Brutos derivados de la actividad de transporte, todos aquellos que recibe el supervisado por las actividades relacionadas con el tránsito, transporte, su infraestructura o sus servicios conexos y complementarios, durante el periodo anual anterior, sin restarle las contribuciones, gastos, costos, tributos, descuentos y deducciones. Parágrafo Segundo – La tarifa de la contribución podrá ser diferencial dependiendo de sí la supervisión es integral, objetiva o subjetiva.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rFont val="Arial"/>
        <family val="2"/>
      </rPr>
      <t xml:space="preserve">
</t>
    </r>
  </si>
  <si>
    <r>
      <t>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En el marco del Plan Estratégico Institucional 2014 - 2018 fueron definidos 14 Objetivos Estratégicos y 24 Indicadores Estratégicos.
Construcción de 24 fichas técnicas de los indicadores de los objetivos dle plan estratégico 2014 - 2018
Informe de gestión institucional vigencia 2015
Informe del MODELO INTEGRADO DE PLANEACION Y GESTION INSTITUCIONAL 2015 - Tablero de control (indicadores y metas)
Informe ejecución presupuestal proyectos de inversión diciembre de 2015</t>
    </r>
    <r>
      <rPr>
        <b/>
        <sz val="10"/>
        <rFont val="Arial"/>
        <family val="2"/>
      </rPr>
      <t xml:space="preserve">
</t>
    </r>
  </si>
  <si>
    <r>
      <t xml:space="preserve">
</t>
    </r>
    <r>
      <rPr>
        <sz val="10"/>
        <rFont val="Arial"/>
        <family val="2"/>
      </rPr>
      <t>Archivo tomado del Mapa de Procesos de la Cadena de Valor,  VISO Control de Indicadores corte a 15 de agosto 2016
Presentación realizada por la Oficina Asesora de Planeación al equipo SIGI;  año 2016</t>
    </r>
  </si>
  <si>
    <r>
      <t xml:space="preserve">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Formato Modelo Integrado de Planeación y Gestión (DE-REG 23 - versión 1 del 02/06/2015) . Incluye:
- Objetivos , estrategias y programas del Plan Nacional de Desarrollo
- Objetivos estratégicos del Sector
- Estrategias y metas cuatrienales de la Entidad
El Hallazgo está relacionados con la armonización de los planes de la entidad, es importante señalar que desde la construcción del plan estratégico de la entidad, la armonización es total con el Plan Nacional de Desarrollo, el plan estratégico sectorial y el plan estratégico institucional.
La documentación en mención hace referencia a los documentos metodológicos que soportan la construcción del plan estratégico tanto sectorial como el plan estratégico institucional.
Como se podrá observar en los documentos metodológicos, tanto los objetivos estratégicos como las áreas estratégicas parten de los lineamientos del Plan Nacional de Desarrollo.
El proceso metodológico incluye la revisión desde la misión de la entidad, valores, hasta el seguimiento de los planes tal como se presenta en la siguiente figura
Como anexos soporte de esta respuesta se entrega la siguiente documentación:
- Documento Metodológico - Planteamiento Estratégico
- Instructivo - Objetivos estratégicos Metodológico
- Metodología Construcción Indicadores
- Reunión de apertura proyecto MT Plan Estratégico
- Taller definicón áreas estratégicas - Metodologías
Informe de gestión institucional vigencia 2015
Informe del MODELO INTEGRADO DE PLANEACION Y GESTION INSTITUCIONAL 2015 - Tablero de control (indicadores y metas)
Informe ejecución presupuestal proyectos de inversión diciembre de 2015
La OAP construyó con cada una de las dependencias el plan operativo vigencia 2016, con el fin de garantizar la definicion de la carta de navegacion que nos permita alcanzar la metas esperadas de manera articulada.
</t>
    </r>
    <r>
      <rPr>
        <b/>
        <sz val="10"/>
        <rFont val="Arial"/>
        <family val="2"/>
      </rPr>
      <t xml:space="preserve">
</t>
    </r>
  </si>
  <si>
    <r>
      <t xml:space="preserve">
</t>
    </r>
    <r>
      <rPr>
        <sz val="10"/>
        <rFont val="Arial"/>
        <family val="2"/>
      </rPr>
      <t>Plan Operativo corte 30 marzo 2016
Matriz 040816SPT
Pla Estrategico sectorial.
Evidencias:
* Plan Estretégico Institucional,  corte a 31 marzo 2016.
* Plan Estretégico Institucional, con corte a 30 junio 2016.
* Plan Operativo, seguimiento con corte a  marzo 2016. 
** Plan Operativo, seguimiento con corte julio - agosto 2016.</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</si>
  <si>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rFont val="Arial"/>
        <family val="2"/>
      </rPr>
      <t xml:space="preserve"> informe de actualización del funcionamiento de los módulos de VIGÍA (documento soporte se encuentra en la carpeta de Planeación, elaborado con Ing. Jelkin Carrillo)
Memorando 20165300095073 del 03/08/2016 de la Secretaría general, sobre recomendaciones a los supervisores de contratos frente a incumpolimientos en el marco de los contratos objeto de supervisión.
</t>
    </r>
    <r>
      <rPr>
        <b/>
        <sz val="10"/>
        <color rgb="FFFF0000"/>
        <rFont val="Arial"/>
        <family val="2"/>
      </rPr>
      <t/>
    </r>
  </si>
  <si>
    <r>
      <t xml:space="preserve">Directiva Presidencial 06 de 2014, sobre la austeridad del gasto público no permite restructuración de plantas de personal
Se muestra la reducción del valor de la contratación de servicios personales aprobado para el 2015 ($6.219.720.000) frente 8.198.051.009 del valor de la nómina para la misma vigencia. Lo estimado en recursos para personal es equivalente la 75% de olos recursos de nómina.
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Plan Nacional de Desarrollo 2014 - 2018: Artículo 36 Parágrafo Quinto. Dótese a la Superintendencia de Puertos y Transporte de Personería Jurídica, la cual para todos sus efectos tendrá el régimen presupuestal y financiero de los establecimientos públicos.
: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Obligación especifica: 1) Desarrollar la estructuración de la Arquitectura Empresarial para la modernización de la gestión de la Superintendencia de Puertos y Transporte. Esta actividad comprende el diseño conceptual de procesos, tecnología, flujos y gestión de información.
Resolución 15039 de 2015 crea el Comité y Equipo de Trabajo para estructurar y desarrollar el rediseño institucional de la Supertransporte.
</t>
    </r>
    <r>
      <rPr>
        <b/>
        <sz val="10"/>
        <rFont val="Arial"/>
        <family val="2"/>
      </rPr>
      <t xml:space="preserve">
I</t>
    </r>
  </si>
  <si>
    <r>
      <t xml:space="preserve">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t>
    </r>
    <r>
      <rPr>
        <b/>
        <sz val="10"/>
        <rFont val="Arial"/>
        <family val="2"/>
      </rPr>
      <t xml:space="preserve">
</t>
    </r>
  </si>
  <si>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Informe de gestión institucional vigencia 2015
Informe del MODELO INTEGRADO DE PLANEACION Y GESTION INSTITUCIONAL 2015 - Tablero de control (indicadores y metas)
Informe ejecución presupuestal proyectos de inversión diciembre de 2015</t>
    </r>
    <r>
      <rPr>
        <sz val="10"/>
        <rFont val="Arial"/>
        <family val="2"/>
      </rPr>
      <t xml:space="preserve">
</t>
    </r>
  </si>
  <si>
    <r>
      <t xml:space="preserve">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t>
    </r>
    <r>
      <rPr>
        <sz val="10"/>
        <rFont val="Arial"/>
        <family val="2"/>
      </rPr>
      <t xml:space="preserve">
Informe de gestión institucional vigencia 2015
Informe del MODELO INTEGRADO DE PLANEACION Y GESTION INSTITUCIONAL 2015 - Tablero de control (indicadores y metas)
Informe ejecución presupuestal proyectos de inversión diciembre de 2015
</t>
    </r>
    <r>
      <rPr>
        <b/>
        <sz val="10"/>
        <color rgb="FFFF0000"/>
        <rFont val="Arial"/>
        <family val="2"/>
      </rPr>
      <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</si>
  <si>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
Con memo 20153000050603 la Of Jurídicsolicita  la reconsstrucción de la accion de mejora en la siguiente frase: "Las actividades descritas en el Plan de Mejoramiento NO son eficaces para corregir de fondo la causa del hallazgo, esto por cuanto las razones de fondo de los hallazgos es la falta de un sistema que integre la información de los procesos sancionatorios de la entidda y su consecuente gestión de cobro, un mecanismo que permita la gestión en tiempo real, las alertas necesarias para determinar la posible caducidad de las acciones,  deterctar la emisibilidad, prescripción, los deudores que entran en liquidación o han sido liquidados, la ubicación del deudor (entre otros).
En el desarrollo del Sistema Inteligente de la Supertransporte (SIS) se describe la necesidad que la entidad requiere generar la trazabilidad automatica entre la culminación de la sanción y el cobro de las sanciones pecuniarias que estas se derivan. Se requiere integrar los Módulos construidos  del sistema VIGIA con las funcionalidades  mediante la las que se realice el cobro y recaudo de las mismas. En consecuencia con la celebración del contrato se cumple con las acciones de mejora establecidas es decir: Integrar en un sistema las bases de datos del universo de IUIT y sus respectivas actuaciones; Impulsar actuaciones administrativas;  Optimizar los niveles de coordinación entre la DTT, el Grupo de cobro coactivo, Notificaciones y Financiera y clasificar la cartera de acuerdo con los conceptos que la originan.
</t>
    </r>
    <r>
      <rPr>
        <b/>
        <sz val="10"/>
        <rFont val="Arial"/>
        <family val="2"/>
      </rPr>
      <t xml:space="preserve">
</t>
    </r>
  </si>
  <si>
    <r>
      <t xml:space="preserve">Reporte Plan General de Supervisión de la Delegada de Concesiones: con corte a junio de 2015, se tiene un  55,2% de cumplimiento (de 172 visitas programadas  se ha realizado 95).
Reporte Plan General de Supervisión de la Delegada de Tránsito: 23,8% de cumplimiento (de 1371 visitas programadas se han realizado 326). 177 Operativos realizados; 14 acompañamientos por solicitud de vigilados.
Reporte Plan General de Supervisión de la Delegada de Puertos: 31,2% de cumplimiento (de 330 visitas programadas, se han ejecutado 104)
Total Supertransporte: 1873 visitas programadas, 525 visitas ejecutadas, para un cumplimiento del 28,02%.
</t>
    </r>
    <r>
      <rPr>
        <b/>
        <sz val="10"/>
        <rFont val="Arial"/>
        <family val="2"/>
      </rPr>
      <t xml:space="preserve">
</t>
    </r>
  </si>
  <si>
    <r>
      <t xml:space="preserve">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Se encuentra publicado el informe de gestión del primer trimestre de 2015
</t>
    </r>
    <r>
      <rPr>
        <b/>
        <sz val="10"/>
        <rFont val="Arial"/>
        <family val="2"/>
      </rPr>
      <t xml:space="preserve">
</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</si>
  <si>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rFont val="Arial"/>
        <family val="2"/>
      </rPr>
      <t xml:space="preserve">
</t>
    </r>
  </si>
  <si>
    <r>
      <t xml:space="preserve">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sz val="10"/>
        <rFont val="Arial"/>
        <family val="2"/>
      </rPr>
      <t xml:space="preserve">
</t>
    </r>
  </si>
  <si>
    <r>
      <t xml:space="preserve">En el contrato de servicios No 367 de 2015 celebrado entre la Superintendencia de Puertos y Transporte y la firma Quipux SAS para prestar los servicios de actualización del desarrollo e implementación del sistema nacional de supervisión al transporte -VIGIA, se estableció en la Obligación de Soporte mantenimiento y garantía: También será necesario que el contratista que construya y actualice los módulos, brinde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t>
    </r>
    <r>
      <rPr>
        <b/>
        <sz val="10"/>
        <rFont val="Arial"/>
        <family val="2"/>
      </rPr>
      <t xml:space="preserve">
</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</si>
  <si>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contratación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
</t>
    </r>
    <r>
      <rPr>
        <b/>
        <sz val="10"/>
        <rFont val="Arial"/>
        <family val="2"/>
      </rPr>
      <t xml:space="preserve">
</t>
    </r>
  </si>
  <si>
    <r>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r>
    <r>
      <rPr>
        <sz val="10"/>
        <rFont val="Arial"/>
        <family val="2"/>
      </rPr>
      <t xml:space="preserve">
</t>
    </r>
    <r>
      <rPr>
        <b/>
        <sz val="10"/>
        <color rgb="FFFF0000"/>
        <rFont val="Arial"/>
        <family val="2"/>
      </rPr>
      <t/>
    </r>
  </si>
  <si>
    <r>
      <t xml:space="preserve">Se realizó verificación de NIT (Terceros) contra SIIF lo que arrojo los terceros que no se encuentran en las bases de datos de registro de información de cartera así mismo se discrimino la información por Delegada.
Se cruzó la información de terceros registrados en las bases de datos de Excel con la que se reporta en el certificado de existencia y representación legal de la Cámara de Comercio y/o registro único empresarial y social de las cámaras de comercio (RUES) para Complementar los datos requeridos para la creación de nuevos terceros en el sistema SIIF.
Actualización de la Base de datos de registro de información de cartera completa con NIT (Terceros) de manera mensual con el fin que sean incorporados los nuevos terceros en estas bases.
 Para el cierre contable correspondiente al 31 de diciembre de 2014, se realizó durante los meses de enero y febrero de 2015, la creación de terceros identificados en las bases de movimiento de cartera, estos terceros fueron creados en la plataforma del SIIF.
 Recursos dispuestos para la ejecución de actividades -  Para desarrollar de manera oportuna y eficiente las acciones necesarias encaminadas a subsanar el hallazgo N° 12 (2013) de la Contraloría General de la República, en concordancia con las tareas identificadas como parte del plan, desde el pasado 25 de mayo de 2015 se cuenta con dos contratistas del nivel técnico para apoyar de manera prioritaria las acciones relacionadas con los temas de ejecución de las actividades asociadas a la verificación de NIT (Terceros), actualización de la Base de datos de registro de información de cartera, consolidación de información de vigilados y creación de los terceros dentro del sistema SIIF.
 Actividades en ejecución - A la fecha el Grupo de financiera continúa con la revisión, depuración y análisis de la información de sus bases de datos para la creación de nuevos terceros identificados en dichas bases  y que no se encuentran registrados en el sistema SIIF así mismo, está creando en SIIF los terceros no registrados.
</t>
    </r>
    <r>
      <rPr>
        <sz val="10"/>
        <rFont val="Arial"/>
        <family val="2"/>
      </rPr>
      <t xml:space="preserve">
Reporte de la Coordinación Financiera del 30/06/2014 (Vía Correo electrónico) sobre creación de terceros genéricos en la cuenta deudores:
TOTAL: 1901
Concesiones: 67
Puertos: 612
Tránsito 122
</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</si>
</sst>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9"/>
      <color indexed="9"/>
      <name val="Arial"/>
      <family val="2"/>
    </font>
    <font>
      <sz val="9"/>
      <name val="Calibri"/>
      <family val="2"/>
      <scheme val="minor"/>
    </font>
    <font>
      <sz val="9"/>
      <color theme="1"/>
      <name val="Calibri"/>
      <family val="2"/>
      <scheme val="minor"/>
    </font>
    <font>
      <sz val="12"/>
      <color theme="1"/>
      <name val="Calibri"/>
      <family val="2"/>
      <scheme val="minor"/>
    </font>
    <font>
      <sz val="9"/>
      <color theme="1"/>
      <name val="Arial"/>
      <family val="2"/>
    </font>
    <font>
      <sz val="8"/>
      <color indexed="81"/>
      <name val="Tahoma"/>
      <family val="2"/>
    </font>
    <font>
      <sz val="10"/>
      <name val="Arial"/>
      <family val="2"/>
    </font>
    <font>
      <sz val="11"/>
      <color indexed="8"/>
      <name val="Calibri"/>
      <family val="2"/>
    </font>
    <font>
      <sz val="10"/>
      <color rgb="FFFF0000"/>
      <name val="Arial"/>
      <family val="2"/>
    </font>
    <font>
      <i/>
      <sz val="10"/>
      <name val="Arial"/>
      <family val="2"/>
    </font>
    <font>
      <i/>
      <sz val="10"/>
      <color rgb="FFFF0000"/>
      <name val="Arial"/>
      <family val="2"/>
    </font>
    <font>
      <sz val="10"/>
      <color rgb="FFC00000"/>
      <name val="Arial"/>
      <family val="2"/>
    </font>
    <font>
      <sz val="11"/>
      <name val="Arial"/>
      <family val="2"/>
    </font>
    <font>
      <sz val="12"/>
      <color theme="1"/>
      <name val="Arial"/>
      <family val="2"/>
    </font>
    <font>
      <sz val="12"/>
      <name val="Arial"/>
      <family val="2"/>
    </font>
    <font>
      <b/>
      <sz val="12"/>
      <color theme="1"/>
      <name val="Arial"/>
      <family val="2"/>
    </font>
    <font>
      <b/>
      <sz val="11"/>
      <color indexed="9"/>
      <name val="Arial"/>
      <family val="2"/>
    </font>
    <font>
      <sz val="11"/>
      <color rgb="FFFF0000"/>
      <name val="Arial"/>
      <family val="2"/>
    </font>
    <font>
      <sz val="11"/>
      <color theme="1"/>
      <name val="Arial"/>
      <family val="2"/>
    </font>
    <font>
      <b/>
      <sz val="11"/>
      <name val="Arial"/>
      <family val="2"/>
    </font>
    <font>
      <sz val="9"/>
      <color theme="9" tint="-0.499984740745262"/>
      <name val="Arial"/>
      <family val="2"/>
    </font>
    <font>
      <b/>
      <sz val="10"/>
      <name val="Arial"/>
      <family val="2"/>
    </font>
    <font>
      <b/>
      <sz val="10"/>
      <color indexed="9"/>
      <name val="Arial"/>
      <family val="2"/>
    </font>
    <font>
      <b/>
      <sz val="10"/>
      <color rgb="FFFF0000"/>
      <name val="Arial"/>
      <family val="2"/>
    </font>
    <font>
      <b/>
      <sz val="9"/>
      <color theme="4" tint="-0.499984740745262"/>
      <name val="Arial"/>
      <family val="2"/>
    </font>
    <font>
      <sz val="8"/>
      <name val="Arial"/>
      <family val="2"/>
    </font>
    <font>
      <i/>
      <sz val="9"/>
      <name val="Arial"/>
      <family val="2"/>
    </font>
    <font>
      <b/>
      <sz val="16"/>
      <name val="Arial"/>
      <family val="2"/>
    </font>
    <font>
      <sz val="16"/>
      <name val="Arial"/>
      <family val="2"/>
    </font>
    <font>
      <b/>
      <sz val="20"/>
      <name val="Arial"/>
      <family val="2"/>
    </font>
    <font>
      <b/>
      <u/>
      <sz val="10"/>
      <name val="Arial"/>
      <family val="2"/>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54"/>
        <bgColor indexed="64"/>
      </patternFill>
    </fill>
    <fill>
      <patternFill patternType="solid">
        <fgColor rgb="FF99CC00"/>
        <bgColor indexed="64"/>
      </patternFill>
    </fill>
    <fill>
      <patternFill patternType="solid">
        <fgColor theme="0"/>
        <bgColor indexed="64"/>
      </patternFill>
    </fill>
    <fill>
      <patternFill patternType="solid">
        <fgColor rgb="FFFFCC99"/>
        <bgColor indexed="64"/>
      </patternFill>
    </fill>
    <fill>
      <patternFill patternType="solid">
        <fgColor theme="5" tint="-0.249977111117893"/>
        <bgColor indexed="64"/>
      </patternFill>
    </fill>
    <fill>
      <patternFill patternType="solid">
        <fgColor rgb="FF99FF99"/>
        <bgColor indexed="64"/>
      </patternFill>
    </fill>
    <fill>
      <patternFill patternType="solid">
        <fgColor rgb="FFC9FFC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thin">
        <color auto="1"/>
      </right>
      <top style="medium">
        <color indexed="64"/>
      </top>
      <bottom/>
      <diagonal/>
    </border>
    <border>
      <left style="thin">
        <color auto="1"/>
      </left>
      <right/>
      <top/>
      <bottom style="thin">
        <color auto="1"/>
      </bottom>
      <diagonal/>
    </border>
    <border>
      <left/>
      <right/>
      <top/>
      <bottom style="thin">
        <color auto="1"/>
      </bottom>
      <diagonal/>
    </border>
  </borders>
  <cellStyleXfs count="35">
    <xf numFmtId="0" fontId="0" fillId="0" borderId="0"/>
    <xf numFmtId="0" fontId="7" fillId="0" borderId="0"/>
    <xf numFmtId="0" fontId="10" fillId="0" borderId="0"/>
    <xf numFmtId="9" fontId="6" fillId="0" borderId="0" applyFont="0" applyFill="0" applyBorder="0" applyAlignment="0" applyProtection="0"/>
    <xf numFmtId="0" fontId="10" fillId="0" borderId="0"/>
    <xf numFmtId="0" fontId="14" fillId="0" borderId="0"/>
    <xf numFmtId="0" fontId="5" fillId="0" borderId="0"/>
    <xf numFmtId="0" fontId="17" fillId="0" borderId="0"/>
    <xf numFmtId="9" fontId="5"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9" fontId="4" fillId="0" borderId="0" applyFont="0" applyFill="0" applyBorder="0" applyAlignment="0" applyProtection="0"/>
    <xf numFmtId="0" fontId="4" fillId="0" borderId="0"/>
    <xf numFmtId="0" fontId="10"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10" fillId="0" borderId="0"/>
    <xf numFmtId="0" fontId="10" fillId="0" borderId="0"/>
    <xf numFmtId="9" fontId="10" fillId="0" borderId="0" applyFont="0" applyFill="0" applyBorder="0" applyAlignment="0" applyProtection="0"/>
    <xf numFmtId="0" fontId="2" fillId="0" borderId="0"/>
    <xf numFmtId="9" fontId="2" fillId="0" borderId="0" applyFont="0" applyFill="0" applyBorder="0" applyAlignment="0" applyProtection="0"/>
    <xf numFmtId="0" fontId="2" fillId="0" borderId="0">
      <alignment vertical="top"/>
    </xf>
    <xf numFmtId="0" fontId="2" fillId="0" borderId="0">
      <alignment vertical="top"/>
    </xf>
    <xf numFmtId="0" fontId="18" fillId="0" borderId="0">
      <alignment vertical="top"/>
    </xf>
    <xf numFmtId="0" fontId="2" fillId="0" borderId="0"/>
    <xf numFmtId="0" fontId="10" fillId="0" borderId="0"/>
    <xf numFmtId="0" fontId="10" fillId="0" borderId="0"/>
  </cellStyleXfs>
  <cellXfs count="235">
    <xf numFmtId="0" fontId="0" fillId="0" borderId="0" xfId="0"/>
    <xf numFmtId="0" fontId="11" fillId="4" borderId="1" xfId="1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8" fillId="0" borderId="0" xfId="0" applyFont="1" applyAlignment="1">
      <alignment horizontal="center" vertical="center" wrapText="1"/>
    </xf>
    <xf numFmtId="164" fontId="15" fillId="6" borderId="1" xfId="0" applyNumberFormat="1" applyFont="1" applyFill="1" applyBorder="1" applyAlignment="1" applyProtection="1">
      <alignment horizontal="center" vertical="center" wrapText="1"/>
      <protection locked="0"/>
    </xf>
    <xf numFmtId="1" fontId="8" fillId="6" borderId="1" xfId="0" applyNumberFormat="1" applyFont="1" applyFill="1" applyBorder="1" applyAlignment="1" applyProtection="1">
      <alignment horizontal="center" vertical="center" wrapText="1"/>
      <protection locked="0"/>
    </xf>
    <xf numFmtId="9" fontId="9" fillId="5" borderId="1" xfId="12"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13" fillId="6" borderId="1" xfId="14"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9" fillId="3" borderId="1" xfId="11" applyFont="1" applyFill="1" applyBorder="1" applyAlignment="1" applyProtection="1">
      <alignment horizontal="justify" vertical="center" wrapText="1"/>
    </xf>
    <xf numFmtId="0" fontId="15" fillId="6" borderId="1" xfId="14" applyFont="1" applyFill="1" applyBorder="1" applyAlignment="1">
      <alignment horizontal="justify" vertical="center" wrapText="1"/>
    </xf>
    <xf numFmtId="0" fontId="15" fillId="6" borderId="1" xfId="0" applyNumberFormat="1" applyFont="1" applyFill="1" applyBorder="1" applyAlignment="1">
      <alignment horizontal="justify" vertical="center" wrapText="1"/>
    </xf>
    <xf numFmtId="0" fontId="15" fillId="6" borderId="1" xfId="14"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center" vertical="center" wrapText="1"/>
    </xf>
    <xf numFmtId="0" fontId="8" fillId="2" borderId="0" xfId="6" applyFont="1" applyFill="1" applyBorder="1" applyAlignment="1" applyProtection="1">
      <alignment vertical="center" wrapText="1"/>
    </xf>
    <xf numFmtId="0" fontId="11" fillId="8" borderId="1" xfId="11" applyFont="1" applyFill="1" applyBorder="1" applyAlignment="1" applyProtection="1">
      <alignment horizontal="center" vertical="center" wrapText="1"/>
    </xf>
    <xf numFmtId="10" fontId="8" fillId="0" borderId="0" xfId="0" applyNumberFormat="1" applyFont="1" applyAlignment="1">
      <alignment horizontal="center" vertical="center" wrapText="1"/>
    </xf>
    <xf numFmtId="0" fontId="0" fillId="0" borderId="1" xfId="0" applyFont="1" applyBorder="1" applyAlignment="1">
      <alignment vertical="center" wrapText="1"/>
    </xf>
    <xf numFmtId="0" fontId="0" fillId="0" borderId="1" xfId="0" applyNumberFormat="1" applyFont="1" applyBorder="1" applyAlignment="1">
      <alignment horizontal="justify" vertical="center" wrapText="1"/>
    </xf>
    <xf numFmtId="0" fontId="0" fillId="6" borderId="1" xfId="2" applyFont="1" applyFill="1" applyBorder="1" applyAlignment="1" applyProtection="1">
      <alignment horizontal="justify" vertical="center" wrapText="1"/>
      <protection locked="0"/>
    </xf>
    <xf numFmtId="0" fontId="0" fillId="6" borderId="1" xfId="0" applyFont="1" applyFill="1" applyBorder="1" applyAlignment="1" applyProtection="1">
      <alignment horizontal="justify" vertical="center" wrapText="1"/>
      <protection locked="0"/>
    </xf>
    <xf numFmtId="0" fontId="19" fillId="6" borderId="1" xfId="2" applyFont="1" applyFill="1" applyBorder="1" applyAlignment="1" applyProtection="1">
      <alignment horizontal="justify" vertical="center" wrapText="1"/>
      <protection locked="0"/>
    </xf>
    <xf numFmtId="0" fontId="0" fillId="0" borderId="4" xfId="0" applyFont="1" applyBorder="1" applyAlignment="1">
      <alignment vertical="center" wrapText="1"/>
    </xf>
    <xf numFmtId="0" fontId="0" fillId="6" borderId="1" xfId="11" applyFont="1" applyFill="1" applyBorder="1" applyAlignment="1" applyProtection="1">
      <alignment horizontal="justify" vertical="center" wrapText="1"/>
    </xf>
    <xf numFmtId="0" fontId="0" fillId="0" borderId="3" xfId="0" applyBorder="1" applyAlignment="1">
      <alignment vertical="center" wrapText="1"/>
    </xf>
    <xf numFmtId="0" fontId="0" fillId="0" borderId="1" xfId="0" applyBorder="1" applyAlignment="1">
      <alignment horizontal="justify" vertical="center" wrapText="1"/>
    </xf>
    <xf numFmtId="0" fontId="0" fillId="6" borderId="1" xfId="11" applyFont="1" applyFill="1" applyBorder="1" applyAlignment="1" applyProtection="1">
      <alignment vertical="center" wrapText="1"/>
    </xf>
    <xf numFmtId="0" fontId="0" fillId="6" borderId="1" xfId="11" applyNumberFormat="1" applyFont="1" applyFill="1" applyBorder="1" applyAlignment="1" applyProtection="1">
      <alignment horizontal="justify" vertical="top" wrapText="1"/>
    </xf>
    <xf numFmtId="0" fontId="8" fillId="6" borderId="1" xfId="13" applyFont="1" applyFill="1" applyBorder="1" applyAlignment="1" applyProtection="1">
      <alignment horizontal="center" vertical="center" wrapText="1"/>
    </xf>
    <xf numFmtId="0" fontId="19" fillId="0" borderId="1" xfId="0" applyFont="1" applyBorder="1" applyAlignment="1">
      <alignment horizontal="justify" vertical="center" wrapText="1"/>
    </xf>
    <xf numFmtId="0" fontId="19" fillId="0" borderId="3" xfId="0" applyFont="1" applyBorder="1" applyAlignment="1">
      <alignment vertical="center" wrapText="1"/>
    </xf>
    <xf numFmtId="0" fontId="15" fillId="6" borderId="1" xfId="0" applyFont="1" applyFill="1" applyBorder="1" applyAlignment="1" applyProtection="1">
      <alignment horizontal="center" vertical="center" wrapText="1"/>
      <protection locked="0"/>
    </xf>
    <xf numFmtId="0" fontId="0" fillId="0" borderId="1" xfId="0" applyFont="1" applyBorder="1" applyAlignment="1">
      <alignment horizontal="justify" vertical="center" wrapText="1"/>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24" fillId="6" borderId="1" xfId="0" applyFont="1" applyFill="1" applyBorder="1" applyAlignment="1" applyProtection="1">
      <alignment horizontal="justify" vertical="center" wrapText="1"/>
      <protection locked="0"/>
    </xf>
    <xf numFmtId="0" fontId="24" fillId="6" borderId="1" xfId="0" applyFont="1" applyFill="1" applyBorder="1" applyAlignment="1" applyProtection="1">
      <alignment horizontal="justify" vertical="center" wrapText="1"/>
      <protection locked="0"/>
    </xf>
    <xf numFmtId="0" fontId="24" fillId="6" borderId="1" xfId="0" applyFont="1" applyFill="1" applyBorder="1" applyAlignment="1">
      <alignment horizontal="justify" vertical="center" wrapText="1"/>
    </xf>
    <xf numFmtId="0" fontId="27" fillId="4" borderId="1" xfId="11" applyFont="1" applyFill="1" applyBorder="1" applyAlignment="1" applyProtection="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left" vertical="center" wrapText="1"/>
    </xf>
    <xf numFmtId="9" fontId="0" fillId="0" borderId="0" xfId="0" applyNumberFormat="1"/>
    <xf numFmtId="0" fontId="23"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0"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0" fillId="0" borderId="1" xfId="0" applyBorder="1" applyAlignment="1">
      <alignment horizontal="justify" vertical="center" wrapText="1"/>
    </xf>
    <xf numFmtId="0" fontId="23" fillId="3" borderId="1" xfId="0" applyFont="1" applyFill="1" applyBorder="1" applyAlignment="1">
      <alignment horizontal="center" vertical="center" wrapText="1"/>
    </xf>
    <xf numFmtId="0" fontId="24" fillId="3" borderId="1" xfId="0" applyFont="1" applyFill="1" applyBorder="1" applyAlignment="1" applyProtection="1">
      <alignment horizontal="justify" vertical="center" wrapText="1"/>
      <protection locked="0"/>
    </xf>
    <xf numFmtId="9" fontId="9" fillId="3" borderId="1" xfId="12" applyFont="1" applyFill="1" applyBorder="1" applyAlignment="1" applyProtection="1">
      <alignment horizontal="center" vertical="center" wrapText="1"/>
    </xf>
    <xf numFmtId="0" fontId="15" fillId="3" borderId="1" xfId="0" applyFont="1" applyFill="1" applyBorder="1" applyAlignment="1" applyProtection="1">
      <alignment horizontal="justify" vertical="center" wrapText="1"/>
      <protection locked="0"/>
    </xf>
    <xf numFmtId="0" fontId="19" fillId="3" borderId="1" xfId="0" applyFont="1" applyFill="1" applyBorder="1" applyAlignment="1">
      <alignment horizontal="justify" vertical="center" wrapText="1"/>
    </xf>
    <xf numFmtId="0" fontId="19" fillId="0" borderId="1" xfId="0" applyNumberFormat="1" applyFont="1" applyBorder="1" applyAlignment="1">
      <alignment horizontal="justify" vertical="center" wrapText="1"/>
    </xf>
    <xf numFmtId="0" fontId="29" fillId="6" borderId="1" xfId="0" applyFont="1" applyFill="1" applyBorder="1" applyAlignment="1" applyProtection="1">
      <alignment horizontal="justify" vertical="center" wrapText="1"/>
      <protection locked="0"/>
    </xf>
    <xf numFmtId="0" fontId="1" fillId="6" borderId="1" xfId="0" applyFont="1" applyFill="1" applyBorder="1" applyAlignment="1">
      <alignment horizontal="justify" vertical="center" wrapText="1"/>
    </xf>
    <xf numFmtId="0" fontId="1" fillId="6" borderId="1" xfId="14" applyFont="1" applyFill="1" applyBorder="1" applyAlignment="1">
      <alignment horizontal="justify" vertical="center" wrapText="1"/>
    </xf>
    <xf numFmtId="0" fontId="29" fillId="6" borderId="1" xfId="0" applyFont="1" applyFill="1" applyBorder="1" applyAlignment="1">
      <alignment horizontal="justify" vertical="center" wrapText="1"/>
    </xf>
    <xf numFmtId="0" fontId="29" fillId="6" borderId="1" xfId="0" applyNumberFormat="1" applyFont="1" applyFill="1" applyBorder="1" applyAlignment="1">
      <alignment horizontal="justify" vertical="center" wrapText="1"/>
    </xf>
    <xf numFmtId="0" fontId="29" fillId="6" borderId="1" xfId="14" applyFont="1" applyFill="1" applyBorder="1" applyAlignment="1">
      <alignment horizontal="justify" vertical="center" wrapText="1"/>
    </xf>
    <xf numFmtId="0" fontId="0" fillId="0" borderId="1" xfId="0" applyBorder="1" applyAlignment="1">
      <alignment horizontal="justify" vertical="top" wrapText="1"/>
    </xf>
    <xf numFmtId="0" fontId="0" fillId="0" borderId="1" xfId="0" applyNumberFormat="1" applyBorder="1" applyAlignment="1">
      <alignment horizontal="justify" vertical="center" wrapText="1"/>
    </xf>
    <xf numFmtId="0" fontId="30" fillId="0" borderId="1" xfId="0" applyFont="1" applyBorder="1" applyAlignment="1">
      <alignment horizontal="center" vertical="center" wrapText="1"/>
    </xf>
    <xf numFmtId="0" fontId="30" fillId="2" borderId="0" xfId="6" applyFont="1" applyFill="1" applyBorder="1" applyAlignment="1" applyProtection="1">
      <alignment vertical="center" wrapText="1"/>
    </xf>
    <xf numFmtId="0" fontId="10" fillId="6" borderId="1" xfId="11" applyFont="1" applyFill="1" applyBorder="1" applyAlignment="1" applyProtection="1">
      <alignment horizontal="justify" vertical="center" wrapText="1"/>
    </xf>
    <xf numFmtId="0" fontId="27" fillId="8" borderId="1" xfId="11" applyFont="1" applyFill="1" applyBorder="1" applyAlignment="1" applyProtection="1">
      <alignment horizontal="center" vertical="center" wrapText="1"/>
    </xf>
    <xf numFmtId="0" fontId="8" fillId="4" borderId="1" xfId="11" applyFont="1" applyFill="1" applyBorder="1" applyAlignment="1" applyProtection="1">
      <alignment horizontal="center" vertical="center" wrapText="1"/>
    </xf>
    <xf numFmtId="0" fontId="9" fillId="9" borderId="1" xfId="13" applyFont="1" applyFill="1" applyBorder="1" applyAlignment="1" applyProtection="1">
      <alignment horizontal="center" vertical="center" wrapText="1"/>
    </xf>
    <xf numFmtId="0" fontId="32" fillId="2" borderId="0" xfId="6" applyFont="1" applyFill="1" applyBorder="1" applyAlignment="1" applyProtection="1">
      <alignment vertical="center" wrapText="1"/>
    </xf>
    <xf numFmtId="0" fontId="33" fillId="8" borderId="1" xfId="11" applyFont="1" applyFill="1" applyBorder="1" applyAlignment="1" applyProtection="1">
      <alignment horizontal="center" vertical="center" wrapText="1"/>
    </xf>
    <xf numFmtId="0" fontId="10" fillId="0" borderId="1" xfId="0" applyNumberFormat="1" applyFont="1" applyBorder="1" applyAlignment="1">
      <alignment horizontal="justify" vertical="center" wrapText="1"/>
    </xf>
    <xf numFmtId="0" fontId="10" fillId="0" borderId="0" xfId="0" applyFont="1" applyAlignment="1">
      <alignment horizontal="left" vertical="center" wrapText="1"/>
    </xf>
    <xf numFmtId="0" fontId="10" fillId="0" borderId="1" xfId="0" applyFont="1" applyBorder="1" applyAlignment="1">
      <alignment horizontal="justify" vertical="center" wrapText="1"/>
    </xf>
    <xf numFmtId="0" fontId="9" fillId="7" borderId="1" xfId="13"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top" wrapText="1"/>
      <protection locked="0"/>
    </xf>
    <xf numFmtId="0" fontId="35" fillId="3" borderId="1" xfId="11" applyFont="1" applyFill="1" applyBorder="1" applyAlignment="1" applyProtection="1">
      <alignment horizontal="center" vertical="center" wrapText="1"/>
    </xf>
    <xf numFmtId="0" fontId="9" fillId="6" borderId="1" xfId="11" applyFont="1" applyFill="1" applyBorder="1" applyAlignment="1" applyProtection="1">
      <alignment horizontal="justify" vertical="center" wrapText="1"/>
    </xf>
    <xf numFmtId="0" fontId="0" fillId="6" borderId="1" xfId="11" applyFont="1" applyFill="1" applyBorder="1" applyAlignment="1" applyProtection="1">
      <alignment vertical="top" wrapText="1"/>
    </xf>
    <xf numFmtId="0" fontId="0" fillId="6" borderId="1" xfId="0" applyNumberFormat="1" applyFont="1" applyFill="1" applyBorder="1" applyAlignment="1">
      <alignment horizontal="justify" vertical="center" wrapText="1"/>
    </xf>
    <xf numFmtId="1" fontId="8" fillId="6" borderId="3" xfId="0" applyNumberFormat="1" applyFont="1" applyFill="1" applyBorder="1" applyAlignment="1" applyProtection="1">
      <alignment horizontal="center" vertical="center" wrapText="1"/>
      <protection locked="0"/>
    </xf>
    <xf numFmtId="1" fontId="8" fillId="6" borderId="5" xfId="0" applyNumberFormat="1" applyFont="1" applyFill="1" applyBorder="1" applyAlignment="1" applyProtection="1">
      <alignment horizontal="center" vertical="center" wrapText="1"/>
      <protection locked="0"/>
    </xf>
    <xf numFmtId="0" fontId="9" fillId="6" borderId="3" xfId="13" applyFont="1" applyFill="1" applyBorder="1" applyAlignment="1" applyProtection="1">
      <alignment horizontal="center" vertical="center" wrapText="1"/>
    </xf>
    <xf numFmtId="0" fontId="0" fillId="6" borderId="3" xfId="2" applyFont="1" applyFill="1" applyBorder="1" applyAlignment="1" applyProtection="1">
      <alignment horizontal="justify" vertical="center" wrapText="1"/>
      <protection locked="0"/>
    </xf>
    <xf numFmtId="0" fontId="9" fillId="6" borderId="1" xfId="0" applyFont="1" applyFill="1" applyBorder="1" applyAlignment="1">
      <alignment horizontal="left" vertical="center" wrapText="1"/>
    </xf>
    <xf numFmtId="0" fontId="9" fillId="6" borderId="3" xfId="0" applyFont="1" applyFill="1" applyBorder="1" applyAlignment="1" applyProtection="1">
      <alignment horizontal="justify" vertical="center" wrapText="1"/>
      <protection locked="0"/>
    </xf>
    <xf numFmtId="14" fontId="9" fillId="6" borderId="1" xfId="0" applyNumberFormat="1" applyFont="1" applyFill="1" applyBorder="1" applyAlignment="1" applyProtection="1">
      <alignment horizontal="center" vertical="center" wrapText="1"/>
      <protection locked="0"/>
    </xf>
    <xf numFmtId="0" fontId="9" fillId="6" borderId="1" xfId="0" applyNumberFormat="1" applyFont="1" applyFill="1" applyBorder="1" applyAlignment="1">
      <alignment horizontal="justify" vertical="center" wrapText="1"/>
    </xf>
    <xf numFmtId="0" fontId="9" fillId="6" borderId="1" xfId="0" applyFont="1" applyFill="1" applyBorder="1" applyAlignment="1">
      <alignment horizontal="justify" vertical="top" wrapText="1"/>
    </xf>
    <xf numFmtId="0" fontId="9" fillId="6" borderId="1" xfId="0" applyFont="1" applyFill="1" applyBorder="1" applyAlignment="1">
      <alignment horizontal="justify" vertical="top" wrapText="1" readingOrder="1"/>
    </xf>
    <xf numFmtId="0" fontId="8" fillId="3" borderId="1" xfId="11" applyFont="1" applyFill="1" applyBorder="1" applyAlignment="1" applyProtection="1">
      <alignment horizontal="center" vertical="center" wrapText="1"/>
    </xf>
    <xf numFmtId="0" fontId="39" fillId="6" borderId="1" xfId="0" applyFont="1" applyFill="1" applyBorder="1" applyAlignment="1">
      <alignment horizontal="left" vertical="center" wrapText="1"/>
    </xf>
    <xf numFmtId="0" fontId="30" fillId="6" borderId="3" xfId="0" applyFont="1" applyFill="1" applyBorder="1" applyAlignment="1">
      <alignment horizontal="center" vertical="center" wrapText="1"/>
    </xf>
    <xf numFmtId="0" fontId="8" fillId="6" borderId="3" xfId="13"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9" fillId="6" borderId="1" xfId="13"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justify" vertical="center" wrapText="1"/>
      <protection locked="0"/>
    </xf>
    <xf numFmtId="0" fontId="0" fillId="6" borderId="1" xfId="0" applyFont="1" applyFill="1" applyBorder="1" applyAlignment="1">
      <alignment horizontal="justify" vertical="center" wrapText="1"/>
    </xf>
    <xf numFmtId="0" fontId="8" fillId="6" borderId="1" xfId="0" applyFont="1" applyFill="1" applyBorder="1" applyAlignment="1" applyProtection="1">
      <alignment horizontal="center" vertical="center" wrapText="1"/>
      <protection locked="0"/>
    </xf>
    <xf numFmtId="0" fontId="12" fillId="6" borderId="1" xfId="14" applyFont="1" applyFill="1" applyBorder="1" applyAlignment="1">
      <alignment horizontal="justify" vertical="center" wrapText="1"/>
    </xf>
    <xf numFmtId="0" fontId="9" fillId="6" borderId="1" xfId="14" applyFont="1" applyFill="1" applyBorder="1" applyAlignment="1">
      <alignment horizontal="justify" vertical="center" wrapText="1"/>
    </xf>
    <xf numFmtId="0" fontId="9" fillId="6" borderId="1" xfId="14" applyFont="1" applyFill="1" applyBorder="1" applyAlignment="1">
      <alignment horizontal="center" vertical="center" wrapText="1"/>
    </xf>
    <xf numFmtId="0" fontId="12" fillId="6" borderId="1" xfId="14" applyFont="1" applyFill="1" applyBorder="1" applyAlignment="1">
      <alignment horizontal="center" vertical="center" wrapText="1"/>
    </xf>
    <xf numFmtId="0" fontId="0" fillId="6" borderId="3" xfId="0" applyFont="1" applyFill="1" applyBorder="1" applyAlignment="1">
      <alignment horizontal="left" vertical="top" wrapText="1"/>
    </xf>
    <xf numFmtId="0" fontId="9" fillId="6" borderId="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justify" vertical="center" wrapText="1"/>
      <protection locked="0"/>
    </xf>
    <xf numFmtId="14" fontId="9" fillId="6" borderId="5" xfId="0" applyNumberFormat="1"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0" fillId="6" borderId="5" xfId="0" applyFont="1" applyFill="1" applyBorder="1" applyAlignment="1">
      <alignment horizontal="left" vertical="top" wrapText="1"/>
    </xf>
    <xf numFmtId="14" fontId="9" fillId="6" borderId="3"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0" fillId="6" borderId="3" xfId="0" applyNumberFormat="1" applyFont="1" applyFill="1" applyBorder="1" applyAlignment="1">
      <alignment horizontal="left" vertical="top" wrapText="1"/>
    </xf>
    <xf numFmtId="0" fontId="12" fillId="6" borderId="1" xfId="0" applyFont="1" applyFill="1" applyBorder="1" applyAlignment="1">
      <alignment horizontal="justify" vertical="center" wrapText="1"/>
    </xf>
    <xf numFmtId="0" fontId="0" fillId="6" borderId="5" xfId="0" applyFont="1" applyFill="1" applyBorder="1" applyAlignment="1">
      <alignment horizontal="justify" vertical="center" wrapText="1"/>
    </xf>
    <xf numFmtId="0" fontId="0" fillId="6" borderId="3" xfId="0" applyFont="1" applyFill="1" applyBorder="1" applyAlignment="1" applyProtection="1">
      <alignment horizontal="justify" vertical="center" wrapText="1"/>
      <protection locked="0"/>
    </xf>
    <xf numFmtId="0" fontId="12" fillId="6" borderId="1" xfId="0" applyFont="1" applyFill="1" applyBorder="1" applyAlignment="1">
      <alignment horizontal="center" vertical="center" wrapText="1"/>
    </xf>
    <xf numFmtId="0" fontId="0" fillId="6" borderId="1" xfId="0" applyFont="1" applyFill="1" applyBorder="1" applyAlignment="1">
      <alignment horizontal="justify" vertical="top" wrapText="1"/>
    </xf>
    <xf numFmtId="0" fontId="0" fillId="6" borderId="1" xfId="0" applyFont="1" applyFill="1" applyBorder="1" applyAlignment="1">
      <alignment vertical="center" wrapText="1"/>
    </xf>
    <xf numFmtId="0" fontId="0" fillId="6" borderId="4" xfId="0" applyFont="1" applyFill="1" applyBorder="1" applyAlignment="1">
      <alignment vertical="center" wrapText="1"/>
    </xf>
    <xf numFmtId="0" fontId="0" fillId="6" borderId="3"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12" fillId="6" borderId="1" xfId="2" applyFont="1" applyFill="1" applyBorder="1" applyAlignment="1" applyProtection="1">
      <alignment horizontal="center" vertical="center" wrapText="1"/>
      <protection locked="0"/>
    </xf>
    <xf numFmtId="9" fontId="9" fillId="6" borderId="1" xfId="12" applyFont="1" applyFill="1" applyBorder="1" applyAlignment="1" applyProtection="1">
      <alignment horizontal="center" vertical="center" wrapText="1"/>
    </xf>
    <xf numFmtId="0" fontId="30" fillId="6" borderId="1" xfId="0" applyFont="1" applyFill="1" applyBorder="1" applyAlignment="1">
      <alignment horizontal="center" vertical="center" wrapText="1"/>
    </xf>
    <xf numFmtId="0" fontId="9" fillId="6" borderId="0" xfId="0" applyFont="1" applyFill="1" applyAlignment="1">
      <alignment horizontal="left" vertical="center" wrapText="1"/>
    </xf>
    <xf numFmtId="9" fontId="9" fillId="6" borderId="5" xfId="12" applyFont="1" applyFill="1" applyBorder="1" applyAlignment="1" applyProtection="1">
      <alignment horizontal="center" vertical="center" wrapText="1"/>
    </xf>
    <xf numFmtId="0" fontId="9" fillId="6" borderId="5" xfId="13" applyFont="1" applyFill="1" applyBorder="1" applyAlignment="1" applyProtection="1">
      <alignment horizontal="center" vertical="center" wrapText="1"/>
    </xf>
    <xf numFmtId="0" fontId="9" fillId="6" borderId="5" xfId="0" applyFont="1" applyFill="1" applyBorder="1" applyAlignment="1">
      <alignment horizontal="center" vertical="center" wrapText="1"/>
    </xf>
    <xf numFmtId="0" fontId="30" fillId="6" borderId="5" xfId="0" applyFont="1" applyFill="1" applyBorder="1" applyAlignment="1">
      <alignment horizontal="center" vertical="center" wrapText="1"/>
    </xf>
    <xf numFmtId="9" fontId="9" fillId="6" borderId="3" xfId="12" applyFont="1" applyFill="1" applyBorder="1" applyAlignment="1" applyProtection="1">
      <alignment horizontal="center" vertical="center" wrapText="1"/>
    </xf>
    <xf numFmtId="0" fontId="9" fillId="6" borderId="3" xfId="0" applyFont="1" applyFill="1" applyBorder="1" applyAlignment="1">
      <alignment horizontal="center" vertical="center" wrapText="1"/>
    </xf>
    <xf numFmtId="0" fontId="9" fillId="6" borderId="1" xfId="0" applyFont="1" applyFill="1" applyBorder="1" applyAlignment="1">
      <alignment horizontal="left" vertical="top" wrapText="1"/>
    </xf>
    <xf numFmtId="0" fontId="0" fillId="6" borderId="1" xfId="0" applyFont="1" applyFill="1" applyBorder="1" applyAlignment="1">
      <alignment horizontal="left" vertical="center" wrapText="1"/>
    </xf>
    <xf numFmtId="0" fontId="38" fillId="6" borderId="1" xfId="0" applyFont="1" applyFill="1" applyBorder="1" applyAlignment="1">
      <alignment horizontal="left" vertical="center" wrapText="1"/>
    </xf>
    <xf numFmtId="0" fontId="40" fillId="6" borderId="1" xfId="0" applyFont="1" applyFill="1" applyBorder="1" applyAlignment="1">
      <alignment horizontal="left" vertical="center" wrapText="1"/>
    </xf>
    <xf numFmtId="0" fontId="9" fillId="6" borderId="0" xfId="0" applyFont="1" applyFill="1" applyAlignment="1">
      <alignment horizontal="center" vertical="center" wrapText="1"/>
    </xf>
    <xf numFmtId="0" fontId="9" fillId="6" borderId="0" xfId="0" applyFont="1" applyFill="1" applyAlignment="1">
      <alignment horizontal="justify" vertical="center" wrapText="1"/>
    </xf>
    <xf numFmtId="10" fontId="8" fillId="6" borderId="0" xfId="0" applyNumberFormat="1" applyFont="1" applyFill="1" applyAlignment="1">
      <alignment horizontal="center" vertical="center" wrapText="1"/>
    </xf>
    <xf numFmtId="0" fontId="23" fillId="6" borderId="0" xfId="0" applyFont="1" applyFill="1" applyAlignment="1">
      <alignment horizontal="left" vertical="center" wrapText="1"/>
    </xf>
    <xf numFmtId="0" fontId="8" fillId="6" borderId="0" xfId="0" applyFont="1" applyFill="1" applyAlignment="1">
      <alignment horizontal="center" vertical="center" wrapText="1"/>
    </xf>
    <xf numFmtId="0" fontId="0" fillId="6" borderId="0" xfId="0" applyFont="1" applyFill="1" applyAlignment="1">
      <alignment horizontal="left" vertical="center" wrapText="1"/>
    </xf>
    <xf numFmtId="0" fontId="36" fillId="6" borderId="1"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3" xfId="0" applyFont="1" applyBorder="1" applyAlignment="1">
      <alignment horizontal="justify" vertical="center" wrapText="1"/>
    </xf>
    <xf numFmtId="0" fontId="24" fillId="6" borderId="4"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19" fillId="0" borderId="4"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23" fillId="0" borderId="2"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left" vertical="center" wrapText="1"/>
      <protection locked="0"/>
    </xf>
    <xf numFmtId="0" fontId="24" fillId="6" borderId="2" xfId="0" applyFont="1" applyFill="1" applyBorder="1" applyAlignment="1" applyProtection="1">
      <alignment horizontal="left" vertical="center" wrapText="1"/>
      <protection locked="0"/>
    </xf>
    <xf numFmtId="0" fontId="24" fillId="6"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justify" vertical="center" wrapText="1"/>
      <protection locked="0"/>
    </xf>
    <xf numFmtId="0" fontId="25"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8" fillId="2" borderId="1" xfId="6" applyFont="1" applyFill="1" applyBorder="1" applyAlignment="1" applyProtection="1">
      <alignment horizontal="center"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15" fillId="3" borderId="1" xfId="0" applyFont="1" applyFill="1" applyBorder="1" applyAlignment="1" applyProtection="1">
      <alignment horizontal="center" vertical="center" wrapText="1"/>
      <protection locked="0"/>
    </xf>
    <xf numFmtId="0" fontId="31" fillId="10" borderId="1" xfId="13" applyFont="1" applyFill="1" applyBorder="1" applyAlignment="1" applyProtection="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5" fillId="6" borderId="4" xfId="0" applyFont="1" applyFill="1" applyBorder="1" applyAlignment="1" applyProtection="1">
      <alignment horizontal="justify" vertical="top" wrapText="1"/>
      <protection locked="0"/>
    </xf>
    <xf numFmtId="0" fontId="9" fillId="0" borderId="2" xfId="0" applyFont="1" applyBorder="1" applyAlignment="1">
      <alignment horizontal="justify" vertical="top" wrapText="1"/>
    </xf>
    <xf numFmtId="0" fontId="9" fillId="0" borderId="3" xfId="0" applyFont="1" applyBorder="1" applyAlignment="1">
      <alignment horizontal="justify" vertical="top" wrapText="1"/>
    </xf>
    <xf numFmtId="0" fontId="9" fillId="7" borderId="1" xfId="13"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8" fillId="2" borderId="8" xfId="6" applyFont="1" applyFill="1" applyBorder="1" applyAlignment="1" applyProtection="1">
      <alignment horizontal="center" vertical="center" wrapText="1"/>
    </xf>
    <xf numFmtId="0" fontId="8" fillId="2" borderId="9" xfId="6" applyFont="1" applyFill="1" applyBorder="1" applyAlignment="1" applyProtection="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8" fillId="6" borderId="4"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0" fillId="6" borderId="4" xfId="0" applyFont="1" applyFill="1" applyBorder="1" applyAlignment="1">
      <alignment horizontal="justify" vertical="center" wrapText="1"/>
    </xf>
    <xf numFmtId="0" fontId="0" fillId="6" borderId="3" xfId="0" applyFont="1" applyFill="1" applyBorder="1" applyAlignment="1">
      <alignment horizontal="justify" vertical="center" wrapText="1"/>
    </xf>
    <xf numFmtId="0" fontId="9" fillId="6" borderId="4"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justify" vertical="center" wrapText="1"/>
      <protection locked="0"/>
    </xf>
    <xf numFmtId="0" fontId="9" fillId="6" borderId="3" xfId="0" applyFont="1" applyFill="1" applyBorder="1" applyAlignment="1" applyProtection="1">
      <alignment horizontal="justify" vertical="center" wrapText="1"/>
      <protection locked="0"/>
    </xf>
    <xf numFmtId="0" fontId="9" fillId="6" borderId="4" xfId="13" applyFont="1" applyFill="1" applyBorder="1" applyAlignment="1" applyProtection="1">
      <alignment horizontal="center" vertical="center" wrapText="1"/>
    </xf>
    <xf numFmtId="0" fontId="9" fillId="6" borderId="3" xfId="13" applyFont="1" applyFill="1" applyBorder="1" applyAlignment="1" applyProtection="1">
      <alignment horizontal="center" vertical="center" wrapText="1"/>
    </xf>
    <xf numFmtId="0" fontId="30" fillId="6" borderId="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9" fillId="6" borderId="2"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justify" vertical="center" wrapText="1"/>
      <protection locked="0"/>
    </xf>
    <xf numFmtId="0" fontId="9" fillId="6" borderId="2" xfId="13" applyFont="1" applyFill="1" applyBorder="1" applyAlignment="1" applyProtection="1">
      <alignment horizontal="center" vertical="center" wrapText="1"/>
    </xf>
    <xf numFmtId="0" fontId="30"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0" fillId="6" borderId="4" xfId="0" applyFont="1" applyFill="1" applyBorder="1" applyAlignment="1" applyProtection="1">
      <alignment horizontal="justify" vertical="center" wrapText="1"/>
      <protection locked="0"/>
    </xf>
    <xf numFmtId="0" fontId="0" fillId="6" borderId="2" xfId="0" applyFont="1" applyFill="1" applyBorder="1" applyAlignment="1" applyProtection="1">
      <alignment horizontal="justify" vertical="center" wrapText="1"/>
      <protection locked="0"/>
    </xf>
    <xf numFmtId="0" fontId="0" fillId="6" borderId="3" xfId="0" applyFont="1" applyFill="1" applyBorder="1" applyAlignment="1" applyProtection="1">
      <alignment horizontal="justify" vertical="center" wrapText="1"/>
      <protection locked="0"/>
    </xf>
    <xf numFmtId="0" fontId="8"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7" xfId="13" applyFont="1" applyFill="1" applyBorder="1" applyAlignment="1" applyProtection="1">
      <alignment horizontal="center" vertical="center" wrapText="1"/>
    </xf>
    <xf numFmtId="0" fontId="30" fillId="6" borderId="7" xfId="0" applyFont="1" applyFill="1" applyBorder="1" applyAlignment="1">
      <alignment horizontal="center" vertical="center" wrapText="1"/>
    </xf>
    <xf numFmtId="0" fontId="8" fillId="6" borderId="7"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justify" vertical="center" wrapText="1"/>
      <protection locked="0"/>
    </xf>
    <xf numFmtId="0" fontId="9" fillId="6" borderId="6" xfId="13" applyFont="1" applyFill="1" applyBorder="1" applyAlignment="1" applyProtection="1">
      <alignment horizontal="center" vertical="center" wrapText="1"/>
    </xf>
    <xf numFmtId="0" fontId="9" fillId="6"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6" borderId="4" xfId="0" applyFont="1" applyFill="1" applyBorder="1" applyAlignment="1">
      <alignment horizontal="justify" vertical="top" wrapText="1"/>
    </xf>
    <xf numFmtId="0" fontId="0" fillId="6" borderId="2" xfId="0" applyFont="1" applyFill="1" applyBorder="1" applyAlignment="1">
      <alignment horizontal="justify" vertical="top" wrapText="1"/>
    </xf>
    <xf numFmtId="0" fontId="0" fillId="6" borderId="3" xfId="0" applyFont="1" applyFill="1" applyBorder="1" applyAlignment="1">
      <alignment horizontal="justify" vertical="top" wrapText="1"/>
    </xf>
    <xf numFmtId="0" fontId="8" fillId="6" borderId="4" xfId="13" applyFont="1" applyFill="1" applyBorder="1" applyAlignment="1" applyProtection="1">
      <alignment horizontal="center" vertical="center" wrapText="1"/>
    </xf>
    <xf numFmtId="0" fontId="8" fillId="6" borderId="3" xfId="13" applyFont="1" applyFill="1" applyBorder="1" applyAlignment="1" applyProtection="1">
      <alignment horizontal="center" vertical="center" wrapText="1"/>
    </xf>
    <xf numFmtId="0" fontId="0" fillId="6" borderId="4" xfId="0" applyFont="1" applyFill="1" applyBorder="1" applyAlignment="1">
      <alignment horizontal="center" vertical="center" wrapText="1"/>
    </xf>
    <xf numFmtId="0" fontId="0" fillId="6" borderId="3" xfId="0" applyFont="1" applyFill="1" applyBorder="1" applyAlignment="1">
      <alignment horizontal="center" vertical="center" wrapText="1"/>
    </xf>
  </cellXfs>
  <cellStyles count="35">
    <cellStyle name="Excel Built-in Normal" xfId="20"/>
    <cellStyle name="Excel Built-in Normal 2" xfId="24"/>
    <cellStyle name="Normal" xfId="0" builtinId="0"/>
    <cellStyle name="Normal 10" xfId="32"/>
    <cellStyle name="Normal 10 2 2 2 2 2 2 2 2 2" xfId="18"/>
    <cellStyle name="Normal 13 2" xfId="4"/>
    <cellStyle name="Normal 2" xfId="5"/>
    <cellStyle name="Normal 2 2" xfId="14"/>
    <cellStyle name="Normal 2 2 2" xfId="21"/>
    <cellStyle name="Normal 2 2 2 2" xfId="22"/>
    <cellStyle name="Normal 2 2 3" xfId="31"/>
    <cellStyle name="Normal 2 2 4" xfId="25"/>
    <cellStyle name="Normal 2 3 11" xfId="17"/>
    <cellStyle name="Normal 2 3 14" xfId="19"/>
    <cellStyle name="Normal 2 3 8" xfId="16"/>
    <cellStyle name="Normal 2 3 8 4" xfId="23"/>
    <cellStyle name="Normal 2 4" xfId="29"/>
    <cellStyle name="Normal 2 4 3" xfId="30"/>
    <cellStyle name="Normal 3" xfId="7"/>
    <cellStyle name="Normal 3 2" xfId="11"/>
    <cellStyle name="Normal 4" xfId="1"/>
    <cellStyle name="Normal 4 2" xfId="6"/>
    <cellStyle name="Normal 4 2 2" xfId="13"/>
    <cellStyle name="Normal 4 2 3" xfId="15"/>
    <cellStyle name="Normal 4 2 4" xfId="27"/>
    <cellStyle name="Normal 4 3" xfId="10"/>
    <cellStyle name="Normal 5 2" xfId="2"/>
    <cellStyle name="Normal 8" xfId="33"/>
    <cellStyle name="Normal 9" xfId="34"/>
    <cellStyle name="Porcentaje 2" xfId="3"/>
    <cellStyle name="Porcentaje 2 2" xfId="8"/>
    <cellStyle name="Porcentaje 2 2 2" xfId="12"/>
    <cellStyle name="Porcentaje 2 2 3" xfId="28"/>
    <cellStyle name="Porcentaje 2 3" xfId="9"/>
    <cellStyle name="Porcentaje 5" xfId="26"/>
  </cellStyles>
  <dxfs count="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2" defaultPivotStyle="PivotStyleLight16"/>
  <colors>
    <mruColors>
      <color rgb="FFFF33CC"/>
      <color rgb="FFC9FFC9"/>
      <color rgb="FF99FF99"/>
      <color rgb="FFB7FFB7"/>
      <color rgb="FFCCFFCC"/>
      <color rgb="FFFFFF00"/>
      <color rgb="FFFFCCCC"/>
      <color rgb="FF000000"/>
      <color rgb="FF3A0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'Seg Gral'!$A$35:$A$37</c:f>
              <c:strCache>
                <c:ptCount val="3"/>
                <c:pt idx="0">
                  <c:v>TOTAL HALLAZGOS</c:v>
                </c:pt>
                <c:pt idx="1">
                  <c:v>Ejecutados </c:v>
                </c:pt>
                <c:pt idx="2">
                  <c:v>En Ejecución</c:v>
                </c:pt>
              </c:strCache>
            </c:strRef>
          </c:cat>
          <c:val>
            <c:numRef>
              <c:f>'Seg Gral'!$B$35:$B$37</c:f>
              <c:numCache>
                <c:formatCode>General</c:formatCode>
                <c:ptCount val="3"/>
                <c:pt idx="0">
                  <c:v>15</c:v>
                </c:pt>
                <c:pt idx="1">
                  <c:v>8</c:v>
                </c:pt>
                <c:pt idx="2">
                  <c:v>7</c:v>
                </c:pt>
              </c:numCache>
            </c:numRef>
          </c:val>
          <c:extLst xmlns:c16r2="http://schemas.microsoft.com/office/drawing/2015/06/chart">
            <c:ext xmlns:c16="http://schemas.microsoft.com/office/drawing/2014/chart" uri="{C3380CC4-5D6E-409C-BE32-E72D297353CC}">
              <c16:uniqueId val="{00000000-73B4-407F-8982-634526E8B3D3}"/>
            </c:ext>
          </c:extLst>
        </c:ser>
        <c:dLbls>
          <c:showLegendKey val="0"/>
          <c:showVal val="1"/>
          <c:showCatName val="0"/>
          <c:showSerName val="0"/>
          <c:showPercent val="0"/>
          <c:showBubbleSize val="0"/>
        </c:dLbls>
        <c:gapWidth val="95"/>
        <c:gapDepth val="95"/>
        <c:shape val="box"/>
        <c:axId val="188684016"/>
        <c:axId val="188684576"/>
        <c:axId val="0"/>
      </c:bar3DChart>
      <c:catAx>
        <c:axId val="188684016"/>
        <c:scaling>
          <c:orientation val="minMax"/>
        </c:scaling>
        <c:delete val="0"/>
        <c:axPos val="b"/>
        <c:numFmt formatCode="General" sourceLinked="0"/>
        <c:majorTickMark val="none"/>
        <c:minorTickMark val="none"/>
        <c:tickLblPos val="nextTo"/>
        <c:crossAx val="188684576"/>
        <c:crosses val="autoZero"/>
        <c:auto val="1"/>
        <c:lblAlgn val="ctr"/>
        <c:lblOffset val="100"/>
        <c:noMultiLvlLbl val="0"/>
      </c:catAx>
      <c:valAx>
        <c:axId val="188684576"/>
        <c:scaling>
          <c:orientation val="minMax"/>
        </c:scaling>
        <c:delete val="1"/>
        <c:axPos val="l"/>
        <c:numFmt formatCode="General" sourceLinked="1"/>
        <c:majorTickMark val="out"/>
        <c:minorTickMark val="none"/>
        <c:tickLblPos val="none"/>
        <c:crossAx val="188684016"/>
        <c:crosses val="autoZero"/>
        <c:crossBetween val="between"/>
      </c:valAx>
    </c:plotArea>
    <c:legend>
      <c:legendPos val="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Secretaría General</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'Seg Gral'!$A$36:$A$37</c:f>
              <c:strCache>
                <c:ptCount val="2"/>
                <c:pt idx="0">
                  <c:v>Ejecutados </c:v>
                </c:pt>
                <c:pt idx="1">
                  <c:v>En Ejecución</c:v>
                </c:pt>
              </c:strCache>
            </c:strRef>
          </c:cat>
          <c:val>
            <c:numRef>
              <c:f>'Seg Gral'!$B$36:$B$37</c:f>
              <c:numCache>
                <c:formatCode>General</c:formatCode>
                <c:ptCount val="2"/>
                <c:pt idx="0">
                  <c:v>8</c:v>
                </c:pt>
                <c:pt idx="1">
                  <c:v>7</c:v>
                </c:pt>
              </c:numCache>
            </c:numRef>
          </c:val>
          <c:extLst xmlns:c16r2="http://schemas.microsoft.com/office/drawing/2015/06/chart">
            <c:ext xmlns:c16="http://schemas.microsoft.com/office/drawing/2014/chart" uri="{C3380CC4-5D6E-409C-BE32-E72D297353CC}">
              <c16:uniqueId val="{00000000-CE8D-430D-A01D-035BA0BE16ED}"/>
            </c:ext>
          </c:extLst>
        </c:ser>
        <c:dLbls>
          <c:showLegendKey val="0"/>
          <c:showVal val="0"/>
          <c:showCatName val="0"/>
          <c:showSerName val="0"/>
          <c:showPercent val="0"/>
          <c:showBubbleSize val="0"/>
        </c:dLbls>
        <c:gapWidth val="55"/>
        <c:gapDepth val="55"/>
        <c:shape val="cylinder"/>
        <c:axId val="344401904"/>
        <c:axId val="344405824"/>
        <c:axId val="0"/>
      </c:bar3DChart>
      <c:catAx>
        <c:axId val="344401904"/>
        <c:scaling>
          <c:orientation val="minMax"/>
        </c:scaling>
        <c:delete val="0"/>
        <c:axPos val="b"/>
        <c:numFmt formatCode="General" sourceLinked="0"/>
        <c:majorTickMark val="none"/>
        <c:minorTickMark val="none"/>
        <c:tickLblPos val="nextTo"/>
        <c:txPr>
          <a:bodyPr/>
          <a:lstStyle/>
          <a:p>
            <a:pPr>
              <a:defRPr sz="1400" b="1"/>
            </a:pPr>
            <a:endParaRPr lang="es-CO"/>
          </a:p>
        </c:txPr>
        <c:crossAx val="344405824"/>
        <c:crosses val="autoZero"/>
        <c:auto val="1"/>
        <c:lblAlgn val="ctr"/>
        <c:lblOffset val="100"/>
        <c:noMultiLvlLbl val="0"/>
      </c:catAx>
      <c:valAx>
        <c:axId val="344405824"/>
        <c:scaling>
          <c:orientation val="minMax"/>
          <c:max val="8"/>
          <c:min val="1"/>
        </c:scaling>
        <c:delete val="0"/>
        <c:axPos val="l"/>
        <c:majorGridlines/>
        <c:numFmt formatCode="General" sourceLinked="1"/>
        <c:majorTickMark val="none"/>
        <c:minorTickMark val="none"/>
        <c:tickLblPos val="nextTo"/>
        <c:crossAx val="344401904"/>
        <c:crosses val="autoZero"/>
        <c:crossBetween val="between"/>
        <c:minorUnit val="1"/>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Oficina de Planeación</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'Of Planeación'!$A$27:$A$28</c:f>
              <c:strCache>
                <c:ptCount val="2"/>
                <c:pt idx="0">
                  <c:v>Ejecutados </c:v>
                </c:pt>
                <c:pt idx="1">
                  <c:v>En Ejecución</c:v>
                </c:pt>
              </c:strCache>
            </c:strRef>
          </c:cat>
          <c:val>
            <c:numRef>
              <c:f>'Of Planeación'!$B$27:$B$28</c:f>
              <c:numCache>
                <c:formatCode>General</c:formatCode>
                <c:ptCount val="2"/>
                <c:pt idx="0">
                  <c:v>8</c:v>
                </c:pt>
                <c:pt idx="1">
                  <c:v>10</c:v>
                </c:pt>
              </c:numCache>
            </c:numRef>
          </c:val>
          <c:extLst xmlns:c16r2="http://schemas.microsoft.com/office/drawing/2015/06/chart">
            <c:ext xmlns:c16="http://schemas.microsoft.com/office/drawing/2014/chart" uri="{C3380CC4-5D6E-409C-BE32-E72D297353CC}">
              <c16:uniqueId val="{00000000-8C2D-4CF9-B4A6-13D9D95FD4FA}"/>
            </c:ext>
          </c:extLst>
        </c:ser>
        <c:dLbls>
          <c:showLegendKey val="0"/>
          <c:showVal val="0"/>
          <c:showCatName val="0"/>
          <c:showSerName val="0"/>
          <c:showPercent val="0"/>
          <c:showBubbleSize val="0"/>
        </c:dLbls>
        <c:gapWidth val="150"/>
        <c:shape val="cylinder"/>
        <c:axId val="34398112"/>
        <c:axId val="34389712"/>
        <c:axId val="0"/>
      </c:bar3DChart>
      <c:catAx>
        <c:axId val="34398112"/>
        <c:scaling>
          <c:orientation val="minMax"/>
        </c:scaling>
        <c:delete val="0"/>
        <c:axPos val="b"/>
        <c:numFmt formatCode="General" sourceLinked="0"/>
        <c:majorTickMark val="none"/>
        <c:minorTickMark val="none"/>
        <c:tickLblPos val="nextTo"/>
        <c:txPr>
          <a:bodyPr/>
          <a:lstStyle/>
          <a:p>
            <a:pPr>
              <a:defRPr sz="1400" b="1"/>
            </a:pPr>
            <a:endParaRPr lang="es-CO"/>
          </a:p>
        </c:txPr>
        <c:crossAx val="34389712"/>
        <c:crosses val="autoZero"/>
        <c:auto val="1"/>
        <c:lblAlgn val="ctr"/>
        <c:lblOffset val="100"/>
        <c:noMultiLvlLbl val="0"/>
      </c:catAx>
      <c:valAx>
        <c:axId val="34389712"/>
        <c:scaling>
          <c:orientation val="minMax"/>
          <c:max val="10"/>
          <c:min val="1"/>
        </c:scaling>
        <c:delete val="0"/>
        <c:axPos val="l"/>
        <c:majorGridlines/>
        <c:numFmt formatCode="General" sourceLinked="1"/>
        <c:majorTickMark val="none"/>
        <c:minorTickMark val="none"/>
        <c:tickLblPos val="nextTo"/>
        <c:crossAx val="34398112"/>
        <c:crosses val="autoZero"/>
        <c:crossBetween val="between"/>
        <c:majorUnit val="1"/>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Delegada</a:t>
            </a:r>
            <a:r>
              <a:rPr lang="es-CO" baseline="0"/>
              <a:t> de Tránsito</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2">
                <a:lumMod val="75000"/>
              </a:schemeClr>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 Tránsito'!$A$20:$A$21</c:f>
              <c:strCache>
                <c:ptCount val="2"/>
                <c:pt idx="0">
                  <c:v>Ejecutados </c:v>
                </c:pt>
                <c:pt idx="1">
                  <c:v>En Ejecución</c:v>
                </c:pt>
              </c:strCache>
            </c:strRef>
          </c:cat>
          <c:val>
            <c:numRef>
              <c:f>'D Tránsito'!$B$20:$B$21</c:f>
              <c:numCache>
                <c:formatCode>General</c:formatCode>
                <c:ptCount val="2"/>
                <c:pt idx="0">
                  <c:v>0</c:v>
                </c:pt>
                <c:pt idx="1">
                  <c:v>4</c:v>
                </c:pt>
              </c:numCache>
            </c:numRef>
          </c:val>
          <c:extLst xmlns:c16r2="http://schemas.microsoft.com/office/drawing/2015/06/chart">
            <c:ext xmlns:c16="http://schemas.microsoft.com/office/drawing/2014/chart" uri="{C3380CC4-5D6E-409C-BE32-E72D297353CC}">
              <c16:uniqueId val="{00000000-CE52-429B-80E7-C148F6A191B7}"/>
            </c:ext>
          </c:extLst>
        </c:ser>
        <c:dLbls>
          <c:showLegendKey val="0"/>
          <c:showVal val="0"/>
          <c:showCatName val="0"/>
          <c:showSerName val="0"/>
          <c:showPercent val="0"/>
          <c:showBubbleSize val="0"/>
        </c:dLbls>
        <c:gapWidth val="150"/>
        <c:shape val="cylinder"/>
        <c:axId val="34390832"/>
        <c:axId val="288671104"/>
        <c:axId val="0"/>
      </c:bar3DChart>
      <c:catAx>
        <c:axId val="34390832"/>
        <c:scaling>
          <c:orientation val="minMax"/>
        </c:scaling>
        <c:delete val="0"/>
        <c:axPos val="b"/>
        <c:numFmt formatCode="General" sourceLinked="0"/>
        <c:majorTickMark val="none"/>
        <c:minorTickMark val="none"/>
        <c:tickLblPos val="nextTo"/>
        <c:txPr>
          <a:bodyPr/>
          <a:lstStyle/>
          <a:p>
            <a:pPr>
              <a:defRPr sz="1400" b="1"/>
            </a:pPr>
            <a:endParaRPr lang="es-CO"/>
          </a:p>
        </c:txPr>
        <c:crossAx val="288671104"/>
        <c:crosses val="autoZero"/>
        <c:auto val="1"/>
        <c:lblAlgn val="ctr"/>
        <c:lblOffset val="100"/>
        <c:noMultiLvlLbl val="0"/>
      </c:catAx>
      <c:valAx>
        <c:axId val="288671104"/>
        <c:scaling>
          <c:orientation val="minMax"/>
        </c:scaling>
        <c:delete val="0"/>
        <c:axPos val="l"/>
        <c:majorGridlines/>
        <c:numFmt formatCode="General" sourceLinked="1"/>
        <c:majorTickMark val="none"/>
        <c:minorTickMark val="none"/>
        <c:tickLblPos val="nextTo"/>
        <c:crossAx val="34390832"/>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Delegada</a:t>
            </a:r>
            <a:r>
              <a:rPr lang="es-CO" baseline="0"/>
              <a:t> de Concesiones</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6">
                <a:lumMod val="75000"/>
              </a:schemeClr>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 Concesiones'!$A$10:$A$11</c:f>
              <c:strCache>
                <c:ptCount val="2"/>
                <c:pt idx="0">
                  <c:v>Ejecutados </c:v>
                </c:pt>
                <c:pt idx="1">
                  <c:v>En Ejecución</c:v>
                </c:pt>
              </c:strCache>
            </c:strRef>
          </c:cat>
          <c:val>
            <c:numRef>
              <c:f>'D Concesiones'!$B$10:$B$11</c:f>
              <c:numCache>
                <c:formatCode>General</c:formatCode>
                <c:ptCount val="2"/>
                <c:pt idx="0">
                  <c:v>1</c:v>
                </c:pt>
                <c:pt idx="1">
                  <c:v>3</c:v>
                </c:pt>
              </c:numCache>
            </c:numRef>
          </c:val>
          <c:extLst xmlns:c16r2="http://schemas.microsoft.com/office/drawing/2015/06/chart">
            <c:ext xmlns:c16="http://schemas.microsoft.com/office/drawing/2014/chart" uri="{C3380CC4-5D6E-409C-BE32-E72D297353CC}">
              <c16:uniqueId val="{00000000-6402-4EFF-9BF1-7D861381128C}"/>
            </c:ext>
          </c:extLst>
        </c:ser>
        <c:dLbls>
          <c:showLegendKey val="0"/>
          <c:showVal val="0"/>
          <c:showCatName val="0"/>
          <c:showSerName val="0"/>
          <c:showPercent val="0"/>
          <c:showBubbleSize val="0"/>
        </c:dLbls>
        <c:gapWidth val="150"/>
        <c:shape val="cylinder"/>
        <c:axId val="288673344"/>
        <c:axId val="288669984"/>
        <c:axId val="0"/>
      </c:bar3DChart>
      <c:catAx>
        <c:axId val="288673344"/>
        <c:scaling>
          <c:orientation val="minMax"/>
        </c:scaling>
        <c:delete val="0"/>
        <c:axPos val="b"/>
        <c:numFmt formatCode="General" sourceLinked="0"/>
        <c:majorTickMark val="none"/>
        <c:minorTickMark val="none"/>
        <c:tickLblPos val="nextTo"/>
        <c:txPr>
          <a:bodyPr/>
          <a:lstStyle/>
          <a:p>
            <a:pPr>
              <a:defRPr sz="1400" b="1"/>
            </a:pPr>
            <a:endParaRPr lang="es-CO"/>
          </a:p>
        </c:txPr>
        <c:crossAx val="288669984"/>
        <c:crosses val="autoZero"/>
        <c:auto val="1"/>
        <c:lblAlgn val="ctr"/>
        <c:lblOffset val="100"/>
        <c:noMultiLvlLbl val="0"/>
      </c:catAx>
      <c:valAx>
        <c:axId val="288669984"/>
        <c:scaling>
          <c:orientation val="minMax"/>
        </c:scaling>
        <c:delete val="0"/>
        <c:axPos val="l"/>
        <c:majorGridlines/>
        <c:numFmt formatCode="General" sourceLinked="1"/>
        <c:majorTickMark val="none"/>
        <c:minorTickMark val="none"/>
        <c:tickLblPos val="nextTo"/>
        <c:crossAx val="288673344"/>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Compartidos Delegadas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FF00"/>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Delegadas!$A$18:$A$19</c:f>
              <c:strCache>
                <c:ptCount val="2"/>
                <c:pt idx="0">
                  <c:v>Ejecutados </c:v>
                </c:pt>
                <c:pt idx="1">
                  <c:v>En Ejecución</c:v>
                </c:pt>
              </c:strCache>
            </c:strRef>
          </c:cat>
          <c:val>
            <c:numRef>
              <c:f>Delegadas!$B$18:$B$19</c:f>
              <c:numCache>
                <c:formatCode>General</c:formatCode>
                <c:ptCount val="2"/>
                <c:pt idx="0">
                  <c:v>1</c:v>
                </c:pt>
                <c:pt idx="1">
                  <c:v>3</c:v>
                </c:pt>
              </c:numCache>
            </c:numRef>
          </c:val>
          <c:extLst xmlns:c16r2="http://schemas.microsoft.com/office/drawing/2015/06/chart">
            <c:ext xmlns:c16="http://schemas.microsoft.com/office/drawing/2014/chart" uri="{C3380CC4-5D6E-409C-BE32-E72D297353CC}">
              <c16:uniqueId val="{00000000-E625-45B4-B1CF-06C0ECDB822E}"/>
            </c:ext>
          </c:extLst>
        </c:ser>
        <c:dLbls>
          <c:showLegendKey val="0"/>
          <c:showVal val="0"/>
          <c:showCatName val="0"/>
          <c:showSerName val="0"/>
          <c:showPercent val="0"/>
          <c:showBubbleSize val="0"/>
        </c:dLbls>
        <c:gapWidth val="150"/>
        <c:shape val="cylinder"/>
        <c:axId val="289390816"/>
        <c:axId val="289385776"/>
        <c:axId val="0"/>
      </c:bar3DChart>
      <c:catAx>
        <c:axId val="289390816"/>
        <c:scaling>
          <c:orientation val="minMax"/>
        </c:scaling>
        <c:delete val="0"/>
        <c:axPos val="b"/>
        <c:numFmt formatCode="General" sourceLinked="0"/>
        <c:majorTickMark val="none"/>
        <c:minorTickMark val="none"/>
        <c:tickLblPos val="nextTo"/>
        <c:txPr>
          <a:bodyPr/>
          <a:lstStyle/>
          <a:p>
            <a:pPr>
              <a:defRPr sz="1400" b="1"/>
            </a:pPr>
            <a:endParaRPr lang="es-CO"/>
          </a:p>
        </c:txPr>
        <c:crossAx val="289385776"/>
        <c:crosses val="autoZero"/>
        <c:auto val="1"/>
        <c:lblAlgn val="ctr"/>
        <c:lblOffset val="100"/>
        <c:noMultiLvlLbl val="0"/>
      </c:catAx>
      <c:valAx>
        <c:axId val="289385776"/>
        <c:scaling>
          <c:orientation val="minMax"/>
        </c:scaling>
        <c:delete val="0"/>
        <c:axPos val="l"/>
        <c:majorGridlines/>
        <c:numFmt formatCode="General" sourceLinked="1"/>
        <c:majorTickMark val="none"/>
        <c:minorTickMark val="none"/>
        <c:tickLblPos val="nextTo"/>
        <c:crossAx val="289390816"/>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Compartidos Varias Dependencias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3A0074"/>
            </a:solidFill>
          </c:spPr>
          <c:invertIfNegative val="0"/>
          <c:dLbls>
            <c:spPr>
              <a:solidFill>
                <a:schemeClr val="bg1"/>
              </a:solidFill>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Compartidos!$A$18:$A$19</c:f>
              <c:strCache>
                <c:ptCount val="2"/>
                <c:pt idx="0">
                  <c:v>Ejecutados </c:v>
                </c:pt>
                <c:pt idx="1">
                  <c:v>En Ejecución</c:v>
                </c:pt>
              </c:strCache>
            </c:strRef>
          </c:cat>
          <c:val>
            <c:numRef>
              <c:f>Compartidos!$B$18:$B$19</c:f>
              <c:numCache>
                <c:formatCode>General</c:formatCode>
                <c:ptCount val="2"/>
                <c:pt idx="0">
                  <c:v>2</c:v>
                </c:pt>
                <c:pt idx="1">
                  <c:v>3</c:v>
                </c:pt>
              </c:numCache>
            </c:numRef>
          </c:val>
          <c:extLst xmlns:c16r2="http://schemas.microsoft.com/office/drawing/2015/06/chart">
            <c:ext xmlns:c16="http://schemas.microsoft.com/office/drawing/2014/chart" uri="{C3380CC4-5D6E-409C-BE32-E72D297353CC}">
              <c16:uniqueId val="{00000000-5841-489F-8018-60238925983D}"/>
            </c:ext>
          </c:extLst>
        </c:ser>
        <c:dLbls>
          <c:showLegendKey val="0"/>
          <c:showVal val="0"/>
          <c:showCatName val="0"/>
          <c:showSerName val="0"/>
          <c:showPercent val="0"/>
          <c:showBubbleSize val="0"/>
        </c:dLbls>
        <c:gapWidth val="150"/>
        <c:shape val="cylinder"/>
        <c:axId val="191659168"/>
        <c:axId val="191660288"/>
        <c:axId val="0"/>
      </c:bar3DChart>
      <c:catAx>
        <c:axId val="191659168"/>
        <c:scaling>
          <c:orientation val="minMax"/>
        </c:scaling>
        <c:delete val="0"/>
        <c:axPos val="b"/>
        <c:numFmt formatCode="General" sourceLinked="0"/>
        <c:majorTickMark val="none"/>
        <c:minorTickMark val="none"/>
        <c:tickLblPos val="nextTo"/>
        <c:txPr>
          <a:bodyPr/>
          <a:lstStyle/>
          <a:p>
            <a:pPr>
              <a:defRPr sz="1400" b="1"/>
            </a:pPr>
            <a:endParaRPr lang="es-CO"/>
          </a:p>
        </c:txPr>
        <c:crossAx val="191660288"/>
        <c:crosses val="autoZero"/>
        <c:auto val="1"/>
        <c:lblAlgn val="ctr"/>
        <c:lblOffset val="100"/>
        <c:noMultiLvlLbl val="0"/>
      </c:catAx>
      <c:valAx>
        <c:axId val="191660288"/>
        <c:scaling>
          <c:orientation val="minMax"/>
        </c:scaling>
        <c:delete val="0"/>
        <c:axPos val="l"/>
        <c:majorGridlines/>
        <c:numFmt formatCode="General" sourceLinked="1"/>
        <c:majorTickMark val="none"/>
        <c:minorTickMark val="none"/>
        <c:tickLblPos val="nextTo"/>
        <c:crossAx val="191659168"/>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1964532</xdr:colOff>
      <xdr:row>42</xdr:row>
      <xdr:rowOff>75009</xdr:rowOff>
    </xdr:from>
    <xdr:to>
      <xdr:col>4</xdr:col>
      <xdr:colOff>1559719</xdr:colOff>
      <xdr:row>58</xdr:row>
      <xdr:rowOff>151209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1964532</xdr:colOff>
      <xdr:row>42</xdr:row>
      <xdr:rowOff>75009</xdr:rowOff>
    </xdr:from>
    <xdr:to>
      <xdr:col>4</xdr:col>
      <xdr:colOff>1559719</xdr:colOff>
      <xdr:row>58</xdr:row>
      <xdr:rowOff>151209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2226469</xdr:colOff>
      <xdr:row>38</xdr:row>
      <xdr:rowOff>98821</xdr:rowOff>
    </xdr:from>
    <xdr:to>
      <xdr:col>3</xdr:col>
      <xdr:colOff>142875</xdr:colOff>
      <xdr:row>53</xdr:row>
      <xdr:rowOff>163115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1238250</xdr:colOff>
      <xdr:row>18</xdr:row>
      <xdr:rowOff>51196</xdr:rowOff>
    </xdr:from>
    <xdr:to>
      <xdr:col>2</xdr:col>
      <xdr:colOff>5810250</xdr:colOff>
      <xdr:row>33</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1607344</xdr:colOff>
      <xdr:row>11</xdr:row>
      <xdr:rowOff>86915</xdr:rowOff>
    </xdr:from>
    <xdr:to>
      <xdr:col>5</xdr:col>
      <xdr:colOff>95250</xdr:colOff>
      <xdr:row>26</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250032</xdr:colOff>
      <xdr:row>21</xdr:row>
      <xdr:rowOff>134540</xdr:rowOff>
    </xdr:from>
    <xdr:to>
      <xdr:col>4</xdr:col>
      <xdr:colOff>1273968</xdr:colOff>
      <xdr:row>37</xdr:row>
      <xdr:rowOff>20240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833438</xdr:colOff>
      <xdr:row>17</xdr:row>
      <xdr:rowOff>86914</xdr:rowOff>
    </xdr:from>
    <xdr:to>
      <xdr:col>2</xdr:col>
      <xdr:colOff>5405438</xdr:colOff>
      <xdr:row>32</xdr:row>
      <xdr:rowOff>175020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G94"/>
  <sheetViews>
    <sheetView zoomScale="70" zoomScaleNormal="70" workbookViewId="0">
      <selection activeCell="C8" sqref="C8:C9"/>
    </sheetView>
  </sheetViews>
  <sheetFormatPr baseColWidth="10" defaultColWidth="8.85546875" defaultRowHeight="14.25" x14ac:dyDescent="0.2"/>
  <cols>
    <col min="1" max="1" width="12.85546875" style="17" customWidth="1"/>
    <col min="2" max="2" width="39.42578125" style="45"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ht="12" x14ac:dyDescent="0.2">
      <c r="A1" s="174" t="s">
        <v>0</v>
      </c>
      <c r="B1" s="174"/>
      <c r="C1" s="174"/>
      <c r="D1" s="174"/>
      <c r="E1" s="174"/>
      <c r="F1" s="174"/>
      <c r="G1" s="18"/>
    </row>
    <row r="2" spans="1:7" ht="12" x14ac:dyDescent="0.2">
      <c r="A2" s="174" t="s">
        <v>1</v>
      </c>
      <c r="B2" s="174"/>
      <c r="C2" s="174"/>
      <c r="D2" s="174"/>
      <c r="E2" s="174"/>
      <c r="F2" s="174"/>
      <c r="G2" s="18"/>
    </row>
    <row r="3" spans="1:7" ht="12" x14ac:dyDescent="0.2">
      <c r="A3" s="174" t="s">
        <v>269</v>
      </c>
      <c r="B3" s="174"/>
      <c r="C3" s="174"/>
      <c r="D3" s="174"/>
      <c r="E3" s="174"/>
      <c r="F3" s="174"/>
      <c r="G3" s="18"/>
    </row>
    <row r="4" spans="1:7" s="3" customFormat="1" ht="48" x14ac:dyDescent="0.2">
      <c r="A4" s="1" t="s">
        <v>2</v>
      </c>
      <c r="B4" s="42" t="s">
        <v>410</v>
      </c>
      <c r="C4" s="2" t="s">
        <v>3</v>
      </c>
      <c r="D4" s="1" t="s">
        <v>14</v>
      </c>
      <c r="E4" s="1" t="s">
        <v>6</v>
      </c>
      <c r="F4" s="2" t="s">
        <v>7</v>
      </c>
      <c r="G4" s="19" t="s">
        <v>276</v>
      </c>
    </row>
    <row r="5" spans="1:7" ht="48" x14ac:dyDescent="0.2">
      <c r="A5" s="35">
        <v>1</v>
      </c>
      <c r="B5" s="43" t="s">
        <v>297</v>
      </c>
      <c r="C5" s="39" t="s">
        <v>369</v>
      </c>
      <c r="D5" s="6">
        <v>1</v>
      </c>
      <c r="E5" s="37" t="s">
        <v>31</v>
      </c>
      <c r="F5" s="37" t="s">
        <v>32</v>
      </c>
      <c r="G5" s="36" t="s">
        <v>277</v>
      </c>
    </row>
    <row r="6" spans="1:7" ht="98.25" customHeight="1" x14ac:dyDescent="0.2">
      <c r="A6" s="167">
        <v>2</v>
      </c>
      <c r="B6" s="163" t="s">
        <v>283</v>
      </c>
      <c r="C6" s="171" t="s">
        <v>370</v>
      </c>
      <c r="D6" s="6">
        <v>1</v>
      </c>
      <c r="E6" s="37" t="s">
        <v>366</v>
      </c>
      <c r="F6" s="37" t="s">
        <v>37</v>
      </c>
      <c r="G6" s="173" t="s">
        <v>500</v>
      </c>
    </row>
    <row r="7" spans="1:7" ht="145.5" customHeight="1" x14ac:dyDescent="0.2">
      <c r="A7" s="167"/>
      <c r="B7" s="163"/>
      <c r="C7" s="172"/>
      <c r="D7" s="6">
        <v>1</v>
      </c>
      <c r="E7" s="37" t="s">
        <v>368</v>
      </c>
      <c r="F7" s="37" t="s">
        <v>38</v>
      </c>
      <c r="G7" s="173"/>
    </row>
    <row r="8" spans="1:7" ht="409.5" customHeight="1" x14ac:dyDescent="0.2">
      <c r="A8" s="167">
        <v>3</v>
      </c>
      <c r="B8" s="163" t="s">
        <v>275</v>
      </c>
      <c r="C8" s="171" t="s">
        <v>371</v>
      </c>
      <c r="D8" s="6">
        <v>1</v>
      </c>
      <c r="E8" s="37" t="s">
        <v>367</v>
      </c>
      <c r="F8" s="37" t="s">
        <v>42</v>
      </c>
      <c r="G8" s="29" t="s">
        <v>428</v>
      </c>
    </row>
    <row r="9" spans="1:7" ht="60" x14ac:dyDescent="0.2">
      <c r="A9" s="167"/>
      <c r="B9" s="163"/>
      <c r="C9" s="172"/>
      <c r="D9" s="6">
        <v>1</v>
      </c>
      <c r="E9" s="58" t="s">
        <v>44</v>
      </c>
      <c r="F9" s="37" t="s">
        <v>45</v>
      </c>
      <c r="G9" s="28" t="s">
        <v>293</v>
      </c>
    </row>
    <row r="10" spans="1:7" ht="60" x14ac:dyDescent="0.2">
      <c r="A10" s="35">
        <v>4</v>
      </c>
      <c r="B10" s="43" t="s">
        <v>297</v>
      </c>
      <c r="C10" s="39" t="s">
        <v>372</v>
      </c>
      <c r="D10" s="6">
        <v>1</v>
      </c>
      <c r="E10" s="60" t="s">
        <v>315</v>
      </c>
      <c r="F10" s="9" t="s">
        <v>48</v>
      </c>
      <c r="G10" s="36" t="s">
        <v>316</v>
      </c>
    </row>
    <row r="11" spans="1:7" ht="69.75" customHeight="1" x14ac:dyDescent="0.2">
      <c r="A11" s="35">
        <v>5</v>
      </c>
      <c r="B11" s="43" t="s">
        <v>297</v>
      </c>
      <c r="C11" s="39" t="s">
        <v>373</v>
      </c>
      <c r="D11" s="6">
        <v>1</v>
      </c>
      <c r="E11" s="60" t="s">
        <v>318</v>
      </c>
      <c r="F11" s="9" t="s">
        <v>51</v>
      </c>
      <c r="G11" s="22" t="s">
        <v>319</v>
      </c>
    </row>
    <row r="12" spans="1:7" ht="175.5" customHeight="1" x14ac:dyDescent="0.2">
      <c r="A12" s="35">
        <v>6</v>
      </c>
      <c r="B12" s="43" t="s">
        <v>283</v>
      </c>
      <c r="C12" s="39" t="s">
        <v>374</v>
      </c>
      <c r="D12" s="6">
        <v>1</v>
      </c>
      <c r="E12" s="58" t="s">
        <v>54</v>
      </c>
      <c r="F12" s="37" t="s">
        <v>55</v>
      </c>
      <c r="G12" s="29" t="s">
        <v>431</v>
      </c>
    </row>
    <row r="13" spans="1:7" ht="165.75" customHeight="1" x14ac:dyDescent="0.2">
      <c r="A13" s="35">
        <v>7</v>
      </c>
      <c r="B13" s="43" t="s">
        <v>283</v>
      </c>
      <c r="C13" s="39" t="s">
        <v>375</v>
      </c>
      <c r="D13" s="6">
        <v>1</v>
      </c>
      <c r="E13" s="58" t="s">
        <v>58</v>
      </c>
      <c r="F13" s="37" t="s">
        <v>59</v>
      </c>
      <c r="G13" s="29" t="s">
        <v>431</v>
      </c>
    </row>
    <row r="14" spans="1:7" ht="89.25" customHeight="1" x14ac:dyDescent="0.2">
      <c r="A14" s="35">
        <v>8</v>
      </c>
      <c r="B14" s="43" t="s">
        <v>283</v>
      </c>
      <c r="C14" s="39" t="s">
        <v>376</v>
      </c>
      <c r="D14" s="6">
        <v>1</v>
      </c>
      <c r="E14" s="58" t="s">
        <v>320</v>
      </c>
      <c r="F14" s="37" t="s">
        <v>63</v>
      </c>
      <c r="G14" s="57" t="s">
        <v>438</v>
      </c>
    </row>
    <row r="15" spans="1:7" ht="69" customHeight="1" x14ac:dyDescent="0.2">
      <c r="A15" s="35">
        <v>9</v>
      </c>
      <c r="B15" s="43" t="s">
        <v>283</v>
      </c>
      <c r="C15" s="39" t="s">
        <v>377</v>
      </c>
      <c r="D15" s="6">
        <v>1</v>
      </c>
      <c r="E15" s="58" t="s">
        <v>323</v>
      </c>
      <c r="F15" s="37" t="s">
        <v>63</v>
      </c>
      <c r="G15" s="57" t="s">
        <v>441</v>
      </c>
    </row>
    <row r="16" spans="1:7" ht="86.25" customHeight="1" x14ac:dyDescent="0.2">
      <c r="A16" s="35">
        <v>10</v>
      </c>
      <c r="B16" s="43" t="s">
        <v>283</v>
      </c>
      <c r="C16" s="39" t="s">
        <v>378</v>
      </c>
      <c r="D16" s="6">
        <v>1</v>
      </c>
      <c r="E16" s="58" t="s">
        <v>326</v>
      </c>
      <c r="F16" s="37" t="s">
        <v>63</v>
      </c>
      <c r="G16" s="36" t="s">
        <v>327</v>
      </c>
    </row>
    <row r="17" spans="1:7" ht="60" x14ac:dyDescent="0.2">
      <c r="A17" s="35">
        <v>11</v>
      </c>
      <c r="B17" s="43" t="s">
        <v>297</v>
      </c>
      <c r="C17" s="39" t="s">
        <v>379</v>
      </c>
      <c r="D17" s="6">
        <v>1</v>
      </c>
      <c r="E17" s="58" t="s">
        <v>329</v>
      </c>
      <c r="F17" s="37" t="s">
        <v>67</v>
      </c>
      <c r="G17" s="23" t="s">
        <v>330</v>
      </c>
    </row>
    <row r="18" spans="1:7" ht="132" x14ac:dyDescent="0.2">
      <c r="A18" s="35">
        <v>12</v>
      </c>
      <c r="B18" s="43" t="s">
        <v>273</v>
      </c>
      <c r="C18" s="39" t="s">
        <v>380</v>
      </c>
      <c r="D18" s="6">
        <v>0.8</v>
      </c>
      <c r="E18" s="58" t="s">
        <v>69</v>
      </c>
      <c r="F18" s="37" t="s">
        <v>70</v>
      </c>
      <c r="G18" s="36" t="s">
        <v>332</v>
      </c>
    </row>
    <row r="19" spans="1:7" ht="102.75" customHeight="1" x14ac:dyDescent="0.2">
      <c r="A19" s="35">
        <v>13</v>
      </c>
      <c r="B19" s="44" t="s">
        <v>283</v>
      </c>
      <c r="C19" s="40" t="s">
        <v>424</v>
      </c>
      <c r="D19" s="6">
        <v>0</v>
      </c>
      <c r="E19" s="61" t="s">
        <v>73</v>
      </c>
      <c r="F19" s="11" t="s">
        <v>74</v>
      </c>
      <c r="G19" s="33" t="s">
        <v>440</v>
      </c>
    </row>
    <row r="20" spans="1:7" ht="127.5" x14ac:dyDescent="0.2">
      <c r="A20" s="167">
        <v>14</v>
      </c>
      <c r="B20" s="163" t="s">
        <v>273</v>
      </c>
      <c r="C20" s="171" t="s">
        <v>382</v>
      </c>
      <c r="D20" s="6">
        <v>0.5</v>
      </c>
      <c r="E20" s="58" t="s">
        <v>69</v>
      </c>
      <c r="F20" s="37" t="s">
        <v>76</v>
      </c>
      <c r="G20" s="65" t="s">
        <v>457</v>
      </c>
    </row>
    <row r="21" spans="1:7" ht="97.5" customHeight="1" x14ac:dyDescent="0.2">
      <c r="A21" s="167"/>
      <c r="B21" s="163"/>
      <c r="C21" s="172"/>
      <c r="D21" s="6">
        <v>0.2</v>
      </c>
      <c r="E21" s="58" t="s">
        <v>69</v>
      </c>
      <c r="F21" s="37" t="s">
        <v>77</v>
      </c>
      <c r="G21" s="51" t="s">
        <v>456</v>
      </c>
    </row>
    <row r="22" spans="1:7" ht="89.25" customHeight="1" x14ac:dyDescent="0.2">
      <c r="A22" s="167"/>
      <c r="B22" s="163"/>
      <c r="C22" s="172"/>
      <c r="D22" s="6">
        <v>0.2</v>
      </c>
      <c r="E22" s="58" t="s">
        <v>69</v>
      </c>
      <c r="F22" s="37" t="s">
        <v>78</v>
      </c>
      <c r="G22" s="51" t="s">
        <v>458</v>
      </c>
    </row>
    <row r="23" spans="1:7" ht="127.5" x14ac:dyDescent="0.2">
      <c r="A23" s="167">
        <v>15</v>
      </c>
      <c r="B23" s="163" t="s">
        <v>273</v>
      </c>
      <c r="C23" s="171" t="s">
        <v>383</v>
      </c>
      <c r="D23" s="6">
        <v>0.5</v>
      </c>
      <c r="E23" s="58" t="s">
        <v>69</v>
      </c>
      <c r="F23" s="37" t="s">
        <v>76</v>
      </c>
      <c r="G23" s="65" t="s">
        <v>457</v>
      </c>
    </row>
    <row r="24" spans="1:7" ht="101.25" customHeight="1" x14ac:dyDescent="0.2">
      <c r="A24" s="167"/>
      <c r="B24" s="163"/>
      <c r="C24" s="172"/>
      <c r="D24" s="6">
        <v>0.2</v>
      </c>
      <c r="E24" s="58" t="s">
        <v>69</v>
      </c>
      <c r="F24" s="37" t="s">
        <v>77</v>
      </c>
      <c r="G24" s="51" t="s">
        <v>456</v>
      </c>
    </row>
    <row r="25" spans="1:7" ht="76.5" x14ac:dyDescent="0.2">
      <c r="A25" s="167"/>
      <c r="B25" s="163"/>
      <c r="C25" s="172"/>
      <c r="D25" s="6">
        <v>0.2</v>
      </c>
      <c r="E25" s="58" t="s">
        <v>69</v>
      </c>
      <c r="F25" s="37" t="s">
        <v>78</v>
      </c>
      <c r="G25" s="51" t="s">
        <v>455</v>
      </c>
    </row>
    <row r="26" spans="1:7" ht="127.5" x14ac:dyDescent="0.2">
      <c r="A26" s="167">
        <v>16</v>
      </c>
      <c r="B26" s="163" t="s">
        <v>273</v>
      </c>
      <c r="C26" s="171" t="s">
        <v>384</v>
      </c>
      <c r="D26" s="6">
        <v>0.5</v>
      </c>
      <c r="E26" s="58" t="s">
        <v>69</v>
      </c>
      <c r="F26" s="37" t="s">
        <v>76</v>
      </c>
      <c r="G26" s="65" t="s">
        <v>454</v>
      </c>
    </row>
    <row r="27" spans="1:7" ht="111.75" customHeight="1" x14ac:dyDescent="0.2">
      <c r="A27" s="167"/>
      <c r="B27" s="163"/>
      <c r="C27" s="172"/>
      <c r="D27" s="6">
        <v>0.2</v>
      </c>
      <c r="E27" s="58" t="s">
        <v>69</v>
      </c>
      <c r="F27" s="37" t="s">
        <v>77</v>
      </c>
      <c r="G27" s="51" t="s">
        <v>453</v>
      </c>
    </row>
    <row r="28" spans="1:7" ht="69.75" customHeight="1" x14ac:dyDescent="0.2">
      <c r="A28" s="167"/>
      <c r="B28" s="163"/>
      <c r="C28" s="172"/>
      <c r="D28" s="6">
        <v>0.2</v>
      </c>
      <c r="E28" s="58" t="s">
        <v>69</v>
      </c>
      <c r="F28" s="37" t="s">
        <v>78</v>
      </c>
      <c r="G28" s="51" t="s">
        <v>452</v>
      </c>
    </row>
    <row r="29" spans="1:7" ht="62.25" customHeight="1" x14ac:dyDescent="0.2">
      <c r="A29" s="167">
        <v>17</v>
      </c>
      <c r="B29" s="43" t="s">
        <v>274</v>
      </c>
      <c r="C29" s="39" t="s">
        <v>81</v>
      </c>
      <c r="D29" s="6">
        <v>1</v>
      </c>
      <c r="E29" s="58" t="s">
        <v>83</v>
      </c>
      <c r="F29" s="37" t="s">
        <v>84</v>
      </c>
      <c r="G29" s="24" t="s">
        <v>333</v>
      </c>
    </row>
    <row r="30" spans="1:7" ht="54" customHeight="1" x14ac:dyDescent="0.2">
      <c r="A30" s="167"/>
      <c r="B30" s="43" t="s">
        <v>283</v>
      </c>
      <c r="C30" s="39" t="s">
        <v>86</v>
      </c>
      <c r="D30" s="6">
        <v>1</v>
      </c>
      <c r="E30" s="58" t="s">
        <v>88</v>
      </c>
      <c r="F30" s="37" t="s">
        <v>89</v>
      </c>
      <c r="G30" s="36" t="s">
        <v>334</v>
      </c>
    </row>
    <row r="31" spans="1:7" ht="209.25" customHeight="1" x14ac:dyDescent="0.2">
      <c r="A31" s="35">
        <v>18</v>
      </c>
      <c r="B31" s="43" t="s">
        <v>283</v>
      </c>
      <c r="C31" s="39" t="s">
        <v>385</v>
      </c>
      <c r="D31" s="6">
        <v>0.5</v>
      </c>
      <c r="E31" s="59" t="s">
        <v>335</v>
      </c>
      <c r="F31" s="10" t="s">
        <v>92</v>
      </c>
      <c r="G31" s="64" t="s">
        <v>443</v>
      </c>
    </row>
    <row r="32" spans="1:7" ht="51" customHeight="1" x14ac:dyDescent="0.2">
      <c r="A32" s="167">
        <v>19</v>
      </c>
      <c r="B32" s="163" t="s">
        <v>275</v>
      </c>
      <c r="C32" s="168" t="s">
        <v>386</v>
      </c>
      <c r="D32" s="6">
        <v>1</v>
      </c>
      <c r="E32" s="58" t="s">
        <v>336</v>
      </c>
      <c r="F32" s="37" t="s">
        <v>95</v>
      </c>
      <c r="G32" s="36" t="s">
        <v>285</v>
      </c>
    </row>
    <row r="33" spans="1:7" ht="89.25" x14ac:dyDescent="0.2">
      <c r="A33" s="167"/>
      <c r="B33" s="163"/>
      <c r="C33" s="169"/>
      <c r="D33" s="6">
        <v>1</v>
      </c>
      <c r="E33" s="58" t="s">
        <v>337</v>
      </c>
      <c r="F33" s="37" t="s">
        <v>97</v>
      </c>
      <c r="G33" s="29" t="s">
        <v>338</v>
      </c>
    </row>
    <row r="34" spans="1:7" ht="51" x14ac:dyDescent="0.2">
      <c r="A34" s="167"/>
      <c r="B34" s="163"/>
      <c r="C34" s="169"/>
      <c r="D34" s="6">
        <v>1</v>
      </c>
      <c r="E34" s="58" t="s">
        <v>99</v>
      </c>
      <c r="F34" s="37" t="s">
        <v>100</v>
      </c>
      <c r="G34" s="36" t="s">
        <v>286</v>
      </c>
    </row>
    <row r="35" spans="1:7" ht="89.25" x14ac:dyDescent="0.2">
      <c r="A35" s="167"/>
      <c r="B35" s="163"/>
      <c r="C35" s="169"/>
      <c r="D35" s="6">
        <v>1</v>
      </c>
      <c r="E35" s="58" t="s">
        <v>99</v>
      </c>
      <c r="F35" s="37" t="s">
        <v>102</v>
      </c>
      <c r="G35" s="29" t="s">
        <v>338</v>
      </c>
    </row>
    <row r="36" spans="1:7" ht="134.25" customHeight="1" x14ac:dyDescent="0.2">
      <c r="A36" s="167"/>
      <c r="B36" s="163"/>
      <c r="C36" s="169"/>
      <c r="D36" s="6">
        <v>0.5</v>
      </c>
      <c r="E36" s="58" t="s">
        <v>99</v>
      </c>
      <c r="F36" s="37" t="s">
        <v>104</v>
      </c>
      <c r="G36" s="65" t="s">
        <v>460</v>
      </c>
    </row>
    <row r="37" spans="1:7" ht="112.5" customHeight="1" x14ac:dyDescent="0.2">
      <c r="A37" s="167"/>
      <c r="B37" s="163"/>
      <c r="C37" s="169"/>
      <c r="D37" s="6">
        <v>1</v>
      </c>
      <c r="E37" s="58" t="s">
        <v>107</v>
      </c>
      <c r="F37" s="37" t="s">
        <v>108</v>
      </c>
      <c r="G37" s="29" t="s">
        <v>338</v>
      </c>
    </row>
    <row r="38" spans="1:7" ht="89.25" x14ac:dyDescent="0.2">
      <c r="A38" s="167"/>
      <c r="B38" s="163"/>
      <c r="C38" s="170"/>
      <c r="D38" s="6">
        <v>1</v>
      </c>
      <c r="E38" s="58" t="s">
        <v>111</v>
      </c>
      <c r="F38" s="37" t="s">
        <v>112</v>
      </c>
      <c r="G38" s="65" t="s">
        <v>460</v>
      </c>
    </row>
    <row r="39" spans="1:7" ht="120" customHeight="1" x14ac:dyDescent="0.2">
      <c r="A39" s="35">
        <v>20</v>
      </c>
      <c r="B39" s="43" t="s">
        <v>297</v>
      </c>
      <c r="C39" s="39" t="s">
        <v>387</v>
      </c>
      <c r="D39" s="6">
        <v>0.5</v>
      </c>
      <c r="E39" s="58" t="s">
        <v>388</v>
      </c>
      <c r="F39" s="10" t="s">
        <v>116</v>
      </c>
      <c r="G39" s="23" t="s">
        <v>339</v>
      </c>
    </row>
    <row r="40" spans="1:7" ht="58.5" customHeight="1" x14ac:dyDescent="0.2">
      <c r="A40" s="167">
        <v>21</v>
      </c>
      <c r="B40" s="164" t="s">
        <v>275</v>
      </c>
      <c r="C40" s="168" t="s">
        <v>421</v>
      </c>
      <c r="D40" s="6">
        <v>1</v>
      </c>
      <c r="E40" s="58" t="s">
        <v>340</v>
      </c>
      <c r="F40" s="37" t="s">
        <v>118</v>
      </c>
      <c r="G40" s="26" t="s">
        <v>418</v>
      </c>
    </row>
    <row r="41" spans="1:7" ht="60.75" customHeight="1" x14ac:dyDescent="0.2">
      <c r="A41" s="167"/>
      <c r="B41" s="164"/>
      <c r="C41" s="169"/>
      <c r="D41" s="6">
        <v>1</v>
      </c>
      <c r="E41" s="58" t="s">
        <v>340</v>
      </c>
      <c r="F41" s="37" t="s">
        <v>119</v>
      </c>
      <c r="G41" s="26" t="s">
        <v>419</v>
      </c>
    </row>
    <row r="42" spans="1:7" ht="156" customHeight="1" x14ac:dyDescent="0.2">
      <c r="A42" s="167"/>
      <c r="B42" s="164"/>
      <c r="C42" s="169"/>
      <c r="D42" s="6">
        <v>1</v>
      </c>
      <c r="E42" s="58" t="s">
        <v>340</v>
      </c>
      <c r="F42" s="37" t="s">
        <v>120</v>
      </c>
      <c r="G42" s="21" t="s">
        <v>420</v>
      </c>
    </row>
    <row r="43" spans="1:7" ht="192.75" customHeight="1" x14ac:dyDescent="0.2">
      <c r="A43" s="167"/>
      <c r="B43" s="164"/>
      <c r="C43" s="170"/>
      <c r="D43" s="6">
        <v>0.5</v>
      </c>
      <c r="E43" s="58" t="s">
        <v>342</v>
      </c>
      <c r="F43" s="37" t="s">
        <v>122</v>
      </c>
      <c r="G43" s="34" t="s">
        <v>461</v>
      </c>
    </row>
    <row r="44" spans="1:7" ht="68.25" customHeight="1" x14ac:dyDescent="0.2">
      <c r="A44" s="35">
        <v>22</v>
      </c>
      <c r="B44" s="43" t="s">
        <v>297</v>
      </c>
      <c r="C44" s="39" t="s">
        <v>389</v>
      </c>
      <c r="D44" s="6">
        <v>0</v>
      </c>
      <c r="E44" s="58" t="s">
        <v>126</v>
      </c>
      <c r="F44" s="37" t="s">
        <v>127</v>
      </c>
      <c r="G44" s="36"/>
    </row>
    <row r="45" spans="1:7" ht="51" x14ac:dyDescent="0.2">
      <c r="A45" s="166">
        <v>23</v>
      </c>
      <c r="B45" s="165" t="s">
        <v>297</v>
      </c>
      <c r="C45" s="155" t="s">
        <v>390</v>
      </c>
      <c r="D45" s="6">
        <v>0.2</v>
      </c>
      <c r="E45" s="60" t="s">
        <v>131</v>
      </c>
      <c r="F45" s="9" t="s">
        <v>132</v>
      </c>
      <c r="G45" s="23" t="s">
        <v>288</v>
      </c>
    </row>
    <row r="46" spans="1:7" ht="51" x14ac:dyDescent="0.2">
      <c r="A46" s="166"/>
      <c r="B46" s="165"/>
      <c r="C46" s="156"/>
      <c r="D46" s="6">
        <v>0.2</v>
      </c>
      <c r="E46" s="60" t="s">
        <v>131</v>
      </c>
      <c r="F46" s="9" t="s">
        <v>134</v>
      </c>
      <c r="G46" s="25" t="s">
        <v>300</v>
      </c>
    </row>
    <row r="47" spans="1:7" ht="51" x14ac:dyDescent="0.2">
      <c r="A47" s="166"/>
      <c r="B47" s="165"/>
      <c r="C47" s="156"/>
      <c r="D47" s="6">
        <v>0.2</v>
      </c>
      <c r="E47" s="60" t="s">
        <v>135</v>
      </c>
      <c r="F47" s="9" t="s">
        <v>136</v>
      </c>
      <c r="G47" s="23" t="s">
        <v>289</v>
      </c>
    </row>
    <row r="48" spans="1:7" ht="63.75" x14ac:dyDescent="0.2">
      <c r="A48" s="166"/>
      <c r="B48" s="165"/>
      <c r="C48" s="156"/>
      <c r="D48" s="6">
        <v>0.2</v>
      </c>
      <c r="E48" s="60" t="s">
        <v>131</v>
      </c>
      <c r="F48" s="9" t="s">
        <v>137</v>
      </c>
      <c r="G48" s="25" t="s">
        <v>343</v>
      </c>
    </row>
    <row r="49" spans="1:7" ht="63.75" x14ac:dyDescent="0.2">
      <c r="A49" s="166"/>
      <c r="B49" s="165"/>
      <c r="C49" s="156"/>
      <c r="D49" s="6">
        <v>0.2</v>
      </c>
      <c r="E49" s="60" t="s">
        <v>135</v>
      </c>
      <c r="F49" s="9" t="s">
        <v>138</v>
      </c>
      <c r="G49" s="25" t="s">
        <v>344</v>
      </c>
    </row>
    <row r="50" spans="1:7" ht="45" x14ac:dyDescent="0.2">
      <c r="A50" s="166"/>
      <c r="B50" s="165"/>
      <c r="C50" s="156"/>
      <c r="D50" s="6">
        <v>0</v>
      </c>
      <c r="E50" s="60" t="s">
        <v>135</v>
      </c>
      <c r="F50" s="9" t="s">
        <v>140</v>
      </c>
      <c r="G50" s="25" t="s">
        <v>278</v>
      </c>
    </row>
    <row r="51" spans="1:7" ht="51" x14ac:dyDescent="0.2">
      <c r="A51" s="166"/>
      <c r="B51" s="162"/>
      <c r="C51" s="157"/>
      <c r="D51" s="6">
        <v>0.2</v>
      </c>
      <c r="E51" s="60" t="s">
        <v>135</v>
      </c>
      <c r="F51" s="9" t="s">
        <v>141</v>
      </c>
      <c r="G51" s="25" t="s">
        <v>290</v>
      </c>
    </row>
    <row r="52" spans="1:7" ht="96" x14ac:dyDescent="0.2">
      <c r="A52" s="167">
        <v>24</v>
      </c>
      <c r="B52" s="163" t="s">
        <v>283</v>
      </c>
      <c r="C52" s="168" t="s">
        <v>391</v>
      </c>
      <c r="D52" s="6">
        <v>0</v>
      </c>
      <c r="E52" s="58" t="s">
        <v>144</v>
      </c>
      <c r="F52" s="37" t="s">
        <v>145</v>
      </c>
      <c r="G52" s="158" t="s">
        <v>433</v>
      </c>
    </row>
    <row r="53" spans="1:7" ht="99.75" x14ac:dyDescent="0.2">
      <c r="A53" s="167"/>
      <c r="B53" s="163"/>
      <c r="C53" s="169"/>
      <c r="D53" s="6">
        <v>0</v>
      </c>
      <c r="E53" s="58" t="s">
        <v>149</v>
      </c>
      <c r="F53" s="37" t="s">
        <v>150</v>
      </c>
      <c r="G53" s="159"/>
    </row>
    <row r="54" spans="1:7" ht="142.5" x14ac:dyDescent="0.2">
      <c r="A54" s="167"/>
      <c r="B54" s="163"/>
      <c r="C54" s="170"/>
      <c r="D54" s="6">
        <v>0</v>
      </c>
      <c r="E54" s="58" t="s">
        <v>154</v>
      </c>
      <c r="F54" s="37" t="s">
        <v>155</v>
      </c>
      <c r="G54" s="160"/>
    </row>
    <row r="55" spans="1:7" ht="81" customHeight="1" x14ac:dyDescent="0.2">
      <c r="A55" s="35">
        <v>25</v>
      </c>
      <c r="B55" s="43" t="s">
        <v>283</v>
      </c>
      <c r="C55" s="39" t="s">
        <v>392</v>
      </c>
      <c r="D55" s="6">
        <v>0</v>
      </c>
      <c r="E55" s="58" t="s">
        <v>158</v>
      </c>
      <c r="F55" s="37" t="s">
        <v>159</v>
      </c>
      <c r="G55" s="33" t="s">
        <v>432</v>
      </c>
    </row>
    <row r="56" spans="1:7" ht="99.75" x14ac:dyDescent="0.2">
      <c r="A56" s="35">
        <v>26</v>
      </c>
      <c r="B56" s="43" t="s">
        <v>297</v>
      </c>
      <c r="C56" s="39" t="s">
        <v>393</v>
      </c>
      <c r="D56" s="6">
        <v>0.5</v>
      </c>
      <c r="E56" s="58" t="s">
        <v>163</v>
      </c>
      <c r="F56" s="37" t="s">
        <v>164</v>
      </c>
      <c r="G56" s="25" t="s">
        <v>345</v>
      </c>
    </row>
    <row r="57" spans="1:7" ht="85.5" x14ac:dyDescent="0.2">
      <c r="A57" s="35">
        <v>27</v>
      </c>
      <c r="B57" s="43" t="s">
        <v>283</v>
      </c>
      <c r="C57" s="39" t="s">
        <v>394</v>
      </c>
      <c r="D57" s="6">
        <v>0.5</v>
      </c>
      <c r="E57" s="58" t="s">
        <v>168</v>
      </c>
      <c r="F57" s="37" t="s">
        <v>169</v>
      </c>
      <c r="G57" s="33" t="s">
        <v>434</v>
      </c>
    </row>
    <row r="58" spans="1:7" ht="101.25" customHeight="1" x14ac:dyDescent="0.2">
      <c r="A58" s="35">
        <v>28</v>
      </c>
      <c r="B58" s="43" t="s">
        <v>297</v>
      </c>
      <c r="C58" s="39" t="s">
        <v>395</v>
      </c>
      <c r="D58" s="6">
        <v>0.5</v>
      </c>
      <c r="E58" s="58" t="s">
        <v>173</v>
      </c>
      <c r="F58" s="37" t="s">
        <v>174</v>
      </c>
      <c r="G58" s="23" t="s">
        <v>301</v>
      </c>
    </row>
    <row r="59" spans="1:7" ht="85.5" x14ac:dyDescent="0.2">
      <c r="A59" s="35">
        <v>29</v>
      </c>
      <c r="B59" s="43" t="s">
        <v>283</v>
      </c>
      <c r="C59" s="39" t="s">
        <v>396</v>
      </c>
      <c r="D59" s="6">
        <v>0</v>
      </c>
      <c r="E59" s="61" t="s">
        <v>177</v>
      </c>
      <c r="F59" s="11" t="s">
        <v>178</v>
      </c>
      <c r="G59" s="33" t="s">
        <v>435</v>
      </c>
    </row>
    <row r="60" spans="1:7" ht="71.25" x14ac:dyDescent="0.2">
      <c r="A60" s="35">
        <v>30</v>
      </c>
      <c r="B60" s="43" t="s">
        <v>283</v>
      </c>
      <c r="C60" s="39" t="s">
        <v>397</v>
      </c>
      <c r="D60" s="6">
        <v>0</v>
      </c>
      <c r="E60" s="58" t="s">
        <v>181</v>
      </c>
      <c r="F60" s="37" t="s">
        <v>182</v>
      </c>
      <c r="G60" s="33" t="s">
        <v>435</v>
      </c>
    </row>
    <row r="61" spans="1:7" ht="159" customHeight="1" x14ac:dyDescent="0.2">
      <c r="A61" s="35">
        <v>31</v>
      </c>
      <c r="B61" s="43" t="s">
        <v>298</v>
      </c>
      <c r="C61" s="39" t="s">
        <v>398</v>
      </c>
      <c r="D61" s="6">
        <v>1</v>
      </c>
      <c r="E61" s="58" t="s">
        <v>347</v>
      </c>
      <c r="F61" s="37" t="s">
        <v>184</v>
      </c>
      <c r="G61" s="23" t="s">
        <v>348</v>
      </c>
    </row>
    <row r="62" spans="1:7" ht="75" x14ac:dyDescent="0.2">
      <c r="A62" s="35">
        <v>32</v>
      </c>
      <c r="B62" s="43" t="s">
        <v>297</v>
      </c>
      <c r="C62" s="39" t="s">
        <v>399</v>
      </c>
      <c r="D62" s="6">
        <v>1</v>
      </c>
      <c r="E62" s="59" t="s">
        <v>349</v>
      </c>
      <c r="F62" s="10" t="s">
        <v>188</v>
      </c>
      <c r="G62" s="23" t="s">
        <v>350</v>
      </c>
    </row>
    <row r="63" spans="1:7" ht="172.5" customHeight="1" x14ac:dyDescent="0.2">
      <c r="A63" s="35">
        <v>33</v>
      </c>
      <c r="B63" s="43" t="s">
        <v>283</v>
      </c>
      <c r="C63" s="39" t="s">
        <v>400</v>
      </c>
      <c r="D63" s="6">
        <v>1</v>
      </c>
      <c r="E63" s="61" t="s">
        <v>192</v>
      </c>
      <c r="F63" s="11" t="s">
        <v>193</v>
      </c>
      <c r="G63" s="29" t="s">
        <v>431</v>
      </c>
    </row>
    <row r="64" spans="1:7" ht="117" customHeight="1" x14ac:dyDescent="0.2">
      <c r="A64" s="35">
        <v>34</v>
      </c>
      <c r="B64" s="43" t="s">
        <v>297</v>
      </c>
      <c r="C64" s="39" t="s">
        <v>194</v>
      </c>
      <c r="D64" s="6">
        <v>0.5</v>
      </c>
      <c r="E64" s="59" t="s">
        <v>195</v>
      </c>
      <c r="F64" s="10" t="s">
        <v>196</v>
      </c>
      <c r="G64" s="23" t="s">
        <v>352</v>
      </c>
    </row>
    <row r="65" spans="1:7" ht="218.25" customHeight="1" x14ac:dyDescent="0.2">
      <c r="A65" s="167">
        <v>35</v>
      </c>
      <c r="B65" s="163" t="s">
        <v>283</v>
      </c>
      <c r="C65" s="39" t="s">
        <v>197</v>
      </c>
      <c r="D65" s="6">
        <v>1</v>
      </c>
      <c r="E65" s="58" t="s">
        <v>199</v>
      </c>
      <c r="F65" s="37" t="s">
        <v>200</v>
      </c>
      <c r="G65" s="26" t="s">
        <v>353</v>
      </c>
    </row>
    <row r="66" spans="1:7" ht="120.75" x14ac:dyDescent="0.2">
      <c r="A66" s="167"/>
      <c r="B66" s="163"/>
      <c r="C66" s="39" t="s">
        <v>411</v>
      </c>
      <c r="D66" s="6">
        <v>0.7</v>
      </c>
      <c r="E66" s="61" t="s">
        <v>203</v>
      </c>
      <c r="F66" s="11" t="s">
        <v>33</v>
      </c>
      <c r="G66" s="21" t="s">
        <v>354</v>
      </c>
    </row>
    <row r="67" spans="1:7" ht="85.5" x14ac:dyDescent="0.2">
      <c r="A67" s="38">
        <v>36</v>
      </c>
      <c r="B67" s="43" t="s">
        <v>283</v>
      </c>
      <c r="C67" s="41" t="s">
        <v>401</v>
      </c>
      <c r="D67" s="6">
        <v>0</v>
      </c>
      <c r="E67" s="61" t="s">
        <v>177</v>
      </c>
      <c r="F67" s="11" t="s">
        <v>205</v>
      </c>
      <c r="G67" s="33" t="s">
        <v>435</v>
      </c>
    </row>
    <row r="68" spans="1:7" ht="85.5" x14ac:dyDescent="0.2">
      <c r="A68" s="35">
        <v>37</v>
      </c>
      <c r="B68" s="43" t="s">
        <v>284</v>
      </c>
      <c r="C68" s="39" t="s">
        <v>206</v>
      </c>
      <c r="D68" s="6">
        <v>0</v>
      </c>
      <c r="E68" s="59" t="s">
        <v>357</v>
      </c>
      <c r="F68" s="10" t="s">
        <v>207</v>
      </c>
      <c r="G68" s="33"/>
    </row>
    <row r="69" spans="1:7" ht="132" x14ac:dyDescent="0.2">
      <c r="A69" s="167">
        <v>38</v>
      </c>
      <c r="B69" s="43" t="s">
        <v>272</v>
      </c>
      <c r="C69" s="168" t="s">
        <v>402</v>
      </c>
      <c r="D69" s="6">
        <v>0.6</v>
      </c>
      <c r="E69" s="58" t="s">
        <v>69</v>
      </c>
      <c r="F69" s="37" t="s">
        <v>70</v>
      </c>
      <c r="G69" s="49" t="s">
        <v>358</v>
      </c>
    </row>
    <row r="70" spans="1:7" ht="63.75" x14ac:dyDescent="0.2">
      <c r="A70" s="167"/>
      <c r="B70" s="43" t="s">
        <v>272</v>
      </c>
      <c r="C70" s="169"/>
      <c r="D70" s="6">
        <v>0</v>
      </c>
      <c r="E70" s="58" t="s">
        <v>212</v>
      </c>
      <c r="F70" s="37" t="s">
        <v>213</v>
      </c>
      <c r="G70" s="65" t="s">
        <v>464</v>
      </c>
    </row>
    <row r="71" spans="1:7" ht="57" x14ac:dyDescent="0.2">
      <c r="A71" s="167"/>
      <c r="B71" s="43" t="s">
        <v>299</v>
      </c>
      <c r="C71" s="169"/>
      <c r="D71" s="6">
        <v>0</v>
      </c>
      <c r="E71" s="58" t="s">
        <v>216</v>
      </c>
      <c r="F71" s="37" t="s">
        <v>217</v>
      </c>
      <c r="G71" s="33" t="s">
        <v>463</v>
      </c>
    </row>
    <row r="72" spans="1:7" ht="84" x14ac:dyDescent="0.2">
      <c r="A72" s="167"/>
      <c r="B72" s="43" t="s">
        <v>299</v>
      </c>
      <c r="C72" s="170"/>
      <c r="D72" s="6">
        <v>0</v>
      </c>
      <c r="E72" s="59" t="s">
        <v>220</v>
      </c>
      <c r="F72" s="10" t="s">
        <v>221</v>
      </c>
      <c r="G72" s="33" t="s">
        <v>463</v>
      </c>
    </row>
    <row r="73" spans="1:7" ht="99.75" x14ac:dyDescent="0.2">
      <c r="A73" s="35">
        <v>39</v>
      </c>
      <c r="B73" s="43" t="s">
        <v>283</v>
      </c>
      <c r="C73" s="39" t="s">
        <v>223</v>
      </c>
      <c r="D73" s="6">
        <v>0</v>
      </c>
      <c r="E73" s="58" t="s">
        <v>149</v>
      </c>
      <c r="F73" s="37" t="s">
        <v>150</v>
      </c>
      <c r="G73" s="33" t="s">
        <v>435</v>
      </c>
    </row>
    <row r="74" spans="1:7" ht="112.5" customHeight="1" x14ac:dyDescent="0.2">
      <c r="A74" s="35">
        <v>40</v>
      </c>
      <c r="B74" s="43" t="s">
        <v>297</v>
      </c>
      <c r="C74" s="39" t="s">
        <v>403</v>
      </c>
      <c r="D74" s="6">
        <v>1</v>
      </c>
      <c r="E74" s="59" t="s">
        <v>226</v>
      </c>
      <c r="F74" s="10" t="s">
        <v>302</v>
      </c>
      <c r="G74" s="27" t="s">
        <v>361</v>
      </c>
    </row>
    <row r="75" spans="1:7" ht="42.75" x14ac:dyDescent="0.2">
      <c r="A75" s="35">
        <v>41</v>
      </c>
      <c r="B75" s="43" t="s">
        <v>270</v>
      </c>
      <c r="C75" s="39" t="s">
        <v>404</v>
      </c>
      <c r="D75" s="6">
        <v>0</v>
      </c>
      <c r="E75" s="62" t="s">
        <v>230</v>
      </c>
      <c r="F75" s="14" t="s">
        <v>231</v>
      </c>
      <c r="G75" s="33" t="s">
        <v>459</v>
      </c>
    </row>
    <row r="76" spans="1:7" ht="42.75" x14ac:dyDescent="0.2">
      <c r="A76" s="35">
        <v>42</v>
      </c>
      <c r="B76" s="43" t="s">
        <v>274</v>
      </c>
      <c r="C76" s="39" t="s">
        <v>406</v>
      </c>
      <c r="D76" s="6">
        <v>0</v>
      </c>
      <c r="E76" s="63" t="s">
        <v>362</v>
      </c>
      <c r="F76" s="13" t="s">
        <v>235</v>
      </c>
      <c r="G76" s="33" t="s">
        <v>459</v>
      </c>
    </row>
    <row r="77" spans="1:7" ht="112.5" customHeight="1" x14ac:dyDescent="0.2">
      <c r="A77" s="166">
        <v>43</v>
      </c>
      <c r="B77" s="43" t="s">
        <v>274</v>
      </c>
      <c r="C77" s="155" t="s">
        <v>405</v>
      </c>
      <c r="D77" s="6">
        <v>0.7</v>
      </c>
      <c r="E77" s="63" t="s">
        <v>238</v>
      </c>
      <c r="F77" s="13" t="s">
        <v>239</v>
      </c>
      <c r="G77" s="27" t="s">
        <v>307</v>
      </c>
    </row>
    <row r="78" spans="1:7" ht="96" x14ac:dyDescent="0.2">
      <c r="A78" s="166"/>
      <c r="B78" s="163" t="s">
        <v>297</v>
      </c>
      <c r="C78" s="156"/>
      <c r="D78" s="6">
        <v>0.7</v>
      </c>
      <c r="E78" s="60" t="s">
        <v>241</v>
      </c>
      <c r="F78" s="10" t="s">
        <v>242</v>
      </c>
      <c r="G78" s="27" t="s">
        <v>303</v>
      </c>
    </row>
    <row r="79" spans="1:7" ht="38.25" x14ac:dyDescent="0.2">
      <c r="A79" s="166"/>
      <c r="B79" s="163"/>
      <c r="C79" s="156"/>
      <c r="D79" s="6">
        <v>1</v>
      </c>
      <c r="E79" s="60" t="s">
        <v>241</v>
      </c>
      <c r="F79" s="10" t="s">
        <v>244</v>
      </c>
      <c r="G79" s="27" t="s">
        <v>279</v>
      </c>
    </row>
    <row r="80" spans="1:7" ht="38.25" x14ac:dyDescent="0.2">
      <c r="A80" s="166"/>
      <c r="B80" s="163"/>
      <c r="C80" s="156"/>
      <c r="D80" s="6">
        <v>0.7</v>
      </c>
      <c r="E80" s="60" t="s">
        <v>241</v>
      </c>
      <c r="F80" s="10" t="s">
        <v>246</v>
      </c>
      <c r="G80" s="27" t="s">
        <v>304</v>
      </c>
    </row>
    <row r="81" spans="1:7" ht="51" x14ac:dyDescent="0.2">
      <c r="A81" s="166"/>
      <c r="B81" s="163"/>
      <c r="C81" s="157"/>
      <c r="D81" s="6">
        <v>1</v>
      </c>
      <c r="E81" s="60" t="s">
        <v>364</v>
      </c>
      <c r="F81" s="10" t="s">
        <v>248</v>
      </c>
      <c r="G81" s="27" t="s">
        <v>365</v>
      </c>
    </row>
    <row r="82" spans="1:7" ht="51" x14ac:dyDescent="0.2">
      <c r="A82" s="166">
        <v>44</v>
      </c>
      <c r="B82" s="161" t="s">
        <v>297</v>
      </c>
      <c r="C82" s="155" t="s">
        <v>407</v>
      </c>
      <c r="D82" s="6">
        <v>0.5</v>
      </c>
      <c r="E82" s="60" t="s">
        <v>135</v>
      </c>
      <c r="F82" s="9" t="s">
        <v>132</v>
      </c>
      <c r="G82" s="23" t="s">
        <v>288</v>
      </c>
    </row>
    <row r="83" spans="1:7" ht="72" customHeight="1" x14ac:dyDescent="0.2">
      <c r="A83" s="166"/>
      <c r="B83" s="165"/>
      <c r="C83" s="156"/>
      <c r="D83" s="6">
        <v>0</v>
      </c>
      <c r="E83" s="60" t="s">
        <v>131</v>
      </c>
      <c r="F83" s="9" t="s">
        <v>134</v>
      </c>
      <c r="G83" s="25" t="s">
        <v>305</v>
      </c>
    </row>
    <row r="84" spans="1:7" ht="72" customHeight="1" x14ac:dyDescent="0.2">
      <c r="A84" s="166"/>
      <c r="B84" s="165"/>
      <c r="C84" s="156"/>
      <c r="D84" s="6">
        <v>0</v>
      </c>
      <c r="E84" s="60" t="s">
        <v>131</v>
      </c>
      <c r="F84" s="9" t="s">
        <v>136</v>
      </c>
      <c r="G84" s="23" t="s">
        <v>291</v>
      </c>
    </row>
    <row r="85" spans="1:7" ht="72" customHeight="1" x14ac:dyDescent="0.2">
      <c r="A85" s="166"/>
      <c r="B85" s="165"/>
      <c r="C85" s="156"/>
      <c r="D85" s="6">
        <v>0</v>
      </c>
      <c r="E85" s="60" t="s">
        <v>135</v>
      </c>
      <c r="F85" s="9" t="s">
        <v>137</v>
      </c>
      <c r="G85" s="25" t="s">
        <v>308</v>
      </c>
    </row>
    <row r="86" spans="1:7" ht="72" customHeight="1" x14ac:dyDescent="0.2">
      <c r="A86" s="166"/>
      <c r="B86" s="165"/>
      <c r="C86" s="156"/>
      <c r="D86" s="6">
        <v>0</v>
      </c>
      <c r="E86" s="9" t="s">
        <v>131</v>
      </c>
      <c r="F86" s="9" t="s">
        <v>138</v>
      </c>
      <c r="G86" s="25" t="s">
        <v>309</v>
      </c>
    </row>
    <row r="87" spans="1:7" ht="72" customHeight="1" x14ac:dyDescent="0.2">
      <c r="A87" s="166"/>
      <c r="B87" s="165"/>
      <c r="C87" s="156"/>
      <c r="D87" s="6">
        <v>0</v>
      </c>
      <c r="E87" s="9" t="s">
        <v>131</v>
      </c>
      <c r="F87" s="9" t="s">
        <v>140</v>
      </c>
      <c r="G87" s="23" t="s">
        <v>292</v>
      </c>
    </row>
    <row r="88" spans="1:7" ht="72" customHeight="1" x14ac:dyDescent="0.2">
      <c r="A88" s="166"/>
      <c r="B88" s="162"/>
      <c r="C88" s="157"/>
      <c r="D88" s="6">
        <v>0.5</v>
      </c>
      <c r="E88" s="9" t="s">
        <v>135</v>
      </c>
      <c r="F88" s="9" t="s">
        <v>141</v>
      </c>
      <c r="G88" s="25" t="s">
        <v>306</v>
      </c>
    </row>
    <row r="89" spans="1:7" ht="240.75" customHeight="1" x14ac:dyDescent="0.2">
      <c r="A89" s="38">
        <v>45</v>
      </c>
      <c r="B89" s="43" t="s">
        <v>297</v>
      </c>
      <c r="C89" s="41" t="s">
        <v>251</v>
      </c>
      <c r="D89" s="6">
        <v>1</v>
      </c>
      <c r="E89" s="9" t="s">
        <v>311</v>
      </c>
      <c r="F89" s="9" t="s">
        <v>253</v>
      </c>
      <c r="G89" s="27" t="s">
        <v>427</v>
      </c>
    </row>
    <row r="90" spans="1:7" ht="96" customHeight="1" x14ac:dyDescent="0.2">
      <c r="A90" s="166">
        <v>46</v>
      </c>
      <c r="B90" s="163" t="s">
        <v>297</v>
      </c>
      <c r="C90" s="155" t="s">
        <v>408</v>
      </c>
      <c r="D90" s="6">
        <v>1</v>
      </c>
      <c r="E90" s="10" t="s">
        <v>257</v>
      </c>
      <c r="F90" s="10" t="s">
        <v>258</v>
      </c>
      <c r="G90" s="153" t="s">
        <v>312</v>
      </c>
    </row>
    <row r="91" spans="1:7" ht="60" x14ac:dyDescent="0.2">
      <c r="A91" s="166"/>
      <c r="B91" s="163"/>
      <c r="C91" s="157"/>
      <c r="D91" s="6">
        <v>1</v>
      </c>
      <c r="E91" s="10" t="s">
        <v>280</v>
      </c>
      <c r="F91" s="10" t="s">
        <v>281</v>
      </c>
      <c r="G91" s="154"/>
    </row>
    <row r="92" spans="1:7" ht="201.75" customHeight="1" x14ac:dyDescent="0.2">
      <c r="A92" s="166">
        <v>47</v>
      </c>
      <c r="B92" s="161" t="s">
        <v>297</v>
      </c>
      <c r="C92" s="155" t="s">
        <v>409</v>
      </c>
      <c r="D92" s="6">
        <v>1</v>
      </c>
      <c r="E92" s="10" t="s">
        <v>261</v>
      </c>
      <c r="F92" s="10" t="s">
        <v>262</v>
      </c>
      <c r="G92" s="31" t="s">
        <v>422</v>
      </c>
    </row>
    <row r="93" spans="1:7" ht="132" customHeight="1" x14ac:dyDescent="0.2">
      <c r="A93" s="166"/>
      <c r="B93" s="162"/>
      <c r="C93" s="157"/>
      <c r="D93" s="6">
        <v>0.2</v>
      </c>
      <c r="E93" s="10" t="s">
        <v>266</v>
      </c>
      <c r="F93" s="10" t="s">
        <v>267</v>
      </c>
      <c r="G93" s="30" t="s">
        <v>423</v>
      </c>
    </row>
    <row r="94" spans="1:7" x14ac:dyDescent="0.2">
      <c r="D94" s="20"/>
    </row>
  </sheetData>
  <mergeCells count="50">
    <mergeCell ref="A1:F1"/>
    <mergeCell ref="A2:F2"/>
    <mergeCell ref="A3:F3"/>
    <mergeCell ref="A6:A7"/>
    <mergeCell ref="C6:C7"/>
    <mergeCell ref="B6:B7"/>
    <mergeCell ref="A20:A22"/>
    <mergeCell ref="C20:C22"/>
    <mergeCell ref="B8:B9"/>
    <mergeCell ref="B20:B22"/>
    <mergeCell ref="G6:G7"/>
    <mergeCell ref="A8:A9"/>
    <mergeCell ref="C8:C9"/>
    <mergeCell ref="A29:A30"/>
    <mergeCell ref="A32:A38"/>
    <mergeCell ref="A26:A28"/>
    <mergeCell ref="C26:C28"/>
    <mergeCell ref="B23:B25"/>
    <mergeCell ref="A23:A25"/>
    <mergeCell ref="C23:C25"/>
    <mergeCell ref="C32:C38"/>
    <mergeCell ref="A65:A66"/>
    <mergeCell ref="A52:A54"/>
    <mergeCell ref="A45:A51"/>
    <mergeCell ref="A40:A43"/>
    <mergeCell ref="C40:C43"/>
    <mergeCell ref="C45:C51"/>
    <mergeCell ref="C52:C54"/>
    <mergeCell ref="A82:A88"/>
    <mergeCell ref="C77:C81"/>
    <mergeCell ref="B78:B81"/>
    <mergeCell ref="A69:A72"/>
    <mergeCell ref="A77:A81"/>
    <mergeCell ref="C69:C72"/>
    <mergeCell ref="A92:A93"/>
    <mergeCell ref="C90:C91"/>
    <mergeCell ref="C92:C93"/>
    <mergeCell ref="B90:B91"/>
    <mergeCell ref="A90:A91"/>
    <mergeCell ref="G90:G91"/>
    <mergeCell ref="C82:C88"/>
    <mergeCell ref="G52:G54"/>
    <mergeCell ref="B92:B93"/>
    <mergeCell ref="B26:B28"/>
    <mergeCell ref="B32:B38"/>
    <mergeCell ref="B40:B43"/>
    <mergeCell ref="B45:B51"/>
    <mergeCell ref="B52:B54"/>
    <mergeCell ref="B65:B66"/>
    <mergeCell ref="B82:B88"/>
  </mergeCells>
  <printOptions horizontalCentered="1" verticalCentered="1"/>
  <pageMargins left="0" right="0" top="0" bottom="0" header="0.51181102362204722" footer="0.51181102362204722"/>
  <pageSetup paperSize="14" scale="4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37"/>
  <sheetViews>
    <sheetView topLeftCell="A28" zoomScale="80" zoomScaleNormal="80" workbookViewId="0">
      <selection activeCell="B53" sqref="B53"/>
    </sheetView>
  </sheetViews>
  <sheetFormatPr baseColWidth="10" defaultRowHeight="12.75" x14ac:dyDescent="0.2"/>
  <cols>
    <col min="1" max="1" width="19.42578125" bestFit="1" customWidth="1"/>
    <col min="2" max="2" width="43.5703125" customWidth="1"/>
    <col min="3" max="3" width="50.42578125" customWidth="1"/>
    <col min="4" max="4" width="24.28515625" customWidth="1"/>
    <col min="5" max="5" width="54" customWidth="1"/>
    <col min="6" max="6" width="44.85546875" customWidth="1"/>
    <col min="7" max="7" width="76.28515625" customWidth="1"/>
  </cols>
  <sheetData>
    <row r="1" spans="1:7" ht="24" x14ac:dyDescent="0.2">
      <c r="A1" s="1" t="s">
        <v>2</v>
      </c>
      <c r="B1" s="42" t="s">
        <v>410</v>
      </c>
      <c r="C1" s="2" t="s">
        <v>3</v>
      </c>
      <c r="D1" s="1" t="s">
        <v>14</v>
      </c>
      <c r="E1" s="1" t="s">
        <v>6</v>
      </c>
      <c r="F1" s="2" t="s">
        <v>7</v>
      </c>
      <c r="G1" s="19" t="s">
        <v>276</v>
      </c>
    </row>
    <row r="2" spans="1:7" ht="48" x14ac:dyDescent="0.2">
      <c r="A2" s="35">
        <v>1</v>
      </c>
      <c r="B2" s="43" t="s">
        <v>297</v>
      </c>
      <c r="C2" s="39" t="s">
        <v>369</v>
      </c>
      <c r="D2" s="6">
        <v>1</v>
      </c>
      <c r="E2" s="37" t="s">
        <v>31</v>
      </c>
      <c r="F2" s="37" t="s">
        <v>32</v>
      </c>
      <c r="G2" s="36" t="s">
        <v>277</v>
      </c>
    </row>
    <row r="3" spans="1:7" ht="90" x14ac:dyDescent="0.2">
      <c r="A3" s="35">
        <v>4</v>
      </c>
      <c r="B3" s="43" t="s">
        <v>297</v>
      </c>
      <c r="C3" s="39" t="s">
        <v>372</v>
      </c>
      <c r="D3" s="6">
        <v>1</v>
      </c>
      <c r="E3" s="9" t="s">
        <v>315</v>
      </c>
      <c r="F3" s="9" t="s">
        <v>48</v>
      </c>
      <c r="G3" s="36" t="s">
        <v>316</v>
      </c>
    </row>
    <row r="4" spans="1:7" ht="51" x14ac:dyDescent="0.2">
      <c r="A4" s="35">
        <v>5</v>
      </c>
      <c r="B4" s="43" t="s">
        <v>297</v>
      </c>
      <c r="C4" s="39" t="s">
        <v>373</v>
      </c>
      <c r="D4" s="6">
        <v>1</v>
      </c>
      <c r="E4" s="9" t="s">
        <v>318</v>
      </c>
      <c r="F4" s="9" t="s">
        <v>51</v>
      </c>
      <c r="G4" s="22" t="s">
        <v>319</v>
      </c>
    </row>
    <row r="5" spans="1:7" ht="60" x14ac:dyDescent="0.2">
      <c r="A5" s="35">
        <v>11</v>
      </c>
      <c r="B5" s="43" t="s">
        <v>297</v>
      </c>
      <c r="C5" s="39" t="s">
        <v>379</v>
      </c>
      <c r="D5" s="6">
        <v>1</v>
      </c>
      <c r="E5" s="37" t="s">
        <v>329</v>
      </c>
      <c r="F5" s="37" t="s">
        <v>67</v>
      </c>
      <c r="G5" s="23" t="s">
        <v>330</v>
      </c>
    </row>
    <row r="6" spans="1:7" ht="158.25" customHeight="1" x14ac:dyDescent="0.2">
      <c r="A6" s="35">
        <v>20</v>
      </c>
      <c r="B6" s="50" t="s">
        <v>297</v>
      </c>
      <c r="C6" s="39" t="s">
        <v>387</v>
      </c>
      <c r="D6" s="6">
        <v>0.5</v>
      </c>
      <c r="E6" s="37" t="s">
        <v>388</v>
      </c>
      <c r="F6" s="10" t="s">
        <v>116</v>
      </c>
      <c r="G6" s="23" t="s">
        <v>339</v>
      </c>
    </row>
    <row r="7" spans="1:7" ht="258.75" customHeight="1" x14ac:dyDescent="0.2">
      <c r="A7" s="35">
        <v>22</v>
      </c>
      <c r="B7" s="52" t="s">
        <v>430</v>
      </c>
      <c r="C7" s="53" t="s">
        <v>389</v>
      </c>
      <c r="D7" s="54">
        <v>0</v>
      </c>
      <c r="E7" s="55" t="s">
        <v>126</v>
      </c>
      <c r="F7" s="55" t="s">
        <v>127</v>
      </c>
      <c r="G7" s="56" t="s">
        <v>429</v>
      </c>
    </row>
    <row r="8" spans="1:7" ht="90.75" customHeight="1" x14ac:dyDescent="0.2">
      <c r="A8" s="166">
        <v>23</v>
      </c>
      <c r="B8" s="165" t="s">
        <v>297</v>
      </c>
      <c r="C8" s="155" t="s">
        <v>390</v>
      </c>
      <c r="D8" s="6">
        <v>0.2</v>
      </c>
      <c r="E8" s="9" t="s">
        <v>131</v>
      </c>
      <c r="F8" s="9" t="s">
        <v>132</v>
      </c>
      <c r="G8" s="23" t="s">
        <v>288</v>
      </c>
    </row>
    <row r="9" spans="1:7" ht="74.25" customHeight="1" x14ac:dyDescent="0.2">
      <c r="A9" s="166"/>
      <c r="B9" s="165"/>
      <c r="C9" s="156"/>
      <c r="D9" s="6">
        <v>0.2</v>
      </c>
      <c r="E9" s="9" t="s">
        <v>131</v>
      </c>
      <c r="F9" s="9" t="s">
        <v>134</v>
      </c>
      <c r="G9" s="25" t="s">
        <v>300</v>
      </c>
    </row>
    <row r="10" spans="1:7" ht="63.75" x14ac:dyDescent="0.2">
      <c r="A10" s="166"/>
      <c r="B10" s="165"/>
      <c r="C10" s="156"/>
      <c r="D10" s="6">
        <v>0.2</v>
      </c>
      <c r="E10" s="9" t="s">
        <v>135</v>
      </c>
      <c r="F10" s="9" t="s">
        <v>136</v>
      </c>
      <c r="G10" s="23" t="s">
        <v>289</v>
      </c>
    </row>
    <row r="11" spans="1:7" ht="76.5" x14ac:dyDescent="0.2">
      <c r="A11" s="166"/>
      <c r="B11" s="165"/>
      <c r="C11" s="156"/>
      <c r="D11" s="6">
        <v>0.2</v>
      </c>
      <c r="E11" s="9" t="s">
        <v>131</v>
      </c>
      <c r="F11" s="9" t="s">
        <v>137</v>
      </c>
      <c r="G11" s="25" t="s">
        <v>343</v>
      </c>
    </row>
    <row r="12" spans="1:7" ht="76.5" x14ac:dyDescent="0.2">
      <c r="A12" s="166"/>
      <c r="B12" s="165"/>
      <c r="C12" s="156"/>
      <c r="D12" s="6">
        <v>0.2</v>
      </c>
      <c r="E12" s="9" t="s">
        <v>135</v>
      </c>
      <c r="F12" s="9" t="s">
        <v>138</v>
      </c>
      <c r="G12" s="25" t="s">
        <v>344</v>
      </c>
    </row>
    <row r="13" spans="1:7" ht="36" x14ac:dyDescent="0.2">
      <c r="A13" s="166"/>
      <c r="B13" s="165"/>
      <c r="C13" s="156"/>
      <c r="D13" s="6">
        <v>0</v>
      </c>
      <c r="E13" s="9" t="s">
        <v>135</v>
      </c>
      <c r="F13" s="9" t="s">
        <v>140</v>
      </c>
      <c r="G13" s="25" t="s">
        <v>278</v>
      </c>
    </row>
    <row r="14" spans="1:7" ht="63.75" x14ac:dyDescent="0.2">
      <c r="A14" s="166"/>
      <c r="B14" s="162"/>
      <c r="C14" s="157"/>
      <c r="D14" s="6">
        <v>0.2</v>
      </c>
      <c r="E14" s="9" t="s">
        <v>135</v>
      </c>
      <c r="F14" s="9" t="s">
        <v>141</v>
      </c>
      <c r="G14" s="25" t="s">
        <v>290</v>
      </c>
    </row>
    <row r="15" spans="1:7" ht="84" x14ac:dyDescent="0.2">
      <c r="A15" s="35">
        <v>26</v>
      </c>
      <c r="B15" s="43" t="s">
        <v>297</v>
      </c>
      <c r="C15" s="39" t="s">
        <v>393</v>
      </c>
      <c r="D15" s="6">
        <v>0.5</v>
      </c>
      <c r="E15" s="37" t="s">
        <v>163</v>
      </c>
      <c r="F15" s="37" t="s">
        <v>164</v>
      </c>
      <c r="G15" s="25" t="s">
        <v>345</v>
      </c>
    </row>
    <row r="16" spans="1:7" ht="165" x14ac:dyDescent="0.2">
      <c r="A16" s="35">
        <v>28</v>
      </c>
      <c r="B16" s="43" t="s">
        <v>297</v>
      </c>
      <c r="C16" s="39" t="s">
        <v>395</v>
      </c>
      <c r="D16" s="6">
        <v>0.5</v>
      </c>
      <c r="E16" s="37" t="s">
        <v>173</v>
      </c>
      <c r="F16" s="37" t="s">
        <v>174</v>
      </c>
      <c r="G16" s="23" t="s">
        <v>301</v>
      </c>
    </row>
    <row r="17" spans="1:7" ht="102" x14ac:dyDescent="0.2">
      <c r="A17" s="35">
        <v>32</v>
      </c>
      <c r="B17" s="43" t="s">
        <v>297</v>
      </c>
      <c r="C17" s="39" t="s">
        <v>399</v>
      </c>
      <c r="D17" s="6">
        <v>1</v>
      </c>
      <c r="E17" s="10" t="s">
        <v>349</v>
      </c>
      <c r="F17" s="10" t="s">
        <v>188</v>
      </c>
      <c r="G17" s="23" t="s">
        <v>350</v>
      </c>
    </row>
    <row r="18" spans="1:7" ht="165" x14ac:dyDescent="0.2">
      <c r="A18" s="35">
        <v>34</v>
      </c>
      <c r="B18" s="43" t="s">
        <v>297</v>
      </c>
      <c r="C18" s="39" t="s">
        <v>194</v>
      </c>
      <c r="D18" s="6">
        <v>0.5</v>
      </c>
      <c r="E18" s="10" t="s">
        <v>195</v>
      </c>
      <c r="F18" s="10" t="s">
        <v>196</v>
      </c>
      <c r="G18" s="23" t="s">
        <v>352</v>
      </c>
    </row>
    <row r="19" spans="1:7" ht="156.75" customHeight="1" x14ac:dyDescent="0.2">
      <c r="A19" s="35">
        <v>40</v>
      </c>
      <c r="B19" s="43" t="s">
        <v>297</v>
      </c>
      <c r="C19" s="39" t="s">
        <v>403</v>
      </c>
      <c r="D19" s="6">
        <v>1</v>
      </c>
      <c r="E19" s="10" t="s">
        <v>226</v>
      </c>
      <c r="F19" s="10" t="s">
        <v>302</v>
      </c>
      <c r="G19" s="27" t="s">
        <v>361</v>
      </c>
    </row>
    <row r="20" spans="1:7" ht="63.75" x14ac:dyDescent="0.2">
      <c r="A20" s="166">
        <v>44</v>
      </c>
      <c r="B20" s="161" t="s">
        <v>297</v>
      </c>
      <c r="C20" s="155" t="s">
        <v>407</v>
      </c>
      <c r="D20" s="6">
        <v>0.5</v>
      </c>
      <c r="E20" s="9" t="s">
        <v>135</v>
      </c>
      <c r="F20" s="9" t="s">
        <v>132</v>
      </c>
      <c r="G20" s="23" t="s">
        <v>288</v>
      </c>
    </row>
    <row r="21" spans="1:7" ht="76.5" x14ac:dyDescent="0.2">
      <c r="A21" s="166"/>
      <c r="B21" s="165"/>
      <c r="C21" s="156"/>
      <c r="D21" s="6">
        <v>0</v>
      </c>
      <c r="E21" s="9" t="s">
        <v>131</v>
      </c>
      <c r="F21" s="9" t="s">
        <v>134</v>
      </c>
      <c r="G21" s="25" t="s">
        <v>305</v>
      </c>
    </row>
    <row r="22" spans="1:7" ht="76.5" x14ac:dyDescent="0.2">
      <c r="A22" s="166"/>
      <c r="B22" s="165"/>
      <c r="C22" s="156"/>
      <c r="D22" s="6">
        <v>0</v>
      </c>
      <c r="E22" s="9" t="s">
        <v>131</v>
      </c>
      <c r="F22" s="9" t="s">
        <v>136</v>
      </c>
      <c r="G22" s="23" t="s">
        <v>291</v>
      </c>
    </row>
    <row r="23" spans="1:7" ht="76.5" x14ac:dyDescent="0.2">
      <c r="A23" s="166"/>
      <c r="B23" s="165"/>
      <c r="C23" s="156"/>
      <c r="D23" s="6">
        <v>0</v>
      </c>
      <c r="E23" s="9" t="s">
        <v>135</v>
      </c>
      <c r="F23" s="9" t="s">
        <v>137</v>
      </c>
      <c r="G23" s="25" t="s">
        <v>308</v>
      </c>
    </row>
    <row r="24" spans="1:7" ht="76.5" x14ac:dyDescent="0.2">
      <c r="A24" s="166"/>
      <c r="B24" s="165"/>
      <c r="C24" s="156"/>
      <c r="D24" s="6">
        <v>0</v>
      </c>
      <c r="E24" s="9" t="s">
        <v>131</v>
      </c>
      <c r="F24" s="9" t="s">
        <v>138</v>
      </c>
      <c r="G24" s="25" t="s">
        <v>309</v>
      </c>
    </row>
    <row r="25" spans="1:7" ht="36" x14ac:dyDescent="0.2">
      <c r="A25" s="166"/>
      <c r="B25" s="165"/>
      <c r="C25" s="156"/>
      <c r="D25" s="6">
        <v>0</v>
      </c>
      <c r="E25" s="9" t="s">
        <v>131</v>
      </c>
      <c r="F25" s="9" t="s">
        <v>140</v>
      </c>
      <c r="G25" s="23" t="s">
        <v>292</v>
      </c>
    </row>
    <row r="26" spans="1:7" ht="76.5" x14ac:dyDescent="0.2">
      <c r="A26" s="166"/>
      <c r="B26" s="162"/>
      <c r="C26" s="157"/>
      <c r="D26" s="6">
        <v>0.5</v>
      </c>
      <c r="E26" s="9" t="s">
        <v>135</v>
      </c>
      <c r="F26" s="9" t="s">
        <v>141</v>
      </c>
      <c r="G26" s="25" t="s">
        <v>306</v>
      </c>
    </row>
    <row r="27" spans="1:7" ht="375" x14ac:dyDescent="0.2">
      <c r="A27" s="38">
        <v>45</v>
      </c>
      <c r="B27" s="43" t="s">
        <v>297</v>
      </c>
      <c r="C27" s="41" t="s">
        <v>251</v>
      </c>
      <c r="D27" s="6">
        <v>1</v>
      </c>
      <c r="E27" s="9" t="s">
        <v>311</v>
      </c>
      <c r="F27" s="9" t="s">
        <v>253</v>
      </c>
      <c r="G27" s="27" t="s">
        <v>426</v>
      </c>
    </row>
    <row r="28" spans="1:7" ht="48" x14ac:dyDescent="0.2">
      <c r="A28" s="166">
        <v>46</v>
      </c>
      <c r="B28" s="163" t="s">
        <v>297</v>
      </c>
      <c r="C28" s="155" t="s">
        <v>408</v>
      </c>
      <c r="D28" s="6">
        <v>1</v>
      </c>
      <c r="E28" s="10" t="s">
        <v>257</v>
      </c>
      <c r="F28" s="10" t="s">
        <v>258</v>
      </c>
      <c r="G28" s="175" t="s">
        <v>312</v>
      </c>
    </row>
    <row r="29" spans="1:7" ht="60" x14ac:dyDescent="0.2">
      <c r="A29" s="166"/>
      <c r="B29" s="163"/>
      <c r="C29" s="157"/>
      <c r="D29" s="6">
        <v>1</v>
      </c>
      <c r="E29" s="10" t="s">
        <v>280</v>
      </c>
      <c r="F29" s="10" t="s">
        <v>281</v>
      </c>
      <c r="G29" s="154"/>
    </row>
    <row r="30" spans="1:7" ht="280.5" x14ac:dyDescent="0.2">
      <c r="A30" s="166">
        <v>47</v>
      </c>
      <c r="B30" s="161" t="s">
        <v>297</v>
      </c>
      <c r="C30" s="155" t="s">
        <v>409</v>
      </c>
      <c r="D30" s="6">
        <v>1</v>
      </c>
      <c r="E30" s="10" t="s">
        <v>261</v>
      </c>
      <c r="F30" s="10" t="s">
        <v>262</v>
      </c>
      <c r="G30" s="31" t="s">
        <v>296</v>
      </c>
    </row>
    <row r="31" spans="1:7" ht="51" x14ac:dyDescent="0.2">
      <c r="A31" s="166"/>
      <c r="B31" s="162"/>
      <c r="C31" s="157"/>
      <c r="D31" s="6">
        <v>0.2</v>
      </c>
      <c r="E31" s="10" t="s">
        <v>266</v>
      </c>
      <c r="F31" s="10" t="s">
        <v>267</v>
      </c>
      <c r="G31" s="30" t="s">
        <v>313</v>
      </c>
    </row>
    <row r="32" spans="1:7" x14ac:dyDescent="0.2">
      <c r="D32" s="20"/>
    </row>
    <row r="34" spans="1:2" x14ac:dyDescent="0.2">
      <c r="A34" t="s">
        <v>413</v>
      </c>
      <c r="B34" s="46">
        <f>B36/B35</f>
        <v>0.53333333333333333</v>
      </c>
    </row>
    <row r="35" spans="1:2" x14ac:dyDescent="0.2">
      <c r="A35" t="s">
        <v>414</v>
      </c>
      <c r="B35">
        <v>15</v>
      </c>
    </row>
    <row r="36" spans="1:2" x14ac:dyDescent="0.2">
      <c r="A36" t="s">
        <v>415</v>
      </c>
      <c r="B36">
        <v>8</v>
      </c>
    </row>
    <row r="37" spans="1:2" x14ac:dyDescent="0.2">
      <c r="A37" t="s">
        <v>412</v>
      </c>
      <c r="B37">
        <f>B35-B36</f>
        <v>7</v>
      </c>
    </row>
  </sheetData>
  <mergeCells count="13">
    <mergeCell ref="A8:A14"/>
    <mergeCell ref="B8:B14"/>
    <mergeCell ref="C8:C14"/>
    <mergeCell ref="A20:A26"/>
    <mergeCell ref="B20:B26"/>
    <mergeCell ref="C20:C26"/>
    <mergeCell ref="A28:A29"/>
    <mergeCell ref="B28:B29"/>
    <mergeCell ref="C28:C29"/>
    <mergeCell ref="G28:G29"/>
    <mergeCell ref="A30:A31"/>
    <mergeCell ref="B30:B31"/>
    <mergeCell ref="C30:C31"/>
  </mergeCell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28"/>
  <sheetViews>
    <sheetView zoomScale="80" zoomScaleNormal="80" workbookViewId="0">
      <selection activeCell="B53" sqref="B53"/>
    </sheetView>
  </sheetViews>
  <sheetFormatPr baseColWidth="10" defaultColWidth="8.85546875" defaultRowHeight="14.25" x14ac:dyDescent="0.2"/>
  <cols>
    <col min="1" max="1" width="19.5703125" style="17" bestFit="1" customWidth="1"/>
    <col min="2" max="2" width="39.42578125" style="45"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ht="48" x14ac:dyDescent="0.2">
      <c r="A1" s="1" t="s">
        <v>2</v>
      </c>
      <c r="B1" s="42" t="s">
        <v>410</v>
      </c>
      <c r="C1" s="2" t="s">
        <v>3</v>
      </c>
      <c r="D1" s="1" t="s">
        <v>14</v>
      </c>
      <c r="E1" s="1" t="s">
        <v>6</v>
      </c>
      <c r="F1" s="2" t="s">
        <v>7</v>
      </c>
      <c r="G1" s="19" t="s">
        <v>276</v>
      </c>
    </row>
    <row r="2" spans="1:7" ht="98.25" customHeight="1" x14ac:dyDescent="0.2">
      <c r="A2" s="167">
        <v>2</v>
      </c>
      <c r="B2" s="163" t="s">
        <v>283</v>
      </c>
      <c r="C2" s="171" t="s">
        <v>370</v>
      </c>
      <c r="D2" s="6">
        <v>1</v>
      </c>
      <c r="E2" s="37" t="s">
        <v>366</v>
      </c>
      <c r="F2" s="37" t="s">
        <v>37</v>
      </c>
      <c r="G2" s="176" t="s">
        <v>436</v>
      </c>
    </row>
    <row r="3" spans="1:7" ht="114" customHeight="1" x14ac:dyDescent="0.2">
      <c r="A3" s="167"/>
      <c r="B3" s="163"/>
      <c r="C3" s="172"/>
      <c r="D3" s="6">
        <v>1</v>
      </c>
      <c r="E3" s="37" t="s">
        <v>368</v>
      </c>
      <c r="F3" s="37" t="s">
        <v>38</v>
      </c>
      <c r="G3" s="173"/>
    </row>
    <row r="4" spans="1:7" ht="175.5" customHeight="1" x14ac:dyDescent="0.2">
      <c r="A4" s="35">
        <v>6</v>
      </c>
      <c r="B4" s="43" t="s">
        <v>283</v>
      </c>
      <c r="C4" s="39" t="s">
        <v>374</v>
      </c>
      <c r="D4" s="6">
        <v>1</v>
      </c>
      <c r="E4" s="37" t="s">
        <v>54</v>
      </c>
      <c r="F4" s="37" t="s">
        <v>55</v>
      </c>
      <c r="G4" s="29" t="s">
        <v>431</v>
      </c>
    </row>
    <row r="5" spans="1:7" ht="174.75" customHeight="1" x14ac:dyDescent="0.2">
      <c r="A5" s="35">
        <v>7</v>
      </c>
      <c r="B5" s="43" t="s">
        <v>283</v>
      </c>
      <c r="C5" s="39" t="s">
        <v>375</v>
      </c>
      <c r="D5" s="6">
        <v>1</v>
      </c>
      <c r="E5" s="37" t="s">
        <v>58</v>
      </c>
      <c r="F5" s="37" t="s">
        <v>59</v>
      </c>
      <c r="G5" s="51" t="s">
        <v>431</v>
      </c>
    </row>
    <row r="6" spans="1:7" ht="89.25" customHeight="1" x14ac:dyDescent="0.2">
      <c r="A6" s="35">
        <v>8</v>
      </c>
      <c r="B6" s="43" t="s">
        <v>283</v>
      </c>
      <c r="C6" s="39" t="s">
        <v>376</v>
      </c>
      <c r="D6" s="6">
        <v>1</v>
      </c>
      <c r="E6" s="37" t="s">
        <v>320</v>
      </c>
      <c r="F6" s="37" t="s">
        <v>63</v>
      </c>
      <c r="G6" s="57" t="s">
        <v>437</v>
      </c>
    </row>
    <row r="7" spans="1:7" ht="69" customHeight="1" x14ac:dyDescent="0.2">
      <c r="A7" s="35">
        <v>9</v>
      </c>
      <c r="B7" s="43" t="s">
        <v>283</v>
      </c>
      <c r="C7" s="39" t="s">
        <v>377</v>
      </c>
      <c r="D7" s="6">
        <v>1</v>
      </c>
      <c r="E7" s="37" t="s">
        <v>323</v>
      </c>
      <c r="F7" s="37" t="s">
        <v>63</v>
      </c>
      <c r="G7" s="57" t="s">
        <v>438</v>
      </c>
    </row>
    <row r="8" spans="1:7" ht="86.25" customHeight="1" x14ac:dyDescent="0.2">
      <c r="A8" s="35">
        <v>10</v>
      </c>
      <c r="B8" s="43" t="s">
        <v>283</v>
      </c>
      <c r="C8" s="39" t="s">
        <v>378</v>
      </c>
      <c r="D8" s="6">
        <v>1</v>
      </c>
      <c r="E8" s="37" t="s">
        <v>326</v>
      </c>
      <c r="F8" s="37" t="s">
        <v>63</v>
      </c>
      <c r="G8" s="36" t="s">
        <v>327</v>
      </c>
    </row>
    <row r="9" spans="1:7" ht="62.25" customHeight="1" x14ac:dyDescent="0.2">
      <c r="A9" s="35">
        <v>13</v>
      </c>
      <c r="B9" s="43" t="s">
        <v>283</v>
      </c>
      <c r="C9" s="39" t="s">
        <v>381</v>
      </c>
      <c r="D9" s="6">
        <v>0</v>
      </c>
      <c r="E9" s="11" t="s">
        <v>73</v>
      </c>
      <c r="F9" s="11" t="s">
        <v>74</v>
      </c>
      <c r="G9" s="33" t="s">
        <v>435</v>
      </c>
    </row>
    <row r="10" spans="1:7" ht="197.25" customHeight="1" x14ac:dyDescent="0.2">
      <c r="A10" s="35">
        <v>18</v>
      </c>
      <c r="B10" s="43" t="s">
        <v>283</v>
      </c>
      <c r="C10" s="39" t="s">
        <v>385</v>
      </c>
      <c r="D10" s="6">
        <v>0.5</v>
      </c>
      <c r="E10" s="10" t="s">
        <v>335</v>
      </c>
      <c r="F10" s="10" t="s">
        <v>92</v>
      </c>
      <c r="G10" s="64" t="s">
        <v>444</v>
      </c>
    </row>
    <row r="11" spans="1:7" ht="96" x14ac:dyDescent="0.2">
      <c r="A11" s="167">
        <v>24</v>
      </c>
      <c r="B11" s="163" t="s">
        <v>283</v>
      </c>
      <c r="C11" s="168" t="s">
        <v>391</v>
      </c>
      <c r="D11" s="6">
        <v>0</v>
      </c>
      <c r="E11" s="37" t="s">
        <v>144</v>
      </c>
      <c r="F11" s="48" t="s">
        <v>145</v>
      </c>
      <c r="G11" s="158" t="s">
        <v>433</v>
      </c>
    </row>
    <row r="12" spans="1:7" ht="60" x14ac:dyDescent="0.2">
      <c r="A12" s="167"/>
      <c r="B12" s="163"/>
      <c r="C12" s="169"/>
      <c r="D12" s="6">
        <v>0</v>
      </c>
      <c r="E12" s="37" t="s">
        <v>149</v>
      </c>
      <c r="F12" s="37" t="s">
        <v>150</v>
      </c>
      <c r="G12" s="159"/>
    </row>
    <row r="13" spans="1:7" ht="108" x14ac:dyDescent="0.2">
      <c r="A13" s="167"/>
      <c r="B13" s="163"/>
      <c r="C13" s="170"/>
      <c r="D13" s="6">
        <v>0</v>
      </c>
      <c r="E13" s="37" t="s">
        <v>154</v>
      </c>
      <c r="F13" s="37" t="s">
        <v>155</v>
      </c>
      <c r="G13" s="160"/>
    </row>
    <row r="14" spans="1:7" ht="72" customHeight="1" x14ac:dyDescent="0.2">
      <c r="A14" s="35">
        <v>25</v>
      </c>
      <c r="B14" s="43" t="s">
        <v>283</v>
      </c>
      <c r="C14" s="39" t="s">
        <v>392</v>
      </c>
      <c r="D14" s="6">
        <v>0</v>
      </c>
      <c r="E14" s="37" t="s">
        <v>158</v>
      </c>
      <c r="F14" s="37" t="s">
        <v>159</v>
      </c>
      <c r="G14" s="33" t="s">
        <v>439</v>
      </c>
    </row>
    <row r="15" spans="1:7" ht="95.25" customHeight="1" x14ac:dyDescent="0.2">
      <c r="A15" s="35">
        <v>27</v>
      </c>
      <c r="B15" s="43" t="s">
        <v>283</v>
      </c>
      <c r="C15" s="39" t="s">
        <v>394</v>
      </c>
      <c r="D15" s="6">
        <v>0.5</v>
      </c>
      <c r="E15" s="37" t="s">
        <v>168</v>
      </c>
      <c r="F15" s="37" t="s">
        <v>169</v>
      </c>
      <c r="G15" s="33" t="s">
        <v>442</v>
      </c>
    </row>
    <row r="16" spans="1:7" ht="60" x14ac:dyDescent="0.2">
      <c r="A16" s="35">
        <v>29</v>
      </c>
      <c r="B16" s="43" t="s">
        <v>283</v>
      </c>
      <c r="C16" s="39" t="s">
        <v>396</v>
      </c>
      <c r="D16" s="6">
        <v>0</v>
      </c>
      <c r="E16" s="11" t="s">
        <v>177</v>
      </c>
      <c r="F16" s="11" t="s">
        <v>178</v>
      </c>
      <c r="G16" s="33" t="s">
        <v>435</v>
      </c>
    </row>
    <row r="17" spans="1:7" ht="60" x14ac:dyDescent="0.2">
      <c r="A17" s="35">
        <v>30</v>
      </c>
      <c r="B17" s="43" t="s">
        <v>283</v>
      </c>
      <c r="C17" s="39" t="s">
        <v>397</v>
      </c>
      <c r="D17" s="6">
        <v>0</v>
      </c>
      <c r="E17" s="37" t="s">
        <v>181</v>
      </c>
      <c r="F17" s="37" t="s">
        <v>182</v>
      </c>
      <c r="G17" s="33" t="s">
        <v>435</v>
      </c>
    </row>
    <row r="18" spans="1:7" ht="201.75" customHeight="1" x14ac:dyDescent="0.2">
      <c r="A18" s="35">
        <v>33</v>
      </c>
      <c r="B18" s="43" t="s">
        <v>283</v>
      </c>
      <c r="C18" s="39" t="s">
        <v>400</v>
      </c>
      <c r="D18" s="6">
        <v>1</v>
      </c>
      <c r="E18" s="11" t="s">
        <v>192</v>
      </c>
      <c r="F18" s="11" t="s">
        <v>193</v>
      </c>
      <c r="G18" s="29" t="s">
        <v>431</v>
      </c>
    </row>
    <row r="19" spans="1:7" ht="218.25" customHeight="1" x14ac:dyDescent="0.2">
      <c r="A19" s="167">
        <v>35</v>
      </c>
      <c r="B19" s="163" t="s">
        <v>283</v>
      </c>
      <c r="C19" s="39" t="s">
        <v>197</v>
      </c>
      <c r="D19" s="6">
        <v>1</v>
      </c>
      <c r="E19" s="37" t="s">
        <v>199</v>
      </c>
      <c r="F19" s="37" t="s">
        <v>200</v>
      </c>
      <c r="G19" s="26" t="s">
        <v>353</v>
      </c>
    </row>
    <row r="20" spans="1:7" ht="120.75" x14ac:dyDescent="0.2">
      <c r="A20" s="167"/>
      <c r="B20" s="163"/>
      <c r="C20" s="39" t="s">
        <v>411</v>
      </c>
      <c r="D20" s="6">
        <v>0.7</v>
      </c>
      <c r="E20" s="11" t="s">
        <v>203</v>
      </c>
      <c r="F20" s="11" t="s">
        <v>33</v>
      </c>
      <c r="G20" s="21" t="s">
        <v>354</v>
      </c>
    </row>
    <row r="21" spans="1:7" ht="60" x14ac:dyDescent="0.2">
      <c r="A21" s="38">
        <v>36</v>
      </c>
      <c r="B21" s="43" t="s">
        <v>283</v>
      </c>
      <c r="C21" s="41" t="s">
        <v>401</v>
      </c>
      <c r="D21" s="6">
        <v>0</v>
      </c>
      <c r="E21" s="11" t="s">
        <v>177</v>
      </c>
      <c r="F21" s="11" t="s">
        <v>205</v>
      </c>
      <c r="G21" s="33" t="s">
        <v>435</v>
      </c>
    </row>
    <row r="22" spans="1:7" ht="60" x14ac:dyDescent="0.2">
      <c r="A22" s="35">
        <v>39</v>
      </c>
      <c r="B22" s="43" t="s">
        <v>283</v>
      </c>
      <c r="C22" s="39" t="s">
        <v>223</v>
      </c>
      <c r="D22" s="6">
        <v>0</v>
      </c>
      <c r="E22" s="37" t="s">
        <v>149</v>
      </c>
      <c r="F22" s="37" t="s">
        <v>150</v>
      </c>
      <c r="G22" s="33" t="s">
        <v>435</v>
      </c>
    </row>
    <row r="23" spans="1:7" x14ac:dyDescent="0.2">
      <c r="D23" s="20"/>
    </row>
    <row r="25" spans="1:7" ht="12.75" x14ac:dyDescent="0.2">
      <c r="A25" t="s">
        <v>413</v>
      </c>
      <c r="B25" s="46">
        <f>B27/B26</f>
        <v>0.47058823529411764</v>
      </c>
    </row>
    <row r="26" spans="1:7" ht="12.75" x14ac:dyDescent="0.2">
      <c r="A26" t="s">
        <v>414</v>
      </c>
      <c r="B26">
        <v>17</v>
      </c>
    </row>
    <row r="27" spans="1:7" ht="12.75" x14ac:dyDescent="0.2">
      <c r="A27" t="s">
        <v>415</v>
      </c>
      <c r="B27">
        <v>8</v>
      </c>
    </row>
    <row r="28" spans="1:7" ht="12.75" x14ac:dyDescent="0.2">
      <c r="A28" t="s">
        <v>412</v>
      </c>
      <c r="B28">
        <v>10</v>
      </c>
    </row>
  </sheetData>
  <mergeCells count="10">
    <mergeCell ref="G11:G13"/>
    <mergeCell ref="G2:G3"/>
    <mergeCell ref="A2:A3"/>
    <mergeCell ref="B2:B3"/>
    <mergeCell ref="C2:C3"/>
    <mergeCell ref="A19:A20"/>
    <mergeCell ref="B19:B20"/>
    <mergeCell ref="A11:A13"/>
    <mergeCell ref="B11:B13"/>
    <mergeCell ref="C11:C1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21"/>
  <sheetViews>
    <sheetView topLeftCell="A12" zoomScale="80" zoomScaleNormal="80" workbookViewId="0">
      <selection activeCell="B53" sqref="B53"/>
    </sheetView>
  </sheetViews>
  <sheetFormatPr baseColWidth="10" defaultColWidth="8.85546875" defaultRowHeight="14.25" x14ac:dyDescent="0.2"/>
  <cols>
    <col min="1" max="1" width="20.7109375" style="17" bestFit="1" customWidth="1"/>
    <col min="2" max="2" width="39.42578125" style="45"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ht="12" x14ac:dyDescent="0.2">
      <c r="A1" s="174" t="s">
        <v>0</v>
      </c>
      <c r="B1" s="174"/>
      <c r="C1" s="174"/>
      <c r="D1" s="174"/>
      <c r="E1" s="174"/>
      <c r="F1" s="174"/>
      <c r="G1" s="18"/>
    </row>
    <row r="2" spans="1:7" ht="12" x14ac:dyDescent="0.2">
      <c r="A2" s="174" t="s">
        <v>1</v>
      </c>
      <c r="B2" s="174"/>
      <c r="C2" s="174"/>
      <c r="D2" s="174"/>
      <c r="E2" s="174"/>
      <c r="F2" s="174"/>
      <c r="G2" s="18"/>
    </row>
    <row r="3" spans="1:7" ht="12" x14ac:dyDescent="0.2">
      <c r="A3" s="174" t="s">
        <v>269</v>
      </c>
      <c r="B3" s="174"/>
      <c r="C3" s="174"/>
      <c r="D3" s="174"/>
      <c r="E3" s="174"/>
      <c r="F3" s="174"/>
      <c r="G3" s="18"/>
    </row>
    <row r="4" spans="1:7" s="3" customFormat="1" ht="48" x14ac:dyDescent="0.2">
      <c r="A4" s="1" t="s">
        <v>2</v>
      </c>
      <c r="B4" s="42" t="s">
        <v>410</v>
      </c>
      <c r="C4" s="2" t="s">
        <v>3</v>
      </c>
      <c r="D4" s="1" t="s">
        <v>14</v>
      </c>
      <c r="E4" s="1" t="s">
        <v>6</v>
      </c>
      <c r="F4" s="2" t="s">
        <v>7</v>
      </c>
      <c r="G4" s="19" t="s">
        <v>276</v>
      </c>
    </row>
    <row r="5" spans="1:7" ht="132" x14ac:dyDescent="0.2">
      <c r="A5" s="35">
        <v>12</v>
      </c>
      <c r="B5" s="43" t="s">
        <v>273</v>
      </c>
      <c r="C5" s="39" t="s">
        <v>380</v>
      </c>
      <c r="D5" s="6">
        <v>0.8</v>
      </c>
      <c r="E5" s="37" t="s">
        <v>69</v>
      </c>
      <c r="F5" s="37" t="s">
        <v>70</v>
      </c>
      <c r="G5" s="51" t="s">
        <v>445</v>
      </c>
    </row>
    <row r="6" spans="1:7" ht="162.75" customHeight="1" x14ac:dyDescent="0.2">
      <c r="A6" s="167">
        <v>14</v>
      </c>
      <c r="B6" s="163" t="s">
        <v>273</v>
      </c>
      <c r="C6" s="171" t="s">
        <v>382</v>
      </c>
      <c r="D6" s="6">
        <v>0.5</v>
      </c>
      <c r="E6" s="37" t="s">
        <v>69</v>
      </c>
      <c r="F6" s="37" t="s">
        <v>76</v>
      </c>
      <c r="G6" s="65" t="s">
        <v>446</v>
      </c>
    </row>
    <row r="7" spans="1:7" ht="107.25" customHeight="1" x14ac:dyDescent="0.2">
      <c r="A7" s="167"/>
      <c r="B7" s="163"/>
      <c r="C7" s="172"/>
      <c r="D7" s="6">
        <v>0.2</v>
      </c>
      <c r="E7" s="37" t="s">
        <v>69</v>
      </c>
      <c r="F7" s="37" t="s">
        <v>77</v>
      </c>
      <c r="G7" s="51" t="s">
        <v>447</v>
      </c>
    </row>
    <row r="8" spans="1:7" ht="89.25" customHeight="1" x14ac:dyDescent="0.2">
      <c r="A8" s="167"/>
      <c r="B8" s="163"/>
      <c r="C8" s="172"/>
      <c r="D8" s="6">
        <v>0.2</v>
      </c>
      <c r="E8" s="37" t="s">
        <v>69</v>
      </c>
      <c r="F8" s="37" t="s">
        <v>78</v>
      </c>
      <c r="G8" s="51" t="s">
        <v>448</v>
      </c>
    </row>
    <row r="9" spans="1:7" ht="114.75" x14ac:dyDescent="0.2">
      <c r="A9" s="167">
        <v>15</v>
      </c>
      <c r="B9" s="163" t="s">
        <v>273</v>
      </c>
      <c r="C9" s="171" t="s">
        <v>383</v>
      </c>
      <c r="D9" s="6">
        <v>0.5</v>
      </c>
      <c r="E9" s="37" t="s">
        <v>69</v>
      </c>
      <c r="F9" s="37" t="s">
        <v>76</v>
      </c>
      <c r="G9" s="65" t="s">
        <v>449</v>
      </c>
    </row>
    <row r="10" spans="1:7" ht="107.25" customHeight="1" x14ac:dyDescent="0.2">
      <c r="A10" s="167"/>
      <c r="B10" s="163"/>
      <c r="C10" s="172"/>
      <c r="D10" s="6">
        <v>0.2</v>
      </c>
      <c r="E10" s="37" t="s">
        <v>69</v>
      </c>
      <c r="F10" s="37" t="s">
        <v>77</v>
      </c>
      <c r="G10" s="51" t="s">
        <v>447</v>
      </c>
    </row>
    <row r="11" spans="1:7" ht="57.75" customHeight="1" x14ac:dyDescent="0.2">
      <c r="A11" s="167"/>
      <c r="B11" s="163"/>
      <c r="C11" s="172"/>
      <c r="D11" s="6">
        <v>0.2</v>
      </c>
      <c r="E11" s="37" t="s">
        <v>69</v>
      </c>
      <c r="F11" s="37" t="s">
        <v>78</v>
      </c>
      <c r="G11" s="51" t="s">
        <v>450</v>
      </c>
    </row>
    <row r="12" spans="1:7" ht="127.5" x14ac:dyDescent="0.2">
      <c r="A12" s="167">
        <v>16</v>
      </c>
      <c r="B12" s="163" t="s">
        <v>273</v>
      </c>
      <c r="C12" s="171" t="s">
        <v>384</v>
      </c>
      <c r="D12" s="6">
        <v>0.5</v>
      </c>
      <c r="E12" s="37" t="s">
        <v>69</v>
      </c>
      <c r="F12" s="37" t="s">
        <v>76</v>
      </c>
      <c r="G12" s="65" t="s">
        <v>451</v>
      </c>
    </row>
    <row r="13" spans="1:7" ht="125.25" customHeight="1" x14ac:dyDescent="0.2">
      <c r="A13" s="167"/>
      <c r="B13" s="163"/>
      <c r="C13" s="172"/>
      <c r="D13" s="6">
        <v>0.2</v>
      </c>
      <c r="E13" s="37" t="s">
        <v>69</v>
      </c>
      <c r="F13" s="37" t="s">
        <v>77</v>
      </c>
      <c r="G13" s="51" t="s">
        <v>447</v>
      </c>
    </row>
    <row r="14" spans="1:7" ht="80.25" customHeight="1" x14ac:dyDescent="0.2">
      <c r="A14" s="167"/>
      <c r="B14" s="163"/>
      <c r="C14" s="172"/>
      <c r="D14" s="6">
        <v>0.2</v>
      </c>
      <c r="E14" s="37" t="s">
        <v>69</v>
      </c>
      <c r="F14" s="37" t="s">
        <v>78</v>
      </c>
      <c r="G14" s="51" t="s">
        <v>452</v>
      </c>
    </row>
    <row r="15" spans="1:7" x14ac:dyDescent="0.2">
      <c r="D15" s="20"/>
    </row>
    <row r="18" spans="1:2" ht="12.75" x14ac:dyDescent="0.2">
      <c r="A18" t="s">
        <v>413</v>
      </c>
      <c r="B18" s="46">
        <f>B20/B19</f>
        <v>0</v>
      </c>
    </row>
    <row r="19" spans="1:2" ht="12.75" x14ac:dyDescent="0.2">
      <c r="A19" t="s">
        <v>414</v>
      </c>
      <c r="B19">
        <v>4</v>
      </c>
    </row>
    <row r="20" spans="1:2" ht="12.75" x14ac:dyDescent="0.2">
      <c r="A20" t="s">
        <v>415</v>
      </c>
      <c r="B20">
        <v>0</v>
      </c>
    </row>
    <row r="21" spans="1:2" ht="12.75" x14ac:dyDescent="0.2">
      <c r="A21" t="s">
        <v>412</v>
      </c>
      <c r="B21">
        <f>B19-B20</f>
        <v>4</v>
      </c>
    </row>
  </sheetData>
  <mergeCells count="12">
    <mergeCell ref="A6:A8"/>
    <mergeCell ref="B6:B8"/>
    <mergeCell ref="C6:C8"/>
    <mergeCell ref="A1:F1"/>
    <mergeCell ref="A2:F2"/>
    <mergeCell ref="A3:F3"/>
    <mergeCell ref="A9:A11"/>
    <mergeCell ref="B9:B11"/>
    <mergeCell ref="C9:C11"/>
    <mergeCell ref="A12:A14"/>
    <mergeCell ref="B12:B14"/>
    <mergeCell ref="C12:C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11"/>
  <sheetViews>
    <sheetView zoomScale="80" zoomScaleNormal="80" workbookViewId="0">
      <selection activeCell="B53" sqref="B53"/>
    </sheetView>
  </sheetViews>
  <sheetFormatPr baseColWidth="10" defaultColWidth="8.85546875" defaultRowHeight="14.25" x14ac:dyDescent="0.2"/>
  <cols>
    <col min="1" max="1" width="10.5703125" style="17" customWidth="1"/>
    <col min="2" max="2" width="11.140625" style="45" customWidth="1"/>
    <col min="3" max="3" width="52" style="16" customWidth="1"/>
    <col min="4" max="4" width="11.28515625" style="16" customWidth="1"/>
    <col min="5" max="5" width="28.85546875" style="8" customWidth="1"/>
    <col min="6" max="6" width="22.28515625" style="8" customWidth="1"/>
    <col min="7" max="7" width="35.85546875" style="8" customWidth="1"/>
    <col min="8" max="211" width="56.7109375" style="8" customWidth="1"/>
    <col min="212" max="257" width="8.85546875" style="8" customWidth="1"/>
    <col min="258" max="16384" width="8.85546875" style="8"/>
  </cols>
  <sheetData>
    <row r="1" spans="1:7" ht="12" x14ac:dyDescent="0.2">
      <c r="A1" s="174" t="s">
        <v>0</v>
      </c>
      <c r="B1" s="174"/>
      <c r="C1" s="174"/>
      <c r="D1" s="174"/>
      <c r="E1" s="174"/>
      <c r="F1" s="174"/>
      <c r="G1" s="18"/>
    </row>
    <row r="2" spans="1:7" ht="12" x14ac:dyDescent="0.2">
      <c r="A2" s="174" t="s">
        <v>1</v>
      </c>
      <c r="B2" s="174"/>
      <c r="C2" s="174"/>
      <c r="D2" s="174"/>
      <c r="E2" s="174"/>
      <c r="F2" s="174"/>
      <c r="G2" s="18"/>
    </row>
    <row r="3" spans="1:7" ht="12" x14ac:dyDescent="0.2">
      <c r="A3" s="174" t="s">
        <v>269</v>
      </c>
      <c r="B3" s="174"/>
      <c r="C3" s="174"/>
      <c r="D3" s="174"/>
      <c r="E3" s="174"/>
      <c r="F3" s="174"/>
      <c r="G3" s="18"/>
    </row>
    <row r="4" spans="1:7" s="3" customFormat="1" ht="60" x14ac:dyDescent="0.2">
      <c r="A4" s="1" t="s">
        <v>2</v>
      </c>
      <c r="B4" s="42" t="s">
        <v>410</v>
      </c>
      <c r="C4" s="2" t="s">
        <v>3</v>
      </c>
      <c r="D4" s="1" t="s">
        <v>14</v>
      </c>
      <c r="E4" s="1" t="s">
        <v>6</v>
      </c>
      <c r="F4" s="2" t="s">
        <v>7</v>
      </c>
      <c r="G4" s="19" t="s">
        <v>276</v>
      </c>
    </row>
    <row r="5" spans="1:7" ht="71.25" customHeight="1" x14ac:dyDescent="0.2">
      <c r="A5" s="35">
        <v>41</v>
      </c>
      <c r="B5" s="47" t="s">
        <v>270</v>
      </c>
      <c r="C5" s="39" t="s">
        <v>416</v>
      </c>
      <c r="D5" s="6">
        <v>0</v>
      </c>
      <c r="E5" s="14" t="s">
        <v>230</v>
      </c>
      <c r="F5" s="14" t="s">
        <v>231</v>
      </c>
      <c r="G5" s="33" t="s">
        <v>459</v>
      </c>
    </row>
    <row r="6" spans="1:7" ht="90.75" customHeight="1" x14ac:dyDescent="0.2">
      <c r="A6" s="35">
        <v>42</v>
      </c>
      <c r="B6" s="47" t="s">
        <v>274</v>
      </c>
      <c r="C6" s="39" t="s">
        <v>406</v>
      </c>
      <c r="D6" s="6">
        <v>0</v>
      </c>
      <c r="E6" s="13" t="s">
        <v>362</v>
      </c>
      <c r="F6" s="13" t="s">
        <v>235</v>
      </c>
      <c r="G6" s="33" t="s">
        <v>459</v>
      </c>
    </row>
    <row r="7" spans="1:7" x14ac:dyDescent="0.2">
      <c r="D7" s="20"/>
    </row>
    <row r="8" spans="1:7" ht="12.75" x14ac:dyDescent="0.2">
      <c r="A8" t="s">
        <v>413</v>
      </c>
      <c r="B8" s="46">
        <f>B10/B9</f>
        <v>0.25</v>
      </c>
    </row>
    <row r="9" spans="1:7" ht="12.75" x14ac:dyDescent="0.2">
      <c r="A9" t="s">
        <v>414</v>
      </c>
      <c r="B9">
        <v>4</v>
      </c>
    </row>
    <row r="10" spans="1:7" ht="12.75" x14ac:dyDescent="0.2">
      <c r="A10" t="s">
        <v>415</v>
      </c>
      <c r="B10">
        <v>1</v>
      </c>
    </row>
    <row r="11" spans="1:7" ht="12.75" x14ac:dyDescent="0.2">
      <c r="A11" t="s">
        <v>412</v>
      </c>
      <c r="B11">
        <f>B9-B10</f>
        <v>3</v>
      </c>
    </row>
  </sheetData>
  <mergeCells count="3">
    <mergeCell ref="A1:F1"/>
    <mergeCell ref="A2:F2"/>
    <mergeCell ref="A3:F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19"/>
  <sheetViews>
    <sheetView topLeftCell="A14" zoomScale="80" zoomScaleNormal="80" workbookViewId="0">
      <selection activeCell="B53" sqref="B53"/>
    </sheetView>
  </sheetViews>
  <sheetFormatPr baseColWidth="10" defaultColWidth="8.85546875" defaultRowHeight="14.25" x14ac:dyDescent="0.2"/>
  <cols>
    <col min="1" max="1" width="7.85546875" style="17" customWidth="1"/>
    <col min="2" max="2" width="16.85546875" style="45" customWidth="1"/>
    <col min="3" max="3" width="30.7109375" style="16" customWidth="1"/>
    <col min="4" max="4" width="16.42578125" style="16" customWidth="1"/>
    <col min="5" max="5" width="42" style="8" customWidth="1"/>
    <col min="6" max="6" width="39.28515625" style="8" customWidth="1"/>
    <col min="7" max="7" width="109.42578125" style="8" customWidth="1"/>
    <col min="8" max="211" width="56.7109375" style="8" customWidth="1"/>
    <col min="212" max="257" width="8.85546875" style="8" customWidth="1"/>
    <col min="258" max="16384" width="8.85546875" style="8"/>
  </cols>
  <sheetData>
    <row r="1" spans="1:7" s="3" customFormat="1" ht="48" x14ac:dyDescent="0.2">
      <c r="A1" s="1" t="s">
        <v>2</v>
      </c>
      <c r="B1" s="42" t="s">
        <v>410</v>
      </c>
      <c r="C1" s="2" t="s">
        <v>3</v>
      </c>
      <c r="D1" s="1" t="s">
        <v>14</v>
      </c>
      <c r="E1" s="1" t="s">
        <v>6</v>
      </c>
      <c r="F1" s="2" t="s">
        <v>7</v>
      </c>
      <c r="G1" s="19" t="s">
        <v>276</v>
      </c>
    </row>
    <row r="2" spans="1:7" ht="409.6" customHeight="1" x14ac:dyDescent="0.2">
      <c r="A2" s="167">
        <v>3</v>
      </c>
      <c r="B2" s="164" t="s">
        <v>275</v>
      </c>
      <c r="C2" s="171" t="s">
        <v>371</v>
      </c>
      <c r="D2" s="6">
        <v>1</v>
      </c>
      <c r="E2" s="37" t="s">
        <v>367</v>
      </c>
      <c r="F2" s="37" t="s">
        <v>42</v>
      </c>
      <c r="G2" s="29" t="s">
        <v>417</v>
      </c>
    </row>
    <row r="3" spans="1:7" ht="61.5" customHeight="1" x14ac:dyDescent="0.2">
      <c r="A3" s="167"/>
      <c r="B3" s="164"/>
      <c r="C3" s="172"/>
      <c r="D3" s="6">
        <v>1</v>
      </c>
      <c r="E3" s="37" t="s">
        <v>44</v>
      </c>
      <c r="F3" s="37" t="s">
        <v>45</v>
      </c>
      <c r="G3" s="28" t="s">
        <v>293</v>
      </c>
    </row>
    <row r="4" spans="1:7" ht="72.75" customHeight="1" x14ac:dyDescent="0.2">
      <c r="A4" s="167">
        <v>19</v>
      </c>
      <c r="B4" s="164" t="s">
        <v>275</v>
      </c>
      <c r="C4" s="168" t="s">
        <v>386</v>
      </c>
      <c r="D4" s="6">
        <v>1</v>
      </c>
      <c r="E4" s="37" t="s">
        <v>336</v>
      </c>
      <c r="F4" s="37" t="s">
        <v>95</v>
      </c>
      <c r="G4" s="36" t="s">
        <v>285</v>
      </c>
    </row>
    <row r="5" spans="1:7" ht="96.75" customHeight="1" x14ac:dyDescent="0.2">
      <c r="A5" s="167"/>
      <c r="B5" s="164"/>
      <c r="C5" s="169"/>
      <c r="D5" s="6">
        <v>1</v>
      </c>
      <c r="E5" s="37" t="s">
        <v>337</v>
      </c>
      <c r="F5" s="37" t="s">
        <v>97</v>
      </c>
      <c r="G5" s="29" t="s">
        <v>338</v>
      </c>
    </row>
    <row r="6" spans="1:7" ht="70.5" customHeight="1" x14ac:dyDescent="0.2">
      <c r="A6" s="167"/>
      <c r="B6" s="164"/>
      <c r="C6" s="169"/>
      <c r="D6" s="6">
        <v>1</v>
      </c>
      <c r="E6" s="37" t="s">
        <v>99</v>
      </c>
      <c r="F6" s="37" t="s">
        <v>100</v>
      </c>
      <c r="G6" s="36" t="s">
        <v>286</v>
      </c>
    </row>
    <row r="7" spans="1:7" ht="105.75" customHeight="1" x14ac:dyDescent="0.2">
      <c r="A7" s="167"/>
      <c r="B7" s="164"/>
      <c r="C7" s="169"/>
      <c r="D7" s="6">
        <v>1</v>
      </c>
      <c r="E7" s="37" t="s">
        <v>99</v>
      </c>
      <c r="F7" s="37" t="s">
        <v>102</v>
      </c>
      <c r="G7" s="29" t="s">
        <v>338</v>
      </c>
    </row>
    <row r="8" spans="1:7" ht="78.75" customHeight="1" x14ac:dyDescent="0.2">
      <c r="A8" s="167"/>
      <c r="B8" s="164"/>
      <c r="C8" s="169"/>
      <c r="D8" s="6">
        <v>0.5</v>
      </c>
      <c r="E8" s="37" t="s">
        <v>99</v>
      </c>
      <c r="F8" s="37" t="s">
        <v>104</v>
      </c>
      <c r="G8" s="65" t="s">
        <v>460</v>
      </c>
    </row>
    <row r="9" spans="1:7" ht="105.75" customHeight="1" x14ac:dyDescent="0.2">
      <c r="A9" s="167"/>
      <c r="B9" s="164"/>
      <c r="C9" s="169"/>
      <c r="D9" s="6">
        <v>1</v>
      </c>
      <c r="E9" s="37" t="s">
        <v>107</v>
      </c>
      <c r="F9" s="37" t="s">
        <v>108</v>
      </c>
      <c r="G9" s="29" t="s">
        <v>338</v>
      </c>
    </row>
    <row r="10" spans="1:7" ht="84.75" customHeight="1" x14ac:dyDescent="0.2">
      <c r="A10" s="167"/>
      <c r="B10" s="164"/>
      <c r="C10" s="170"/>
      <c r="D10" s="6">
        <v>1</v>
      </c>
      <c r="E10" s="37" t="s">
        <v>111</v>
      </c>
      <c r="F10" s="37" t="s">
        <v>112</v>
      </c>
      <c r="G10" s="65" t="s">
        <v>460</v>
      </c>
    </row>
    <row r="11" spans="1:7" ht="65.25" customHeight="1" x14ac:dyDescent="0.2">
      <c r="A11" s="167">
        <v>21</v>
      </c>
      <c r="B11" s="164" t="s">
        <v>275</v>
      </c>
      <c r="C11" s="168" t="s">
        <v>421</v>
      </c>
      <c r="D11" s="6">
        <v>1</v>
      </c>
      <c r="E11" s="37" t="s">
        <v>340</v>
      </c>
      <c r="F11" s="37" t="s">
        <v>118</v>
      </c>
      <c r="G11" s="26" t="s">
        <v>418</v>
      </c>
    </row>
    <row r="12" spans="1:7" ht="65.25" customHeight="1" x14ac:dyDescent="0.2">
      <c r="A12" s="167"/>
      <c r="B12" s="164"/>
      <c r="C12" s="169"/>
      <c r="D12" s="6">
        <v>1</v>
      </c>
      <c r="E12" s="37" t="s">
        <v>340</v>
      </c>
      <c r="F12" s="37" t="s">
        <v>119</v>
      </c>
      <c r="G12" s="26" t="s">
        <v>419</v>
      </c>
    </row>
    <row r="13" spans="1:7" ht="65.25" customHeight="1" x14ac:dyDescent="0.2">
      <c r="A13" s="167"/>
      <c r="B13" s="164"/>
      <c r="C13" s="169"/>
      <c r="D13" s="6">
        <v>1</v>
      </c>
      <c r="E13" s="37" t="s">
        <v>340</v>
      </c>
      <c r="F13" s="37" t="s">
        <v>120</v>
      </c>
      <c r="G13" s="21" t="s">
        <v>420</v>
      </c>
    </row>
    <row r="14" spans="1:7" ht="172.5" customHeight="1" x14ac:dyDescent="0.2">
      <c r="A14" s="167"/>
      <c r="B14" s="164"/>
      <c r="C14" s="170"/>
      <c r="D14" s="6">
        <v>0.5</v>
      </c>
      <c r="E14" s="37" t="s">
        <v>342</v>
      </c>
      <c r="F14" s="37" t="s">
        <v>122</v>
      </c>
      <c r="G14" s="34" t="s">
        <v>461</v>
      </c>
    </row>
    <row r="16" spans="1:7" ht="12.75" x14ac:dyDescent="0.2">
      <c r="A16" t="s">
        <v>413</v>
      </c>
      <c r="B16" s="46">
        <f>B18/B17</f>
        <v>0.25</v>
      </c>
    </row>
    <row r="17" spans="1:2" ht="12.75" x14ac:dyDescent="0.2">
      <c r="A17" t="s">
        <v>414</v>
      </c>
      <c r="B17">
        <v>4</v>
      </c>
    </row>
    <row r="18" spans="1:2" ht="12.75" x14ac:dyDescent="0.2">
      <c r="A18" t="s">
        <v>415</v>
      </c>
      <c r="B18">
        <v>1</v>
      </c>
    </row>
    <row r="19" spans="1:2" ht="12.75" x14ac:dyDescent="0.2">
      <c r="A19" t="s">
        <v>412</v>
      </c>
      <c r="B19">
        <f>B17-B18</f>
        <v>3</v>
      </c>
    </row>
  </sheetData>
  <mergeCells count="9">
    <mergeCell ref="A2:A3"/>
    <mergeCell ref="B2:B3"/>
    <mergeCell ref="C2:C3"/>
    <mergeCell ref="C11:C14"/>
    <mergeCell ref="A4:A10"/>
    <mergeCell ref="B4:B10"/>
    <mergeCell ref="C4:C10"/>
    <mergeCell ref="A11:A14"/>
    <mergeCell ref="B11:B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19"/>
  <sheetViews>
    <sheetView zoomScale="80" zoomScaleNormal="80" workbookViewId="0">
      <selection activeCell="B53" sqref="B53"/>
    </sheetView>
  </sheetViews>
  <sheetFormatPr baseColWidth="10" defaultColWidth="8.85546875" defaultRowHeight="14.25" x14ac:dyDescent="0.2"/>
  <cols>
    <col min="1" max="1" width="19.5703125" style="17" bestFit="1" customWidth="1"/>
    <col min="2" max="2" width="39.42578125" style="45"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s="3" customFormat="1" ht="48" x14ac:dyDescent="0.2">
      <c r="A1" s="1" t="s">
        <v>2</v>
      </c>
      <c r="B1" s="42" t="s">
        <v>410</v>
      </c>
      <c r="C1" s="2" t="s">
        <v>3</v>
      </c>
      <c r="D1" s="1" t="s">
        <v>14</v>
      </c>
      <c r="E1" s="1" t="s">
        <v>6</v>
      </c>
      <c r="F1" s="2" t="s">
        <v>7</v>
      </c>
      <c r="G1" s="19" t="s">
        <v>276</v>
      </c>
    </row>
    <row r="2" spans="1:7" ht="48" x14ac:dyDescent="0.2">
      <c r="A2" s="167">
        <v>17</v>
      </c>
      <c r="B2" s="43" t="s">
        <v>274</v>
      </c>
      <c r="C2" s="39" t="s">
        <v>81</v>
      </c>
      <c r="D2" s="6">
        <v>1</v>
      </c>
      <c r="E2" s="37" t="s">
        <v>83</v>
      </c>
      <c r="F2" s="37" t="s">
        <v>84</v>
      </c>
      <c r="G2" s="24" t="s">
        <v>333</v>
      </c>
    </row>
    <row r="3" spans="1:7" ht="45" x14ac:dyDescent="0.2">
      <c r="A3" s="167"/>
      <c r="B3" s="43" t="s">
        <v>283</v>
      </c>
      <c r="C3" s="39" t="s">
        <v>86</v>
      </c>
      <c r="D3" s="6">
        <v>1</v>
      </c>
      <c r="E3" s="37" t="s">
        <v>88</v>
      </c>
      <c r="F3" s="37" t="s">
        <v>89</v>
      </c>
      <c r="G3" s="36" t="s">
        <v>334</v>
      </c>
    </row>
    <row r="4" spans="1:7" ht="93.75" customHeight="1" x14ac:dyDescent="0.2">
      <c r="A4" s="35">
        <v>31</v>
      </c>
      <c r="B4" s="47" t="s">
        <v>298</v>
      </c>
      <c r="C4" s="39" t="s">
        <v>398</v>
      </c>
      <c r="D4" s="6">
        <v>1</v>
      </c>
      <c r="E4" s="37" t="s">
        <v>347</v>
      </c>
      <c r="F4" s="37" t="s">
        <v>184</v>
      </c>
      <c r="G4" s="23" t="s">
        <v>348</v>
      </c>
    </row>
    <row r="5" spans="1:7" ht="157.5" customHeight="1" x14ac:dyDescent="0.2">
      <c r="A5" s="35">
        <v>37</v>
      </c>
      <c r="B5" s="47" t="s">
        <v>284</v>
      </c>
      <c r="C5" s="39" t="s">
        <v>206</v>
      </c>
      <c r="D5" s="6">
        <v>0.5</v>
      </c>
      <c r="E5" s="10" t="s">
        <v>357</v>
      </c>
      <c r="F5" s="10" t="s">
        <v>207</v>
      </c>
      <c r="G5" s="51" t="s">
        <v>462</v>
      </c>
    </row>
    <row r="6" spans="1:7" ht="132" x14ac:dyDescent="0.2">
      <c r="A6" s="167">
        <v>38</v>
      </c>
      <c r="B6" s="47" t="s">
        <v>272</v>
      </c>
      <c r="C6" s="168" t="s">
        <v>402</v>
      </c>
      <c r="D6" s="6">
        <v>0.6</v>
      </c>
      <c r="E6" s="37" t="s">
        <v>69</v>
      </c>
      <c r="F6" s="37" t="s">
        <v>70</v>
      </c>
      <c r="G6" s="49" t="s">
        <v>358</v>
      </c>
    </row>
    <row r="7" spans="1:7" ht="96.75" customHeight="1" x14ac:dyDescent="0.2">
      <c r="A7" s="177"/>
      <c r="B7" s="47" t="s">
        <v>272</v>
      </c>
      <c r="C7" s="169"/>
      <c r="D7" s="6">
        <v>0.5</v>
      </c>
      <c r="E7" s="37" t="s">
        <v>212</v>
      </c>
      <c r="F7" s="37" t="s">
        <v>213</v>
      </c>
      <c r="G7" s="65" t="s">
        <v>464</v>
      </c>
    </row>
    <row r="8" spans="1:7" ht="57" x14ac:dyDescent="0.2">
      <c r="A8" s="177"/>
      <c r="B8" s="47" t="s">
        <v>299</v>
      </c>
      <c r="C8" s="169"/>
      <c r="D8" s="6">
        <v>0</v>
      </c>
      <c r="E8" s="37" t="s">
        <v>216</v>
      </c>
      <c r="F8" s="37" t="s">
        <v>217</v>
      </c>
      <c r="G8" s="33" t="s">
        <v>463</v>
      </c>
    </row>
    <row r="9" spans="1:7" ht="84" x14ac:dyDescent="0.2">
      <c r="A9" s="177"/>
      <c r="B9" s="47" t="s">
        <v>299</v>
      </c>
      <c r="C9" s="170"/>
      <c r="D9" s="6">
        <v>0</v>
      </c>
      <c r="E9" s="10" t="s">
        <v>220</v>
      </c>
      <c r="F9" s="10" t="s">
        <v>221</v>
      </c>
      <c r="G9" s="33" t="s">
        <v>463</v>
      </c>
    </row>
    <row r="10" spans="1:7" ht="112.5" customHeight="1" x14ac:dyDescent="0.2">
      <c r="A10" s="166">
        <v>43</v>
      </c>
      <c r="B10" s="47" t="s">
        <v>274</v>
      </c>
      <c r="C10" s="155" t="s">
        <v>405</v>
      </c>
      <c r="D10" s="6">
        <v>0.7</v>
      </c>
      <c r="E10" s="13" t="s">
        <v>238</v>
      </c>
      <c r="F10" s="13" t="s">
        <v>239</v>
      </c>
      <c r="G10" s="27" t="s">
        <v>307</v>
      </c>
    </row>
    <row r="11" spans="1:7" ht="96" x14ac:dyDescent="0.2">
      <c r="A11" s="166"/>
      <c r="B11" s="164" t="s">
        <v>297</v>
      </c>
      <c r="C11" s="156"/>
      <c r="D11" s="6">
        <v>0.7</v>
      </c>
      <c r="E11" s="9" t="s">
        <v>241</v>
      </c>
      <c r="F11" s="10" t="s">
        <v>242</v>
      </c>
      <c r="G11" s="27" t="s">
        <v>303</v>
      </c>
    </row>
    <row r="12" spans="1:7" ht="38.25" x14ac:dyDescent="0.2">
      <c r="A12" s="166"/>
      <c r="B12" s="164"/>
      <c r="C12" s="156"/>
      <c r="D12" s="6">
        <v>1</v>
      </c>
      <c r="E12" s="9" t="s">
        <v>241</v>
      </c>
      <c r="F12" s="10" t="s">
        <v>244</v>
      </c>
      <c r="G12" s="27" t="s">
        <v>279</v>
      </c>
    </row>
    <row r="13" spans="1:7" ht="45" customHeight="1" x14ac:dyDescent="0.2">
      <c r="A13" s="166"/>
      <c r="B13" s="164"/>
      <c r="C13" s="156"/>
      <c r="D13" s="6">
        <v>0.7</v>
      </c>
      <c r="E13" s="9" t="s">
        <v>241</v>
      </c>
      <c r="F13" s="10" t="s">
        <v>246</v>
      </c>
      <c r="G13" s="27" t="s">
        <v>304</v>
      </c>
    </row>
    <row r="14" spans="1:7" ht="51" x14ac:dyDescent="0.2">
      <c r="A14" s="166"/>
      <c r="B14" s="164"/>
      <c r="C14" s="157"/>
      <c r="D14" s="6">
        <v>1</v>
      </c>
      <c r="E14" s="9" t="s">
        <v>364</v>
      </c>
      <c r="F14" s="10" t="s">
        <v>248</v>
      </c>
      <c r="G14" s="27" t="s">
        <v>365</v>
      </c>
    </row>
    <row r="15" spans="1:7" x14ac:dyDescent="0.2">
      <c r="D15" s="20"/>
    </row>
    <row r="16" spans="1:7" ht="12.75" x14ac:dyDescent="0.2">
      <c r="A16" t="s">
        <v>413</v>
      </c>
      <c r="B16" s="46">
        <f>B18/B17</f>
        <v>0.4</v>
      </c>
    </row>
    <row r="17" spans="1:2" ht="12.75" x14ac:dyDescent="0.2">
      <c r="A17" t="s">
        <v>414</v>
      </c>
      <c r="B17">
        <v>5</v>
      </c>
    </row>
    <row r="18" spans="1:2" ht="12.75" x14ac:dyDescent="0.2">
      <c r="A18" t="s">
        <v>415</v>
      </c>
      <c r="B18">
        <v>2</v>
      </c>
    </row>
    <row r="19" spans="1:2" ht="12.75" x14ac:dyDescent="0.2">
      <c r="A19" t="s">
        <v>412</v>
      </c>
      <c r="B19">
        <f>B17-B18</f>
        <v>3</v>
      </c>
    </row>
  </sheetData>
  <mergeCells count="6">
    <mergeCell ref="A2:A3"/>
    <mergeCell ref="A6:A9"/>
    <mergeCell ref="C6:C9"/>
    <mergeCell ref="A10:A14"/>
    <mergeCell ref="C10:C14"/>
    <mergeCell ref="B11:B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22"/>
  <sheetViews>
    <sheetView workbookViewId="0">
      <selection activeCell="B21" sqref="B21"/>
    </sheetView>
  </sheetViews>
  <sheetFormatPr baseColWidth="10" defaultRowHeight="12.75" x14ac:dyDescent="0.2"/>
  <cols>
    <col min="1" max="1" width="7.85546875" customWidth="1"/>
    <col min="2" max="2" width="39" customWidth="1"/>
    <col min="4" max="4" width="18.42578125" customWidth="1"/>
    <col min="5" max="5" width="19.42578125" customWidth="1"/>
    <col min="6" max="6" width="25.140625" customWidth="1"/>
    <col min="7" max="7" width="8" customWidth="1"/>
    <col min="8" max="8" width="7.140625" customWidth="1"/>
    <col min="9" max="9" width="20.7109375" customWidth="1"/>
    <col min="10" max="10" width="24" customWidth="1"/>
    <col min="11" max="11" width="5.140625" customWidth="1"/>
    <col min="12" max="12" width="6" customWidth="1"/>
    <col min="13" max="13" width="6.85546875" customWidth="1"/>
    <col min="18" max="18" width="11.140625" customWidth="1"/>
    <col min="19" max="19" width="52.85546875" customWidth="1"/>
  </cols>
  <sheetData>
    <row r="3" spans="1:19" ht="15" x14ac:dyDescent="0.2">
      <c r="A3" s="174" t="s">
        <v>0</v>
      </c>
      <c r="B3" s="174"/>
      <c r="C3" s="174"/>
      <c r="D3" s="174"/>
      <c r="E3" s="174"/>
      <c r="F3" s="174"/>
      <c r="G3" s="174"/>
      <c r="H3" s="174"/>
      <c r="I3" s="174"/>
      <c r="J3" s="174"/>
      <c r="K3" s="174"/>
      <c r="L3" s="174"/>
      <c r="M3" s="174"/>
      <c r="N3" s="174"/>
      <c r="O3" s="174"/>
      <c r="P3" s="174"/>
      <c r="Q3" s="18"/>
      <c r="R3" s="67"/>
      <c r="S3" s="72"/>
    </row>
    <row r="4" spans="1:19" ht="15" x14ac:dyDescent="0.2">
      <c r="A4" s="174" t="s">
        <v>1</v>
      </c>
      <c r="B4" s="174"/>
      <c r="C4" s="174"/>
      <c r="D4" s="174"/>
      <c r="E4" s="174"/>
      <c r="F4" s="174"/>
      <c r="G4" s="174"/>
      <c r="H4" s="174"/>
      <c r="I4" s="174"/>
      <c r="J4" s="174"/>
      <c r="K4" s="174"/>
      <c r="L4" s="174"/>
      <c r="M4" s="174"/>
      <c r="N4" s="174"/>
      <c r="O4" s="174"/>
      <c r="P4" s="174"/>
      <c r="Q4" s="18"/>
      <c r="R4" s="67"/>
      <c r="S4" s="72"/>
    </row>
    <row r="5" spans="1:19" ht="15" x14ac:dyDescent="0.2">
      <c r="A5" s="174" t="s">
        <v>269</v>
      </c>
      <c r="B5" s="174"/>
      <c r="C5" s="174"/>
      <c r="D5" s="174"/>
      <c r="E5" s="174"/>
      <c r="F5" s="174"/>
      <c r="G5" s="174"/>
      <c r="H5" s="174"/>
      <c r="I5" s="174"/>
      <c r="J5" s="174"/>
      <c r="K5" s="174"/>
      <c r="L5" s="174"/>
      <c r="M5" s="174"/>
      <c r="N5" s="174"/>
      <c r="O5" s="174"/>
      <c r="P5" s="174"/>
      <c r="Q5" s="18"/>
      <c r="R5" s="67"/>
      <c r="S5" s="72"/>
    </row>
    <row r="6" spans="1:19" ht="120" x14ac:dyDescent="0.2">
      <c r="A6" s="1" t="s">
        <v>2</v>
      </c>
      <c r="B6" s="2" t="s">
        <v>3</v>
      </c>
      <c r="C6" s="1" t="s">
        <v>4</v>
      </c>
      <c r="D6" s="1" t="s">
        <v>5</v>
      </c>
      <c r="E6" s="1" t="s">
        <v>6</v>
      </c>
      <c r="F6" s="2" t="s">
        <v>7</v>
      </c>
      <c r="G6" s="2" t="s">
        <v>8</v>
      </c>
      <c r="H6" s="1" t="s">
        <v>9</v>
      </c>
      <c r="I6" s="2" t="s">
        <v>10</v>
      </c>
      <c r="J6" s="2" t="s">
        <v>11</v>
      </c>
      <c r="K6" s="2" t="s">
        <v>12</v>
      </c>
      <c r="L6" s="1" t="s">
        <v>13</v>
      </c>
      <c r="M6" s="1" t="s">
        <v>14</v>
      </c>
      <c r="N6" s="1" t="s">
        <v>314</v>
      </c>
      <c r="O6" s="1" t="s">
        <v>15</v>
      </c>
      <c r="P6" s="1" t="s">
        <v>16</v>
      </c>
      <c r="Q6" s="70" t="s">
        <v>271</v>
      </c>
      <c r="R6" s="69"/>
      <c r="S6" s="73" t="s">
        <v>276</v>
      </c>
    </row>
    <row r="7" spans="1:19" ht="222" customHeight="1" x14ac:dyDescent="0.2">
      <c r="A7" s="79">
        <v>12</v>
      </c>
      <c r="B7" s="82" t="s">
        <v>68</v>
      </c>
      <c r="C7" s="79" t="s">
        <v>18</v>
      </c>
      <c r="D7" s="80" t="s">
        <v>331</v>
      </c>
      <c r="E7" s="80" t="s">
        <v>69</v>
      </c>
      <c r="F7" s="80" t="s">
        <v>70</v>
      </c>
      <c r="G7" s="80" t="s">
        <v>22</v>
      </c>
      <c r="H7" s="79">
        <v>1</v>
      </c>
      <c r="I7" s="4">
        <v>42050</v>
      </c>
      <c r="J7" s="4">
        <v>42368</v>
      </c>
      <c r="K7" s="5">
        <f t="shared" ref="K7:K17" si="0">(J7-I7)/7</f>
        <v>45.428571428571431</v>
      </c>
      <c r="L7" s="5">
        <v>1</v>
      </c>
      <c r="M7" s="6">
        <v>1</v>
      </c>
      <c r="N7" s="7" t="s">
        <v>34</v>
      </c>
      <c r="O7" s="77" t="s">
        <v>25</v>
      </c>
      <c r="P7" s="77" t="s">
        <v>25</v>
      </c>
      <c r="Q7" s="78" t="s">
        <v>272</v>
      </c>
      <c r="R7" s="66" t="s">
        <v>468</v>
      </c>
      <c r="S7" s="76" t="s">
        <v>481</v>
      </c>
    </row>
    <row r="8" spans="1:19" ht="159.75" customHeight="1" x14ac:dyDescent="0.2">
      <c r="A8" s="167">
        <v>14</v>
      </c>
      <c r="B8" s="182" t="s">
        <v>75</v>
      </c>
      <c r="C8" s="167" t="s">
        <v>23</v>
      </c>
      <c r="D8" s="80" t="s">
        <v>331</v>
      </c>
      <c r="E8" s="80" t="s">
        <v>69</v>
      </c>
      <c r="F8" s="80" t="s">
        <v>76</v>
      </c>
      <c r="G8" s="80" t="s">
        <v>22</v>
      </c>
      <c r="H8" s="79">
        <v>1</v>
      </c>
      <c r="I8" s="4">
        <v>42050</v>
      </c>
      <c r="J8" s="4">
        <v>42368</v>
      </c>
      <c r="K8" s="5">
        <f t="shared" si="0"/>
        <v>45.428571428571431</v>
      </c>
      <c r="L8" s="5">
        <v>1</v>
      </c>
      <c r="M8" s="6">
        <v>1</v>
      </c>
      <c r="N8" s="7" t="s">
        <v>34</v>
      </c>
      <c r="O8" s="77" t="s">
        <v>25</v>
      </c>
      <c r="P8" s="185" t="s">
        <v>25</v>
      </c>
      <c r="Q8" s="186" t="s">
        <v>272</v>
      </c>
      <c r="R8" s="179" t="s">
        <v>468</v>
      </c>
      <c r="S8" s="74" t="s">
        <v>484</v>
      </c>
    </row>
    <row r="9" spans="1:19" ht="168.75" customHeight="1" x14ac:dyDescent="0.2">
      <c r="A9" s="167"/>
      <c r="B9" s="183"/>
      <c r="C9" s="167"/>
      <c r="D9" s="80" t="s">
        <v>331</v>
      </c>
      <c r="E9" s="80" t="s">
        <v>69</v>
      </c>
      <c r="F9" s="80" t="s">
        <v>77</v>
      </c>
      <c r="G9" s="80" t="s">
        <v>22</v>
      </c>
      <c r="H9" s="79">
        <v>1</v>
      </c>
      <c r="I9" s="4">
        <v>42050</v>
      </c>
      <c r="J9" s="4">
        <v>42368</v>
      </c>
      <c r="K9" s="5">
        <f t="shared" si="0"/>
        <v>45.428571428571431</v>
      </c>
      <c r="L9" s="5">
        <v>1</v>
      </c>
      <c r="M9" s="6">
        <v>1</v>
      </c>
      <c r="N9" s="7" t="s">
        <v>34</v>
      </c>
      <c r="O9" s="77" t="s">
        <v>25</v>
      </c>
      <c r="P9" s="185"/>
      <c r="Q9" s="186"/>
      <c r="R9" s="180"/>
      <c r="S9" s="76" t="s">
        <v>477</v>
      </c>
    </row>
    <row r="10" spans="1:19" ht="181.5" customHeight="1" x14ac:dyDescent="0.2">
      <c r="A10" s="167"/>
      <c r="B10" s="184"/>
      <c r="C10" s="167"/>
      <c r="D10" s="80" t="s">
        <v>331</v>
      </c>
      <c r="E10" s="80" t="s">
        <v>69</v>
      </c>
      <c r="F10" s="80" t="s">
        <v>78</v>
      </c>
      <c r="G10" s="80" t="s">
        <v>22</v>
      </c>
      <c r="H10" s="79">
        <v>1</v>
      </c>
      <c r="I10" s="4">
        <v>42050</v>
      </c>
      <c r="J10" s="4">
        <v>42368</v>
      </c>
      <c r="K10" s="5">
        <f t="shared" si="0"/>
        <v>45.428571428571431</v>
      </c>
      <c r="L10" s="5">
        <v>1</v>
      </c>
      <c r="M10" s="6">
        <v>1</v>
      </c>
      <c r="N10" s="7" t="s">
        <v>34</v>
      </c>
      <c r="O10" s="77" t="s">
        <v>25</v>
      </c>
      <c r="P10" s="185"/>
      <c r="Q10" s="186"/>
      <c r="R10" s="181"/>
      <c r="S10" s="76" t="s">
        <v>480</v>
      </c>
    </row>
    <row r="11" spans="1:19" ht="105" customHeight="1" x14ac:dyDescent="0.2">
      <c r="A11" s="167">
        <v>15</v>
      </c>
      <c r="B11" s="182" t="s">
        <v>79</v>
      </c>
      <c r="C11" s="167" t="s">
        <v>18</v>
      </c>
      <c r="D11" s="80" t="s">
        <v>331</v>
      </c>
      <c r="E11" s="80" t="s">
        <v>69</v>
      </c>
      <c r="F11" s="80" t="s">
        <v>76</v>
      </c>
      <c r="G11" s="80" t="s">
        <v>22</v>
      </c>
      <c r="H11" s="79">
        <v>1</v>
      </c>
      <c r="I11" s="4">
        <v>42050</v>
      </c>
      <c r="J11" s="4">
        <v>42368</v>
      </c>
      <c r="K11" s="5">
        <f t="shared" si="0"/>
        <v>45.428571428571431</v>
      </c>
      <c r="L11" s="5">
        <v>1</v>
      </c>
      <c r="M11" s="6">
        <v>1</v>
      </c>
      <c r="N11" s="7" t="s">
        <v>34</v>
      </c>
      <c r="O11" s="77" t="s">
        <v>25</v>
      </c>
      <c r="P11" s="185" t="s">
        <v>25</v>
      </c>
      <c r="Q11" s="186" t="s">
        <v>272</v>
      </c>
      <c r="R11" s="179" t="s">
        <v>468</v>
      </c>
      <c r="S11" s="74" t="s">
        <v>479</v>
      </c>
    </row>
    <row r="12" spans="1:19" ht="126.75" customHeight="1" x14ac:dyDescent="0.2">
      <c r="A12" s="167"/>
      <c r="B12" s="183"/>
      <c r="C12" s="167"/>
      <c r="D12" s="80" t="s">
        <v>331</v>
      </c>
      <c r="E12" s="80" t="s">
        <v>69</v>
      </c>
      <c r="F12" s="80" t="s">
        <v>77</v>
      </c>
      <c r="G12" s="80" t="s">
        <v>22</v>
      </c>
      <c r="H12" s="79">
        <v>1</v>
      </c>
      <c r="I12" s="4">
        <v>42006</v>
      </c>
      <c r="J12" s="4">
        <v>42368</v>
      </c>
      <c r="K12" s="5">
        <f t="shared" si="0"/>
        <v>51.714285714285715</v>
      </c>
      <c r="L12" s="5">
        <v>1</v>
      </c>
      <c r="M12" s="6">
        <v>1</v>
      </c>
      <c r="N12" s="7" t="s">
        <v>34</v>
      </c>
      <c r="O12" s="77" t="s">
        <v>25</v>
      </c>
      <c r="P12" s="185"/>
      <c r="Q12" s="186"/>
      <c r="R12" s="180"/>
      <c r="S12" s="76" t="s">
        <v>477</v>
      </c>
    </row>
    <row r="13" spans="1:19" ht="96" customHeight="1" x14ac:dyDescent="0.2">
      <c r="A13" s="167"/>
      <c r="B13" s="184"/>
      <c r="C13" s="167"/>
      <c r="D13" s="80" t="s">
        <v>331</v>
      </c>
      <c r="E13" s="80" t="s">
        <v>69</v>
      </c>
      <c r="F13" s="80" t="s">
        <v>78</v>
      </c>
      <c r="G13" s="80" t="s">
        <v>22</v>
      </c>
      <c r="H13" s="79">
        <v>1</v>
      </c>
      <c r="I13" s="4">
        <v>42050</v>
      </c>
      <c r="J13" s="4">
        <v>42368</v>
      </c>
      <c r="K13" s="5">
        <f t="shared" si="0"/>
        <v>45.428571428571431</v>
      </c>
      <c r="L13" s="5">
        <v>1</v>
      </c>
      <c r="M13" s="6">
        <v>1</v>
      </c>
      <c r="N13" s="7" t="s">
        <v>34</v>
      </c>
      <c r="O13" s="77" t="s">
        <v>25</v>
      </c>
      <c r="P13" s="185"/>
      <c r="Q13" s="186"/>
      <c r="R13" s="181"/>
      <c r="S13" s="76" t="s">
        <v>480</v>
      </c>
    </row>
    <row r="14" spans="1:19" ht="108" customHeight="1" x14ac:dyDescent="0.2">
      <c r="A14" s="167">
        <v>16</v>
      </c>
      <c r="B14" s="182" t="s">
        <v>80</v>
      </c>
      <c r="C14" s="167" t="s">
        <v>18</v>
      </c>
      <c r="D14" s="80" t="s">
        <v>331</v>
      </c>
      <c r="E14" s="80" t="s">
        <v>69</v>
      </c>
      <c r="F14" s="80" t="s">
        <v>76</v>
      </c>
      <c r="G14" s="80" t="s">
        <v>22</v>
      </c>
      <c r="H14" s="79">
        <v>1</v>
      </c>
      <c r="I14" s="4">
        <v>42050</v>
      </c>
      <c r="J14" s="4">
        <v>42368</v>
      </c>
      <c r="K14" s="5">
        <f t="shared" si="0"/>
        <v>45.428571428571431</v>
      </c>
      <c r="L14" s="5">
        <v>1</v>
      </c>
      <c r="M14" s="6">
        <v>1</v>
      </c>
      <c r="N14" s="7" t="s">
        <v>34</v>
      </c>
      <c r="O14" s="77" t="s">
        <v>25</v>
      </c>
      <c r="P14" s="185" t="s">
        <v>25</v>
      </c>
      <c r="Q14" s="186" t="s">
        <v>272</v>
      </c>
      <c r="R14" s="179" t="s">
        <v>468</v>
      </c>
      <c r="S14" s="74" t="s">
        <v>479</v>
      </c>
    </row>
    <row r="15" spans="1:19" ht="90" customHeight="1" x14ac:dyDescent="0.2">
      <c r="A15" s="167"/>
      <c r="B15" s="183"/>
      <c r="C15" s="167"/>
      <c r="D15" s="80" t="s">
        <v>331</v>
      </c>
      <c r="E15" s="80" t="s">
        <v>69</v>
      </c>
      <c r="F15" s="80" t="s">
        <v>77</v>
      </c>
      <c r="G15" s="80" t="s">
        <v>22</v>
      </c>
      <c r="H15" s="79">
        <v>1</v>
      </c>
      <c r="I15" s="4">
        <v>42050</v>
      </c>
      <c r="J15" s="4">
        <v>42368</v>
      </c>
      <c r="K15" s="5">
        <f t="shared" si="0"/>
        <v>45.428571428571431</v>
      </c>
      <c r="L15" s="5">
        <v>1</v>
      </c>
      <c r="M15" s="6">
        <v>1</v>
      </c>
      <c r="N15" s="7" t="s">
        <v>34</v>
      </c>
      <c r="O15" s="77" t="s">
        <v>25</v>
      </c>
      <c r="P15" s="185"/>
      <c r="Q15" s="186"/>
      <c r="R15" s="180"/>
      <c r="S15" s="76" t="s">
        <v>475</v>
      </c>
    </row>
    <row r="16" spans="1:19" ht="111" customHeight="1" x14ac:dyDescent="0.2">
      <c r="A16" s="167"/>
      <c r="B16" s="184"/>
      <c r="C16" s="167"/>
      <c r="D16" s="80" t="s">
        <v>331</v>
      </c>
      <c r="E16" s="80" t="s">
        <v>69</v>
      </c>
      <c r="F16" s="80" t="s">
        <v>78</v>
      </c>
      <c r="G16" s="80" t="s">
        <v>22</v>
      </c>
      <c r="H16" s="79">
        <v>1</v>
      </c>
      <c r="I16" s="4">
        <v>42050</v>
      </c>
      <c r="J16" s="4">
        <v>42368</v>
      </c>
      <c r="K16" s="5">
        <f t="shared" si="0"/>
        <v>45.428571428571431</v>
      </c>
      <c r="L16" s="5">
        <v>1</v>
      </c>
      <c r="M16" s="6">
        <v>1</v>
      </c>
      <c r="N16" s="7" t="s">
        <v>34</v>
      </c>
      <c r="O16" s="77" t="s">
        <v>25</v>
      </c>
      <c r="P16" s="185"/>
      <c r="Q16" s="186"/>
      <c r="R16" s="181"/>
      <c r="S16" s="76" t="s">
        <v>480</v>
      </c>
    </row>
    <row r="17" spans="1:19" ht="183" customHeight="1" x14ac:dyDescent="0.2">
      <c r="A17" s="167">
        <v>38</v>
      </c>
      <c r="B17" s="80" t="s">
        <v>209</v>
      </c>
      <c r="C17" s="167" t="s">
        <v>40</v>
      </c>
      <c r="D17" s="80" t="s">
        <v>331</v>
      </c>
      <c r="E17" s="80" t="s">
        <v>69</v>
      </c>
      <c r="F17" s="80" t="s">
        <v>70</v>
      </c>
      <c r="G17" s="80" t="s">
        <v>22</v>
      </c>
      <c r="H17" s="79">
        <v>1</v>
      </c>
      <c r="I17" s="4">
        <v>42050</v>
      </c>
      <c r="J17" s="4">
        <v>42368</v>
      </c>
      <c r="K17" s="5">
        <f t="shared" si="0"/>
        <v>45.428571428571431</v>
      </c>
      <c r="L17" s="5">
        <v>1</v>
      </c>
      <c r="M17" s="6">
        <v>1</v>
      </c>
      <c r="N17" s="12" t="s">
        <v>17</v>
      </c>
      <c r="O17" s="77" t="s">
        <v>25</v>
      </c>
      <c r="P17" s="178" t="s">
        <v>25</v>
      </c>
      <c r="Q17" s="78" t="s">
        <v>272</v>
      </c>
      <c r="R17" s="179" t="s">
        <v>470</v>
      </c>
      <c r="S17" s="76" t="s">
        <v>476</v>
      </c>
    </row>
    <row r="18" spans="1:19" ht="409.5" customHeight="1" x14ac:dyDescent="0.2">
      <c r="A18" s="167"/>
      <c r="B18" s="80" t="s">
        <v>210</v>
      </c>
      <c r="C18" s="177"/>
      <c r="D18" s="80" t="s">
        <v>211</v>
      </c>
      <c r="E18" s="80" t="s">
        <v>212</v>
      </c>
      <c r="F18" s="80" t="s">
        <v>213</v>
      </c>
      <c r="G18" s="80" t="s">
        <v>214</v>
      </c>
      <c r="H18" s="79">
        <v>1</v>
      </c>
      <c r="I18" s="4">
        <v>42050</v>
      </c>
      <c r="J18" s="4">
        <v>42368</v>
      </c>
      <c r="K18" s="5">
        <f t="shared" ref="K18:K21" si="1">(J18-I18)/7</f>
        <v>45.428571428571431</v>
      </c>
      <c r="L18" s="5">
        <v>1</v>
      </c>
      <c r="M18" s="6">
        <v>1</v>
      </c>
      <c r="N18" s="12" t="s">
        <v>17</v>
      </c>
      <c r="O18" s="71" t="s">
        <v>25</v>
      </c>
      <c r="P18" s="178"/>
      <c r="Q18" s="78" t="s">
        <v>272</v>
      </c>
      <c r="R18" s="180"/>
      <c r="S18" s="74" t="s">
        <v>478</v>
      </c>
    </row>
    <row r="19" spans="1:19" ht="107.25" customHeight="1" x14ac:dyDescent="0.2">
      <c r="A19" s="167"/>
      <c r="B19" s="80" t="s">
        <v>215</v>
      </c>
      <c r="C19" s="177"/>
      <c r="D19" s="80" t="s">
        <v>359</v>
      </c>
      <c r="E19" s="80" t="s">
        <v>216</v>
      </c>
      <c r="F19" s="80" t="s">
        <v>217</v>
      </c>
      <c r="G19" s="80" t="s">
        <v>218</v>
      </c>
      <c r="H19" s="79">
        <v>1</v>
      </c>
      <c r="I19" s="4">
        <v>42050</v>
      </c>
      <c r="J19" s="4">
        <v>42368</v>
      </c>
      <c r="K19" s="5">
        <f t="shared" si="1"/>
        <v>45.428571428571431</v>
      </c>
      <c r="L19" s="5">
        <v>1</v>
      </c>
      <c r="M19" s="6">
        <v>1</v>
      </c>
      <c r="N19" s="12" t="s">
        <v>17</v>
      </c>
      <c r="O19" s="77" t="s">
        <v>25</v>
      </c>
      <c r="P19" s="178"/>
      <c r="Q19" s="78" t="s">
        <v>298</v>
      </c>
      <c r="R19" s="180"/>
      <c r="S19" s="76" t="s">
        <v>471</v>
      </c>
    </row>
    <row r="20" spans="1:19" ht="148.5" customHeight="1" x14ac:dyDescent="0.2">
      <c r="A20" s="167"/>
      <c r="B20" s="80" t="s">
        <v>219</v>
      </c>
      <c r="C20" s="177"/>
      <c r="D20" s="11" t="s">
        <v>360</v>
      </c>
      <c r="E20" s="11" t="s">
        <v>220</v>
      </c>
      <c r="F20" s="11" t="s">
        <v>221</v>
      </c>
      <c r="G20" s="11" t="s">
        <v>222</v>
      </c>
      <c r="H20" s="81">
        <v>1</v>
      </c>
      <c r="I20" s="4">
        <v>42050</v>
      </c>
      <c r="J20" s="4">
        <v>42368</v>
      </c>
      <c r="K20" s="5">
        <f t="shared" si="1"/>
        <v>45.428571428571431</v>
      </c>
      <c r="L20" s="5">
        <v>1</v>
      </c>
      <c r="M20" s="6">
        <v>1</v>
      </c>
      <c r="N20" s="12" t="s">
        <v>17</v>
      </c>
      <c r="O20" s="77" t="s">
        <v>25</v>
      </c>
      <c r="P20" s="178"/>
      <c r="Q20" s="78" t="s">
        <v>298</v>
      </c>
      <c r="R20" s="181"/>
      <c r="S20" s="76" t="s">
        <v>474</v>
      </c>
    </row>
    <row r="21" spans="1:19" ht="306.75" customHeight="1" x14ac:dyDescent="0.2">
      <c r="A21" s="81">
        <v>45</v>
      </c>
      <c r="B21" s="11" t="s">
        <v>251</v>
      </c>
      <c r="C21" s="81" t="s">
        <v>252</v>
      </c>
      <c r="D21" s="13" t="s">
        <v>310</v>
      </c>
      <c r="E21" s="13" t="s">
        <v>311</v>
      </c>
      <c r="F21" s="13" t="s">
        <v>253</v>
      </c>
      <c r="G21" s="13" t="s">
        <v>254</v>
      </c>
      <c r="H21" s="15">
        <v>1</v>
      </c>
      <c r="I21" s="4">
        <v>42019</v>
      </c>
      <c r="J21" s="4">
        <v>42368</v>
      </c>
      <c r="K21" s="5">
        <f t="shared" si="1"/>
        <v>49.857142857142854</v>
      </c>
      <c r="L21" s="5">
        <v>1</v>
      </c>
      <c r="M21" s="6">
        <v>1</v>
      </c>
      <c r="N21" s="12" t="s">
        <v>17</v>
      </c>
      <c r="O21" s="77" t="s">
        <v>25</v>
      </c>
      <c r="P21" s="77" t="s">
        <v>25</v>
      </c>
      <c r="Q21" s="78" t="s">
        <v>297</v>
      </c>
      <c r="R21" s="66" t="s">
        <v>466</v>
      </c>
      <c r="S21" s="68" t="s">
        <v>472</v>
      </c>
    </row>
    <row r="22" spans="1:19" ht="14.25" x14ac:dyDescent="0.2">
      <c r="A22" s="17"/>
      <c r="B22" s="16"/>
      <c r="C22" s="8"/>
      <c r="D22" s="8"/>
      <c r="E22" s="8"/>
      <c r="F22" s="8"/>
      <c r="G22" s="8"/>
      <c r="H22" s="8"/>
      <c r="I22" s="17"/>
      <c r="J22" s="17"/>
      <c r="K22" s="8"/>
      <c r="L22" s="8"/>
      <c r="M22" s="20">
        <f>AVERAGE(M7:M21)</f>
        <v>1</v>
      </c>
      <c r="N22" s="8"/>
      <c r="O22" s="17"/>
      <c r="P22" s="17"/>
      <c r="Q22" s="8"/>
      <c r="R22" s="45"/>
      <c r="S22" s="75"/>
    </row>
  </sheetData>
  <autoFilter ref="B3:B22"/>
  <mergeCells count="25">
    <mergeCell ref="A3:P3"/>
    <mergeCell ref="A4:P4"/>
    <mergeCell ref="A5:P5"/>
    <mergeCell ref="R11:R13"/>
    <mergeCell ref="A8:A10"/>
    <mergeCell ref="B8:B10"/>
    <mergeCell ref="C8:C10"/>
    <mergeCell ref="P8:P10"/>
    <mergeCell ref="Q8:Q10"/>
    <mergeCell ref="R8:R10"/>
    <mergeCell ref="A11:A13"/>
    <mergeCell ref="B11:B13"/>
    <mergeCell ref="C11:C13"/>
    <mergeCell ref="P11:P13"/>
    <mergeCell ref="Q11:Q13"/>
    <mergeCell ref="A17:A20"/>
    <mergeCell ref="C17:C20"/>
    <mergeCell ref="P17:P20"/>
    <mergeCell ref="R17:R20"/>
    <mergeCell ref="A14:A16"/>
    <mergeCell ref="B14:B16"/>
    <mergeCell ref="C14:C16"/>
    <mergeCell ref="P14:P16"/>
    <mergeCell ref="Q14:Q16"/>
    <mergeCell ref="R14:R16"/>
  </mergeCells>
  <conditionalFormatting sqref="O7:P16 P21 O17:O21">
    <cfRule type="cellIs" dxfId="5" priority="22" operator="equal">
      <formula>"EN TERMINO"</formula>
    </cfRule>
    <cfRule type="cellIs" dxfId="4" priority="23" operator="equal">
      <formula>"CUMPLIDA"</formula>
    </cfRule>
    <cfRule type="cellIs" dxfId="3" priority="24" operator="equal">
      <formula>"VENCIDA"</formula>
    </cfRule>
  </conditionalFormatting>
  <pageMargins left="0.31496062992125984" right="0.31496062992125984" top="0.74803149606299213" bottom="0.35433070866141736" header="0.31496062992125984" footer="0.31496062992125984"/>
  <pageSetup paperSize="7" scale="6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ummaryRight="0"/>
  </sheetPr>
  <dimension ref="A1:V98"/>
  <sheetViews>
    <sheetView tabSelected="1" topLeftCell="M1" zoomScale="80" zoomScaleNormal="80" workbookViewId="0">
      <pane ySplit="2" topLeftCell="A6" activePane="bottomLeft" state="frozen"/>
      <selection pane="bottomLeft" activeCell="V6" sqref="V6:V7"/>
    </sheetView>
  </sheetViews>
  <sheetFormatPr baseColWidth="10" defaultColWidth="8.85546875" defaultRowHeight="14.25" x14ac:dyDescent="0.2"/>
  <cols>
    <col min="1" max="1" width="15.5703125" style="17" customWidth="1"/>
    <col min="2" max="2" width="33" style="16" customWidth="1"/>
    <col min="3" max="3" width="6.5703125" style="8" hidden="1" customWidth="1"/>
    <col min="4" max="4" width="17.42578125" style="8" hidden="1" customWidth="1"/>
    <col min="5" max="5" width="26.140625" style="8" customWidth="1"/>
    <col min="6" max="6" width="22" style="8" customWidth="1"/>
    <col min="7" max="7" width="19.28515625" style="17" customWidth="1"/>
    <col min="8" max="8" width="9.5703125" style="8" customWidth="1"/>
    <col min="9" max="9" width="9.85546875" style="17" customWidth="1"/>
    <col min="10" max="10" width="10.28515625" style="17" customWidth="1"/>
    <col min="11" max="11" width="7.85546875" style="8" customWidth="1"/>
    <col min="12" max="12" width="11.42578125" style="8" customWidth="1"/>
    <col min="13" max="13" width="8.42578125" style="16" customWidth="1"/>
    <col min="14" max="14" width="12.140625" style="8" customWidth="1"/>
    <col min="15" max="15" width="15.140625" style="17" customWidth="1"/>
    <col min="16" max="16" width="15.7109375" style="17" customWidth="1"/>
    <col min="17" max="17" width="6.140625" style="8" customWidth="1"/>
    <col min="18" max="18" width="19.7109375" style="45" customWidth="1"/>
    <col min="19" max="20" width="8.85546875" style="3" customWidth="1"/>
    <col min="21" max="21" width="59.5703125" style="75" customWidth="1"/>
    <col min="22" max="22" width="52.28515625" style="8" customWidth="1"/>
    <col min="23" max="221" width="56.7109375" style="8" customWidth="1"/>
    <col min="222" max="267" width="8.85546875" style="8" customWidth="1"/>
    <col min="268" max="16384" width="8.85546875" style="8"/>
  </cols>
  <sheetData>
    <row r="1" spans="1:22" ht="15" customHeight="1" x14ac:dyDescent="0.2">
      <c r="A1" s="187" t="s">
        <v>1</v>
      </c>
      <c r="B1" s="188"/>
      <c r="C1" s="188"/>
      <c r="D1" s="188"/>
      <c r="E1" s="188"/>
      <c r="F1" s="188"/>
      <c r="G1" s="188"/>
      <c r="H1" s="188"/>
      <c r="I1" s="188"/>
      <c r="J1" s="188"/>
      <c r="K1" s="188"/>
      <c r="L1" s="188"/>
      <c r="M1" s="188"/>
      <c r="N1" s="188"/>
      <c r="O1" s="188"/>
      <c r="P1" s="188"/>
      <c r="Q1" s="188"/>
      <c r="R1" s="188"/>
      <c r="S1" s="188"/>
      <c r="T1" s="188"/>
      <c r="U1" s="188"/>
      <c r="V1" s="188"/>
    </row>
    <row r="2" spans="1:22" s="3" customFormat="1" ht="48" customHeight="1" x14ac:dyDescent="0.2">
      <c r="A2" s="1" t="s">
        <v>2</v>
      </c>
      <c r="B2" s="2" t="s">
        <v>3</v>
      </c>
      <c r="C2" s="1" t="s">
        <v>4</v>
      </c>
      <c r="D2" s="1" t="s">
        <v>5</v>
      </c>
      <c r="E2" s="1" t="s">
        <v>6</v>
      </c>
      <c r="F2" s="1" t="s">
        <v>7</v>
      </c>
      <c r="G2" s="2" t="s">
        <v>8</v>
      </c>
      <c r="H2" s="1" t="s">
        <v>9</v>
      </c>
      <c r="I2" s="2" t="s">
        <v>10</v>
      </c>
      <c r="J2" s="2" t="s">
        <v>11</v>
      </c>
      <c r="K2" s="2" t="s">
        <v>12</v>
      </c>
      <c r="L2" s="1" t="s">
        <v>13</v>
      </c>
      <c r="M2" s="1" t="s">
        <v>14</v>
      </c>
      <c r="N2" s="1" t="s">
        <v>314</v>
      </c>
      <c r="O2" s="1" t="s">
        <v>15</v>
      </c>
      <c r="P2" s="1" t="s">
        <v>16</v>
      </c>
      <c r="Q2" s="70" t="s">
        <v>271</v>
      </c>
      <c r="R2" s="70" t="s">
        <v>271</v>
      </c>
      <c r="S2" s="83" t="s">
        <v>487</v>
      </c>
      <c r="T2" s="83" t="s">
        <v>488</v>
      </c>
      <c r="U2" s="73" t="s">
        <v>604</v>
      </c>
      <c r="V2" s="97" t="s">
        <v>605</v>
      </c>
    </row>
    <row r="3" spans="1:22" s="135" customFormat="1" ht="408.75" customHeight="1" x14ac:dyDescent="0.2">
      <c r="A3" s="104">
        <v>1</v>
      </c>
      <c r="B3" s="106" t="s">
        <v>29</v>
      </c>
      <c r="C3" s="104" t="s">
        <v>18</v>
      </c>
      <c r="D3" s="106" t="s">
        <v>30</v>
      </c>
      <c r="E3" s="106" t="s">
        <v>31</v>
      </c>
      <c r="F3" s="106" t="s">
        <v>32</v>
      </c>
      <c r="G3" s="104" t="s">
        <v>33</v>
      </c>
      <c r="H3" s="132">
        <v>1</v>
      </c>
      <c r="I3" s="93">
        <v>42009</v>
      </c>
      <c r="J3" s="93">
        <v>42368</v>
      </c>
      <c r="K3" s="5">
        <f>(J3-I3)/7</f>
        <v>51.285714285714285</v>
      </c>
      <c r="L3" s="5">
        <v>1</v>
      </c>
      <c r="M3" s="133">
        <v>1</v>
      </c>
      <c r="N3" s="104" t="s">
        <v>34</v>
      </c>
      <c r="O3" s="102" t="s">
        <v>25</v>
      </c>
      <c r="P3" s="102" t="s">
        <v>25</v>
      </c>
      <c r="Q3" s="103" t="s">
        <v>497</v>
      </c>
      <c r="R3" s="134" t="s">
        <v>486</v>
      </c>
      <c r="S3" s="102"/>
      <c r="T3" s="32" t="s">
        <v>282</v>
      </c>
      <c r="U3" s="101" t="s">
        <v>577</v>
      </c>
      <c r="V3" s="91" t="s">
        <v>598</v>
      </c>
    </row>
    <row r="4" spans="1:22" s="135" customFormat="1" ht="116.25" customHeight="1" x14ac:dyDescent="0.2">
      <c r="A4" s="196">
        <v>2</v>
      </c>
      <c r="B4" s="198" t="s">
        <v>35</v>
      </c>
      <c r="C4" s="196" t="s">
        <v>18</v>
      </c>
      <c r="D4" s="106" t="s">
        <v>36</v>
      </c>
      <c r="E4" s="106" t="s">
        <v>473</v>
      </c>
      <c r="F4" s="106" t="s">
        <v>37</v>
      </c>
      <c r="G4" s="104" t="s">
        <v>425</v>
      </c>
      <c r="H4" s="132">
        <v>1</v>
      </c>
      <c r="I4" s="93">
        <v>42050</v>
      </c>
      <c r="J4" s="93">
        <v>42185</v>
      </c>
      <c r="K4" s="5">
        <f t="shared" ref="K4:K67" si="0">(J4-I4)/7</f>
        <v>19.285714285714285</v>
      </c>
      <c r="L4" s="5">
        <v>1</v>
      </c>
      <c r="M4" s="133">
        <v>1</v>
      </c>
      <c r="N4" s="104" t="s">
        <v>34</v>
      </c>
      <c r="O4" s="102" t="s">
        <v>25</v>
      </c>
      <c r="P4" s="200" t="s">
        <v>25</v>
      </c>
      <c r="Q4" s="189" t="s">
        <v>495</v>
      </c>
      <c r="R4" s="202" t="s">
        <v>485</v>
      </c>
      <c r="S4" s="192"/>
      <c r="T4" s="192" t="s">
        <v>282</v>
      </c>
      <c r="U4" s="194" t="s">
        <v>606</v>
      </c>
      <c r="V4" s="189" t="s">
        <v>591</v>
      </c>
    </row>
    <row r="5" spans="1:22" s="135" customFormat="1" ht="180" customHeight="1" x14ac:dyDescent="0.2">
      <c r="A5" s="197"/>
      <c r="B5" s="199"/>
      <c r="C5" s="197"/>
      <c r="D5" s="106" t="s">
        <v>36</v>
      </c>
      <c r="E5" s="106" t="s">
        <v>483</v>
      </c>
      <c r="F5" s="106" t="s">
        <v>38</v>
      </c>
      <c r="G5" s="104" t="s">
        <v>39</v>
      </c>
      <c r="H5" s="132">
        <v>1</v>
      </c>
      <c r="I5" s="93">
        <v>42050</v>
      </c>
      <c r="J5" s="93">
        <v>42185</v>
      </c>
      <c r="K5" s="5">
        <f t="shared" si="0"/>
        <v>19.285714285714285</v>
      </c>
      <c r="L5" s="5">
        <v>1</v>
      </c>
      <c r="M5" s="133">
        <v>1</v>
      </c>
      <c r="N5" s="104" t="s">
        <v>34</v>
      </c>
      <c r="O5" s="102" t="s">
        <v>25</v>
      </c>
      <c r="P5" s="201"/>
      <c r="Q5" s="191"/>
      <c r="R5" s="203"/>
      <c r="S5" s="193"/>
      <c r="T5" s="193"/>
      <c r="U5" s="195"/>
      <c r="V5" s="191"/>
    </row>
    <row r="6" spans="1:22" s="135" customFormat="1" ht="192" customHeight="1" x14ac:dyDescent="0.2">
      <c r="A6" s="196">
        <v>3</v>
      </c>
      <c r="B6" s="198" t="s">
        <v>607</v>
      </c>
      <c r="C6" s="196" t="s">
        <v>40</v>
      </c>
      <c r="D6" s="106" t="s">
        <v>41</v>
      </c>
      <c r="E6" s="106" t="s">
        <v>367</v>
      </c>
      <c r="F6" s="106" t="s">
        <v>42</v>
      </c>
      <c r="G6" s="104" t="s">
        <v>43</v>
      </c>
      <c r="H6" s="104">
        <v>1</v>
      </c>
      <c r="I6" s="93">
        <v>42006</v>
      </c>
      <c r="J6" s="93">
        <v>42368</v>
      </c>
      <c r="K6" s="5">
        <f t="shared" si="0"/>
        <v>51.714285714285715</v>
      </c>
      <c r="L6" s="5">
        <v>1</v>
      </c>
      <c r="M6" s="133">
        <v>1</v>
      </c>
      <c r="N6" s="104" t="s">
        <v>34</v>
      </c>
      <c r="O6" s="102" t="s">
        <v>25</v>
      </c>
      <c r="P6" s="200" t="s">
        <v>25</v>
      </c>
      <c r="Q6" s="189" t="s">
        <v>275</v>
      </c>
      <c r="R6" s="202" t="s">
        <v>467</v>
      </c>
      <c r="S6" s="200"/>
      <c r="T6" s="192" t="s">
        <v>282</v>
      </c>
      <c r="U6" s="233" t="s">
        <v>608</v>
      </c>
      <c r="V6" s="189" t="s">
        <v>599</v>
      </c>
    </row>
    <row r="7" spans="1:22" s="135" customFormat="1" ht="384.75" customHeight="1" x14ac:dyDescent="0.2">
      <c r="A7" s="197"/>
      <c r="B7" s="199"/>
      <c r="C7" s="197"/>
      <c r="D7" s="106" t="s">
        <v>41</v>
      </c>
      <c r="E7" s="106" t="s">
        <v>44</v>
      </c>
      <c r="F7" s="106" t="s">
        <v>45</v>
      </c>
      <c r="G7" s="104" t="s">
        <v>19</v>
      </c>
      <c r="H7" s="104">
        <v>1</v>
      </c>
      <c r="I7" s="93">
        <v>42006</v>
      </c>
      <c r="J7" s="93">
        <v>42368</v>
      </c>
      <c r="K7" s="5">
        <f t="shared" si="0"/>
        <v>51.714285714285715</v>
      </c>
      <c r="L7" s="5">
        <v>1</v>
      </c>
      <c r="M7" s="133">
        <v>1</v>
      </c>
      <c r="N7" s="104" t="s">
        <v>34</v>
      </c>
      <c r="O7" s="102" t="s">
        <v>25</v>
      </c>
      <c r="P7" s="201"/>
      <c r="Q7" s="191"/>
      <c r="R7" s="203"/>
      <c r="S7" s="201"/>
      <c r="T7" s="193"/>
      <c r="U7" s="234"/>
      <c r="V7" s="191"/>
    </row>
    <row r="8" spans="1:22" s="135" customFormat="1" ht="216.75" customHeight="1" x14ac:dyDescent="0.2">
      <c r="A8" s="104">
        <v>4</v>
      </c>
      <c r="B8" s="106" t="s">
        <v>46</v>
      </c>
      <c r="C8" s="104" t="s">
        <v>18</v>
      </c>
      <c r="D8" s="109" t="s">
        <v>47</v>
      </c>
      <c r="E8" s="110" t="s">
        <v>315</v>
      </c>
      <c r="F8" s="110" t="s">
        <v>48</v>
      </c>
      <c r="G8" s="111" t="s">
        <v>49</v>
      </c>
      <c r="H8" s="112">
        <v>1</v>
      </c>
      <c r="I8" s="93">
        <v>42006</v>
      </c>
      <c r="J8" s="93">
        <v>42368</v>
      </c>
      <c r="K8" s="5">
        <f t="shared" si="0"/>
        <v>51.714285714285715</v>
      </c>
      <c r="L8" s="5">
        <v>1</v>
      </c>
      <c r="M8" s="133">
        <v>1</v>
      </c>
      <c r="N8" s="104" t="s">
        <v>34</v>
      </c>
      <c r="O8" s="102" t="s">
        <v>25</v>
      </c>
      <c r="P8" s="102" t="s">
        <v>25</v>
      </c>
      <c r="Q8" s="103" t="s">
        <v>497</v>
      </c>
      <c r="R8" s="134" t="s">
        <v>486</v>
      </c>
      <c r="S8" s="102"/>
      <c r="T8" s="32" t="s">
        <v>282</v>
      </c>
      <c r="U8" s="107" t="s">
        <v>544</v>
      </c>
      <c r="V8" s="91" t="s">
        <v>526</v>
      </c>
    </row>
    <row r="9" spans="1:22" s="135" customFormat="1" ht="345" customHeight="1" x14ac:dyDescent="0.2">
      <c r="A9" s="104">
        <v>5</v>
      </c>
      <c r="B9" s="106" t="s">
        <v>50</v>
      </c>
      <c r="C9" s="104" t="s">
        <v>18</v>
      </c>
      <c r="D9" s="110" t="s">
        <v>317</v>
      </c>
      <c r="E9" s="110" t="s">
        <v>318</v>
      </c>
      <c r="F9" s="110" t="s">
        <v>51</v>
      </c>
      <c r="G9" s="111" t="s">
        <v>52</v>
      </c>
      <c r="H9" s="112">
        <v>1</v>
      </c>
      <c r="I9" s="93">
        <v>42019</v>
      </c>
      <c r="J9" s="93">
        <v>42368</v>
      </c>
      <c r="K9" s="5">
        <f t="shared" si="0"/>
        <v>49.857142857142854</v>
      </c>
      <c r="L9" s="5">
        <v>1</v>
      </c>
      <c r="M9" s="133">
        <v>1</v>
      </c>
      <c r="N9" s="104" t="s">
        <v>34</v>
      </c>
      <c r="O9" s="102" t="s">
        <v>25</v>
      </c>
      <c r="P9" s="102" t="s">
        <v>25</v>
      </c>
      <c r="Q9" s="103" t="s">
        <v>497</v>
      </c>
      <c r="R9" s="134" t="s">
        <v>486</v>
      </c>
      <c r="S9" s="102"/>
      <c r="T9" s="32" t="s">
        <v>282</v>
      </c>
      <c r="U9" s="86" t="s">
        <v>527</v>
      </c>
      <c r="V9" s="91" t="s">
        <v>592</v>
      </c>
    </row>
    <row r="10" spans="1:22" s="135" customFormat="1" ht="268.5" customHeight="1" x14ac:dyDescent="0.2">
      <c r="A10" s="104">
        <v>6</v>
      </c>
      <c r="B10" s="106" t="s">
        <v>465</v>
      </c>
      <c r="C10" s="104" t="s">
        <v>18</v>
      </c>
      <c r="D10" s="106" t="s">
        <v>53</v>
      </c>
      <c r="E10" s="106" t="s">
        <v>54</v>
      </c>
      <c r="F10" s="106" t="s">
        <v>55</v>
      </c>
      <c r="G10" s="104" t="s">
        <v>26</v>
      </c>
      <c r="H10" s="104">
        <v>1</v>
      </c>
      <c r="I10" s="93">
        <v>42006</v>
      </c>
      <c r="J10" s="93">
        <v>42368</v>
      </c>
      <c r="K10" s="5">
        <f t="shared" si="0"/>
        <v>51.714285714285715</v>
      </c>
      <c r="L10" s="5">
        <v>1</v>
      </c>
      <c r="M10" s="133">
        <v>1</v>
      </c>
      <c r="N10" s="104" t="s">
        <v>34</v>
      </c>
      <c r="O10" s="102" t="s">
        <v>25</v>
      </c>
      <c r="P10" s="102" t="s">
        <v>25</v>
      </c>
      <c r="Q10" s="103" t="s">
        <v>495</v>
      </c>
      <c r="R10" s="134" t="s">
        <v>485</v>
      </c>
      <c r="S10" s="108"/>
      <c r="T10" s="108" t="s">
        <v>282</v>
      </c>
      <c r="U10" s="113" t="s">
        <v>609</v>
      </c>
      <c r="V10" s="91" t="s">
        <v>600</v>
      </c>
    </row>
    <row r="11" spans="1:22" s="135" customFormat="1" ht="408.75" customHeight="1" thickBot="1" x14ac:dyDescent="0.25">
      <c r="A11" s="114">
        <v>7</v>
      </c>
      <c r="B11" s="115" t="s">
        <v>56</v>
      </c>
      <c r="C11" s="114" t="s">
        <v>18</v>
      </c>
      <c r="D11" s="115" t="s">
        <v>57</v>
      </c>
      <c r="E11" s="115" t="s">
        <v>58</v>
      </c>
      <c r="F11" s="115" t="s">
        <v>59</v>
      </c>
      <c r="G11" s="114" t="s">
        <v>60</v>
      </c>
      <c r="H11" s="114">
        <v>1</v>
      </c>
      <c r="I11" s="116">
        <v>42006</v>
      </c>
      <c r="J11" s="116">
        <v>42368</v>
      </c>
      <c r="K11" s="88">
        <f t="shared" si="0"/>
        <v>51.714285714285715</v>
      </c>
      <c r="L11" s="88">
        <v>1</v>
      </c>
      <c r="M11" s="136">
        <v>1</v>
      </c>
      <c r="N11" s="114" t="s">
        <v>34</v>
      </c>
      <c r="O11" s="137" t="s">
        <v>25</v>
      </c>
      <c r="P11" s="137" t="s">
        <v>25</v>
      </c>
      <c r="Q11" s="138" t="s">
        <v>495</v>
      </c>
      <c r="R11" s="139" t="s">
        <v>485</v>
      </c>
      <c r="S11" s="117"/>
      <c r="T11" s="117" t="s">
        <v>282</v>
      </c>
      <c r="U11" s="118" t="s">
        <v>610</v>
      </c>
      <c r="V11" s="91" t="s">
        <v>528</v>
      </c>
    </row>
    <row r="12" spans="1:22" s="135" customFormat="1" ht="408.75" customHeight="1" x14ac:dyDescent="0.2">
      <c r="A12" s="105">
        <v>8</v>
      </c>
      <c r="B12" s="92" t="s">
        <v>61</v>
      </c>
      <c r="C12" s="105" t="s">
        <v>18</v>
      </c>
      <c r="D12" s="92" t="s">
        <v>62</v>
      </c>
      <c r="E12" s="92" t="s">
        <v>320</v>
      </c>
      <c r="F12" s="92" t="s">
        <v>63</v>
      </c>
      <c r="G12" s="105" t="s">
        <v>64</v>
      </c>
      <c r="H12" s="105">
        <v>1</v>
      </c>
      <c r="I12" s="119">
        <v>42006</v>
      </c>
      <c r="J12" s="119">
        <v>42368</v>
      </c>
      <c r="K12" s="87">
        <f t="shared" si="0"/>
        <v>51.714285714285715</v>
      </c>
      <c r="L12" s="87">
        <v>1</v>
      </c>
      <c r="M12" s="140">
        <v>1</v>
      </c>
      <c r="N12" s="105" t="s">
        <v>324</v>
      </c>
      <c r="O12" s="89" t="s">
        <v>25</v>
      </c>
      <c r="P12" s="89" t="s">
        <v>25</v>
      </c>
      <c r="Q12" s="141" t="s">
        <v>495</v>
      </c>
      <c r="R12" s="99" t="s">
        <v>485</v>
      </c>
      <c r="S12" s="120"/>
      <c r="T12" s="120" t="s">
        <v>282</v>
      </c>
      <c r="U12" s="121" t="s">
        <v>541</v>
      </c>
      <c r="V12" s="142" t="s">
        <v>601</v>
      </c>
    </row>
    <row r="13" spans="1:22" s="135" customFormat="1" ht="254.25" customHeight="1" x14ac:dyDescent="0.2">
      <c r="A13" s="104">
        <v>9</v>
      </c>
      <c r="B13" s="106" t="s">
        <v>321</v>
      </c>
      <c r="C13" s="104" t="s">
        <v>18</v>
      </c>
      <c r="D13" s="106" t="s">
        <v>322</v>
      </c>
      <c r="E13" s="106" t="s">
        <v>323</v>
      </c>
      <c r="F13" s="106" t="s">
        <v>63</v>
      </c>
      <c r="G13" s="104" t="s">
        <v>64</v>
      </c>
      <c r="H13" s="104">
        <v>1</v>
      </c>
      <c r="I13" s="93">
        <v>42006</v>
      </c>
      <c r="J13" s="93">
        <v>42368</v>
      </c>
      <c r="K13" s="5">
        <f t="shared" si="0"/>
        <v>51.714285714285715</v>
      </c>
      <c r="L13" s="5">
        <v>1</v>
      </c>
      <c r="M13" s="133">
        <v>1</v>
      </c>
      <c r="N13" s="104" t="s">
        <v>324</v>
      </c>
      <c r="O13" s="102" t="s">
        <v>25</v>
      </c>
      <c r="P13" s="102" t="s">
        <v>25</v>
      </c>
      <c r="Q13" s="103" t="s">
        <v>495</v>
      </c>
      <c r="R13" s="134" t="s">
        <v>485</v>
      </c>
      <c r="S13" s="108"/>
      <c r="T13" s="108" t="s">
        <v>282</v>
      </c>
      <c r="U13" s="86" t="s">
        <v>529</v>
      </c>
      <c r="V13" s="91" t="s">
        <v>602</v>
      </c>
    </row>
    <row r="14" spans="1:22" s="135" customFormat="1" ht="204" x14ac:dyDescent="0.2">
      <c r="A14" s="104">
        <v>10</v>
      </c>
      <c r="B14" s="106" t="s">
        <v>325</v>
      </c>
      <c r="C14" s="104" t="s">
        <v>18</v>
      </c>
      <c r="D14" s="106" t="s">
        <v>65</v>
      </c>
      <c r="E14" s="106" t="s">
        <v>326</v>
      </c>
      <c r="F14" s="106" t="s">
        <v>63</v>
      </c>
      <c r="G14" s="104" t="s">
        <v>64</v>
      </c>
      <c r="H14" s="104">
        <v>1</v>
      </c>
      <c r="I14" s="93">
        <v>42006</v>
      </c>
      <c r="J14" s="93">
        <v>42368</v>
      </c>
      <c r="K14" s="5">
        <f t="shared" si="0"/>
        <v>51.714285714285715</v>
      </c>
      <c r="L14" s="5">
        <v>1</v>
      </c>
      <c r="M14" s="133">
        <v>1</v>
      </c>
      <c r="N14" s="104" t="s">
        <v>34</v>
      </c>
      <c r="O14" s="102" t="s">
        <v>25</v>
      </c>
      <c r="P14" s="102" t="s">
        <v>25</v>
      </c>
      <c r="Q14" s="103" t="s">
        <v>495</v>
      </c>
      <c r="R14" s="134" t="s">
        <v>485</v>
      </c>
      <c r="S14" s="108"/>
      <c r="T14" s="108" t="s">
        <v>282</v>
      </c>
      <c r="U14" s="107" t="s">
        <v>531</v>
      </c>
      <c r="V14" s="91" t="s">
        <v>530</v>
      </c>
    </row>
    <row r="15" spans="1:22" s="135" customFormat="1" ht="231.75" customHeight="1" x14ac:dyDescent="0.2">
      <c r="A15" s="104">
        <v>11</v>
      </c>
      <c r="B15" s="92" t="s">
        <v>66</v>
      </c>
      <c r="C15" s="105" t="s">
        <v>18</v>
      </c>
      <c r="D15" s="92" t="s">
        <v>328</v>
      </c>
      <c r="E15" s="92" t="s">
        <v>329</v>
      </c>
      <c r="F15" s="92" t="s">
        <v>67</v>
      </c>
      <c r="G15" s="105" t="s">
        <v>33</v>
      </c>
      <c r="H15" s="105">
        <v>1</v>
      </c>
      <c r="I15" s="119">
        <v>42006</v>
      </c>
      <c r="J15" s="119">
        <v>42368</v>
      </c>
      <c r="K15" s="87">
        <f t="shared" si="0"/>
        <v>51.714285714285715</v>
      </c>
      <c r="L15" s="87">
        <v>1</v>
      </c>
      <c r="M15" s="140">
        <v>1</v>
      </c>
      <c r="N15" s="105" t="s">
        <v>34</v>
      </c>
      <c r="O15" s="89" t="s">
        <v>25</v>
      </c>
      <c r="P15" s="89" t="s">
        <v>25</v>
      </c>
      <c r="Q15" s="141" t="s">
        <v>497</v>
      </c>
      <c r="R15" s="99" t="s">
        <v>486</v>
      </c>
      <c r="S15" s="89"/>
      <c r="T15" s="100" t="s">
        <v>282</v>
      </c>
      <c r="U15" s="90" t="s">
        <v>611</v>
      </c>
      <c r="V15" s="91" t="s">
        <v>525</v>
      </c>
    </row>
    <row r="16" spans="1:22" s="135" customFormat="1" ht="409.5" x14ac:dyDescent="0.2">
      <c r="A16" s="104">
        <v>12</v>
      </c>
      <c r="B16" s="106" t="s">
        <v>68</v>
      </c>
      <c r="C16" s="104" t="s">
        <v>18</v>
      </c>
      <c r="D16" s="106" t="s">
        <v>331</v>
      </c>
      <c r="E16" s="106" t="s">
        <v>69</v>
      </c>
      <c r="F16" s="106" t="s">
        <v>70</v>
      </c>
      <c r="G16" s="104" t="s">
        <v>22</v>
      </c>
      <c r="H16" s="104">
        <v>1</v>
      </c>
      <c r="I16" s="93">
        <v>42050</v>
      </c>
      <c r="J16" s="93">
        <v>42368</v>
      </c>
      <c r="K16" s="5">
        <f t="shared" si="0"/>
        <v>45.428571428571431</v>
      </c>
      <c r="L16" s="5">
        <v>1</v>
      </c>
      <c r="M16" s="133">
        <v>1</v>
      </c>
      <c r="N16" s="104" t="s">
        <v>34</v>
      </c>
      <c r="O16" s="102" t="s">
        <v>25</v>
      </c>
      <c r="P16" s="102" t="s">
        <v>25</v>
      </c>
      <c r="Q16" s="103" t="s">
        <v>272</v>
      </c>
      <c r="R16" s="134" t="s">
        <v>489</v>
      </c>
      <c r="S16" s="108"/>
      <c r="T16" s="108" t="s">
        <v>282</v>
      </c>
      <c r="U16" s="107" t="s">
        <v>612</v>
      </c>
      <c r="V16" s="91" t="s">
        <v>596</v>
      </c>
    </row>
    <row r="17" spans="1:22" s="135" customFormat="1" ht="409.5" x14ac:dyDescent="0.2">
      <c r="A17" s="104">
        <v>13</v>
      </c>
      <c r="B17" s="106" t="s">
        <v>71</v>
      </c>
      <c r="C17" s="104" t="s">
        <v>18</v>
      </c>
      <c r="D17" s="122" t="s">
        <v>72</v>
      </c>
      <c r="E17" s="101" t="s">
        <v>73</v>
      </c>
      <c r="F17" s="101" t="s">
        <v>74</v>
      </c>
      <c r="G17" s="103" t="s">
        <v>21</v>
      </c>
      <c r="H17" s="103">
        <v>1</v>
      </c>
      <c r="I17" s="93">
        <v>42006</v>
      </c>
      <c r="J17" s="93">
        <v>42368</v>
      </c>
      <c r="K17" s="5">
        <f t="shared" si="0"/>
        <v>51.714285714285715</v>
      </c>
      <c r="L17" s="5">
        <v>1</v>
      </c>
      <c r="M17" s="133">
        <v>1</v>
      </c>
      <c r="N17" s="104" t="s">
        <v>34</v>
      </c>
      <c r="O17" s="102" t="s">
        <v>25</v>
      </c>
      <c r="P17" s="102" t="s">
        <v>25</v>
      </c>
      <c r="Q17" s="103" t="s">
        <v>495</v>
      </c>
      <c r="R17" s="134" t="s">
        <v>485</v>
      </c>
      <c r="S17" s="108"/>
      <c r="T17" s="108" t="s">
        <v>282</v>
      </c>
      <c r="U17" s="107" t="s">
        <v>532</v>
      </c>
      <c r="V17" s="91" t="s">
        <v>597</v>
      </c>
    </row>
    <row r="18" spans="1:22" s="135" customFormat="1" ht="267.75" customHeight="1" x14ac:dyDescent="0.2">
      <c r="A18" s="196">
        <v>14</v>
      </c>
      <c r="B18" s="198" t="s">
        <v>75</v>
      </c>
      <c r="C18" s="196" t="s">
        <v>23</v>
      </c>
      <c r="D18" s="106" t="s">
        <v>331</v>
      </c>
      <c r="E18" s="106" t="s">
        <v>69</v>
      </c>
      <c r="F18" s="106" t="s">
        <v>76</v>
      </c>
      <c r="G18" s="104" t="s">
        <v>22</v>
      </c>
      <c r="H18" s="104">
        <v>1</v>
      </c>
      <c r="I18" s="93">
        <v>42050</v>
      </c>
      <c r="J18" s="93">
        <v>42368</v>
      </c>
      <c r="K18" s="5">
        <f t="shared" si="0"/>
        <v>45.428571428571431</v>
      </c>
      <c r="L18" s="5">
        <v>1</v>
      </c>
      <c r="M18" s="133">
        <v>1</v>
      </c>
      <c r="N18" s="104" t="s">
        <v>34</v>
      </c>
      <c r="O18" s="102" t="s">
        <v>25</v>
      </c>
      <c r="P18" s="200" t="s">
        <v>25</v>
      </c>
      <c r="Q18" s="189" t="s">
        <v>272</v>
      </c>
      <c r="R18" s="202" t="s">
        <v>489</v>
      </c>
      <c r="S18" s="192"/>
      <c r="T18" s="192" t="s">
        <v>282</v>
      </c>
      <c r="U18" s="86" t="s">
        <v>613</v>
      </c>
      <c r="V18" s="91" t="s">
        <v>595</v>
      </c>
    </row>
    <row r="19" spans="1:22" s="135" customFormat="1" ht="264.75" customHeight="1" x14ac:dyDescent="0.2">
      <c r="A19" s="204"/>
      <c r="B19" s="205"/>
      <c r="C19" s="204"/>
      <c r="D19" s="106" t="s">
        <v>331</v>
      </c>
      <c r="E19" s="106" t="s">
        <v>69</v>
      </c>
      <c r="F19" s="106" t="s">
        <v>77</v>
      </c>
      <c r="G19" s="104" t="s">
        <v>22</v>
      </c>
      <c r="H19" s="104">
        <v>1</v>
      </c>
      <c r="I19" s="93">
        <v>42050</v>
      </c>
      <c r="J19" s="93">
        <v>42368</v>
      </c>
      <c r="K19" s="5">
        <f t="shared" si="0"/>
        <v>45.428571428571431</v>
      </c>
      <c r="L19" s="5">
        <v>1</v>
      </c>
      <c r="M19" s="133">
        <v>1</v>
      </c>
      <c r="N19" s="104" t="s">
        <v>34</v>
      </c>
      <c r="O19" s="102" t="s">
        <v>25</v>
      </c>
      <c r="P19" s="206"/>
      <c r="Q19" s="190"/>
      <c r="R19" s="207"/>
      <c r="S19" s="208"/>
      <c r="T19" s="208"/>
      <c r="U19" s="107" t="s">
        <v>501</v>
      </c>
      <c r="V19" s="91" t="s">
        <v>594</v>
      </c>
    </row>
    <row r="20" spans="1:22" s="135" customFormat="1" ht="313.5" customHeight="1" x14ac:dyDescent="0.2">
      <c r="A20" s="197"/>
      <c r="B20" s="199"/>
      <c r="C20" s="197"/>
      <c r="D20" s="106" t="s">
        <v>331</v>
      </c>
      <c r="E20" s="106" t="s">
        <v>69</v>
      </c>
      <c r="F20" s="106" t="s">
        <v>78</v>
      </c>
      <c r="G20" s="104" t="s">
        <v>22</v>
      </c>
      <c r="H20" s="104">
        <v>1</v>
      </c>
      <c r="I20" s="93">
        <v>42050</v>
      </c>
      <c r="J20" s="93">
        <v>42368</v>
      </c>
      <c r="K20" s="5">
        <f t="shared" si="0"/>
        <v>45.428571428571431</v>
      </c>
      <c r="L20" s="5">
        <v>1</v>
      </c>
      <c r="M20" s="133">
        <v>1</v>
      </c>
      <c r="N20" s="104" t="s">
        <v>34</v>
      </c>
      <c r="O20" s="102" t="s">
        <v>25</v>
      </c>
      <c r="P20" s="201"/>
      <c r="Q20" s="191"/>
      <c r="R20" s="203"/>
      <c r="S20" s="193"/>
      <c r="T20" s="193"/>
      <c r="U20" s="107" t="s">
        <v>614</v>
      </c>
      <c r="V20" s="91" t="s">
        <v>593</v>
      </c>
    </row>
    <row r="21" spans="1:22" s="135" customFormat="1" ht="306" customHeight="1" x14ac:dyDescent="0.2">
      <c r="A21" s="196">
        <v>15</v>
      </c>
      <c r="B21" s="209" t="s">
        <v>79</v>
      </c>
      <c r="C21" s="196" t="s">
        <v>18</v>
      </c>
      <c r="D21" s="106" t="s">
        <v>331</v>
      </c>
      <c r="E21" s="106" t="s">
        <v>69</v>
      </c>
      <c r="F21" s="106" t="s">
        <v>76</v>
      </c>
      <c r="G21" s="104" t="s">
        <v>22</v>
      </c>
      <c r="H21" s="104">
        <v>1</v>
      </c>
      <c r="I21" s="93">
        <v>42050</v>
      </c>
      <c r="J21" s="93">
        <v>42368</v>
      </c>
      <c r="K21" s="5">
        <f t="shared" si="0"/>
        <v>45.428571428571431</v>
      </c>
      <c r="L21" s="5">
        <v>1</v>
      </c>
      <c r="M21" s="133">
        <v>1</v>
      </c>
      <c r="N21" s="104" t="s">
        <v>34</v>
      </c>
      <c r="O21" s="102" t="s">
        <v>25</v>
      </c>
      <c r="P21" s="200" t="s">
        <v>25</v>
      </c>
      <c r="Q21" s="189" t="s">
        <v>272</v>
      </c>
      <c r="R21" s="202" t="s">
        <v>489</v>
      </c>
      <c r="S21" s="192"/>
      <c r="T21" s="192" t="s">
        <v>282</v>
      </c>
      <c r="U21" s="86" t="s">
        <v>502</v>
      </c>
      <c r="V21" s="91" t="s">
        <v>537</v>
      </c>
    </row>
    <row r="22" spans="1:22" s="135" customFormat="1" ht="283.5" customHeight="1" x14ac:dyDescent="0.2">
      <c r="A22" s="204"/>
      <c r="B22" s="210"/>
      <c r="C22" s="204"/>
      <c r="D22" s="106" t="s">
        <v>331</v>
      </c>
      <c r="E22" s="106" t="s">
        <v>69</v>
      </c>
      <c r="F22" s="106" t="s">
        <v>77</v>
      </c>
      <c r="G22" s="104" t="s">
        <v>22</v>
      </c>
      <c r="H22" s="104">
        <v>1</v>
      </c>
      <c r="I22" s="93">
        <v>42006</v>
      </c>
      <c r="J22" s="93">
        <v>42368</v>
      </c>
      <c r="K22" s="5">
        <f t="shared" si="0"/>
        <v>51.714285714285715</v>
      </c>
      <c r="L22" s="5">
        <v>1</v>
      </c>
      <c r="M22" s="133">
        <v>1</v>
      </c>
      <c r="N22" s="104" t="s">
        <v>34</v>
      </c>
      <c r="O22" s="102" t="s">
        <v>25</v>
      </c>
      <c r="P22" s="206"/>
      <c r="Q22" s="190"/>
      <c r="R22" s="207"/>
      <c r="S22" s="208"/>
      <c r="T22" s="208"/>
      <c r="U22" s="107" t="s">
        <v>503</v>
      </c>
      <c r="V22" s="189" t="s">
        <v>533</v>
      </c>
    </row>
    <row r="23" spans="1:22" s="135" customFormat="1" ht="283.5" customHeight="1" x14ac:dyDescent="0.2">
      <c r="A23" s="197"/>
      <c r="B23" s="211"/>
      <c r="C23" s="197"/>
      <c r="D23" s="106" t="s">
        <v>331</v>
      </c>
      <c r="E23" s="106" t="s">
        <v>69</v>
      </c>
      <c r="F23" s="106" t="s">
        <v>78</v>
      </c>
      <c r="G23" s="104" t="s">
        <v>22</v>
      </c>
      <c r="H23" s="104">
        <v>1</v>
      </c>
      <c r="I23" s="93">
        <v>42050</v>
      </c>
      <c r="J23" s="93">
        <v>42368</v>
      </c>
      <c r="K23" s="5">
        <f t="shared" si="0"/>
        <v>45.428571428571431</v>
      </c>
      <c r="L23" s="5">
        <v>1</v>
      </c>
      <c r="M23" s="133">
        <v>1</v>
      </c>
      <c r="N23" s="104" t="s">
        <v>34</v>
      </c>
      <c r="O23" s="102" t="s">
        <v>25</v>
      </c>
      <c r="P23" s="201"/>
      <c r="Q23" s="191"/>
      <c r="R23" s="203"/>
      <c r="S23" s="193"/>
      <c r="T23" s="193"/>
      <c r="U23" s="107" t="s">
        <v>535</v>
      </c>
      <c r="V23" s="191"/>
    </row>
    <row r="24" spans="1:22" s="135" customFormat="1" ht="283.5" customHeight="1" x14ac:dyDescent="0.2">
      <c r="A24" s="196">
        <v>16</v>
      </c>
      <c r="B24" s="198" t="s">
        <v>80</v>
      </c>
      <c r="C24" s="196" t="s">
        <v>18</v>
      </c>
      <c r="D24" s="106" t="s">
        <v>331</v>
      </c>
      <c r="E24" s="106" t="s">
        <v>69</v>
      </c>
      <c r="F24" s="106" t="s">
        <v>76</v>
      </c>
      <c r="G24" s="104" t="s">
        <v>22</v>
      </c>
      <c r="H24" s="104">
        <v>1</v>
      </c>
      <c r="I24" s="93">
        <v>42050</v>
      </c>
      <c r="J24" s="93">
        <v>42368</v>
      </c>
      <c r="K24" s="5">
        <f t="shared" si="0"/>
        <v>45.428571428571431</v>
      </c>
      <c r="L24" s="5">
        <v>1</v>
      </c>
      <c r="M24" s="133">
        <v>1</v>
      </c>
      <c r="N24" s="104" t="s">
        <v>34</v>
      </c>
      <c r="O24" s="102" t="s">
        <v>25</v>
      </c>
      <c r="P24" s="200" t="s">
        <v>25</v>
      </c>
      <c r="Q24" s="189" t="s">
        <v>272</v>
      </c>
      <c r="R24" s="202" t="s">
        <v>489</v>
      </c>
      <c r="S24" s="192"/>
      <c r="T24" s="192" t="s">
        <v>282</v>
      </c>
      <c r="U24" s="86" t="s">
        <v>523</v>
      </c>
      <c r="V24" s="91" t="s">
        <v>537</v>
      </c>
    </row>
    <row r="25" spans="1:22" s="135" customFormat="1" ht="283.5" customHeight="1" x14ac:dyDescent="0.2">
      <c r="A25" s="204"/>
      <c r="B25" s="205"/>
      <c r="C25" s="204"/>
      <c r="D25" s="106" t="s">
        <v>331</v>
      </c>
      <c r="E25" s="106" t="s">
        <v>69</v>
      </c>
      <c r="F25" s="106" t="s">
        <v>77</v>
      </c>
      <c r="G25" s="104" t="s">
        <v>22</v>
      </c>
      <c r="H25" s="104">
        <v>1</v>
      </c>
      <c r="I25" s="93">
        <v>42050</v>
      </c>
      <c r="J25" s="93">
        <v>42368</v>
      </c>
      <c r="K25" s="5">
        <f t="shared" si="0"/>
        <v>45.428571428571431</v>
      </c>
      <c r="L25" s="5">
        <v>1</v>
      </c>
      <c r="M25" s="133">
        <v>1</v>
      </c>
      <c r="N25" s="104" t="s">
        <v>34</v>
      </c>
      <c r="O25" s="102" t="s">
        <v>25</v>
      </c>
      <c r="P25" s="206"/>
      <c r="Q25" s="190"/>
      <c r="R25" s="207"/>
      <c r="S25" s="208"/>
      <c r="T25" s="208"/>
      <c r="U25" s="107" t="s">
        <v>615</v>
      </c>
      <c r="V25" s="189" t="s">
        <v>533</v>
      </c>
    </row>
    <row r="26" spans="1:22" s="135" customFormat="1" ht="283.5" customHeight="1" thickBot="1" x14ac:dyDescent="0.25">
      <c r="A26" s="217"/>
      <c r="B26" s="218"/>
      <c r="C26" s="217"/>
      <c r="D26" s="115" t="s">
        <v>331</v>
      </c>
      <c r="E26" s="115" t="s">
        <v>69</v>
      </c>
      <c r="F26" s="115" t="s">
        <v>78</v>
      </c>
      <c r="G26" s="114" t="s">
        <v>22</v>
      </c>
      <c r="H26" s="114">
        <v>1</v>
      </c>
      <c r="I26" s="116">
        <v>42050</v>
      </c>
      <c r="J26" s="116">
        <v>42368</v>
      </c>
      <c r="K26" s="88">
        <f t="shared" si="0"/>
        <v>45.428571428571431</v>
      </c>
      <c r="L26" s="88">
        <v>1</v>
      </c>
      <c r="M26" s="136">
        <v>1</v>
      </c>
      <c r="N26" s="114" t="s">
        <v>34</v>
      </c>
      <c r="O26" s="137" t="s">
        <v>25</v>
      </c>
      <c r="P26" s="219"/>
      <c r="Q26" s="220"/>
      <c r="R26" s="221"/>
      <c r="S26" s="212"/>
      <c r="T26" s="212"/>
      <c r="U26" s="123" t="s">
        <v>534</v>
      </c>
      <c r="V26" s="191"/>
    </row>
    <row r="27" spans="1:22" s="135" customFormat="1" ht="283.5" customHeight="1" x14ac:dyDescent="0.2">
      <c r="A27" s="213">
        <v>17</v>
      </c>
      <c r="B27" s="92" t="s">
        <v>81</v>
      </c>
      <c r="C27" s="213" t="s">
        <v>18</v>
      </c>
      <c r="D27" s="92" t="s">
        <v>82</v>
      </c>
      <c r="E27" s="92" t="s">
        <v>83</v>
      </c>
      <c r="F27" s="92" t="s">
        <v>84</v>
      </c>
      <c r="G27" s="105" t="s">
        <v>85</v>
      </c>
      <c r="H27" s="105">
        <v>95</v>
      </c>
      <c r="I27" s="119">
        <v>42006</v>
      </c>
      <c r="J27" s="119">
        <v>42368</v>
      </c>
      <c r="K27" s="87">
        <f t="shared" si="0"/>
        <v>51.714285714285715</v>
      </c>
      <c r="L27" s="87">
        <v>95</v>
      </c>
      <c r="M27" s="140">
        <v>1</v>
      </c>
      <c r="N27" s="105" t="s">
        <v>324</v>
      </c>
      <c r="O27" s="89" t="s">
        <v>25</v>
      </c>
      <c r="P27" s="214" t="s">
        <v>25</v>
      </c>
      <c r="Q27" s="141" t="s">
        <v>274</v>
      </c>
      <c r="R27" s="215" t="s">
        <v>490</v>
      </c>
      <c r="S27" s="216"/>
      <c r="T27" s="216" t="s">
        <v>282</v>
      </c>
      <c r="U27" s="124" t="s">
        <v>536</v>
      </c>
      <c r="V27" s="91" t="s">
        <v>539</v>
      </c>
    </row>
    <row r="28" spans="1:22" s="135" customFormat="1" ht="221.25" customHeight="1" x14ac:dyDescent="0.2">
      <c r="A28" s="197"/>
      <c r="B28" s="106" t="s">
        <v>86</v>
      </c>
      <c r="C28" s="197"/>
      <c r="D28" s="106" t="s">
        <v>87</v>
      </c>
      <c r="E28" s="106" t="s">
        <v>88</v>
      </c>
      <c r="F28" s="106" t="s">
        <v>89</v>
      </c>
      <c r="G28" s="104" t="s">
        <v>20</v>
      </c>
      <c r="H28" s="104">
        <v>1</v>
      </c>
      <c r="I28" s="93">
        <v>42002</v>
      </c>
      <c r="J28" s="93">
        <v>42063</v>
      </c>
      <c r="K28" s="5">
        <f t="shared" si="0"/>
        <v>8.7142857142857135</v>
      </c>
      <c r="L28" s="5">
        <v>1</v>
      </c>
      <c r="M28" s="133">
        <v>1</v>
      </c>
      <c r="N28" s="104" t="s">
        <v>34</v>
      </c>
      <c r="O28" s="102" t="s">
        <v>25</v>
      </c>
      <c r="P28" s="201"/>
      <c r="Q28" s="103" t="s">
        <v>495</v>
      </c>
      <c r="R28" s="203"/>
      <c r="S28" s="193"/>
      <c r="T28" s="193"/>
      <c r="U28" s="107" t="s">
        <v>519</v>
      </c>
      <c r="V28" s="91" t="s">
        <v>538</v>
      </c>
    </row>
    <row r="29" spans="1:22" s="135" customFormat="1" ht="129.75" customHeight="1" x14ac:dyDescent="0.2">
      <c r="A29" s="104">
        <v>18</v>
      </c>
      <c r="B29" s="106" t="s">
        <v>90</v>
      </c>
      <c r="C29" s="104" t="s">
        <v>18</v>
      </c>
      <c r="D29" s="106" t="s">
        <v>91</v>
      </c>
      <c r="E29" s="101" t="s">
        <v>335</v>
      </c>
      <c r="F29" s="101" t="s">
        <v>92</v>
      </c>
      <c r="G29" s="103" t="s">
        <v>93</v>
      </c>
      <c r="H29" s="125">
        <v>1</v>
      </c>
      <c r="I29" s="93">
        <v>42036</v>
      </c>
      <c r="J29" s="93">
        <v>42338</v>
      </c>
      <c r="K29" s="5">
        <f t="shared" si="0"/>
        <v>43.142857142857146</v>
      </c>
      <c r="L29" s="5">
        <v>1</v>
      </c>
      <c r="M29" s="133">
        <v>1</v>
      </c>
      <c r="N29" s="104" t="s">
        <v>34</v>
      </c>
      <c r="O29" s="102" t="s">
        <v>25</v>
      </c>
      <c r="P29" s="102" t="s">
        <v>25</v>
      </c>
      <c r="Q29" s="103" t="s">
        <v>495</v>
      </c>
      <c r="R29" s="134" t="s">
        <v>485</v>
      </c>
      <c r="S29" s="108"/>
      <c r="T29" s="108" t="s">
        <v>282</v>
      </c>
      <c r="U29" s="126" t="s">
        <v>616</v>
      </c>
      <c r="V29" s="91" t="s">
        <v>540</v>
      </c>
    </row>
    <row r="30" spans="1:22" s="135" customFormat="1" ht="309.75" customHeight="1" x14ac:dyDescent="0.2">
      <c r="A30" s="196">
        <v>19</v>
      </c>
      <c r="B30" s="106" t="s">
        <v>94</v>
      </c>
      <c r="C30" s="196" t="s">
        <v>18</v>
      </c>
      <c r="D30" s="106" t="s">
        <v>94</v>
      </c>
      <c r="E30" s="106" t="s">
        <v>336</v>
      </c>
      <c r="F30" s="106" t="s">
        <v>95</v>
      </c>
      <c r="G30" s="104" t="s">
        <v>27</v>
      </c>
      <c r="H30" s="104">
        <v>1</v>
      </c>
      <c r="I30" s="93">
        <v>42006</v>
      </c>
      <c r="J30" s="93">
        <v>42368</v>
      </c>
      <c r="K30" s="5">
        <f t="shared" si="0"/>
        <v>51.714285714285715</v>
      </c>
      <c r="L30" s="5">
        <v>1</v>
      </c>
      <c r="M30" s="133">
        <v>1</v>
      </c>
      <c r="N30" s="104" t="s">
        <v>324</v>
      </c>
      <c r="O30" s="102" t="s">
        <v>25</v>
      </c>
      <c r="P30" s="200" t="s">
        <v>25</v>
      </c>
      <c r="Q30" s="222" t="s">
        <v>275</v>
      </c>
      <c r="R30" s="202" t="s">
        <v>467</v>
      </c>
      <c r="S30" s="192"/>
      <c r="T30" s="192" t="s">
        <v>282</v>
      </c>
      <c r="U30" s="101" t="s">
        <v>504</v>
      </c>
      <c r="V30" s="189" t="s">
        <v>542</v>
      </c>
    </row>
    <row r="31" spans="1:22" s="135" customFormat="1" ht="309.75" customHeight="1" x14ac:dyDescent="0.2">
      <c r="A31" s="204"/>
      <c r="B31" s="106" t="s">
        <v>96</v>
      </c>
      <c r="C31" s="204"/>
      <c r="D31" s="106" t="s">
        <v>96</v>
      </c>
      <c r="E31" s="106" t="s">
        <v>337</v>
      </c>
      <c r="F31" s="106" t="s">
        <v>97</v>
      </c>
      <c r="G31" s="104" t="s">
        <v>98</v>
      </c>
      <c r="H31" s="104">
        <v>1</v>
      </c>
      <c r="I31" s="93">
        <v>42006</v>
      </c>
      <c r="J31" s="93">
        <v>42368</v>
      </c>
      <c r="K31" s="5">
        <f t="shared" si="0"/>
        <v>51.714285714285715</v>
      </c>
      <c r="L31" s="5">
        <v>1</v>
      </c>
      <c r="M31" s="133">
        <v>1</v>
      </c>
      <c r="N31" s="104" t="s">
        <v>34</v>
      </c>
      <c r="O31" s="102" t="s">
        <v>25</v>
      </c>
      <c r="P31" s="206"/>
      <c r="Q31" s="223"/>
      <c r="R31" s="207"/>
      <c r="S31" s="208"/>
      <c r="T31" s="208"/>
      <c r="U31" s="101" t="s">
        <v>505</v>
      </c>
      <c r="V31" s="190"/>
    </row>
    <row r="32" spans="1:22" s="135" customFormat="1" ht="309.75" customHeight="1" x14ac:dyDescent="0.2">
      <c r="A32" s="204"/>
      <c r="B32" s="106" t="s">
        <v>96</v>
      </c>
      <c r="C32" s="204"/>
      <c r="D32" s="106" t="s">
        <v>96</v>
      </c>
      <c r="E32" s="106" t="s">
        <v>99</v>
      </c>
      <c r="F32" s="106" t="s">
        <v>100</v>
      </c>
      <c r="G32" s="104" t="s">
        <v>101</v>
      </c>
      <c r="H32" s="104">
        <v>1</v>
      </c>
      <c r="I32" s="93">
        <v>42006</v>
      </c>
      <c r="J32" s="93">
        <v>42368</v>
      </c>
      <c r="K32" s="5">
        <f t="shared" si="0"/>
        <v>51.714285714285715</v>
      </c>
      <c r="L32" s="5">
        <v>1</v>
      </c>
      <c r="M32" s="133">
        <v>1</v>
      </c>
      <c r="N32" s="104" t="s">
        <v>34</v>
      </c>
      <c r="O32" s="102" t="s">
        <v>25</v>
      </c>
      <c r="P32" s="206"/>
      <c r="Q32" s="223"/>
      <c r="R32" s="207"/>
      <c r="S32" s="208"/>
      <c r="T32" s="208"/>
      <c r="U32" s="101" t="s">
        <v>506</v>
      </c>
      <c r="V32" s="190"/>
    </row>
    <row r="33" spans="1:22" s="135" customFormat="1" ht="309.75" customHeight="1" x14ac:dyDescent="0.2">
      <c r="A33" s="204"/>
      <c r="B33" s="106" t="s">
        <v>94</v>
      </c>
      <c r="C33" s="204"/>
      <c r="D33" s="106" t="s">
        <v>94</v>
      </c>
      <c r="E33" s="106" t="s">
        <v>99</v>
      </c>
      <c r="F33" s="106" t="s">
        <v>102</v>
      </c>
      <c r="G33" s="104" t="s">
        <v>103</v>
      </c>
      <c r="H33" s="104">
        <v>2</v>
      </c>
      <c r="I33" s="93">
        <v>42006</v>
      </c>
      <c r="J33" s="93">
        <v>42368</v>
      </c>
      <c r="K33" s="5">
        <f t="shared" si="0"/>
        <v>51.714285714285715</v>
      </c>
      <c r="L33" s="5">
        <v>2</v>
      </c>
      <c r="M33" s="133">
        <v>1</v>
      </c>
      <c r="N33" s="104" t="s">
        <v>34</v>
      </c>
      <c r="O33" s="102" t="s">
        <v>25</v>
      </c>
      <c r="P33" s="206"/>
      <c r="Q33" s="223"/>
      <c r="R33" s="207"/>
      <c r="S33" s="208"/>
      <c r="T33" s="208"/>
      <c r="U33" s="101" t="s">
        <v>617</v>
      </c>
      <c r="V33" s="190"/>
    </row>
    <row r="34" spans="1:22" s="135" customFormat="1" ht="309.75" customHeight="1" x14ac:dyDescent="0.2">
      <c r="A34" s="204"/>
      <c r="B34" s="106" t="s">
        <v>94</v>
      </c>
      <c r="C34" s="204"/>
      <c r="D34" s="106" t="s">
        <v>94</v>
      </c>
      <c r="E34" s="106" t="s">
        <v>99</v>
      </c>
      <c r="F34" s="106" t="s">
        <v>104</v>
      </c>
      <c r="G34" s="104" t="s">
        <v>105</v>
      </c>
      <c r="H34" s="104">
        <v>1</v>
      </c>
      <c r="I34" s="93">
        <v>42006</v>
      </c>
      <c r="J34" s="93">
        <v>42368</v>
      </c>
      <c r="K34" s="5">
        <f t="shared" si="0"/>
        <v>51.714285714285715</v>
      </c>
      <c r="L34" s="5">
        <v>1</v>
      </c>
      <c r="M34" s="133">
        <v>1</v>
      </c>
      <c r="N34" s="104" t="s">
        <v>34</v>
      </c>
      <c r="O34" s="102" t="s">
        <v>25</v>
      </c>
      <c r="P34" s="206"/>
      <c r="Q34" s="223"/>
      <c r="R34" s="207"/>
      <c r="S34" s="208"/>
      <c r="T34" s="208"/>
      <c r="U34" s="95" t="s">
        <v>618</v>
      </c>
      <c r="V34" s="190"/>
    </row>
    <row r="35" spans="1:22" s="135" customFormat="1" ht="309.75" customHeight="1" x14ac:dyDescent="0.2">
      <c r="A35" s="204"/>
      <c r="B35" s="106" t="s">
        <v>106</v>
      </c>
      <c r="C35" s="204"/>
      <c r="D35" s="106" t="s">
        <v>106</v>
      </c>
      <c r="E35" s="106" t="s">
        <v>107</v>
      </c>
      <c r="F35" s="106" t="s">
        <v>108</v>
      </c>
      <c r="G35" s="104" t="s">
        <v>109</v>
      </c>
      <c r="H35" s="104">
        <v>1</v>
      </c>
      <c r="I35" s="93">
        <v>42006</v>
      </c>
      <c r="J35" s="93">
        <v>42368</v>
      </c>
      <c r="K35" s="5">
        <f t="shared" si="0"/>
        <v>51.714285714285715</v>
      </c>
      <c r="L35" s="5">
        <v>1</v>
      </c>
      <c r="M35" s="133">
        <v>1</v>
      </c>
      <c r="N35" s="104" t="s">
        <v>34</v>
      </c>
      <c r="O35" s="102" t="s">
        <v>25</v>
      </c>
      <c r="P35" s="206"/>
      <c r="Q35" s="223"/>
      <c r="R35" s="207"/>
      <c r="S35" s="208"/>
      <c r="T35" s="208"/>
      <c r="U35" s="101" t="s">
        <v>507</v>
      </c>
      <c r="V35" s="190"/>
    </row>
    <row r="36" spans="1:22" s="135" customFormat="1" ht="309.75" customHeight="1" x14ac:dyDescent="0.2">
      <c r="A36" s="197"/>
      <c r="B36" s="106" t="s">
        <v>110</v>
      </c>
      <c r="C36" s="197"/>
      <c r="D36" s="106" t="s">
        <v>110</v>
      </c>
      <c r="E36" s="106" t="s">
        <v>111</v>
      </c>
      <c r="F36" s="106" t="s">
        <v>112</v>
      </c>
      <c r="G36" s="104" t="s">
        <v>113</v>
      </c>
      <c r="H36" s="104">
        <v>1</v>
      </c>
      <c r="I36" s="93">
        <v>42006</v>
      </c>
      <c r="J36" s="93">
        <v>42368</v>
      </c>
      <c r="K36" s="5">
        <f t="shared" si="0"/>
        <v>51.714285714285715</v>
      </c>
      <c r="L36" s="5">
        <v>1</v>
      </c>
      <c r="M36" s="133">
        <v>1</v>
      </c>
      <c r="N36" s="104" t="s">
        <v>34</v>
      </c>
      <c r="O36" s="102" t="s">
        <v>25</v>
      </c>
      <c r="P36" s="201"/>
      <c r="Q36" s="224"/>
      <c r="R36" s="203"/>
      <c r="S36" s="193"/>
      <c r="T36" s="193"/>
      <c r="U36" s="94" t="s">
        <v>508</v>
      </c>
      <c r="V36" s="191"/>
    </row>
    <row r="37" spans="1:22" s="135" customFormat="1" ht="309.75" customHeight="1" x14ac:dyDescent="0.2">
      <c r="A37" s="104">
        <v>20</v>
      </c>
      <c r="B37" s="106" t="s">
        <v>114</v>
      </c>
      <c r="C37" s="104" t="s">
        <v>18</v>
      </c>
      <c r="D37" s="106" t="s">
        <v>114</v>
      </c>
      <c r="E37" s="106" t="s">
        <v>115</v>
      </c>
      <c r="F37" s="122" t="s">
        <v>116</v>
      </c>
      <c r="G37" s="125" t="s">
        <v>28</v>
      </c>
      <c r="H37" s="125">
        <v>1</v>
      </c>
      <c r="I37" s="93">
        <v>42005</v>
      </c>
      <c r="J37" s="93">
        <v>42339</v>
      </c>
      <c r="K37" s="5">
        <f t="shared" si="0"/>
        <v>47.714285714285715</v>
      </c>
      <c r="L37" s="5">
        <v>1</v>
      </c>
      <c r="M37" s="133">
        <v>1</v>
      </c>
      <c r="N37" s="104" t="s">
        <v>34</v>
      </c>
      <c r="O37" s="102" t="s">
        <v>25</v>
      </c>
      <c r="P37" s="102" t="s">
        <v>25</v>
      </c>
      <c r="Q37" s="103" t="s">
        <v>496</v>
      </c>
      <c r="R37" s="134" t="s">
        <v>482</v>
      </c>
      <c r="S37" s="108"/>
      <c r="T37" s="108" t="s">
        <v>282</v>
      </c>
      <c r="U37" s="23" t="s">
        <v>522</v>
      </c>
      <c r="V37" s="91" t="s">
        <v>543</v>
      </c>
    </row>
    <row r="38" spans="1:22" s="135" customFormat="1" ht="309.75" customHeight="1" x14ac:dyDescent="0.2">
      <c r="A38" s="196">
        <v>21</v>
      </c>
      <c r="B38" s="106" t="s">
        <v>117</v>
      </c>
      <c r="C38" s="196" t="s">
        <v>18</v>
      </c>
      <c r="D38" s="106" t="s">
        <v>294</v>
      </c>
      <c r="E38" s="106" t="s">
        <v>340</v>
      </c>
      <c r="F38" s="106" t="s">
        <v>118</v>
      </c>
      <c r="G38" s="104" t="s">
        <v>27</v>
      </c>
      <c r="H38" s="104">
        <v>1</v>
      </c>
      <c r="I38" s="93">
        <v>42006</v>
      </c>
      <c r="J38" s="93">
        <v>42368</v>
      </c>
      <c r="K38" s="5">
        <f t="shared" si="0"/>
        <v>51.714285714285715</v>
      </c>
      <c r="L38" s="5">
        <v>1</v>
      </c>
      <c r="M38" s="133">
        <v>1</v>
      </c>
      <c r="N38" s="104" t="s">
        <v>34</v>
      </c>
      <c r="O38" s="102" t="s">
        <v>25</v>
      </c>
      <c r="P38" s="200" t="s">
        <v>25</v>
      </c>
      <c r="Q38" s="189" t="s">
        <v>275</v>
      </c>
      <c r="R38" s="202" t="s">
        <v>467</v>
      </c>
      <c r="S38" s="200"/>
      <c r="T38" s="192" t="s">
        <v>282</v>
      </c>
      <c r="U38" s="127" t="s">
        <v>619</v>
      </c>
      <c r="V38" s="189" t="s">
        <v>578</v>
      </c>
    </row>
    <row r="39" spans="1:22" s="135" customFormat="1" ht="309.75" customHeight="1" x14ac:dyDescent="0.2">
      <c r="A39" s="204"/>
      <c r="B39" s="106" t="s">
        <v>117</v>
      </c>
      <c r="C39" s="204"/>
      <c r="D39" s="106" t="s">
        <v>295</v>
      </c>
      <c r="E39" s="106" t="s">
        <v>340</v>
      </c>
      <c r="F39" s="106" t="s">
        <v>119</v>
      </c>
      <c r="G39" s="104" t="s">
        <v>287</v>
      </c>
      <c r="H39" s="104">
        <v>1</v>
      </c>
      <c r="I39" s="93">
        <v>42006</v>
      </c>
      <c r="J39" s="93">
        <v>42368</v>
      </c>
      <c r="K39" s="5">
        <f t="shared" si="0"/>
        <v>51.714285714285715</v>
      </c>
      <c r="L39" s="5">
        <v>1</v>
      </c>
      <c r="M39" s="133">
        <v>1</v>
      </c>
      <c r="N39" s="104" t="s">
        <v>34</v>
      </c>
      <c r="O39" s="102" t="s">
        <v>25</v>
      </c>
      <c r="P39" s="206"/>
      <c r="Q39" s="190"/>
      <c r="R39" s="207"/>
      <c r="S39" s="206"/>
      <c r="T39" s="208"/>
      <c r="U39" s="127" t="s">
        <v>509</v>
      </c>
      <c r="V39" s="190"/>
    </row>
    <row r="40" spans="1:22" s="135" customFormat="1" ht="309.75" customHeight="1" x14ac:dyDescent="0.2">
      <c r="A40" s="204"/>
      <c r="B40" s="106" t="s">
        <v>117</v>
      </c>
      <c r="C40" s="204"/>
      <c r="D40" s="106" t="s">
        <v>295</v>
      </c>
      <c r="E40" s="106" t="s">
        <v>340</v>
      </c>
      <c r="F40" s="106" t="s">
        <v>120</v>
      </c>
      <c r="G40" s="104" t="s">
        <v>121</v>
      </c>
      <c r="H40" s="104">
        <v>1</v>
      </c>
      <c r="I40" s="93">
        <v>42006</v>
      </c>
      <c r="J40" s="93">
        <v>42368</v>
      </c>
      <c r="K40" s="5">
        <f t="shared" si="0"/>
        <v>51.714285714285715</v>
      </c>
      <c r="L40" s="5">
        <v>1</v>
      </c>
      <c r="M40" s="133">
        <v>1</v>
      </c>
      <c r="N40" s="104" t="s">
        <v>34</v>
      </c>
      <c r="O40" s="102" t="s">
        <v>25</v>
      </c>
      <c r="P40" s="206"/>
      <c r="Q40" s="190"/>
      <c r="R40" s="207"/>
      <c r="S40" s="206"/>
      <c r="T40" s="208"/>
      <c r="U40" s="128" t="s">
        <v>510</v>
      </c>
      <c r="V40" s="190"/>
    </row>
    <row r="41" spans="1:22" s="135" customFormat="1" ht="309.75" customHeight="1" x14ac:dyDescent="0.2">
      <c r="A41" s="197"/>
      <c r="B41" s="106" t="s">
        <v>117</v>
      </c>
      <c r="C41" s="197"/>
      <c r="D41" s="106" t="s">
        <v>341</v>
      </c>
      <c r="E41" s="106" t="s">
        <v>342</v>
      </c>
      <c r="F41" s="106" t="s">
        <v>122</v>
      </c>
      <c r="G41" s="104" t="s">
        <v>123</v>
      </c>
      <c r="H41" s="104">
        <v>1</v>
      </c>
      <c r="I41" s="93">
        <v>42006</v>
      </c>
      <c r="J41" s="93">
        <v>42368</v>
      </c>
      <c r="K41" s="5">
        <f t="shared" si="0"/>
        <v>51.714285714285715</v>
      </c>
      <c r="L41" s="5">
        <v>1</v>
      </c>
      <c r="M41" s="133">
        <v>1</v>
      </c>
      <c r="N41" s="104" t="s">
        <v>34</v>
      </c>
      <c r="O41" s="102" t="s">
        <v>25</v>
      </c>
      <c r="P41" s="201"/>
      <c r="Q41" s="191"/>
      <c r="R41" s="203"/>
      <c r="S41" s="201"/>
      <c r="T41" s="193"/>
      <c r="U41" s="96" t="s">
        <v>620</v>
      </c>
      <c r="V41" s="191"/>
    </row>
    <row r="42" spans="1:22" s="135" customFormat="1" ht="191.25" customHeight="1" x14ac:dyDescent="0.2">
      <c r="A42" s="104">
        <v>22</v>
      </c>
      <c r="B42" s="106" t="s">
        <v>124</v>
      </c>
      <c r="C42" s="104" t="s">
        <v>18</v>
      </c>
      <c r="D42" s="106" t="s">
        <v>125</v>
      </c>
      <c r="E42" s="106" t="s">
        <v>126</v>
      </c>
      <c r="F42" s="106" t="s">
        <v>127</v>
      </c>
      <c r="G42" s="104" t="s">
        <v>128</v>
      </c>
      <c r="H42" s="104">
        <v>1</v>
      </c>
      <c r="I42" s="93">
        <v>42006</v>
      </c>
      <c r="J42" s="93">
        <v>42368</v>
      </c>
      <c r="K42" s="5">
        <f t="shared" si="0"/>
        <v>51.714285714285715</v>
      </c>
      <c r="L42" s="5">
        <v>1</v>
      </c>
      <c r="M42" s="133">
        <v>1</v>
      </c>
      <c r="N42" s="104" t="s">
        <v>34</v>
      </c>
      <c r="O42" s="102" t="s">
        <v>25</v>
      </c>
      <c r="P42" s="102" t="s">
        <v>25</v>
      </c>
      <c r="Q42" s="103" t="s">
        <v>275</v>
      </c>
      <c r="R42" s="134" t="s">
        <v>467</v>
      </c>
      <c r="S42" s="108"/>
      <c r="T42" s="108" t="s">
        <v>282</v>
      </c>
      <c r="U42" s="129" t="s">
        <v>621</v>
      </c>
      <c r="V42" s="91" t="s">
        <v>582</v>
      </c>
    </row>
    <row r="43" spans="1:22" s="135" customFormat="1" ht="253.5" customHeight="1" x14ac:dyDescent="0.2">
      <c r="A43" s="189">
        <v>23</v>
      </c>
      <c r="B43" s="101" t="s">
        <v>129</v>
      </c>
      <c r="C43" s="189" t="s">
        <v>18</v>
      </c>
      <c r="D43" s="109" t="s">
        <v>130</v>
      </c>
      <c r="E43" s="109" t="s">
        <v>131</v>
      </c>
      <c r="F43" s="109" t="s">
        <v>132</v>
      </c>
      <c r="G43" s="112" t="s">
        <v>133</v>
      </c>
      <c r="H43" s="112">
        <v>1</v>
      </c>
      <c r="I43" s="93">
        <v>42006</v>
      </c>
      <c r="J43" s="93">
        <v>42368</v>
      </c>
      <c r="K43" s="5">
        <f t="shared" si="0"/>
        <v>51.714285714285715</v>
      </c>
      <c r="L43" s="5">
        <v>1</v>
      </c>
      <c r="M43" s="133">
        <v>1</v>
      </c>
      <c r="N43" s="104" t="s">
        <v>34</v>
      </c>
      <c r="O43" s="102" t="s">
        <v>25</v>
      </c>
      <c r="P43" s="200" t="s">
        <v>25</v>
      </c>
      <c r="Q43" s="189" t="s">
        <v>497</v>
      </c>
      <c r="R43" s="202" t="s">
        <v>486</v>
      </c>
      <c r="S43" s="225"/>
      <c r="T43" s="225" t="s">
        <v>282</v>
      </c>
      <c r="U43" s="23" t="s">
        <v>511</v>
      </c>
      <c r="V43" s="91" t="s">
        <v>547</v>
      </c>
    </row>
    <row r="44" spans="1:22" s="135" customFormat="1" ht="253.5" customHeight="1" x14ac:dyDescent="0.2">
      <c r="A44" s="190"/>
      <c r="B44" s="101" t="s">
        <v>129</v>
      </c>
      <c r="C44" s="190"/>
      <c r="D44" s="109" t="s">
        <v>130</v>
      </c>
      <c r="E44" s="109" t="s">
        <v>131</v>
      </c>
      <c r="F44" s="109" t="s">
        <v>134</v>
      </c>
      <c r="G44" s="112" t="s">
        <v>21</v>
      </c>
      <c r="H44" s="112">
        <v>1</v>
      </c>
      <c r="I44" s="93">
        <v>42006</v>
      </c>
      <c r="J44" s="93">
        <v>42368</v>
      </c>
      <c r="K44" s="5">
        <f t="shared" si="0"/>
        <v>51.714285714285715</v>
      </c>
      <c r="L44" s="5">
        <v>1</v>
      </c>
      <c r="M44" s="133">
        <v>1</v>
      </c>
      <c r="N44" s="104" t="s">
        <v>34</v>
      </c>
      <c r="O44" s="102" t="s">
        <v>25</v>
      </c>
      <c r="P44" s="206"/>
      <c r="Q44" s="190"/>
      <c r="R44" s="207"/>
      <c r="S44" s="226"/>
      <c r="T44" s="226"/>
      <c r="U44" s="23" t="s">
        <v>622</v>
      </c>
      <c r="V44" s="91" t="s">
        <v>549</v>
      </c>
    </row>
    <row r="45" spans="1:22" s="135" customFormat="1" ht="253.5" customHeight="1" x14ac:dyDescent="0.2">
      <c r="A45" s="190"/>
      <c r="B45" s="101" t="s">
        <v>129</v>
      </c>
      <c r="C45" s="190"/>
      <c r="D45" s="109" t="s">
        <v>130</v>
      </c>
      <c r="E45" s="109" t="s">
        <v>135</v>
      </c>
      <c r="F45" s="109" t="s">
        <v>136</v>
      </c>
      <c r="G45" s="112" t="s">
        <v>21</v>
      </c>
      <c r="H45" s="112">
        <v>1</v>
      </c>
      <c r="I45" s="93">
        <v>42006</v>
      </c>
      <c r="J45" s="93">
        <v>42368</v>
      </c>
      <c r="K45" s="5">
        <f t="shared" si="0"/>
        <v>51.714285714285715</v>
      </c>
      <c r="L45" s="5">
        <v>0</v>
      </c>
      <c r="M45" s="133">
        <v>1</v>
      </c>
      <c r="N45" s="104" t="s">
        <v>34</v>
      </c>
      <c r="O45" s="102" t="s">
        <v>25</v>
      </c>
      <c r="P45" s="206"/>
      <c r="Q45" s="190"/>
      <c r="R45" s="207"/>
      <c r="S45" s="226"/>
      <c r="T45" s="226"/>
      <c r="U45" s="23" t="s">
        <v>623</v>
      </c>
      <c r="V45" s="91" t="s">
        <v>548</v>
      </c>
    </row>
    <row r="46" spans="1:22" s="135" customFormat="1" ht="253.5" customHeight="1" x14ac:dyDescent="0.2">
      <c r="A46" s="190"/>
      <c r="B46" s="101" t="s">
        <v>129</v>
      </c>
      <c r="C46" s="190"/>
      <c r="D46" s="109" t="s">
        <v>130</v>
      </c>
      <c r="E46" s="109" t="s">
        <v>131</v>
      </c>
      <c r="F46" s="109" t="s">
        <v>137</v>
      </c>
      <c r="G46" s="112" t="s">
        <v>20</v>
      </c>
      <c r="H46" s="112">
        <v>1</v>
      </c>
      <c r="I46" s="93">
        <v>42006</v>
      </c>
      <c r="J46" s="93">
        <v>42368</v>
      </c>
      <c r="K46" s="5">
        <f t="shared" si="0"/>
        <v>51.714285714285715</v>
      </c>
      <c r="L46" s="5">
        <v>1</v>
      </c>
      <c r="M46" s="133">
        <v>1</v>
      </c>
      <c r="N46" s="104" t="s">
        <v>34</v>
      </c>
      <c r="O46" s="102" t="s">
        <v>25</v>
      </c>
      <c r="P46" s="206"/>
      <c r="Q46" s="190"/>
      <c r="R46" s="207"/>
      <c r="S46" s="226"/>
      <c r="T46" s="226"/>
      <c r="U46" s="23" t="s">
        <v>624</v>
      </c>
      <c r="V46" s="91" t="s">
        <v>579</v>
      </c>
    </row>
    <row r="47" spans="1:22" s="135" customFormat="1" ht="253.5" customHeight="1" x14ac:dyDescent="0.2">
      <c r="A47" s="190"/>
      <c r="B47" s="101" t="s">
        <v>129</v>
      </c>
      <c r="C47" s="190"/>
      <c r="D47" s="109" t="s">
        <v>130</v>
      </c>
      <c r="E47" s="109" t="s">
        <v>135</v>
      </c>
      <c r="F47" s="109" t="s">
        <v>138</v>
      </c>
      <c r="G47" s="112" t="s">
        <v>139</v>
      </c>
      <c r="H47" s="112">
        <v>1</v>
      </c>
      <c r="I47" s="93">
        <v>42006</v>
      </c>
      <c r="J47" s="93">
        <v>42368</v>
      </c>
      <c r="K47" s="5">
        <f t="shared" si="0"/>
        <v>51.714285714285715</v>
      </c>
      <c r="L47" s="5">
        <v>1</v>
      </c>
      <c r="M47" s="133">
        <v>1</v>
      </c>
      <c r="N47" s="104" t="s">
        <v>34</v>
      </c>
      <c r="O47" s="102" t="s">
        <v>25</v>
      </c>
      <c r="P47" s="206"/>
      <c r="Q47" s="190"/>
      <c r="R47" s="207"/>
      <c r="S47" s="226"/>
      <c r="T47" s="226"/>
      <c r="U47" s="23" t="s">
        <v>625</v>
      </c>
      <c r="V47" s="91" t="s">
        <v>579</v>
      </c>
    </row>
    <row r="48" spans="1:22" s="135" customFormat="1" ht="253.5" customHeight="1" x14ac:dyDescent="0.2">
      <c r="A48" s="190"/>
      <c r="B48" s="101" t="s">
        <v>129</v>
      </c>
      <c r="C48" s="190"/>
      <c r="D48" s="109" t="s">
        <v>130</v>
      </c>
      <c r="E48" s="109" t="s">
        <v>135</v>
      </c>
      <c r="F48" s="109" t="s">
        <v>140</v>
      </c>
      <c r="G48" s="112" t="s">
        <v>20</v>
      </c>
      <c r="H48" s="112">
        <v>1</v>
      </c>
      <c r="I48" s="93">
        <v>42006</v>
      </c>
      <c r="J48" s="93">
        <v>42368</v>
      </c>
      <c r="K48" s="5">
        <f t="shared" si="0"/>
        <v>51.714285714285715</v>
      </c>
      <c r="L48" s="5">
        <v>1</v>
      </c>
      <c r="M48" s="133">
        <v>1</v>
      </c>
      <c r="N48" s="104" t="s">
        <v>34</v>
      </c>
      <c r="O48" s="102" t="s">
        <v>25</v>
      </c>
      <c r="P48" s="206"/>
      <c r="Q48" s="190"/>
      <c r="R48" s="207"/>
      <c r="S48" s="226"/>
      <c r="T48" s="226"/>
      <c r="U48" s="23" t="s">
        <v>512</v>
      </c>
      <c r="V48" s="91" t="s">
        <v>545</v>
      </c>
    </row>
    <row r="49" spans="1:22" s="135" customFormat="1" ht="253.5" customHeight="1" x14ac:dyDescent="0.2">
      <c r="A49" s="191"/>
      <c r="B49" s="101" t="s">
        <v>129</v>
      </c>
      <c r="C49" s="191"/>
      <c r="D49" s="109" t="s">
        <v>130</v>
      </c>
      <c r="E49" s="109" t="s">
        <v>135</v>
      </c>
      <c r="F49" s="109" t="s">
        <v>141</v>
      </c>
      <c r="G49" s="112" t="s">
        <v>21</v>
      </c>
      <c r="H49" s="112">
        <v>1</v>
      </c>
      <c r="I49" s="93">
        <v>42006</v>
      </c>
      <c r="J49" s="93">
        <v>42368</v>
      </c>
      <c r="K49" s="5">
        <f t="shared" si="0"/>
        <v>51.714285714285715</v>
      </c>
      <c r="L49" s="5">
        <v>1</v>
      </c>
      <c r="M49" s="133">
        <v>1</v>
      </c>
      <c r="N49" s="104" t="s">
        <v>34</v>
      </c>
      <c r="O49" s="102" t="s">
        <v>25</v>
      </c>
      <c r="P49" s="201"/>
      <c r="Q49" s="191"/>
      <c r="R49" s="203"/>
      <c r="S49" s="227"/>
      <c r="T49" s="227"/>
      <c r="U49" s="23" t="s">
        <v>546</v>
      </c>
      <c r="V49" s="91" t="s">
        <v>583</v>
      </c>
    </row>
    <row r="50" spans="1:22" s="135" customFormat="1" ht="253.5" customHeight="1" x14ac:dyDescent="0.2">
      <c r="A50" s="196">
        <v>24</v>
      </c>
      <c r="B50" s="106" t="s">
        <v>142</v>
      </c>
      <c r="C50" s="196" t="s">
        <v>18</v>
      </c>
      <c r="D50" s="106" t="s">
        <v>143</v>
      </c>
      <c r="E50" s="106" t="s">
        <v>144</v>
      </c>
      <c r="F50" s="106" t="s">
        <v>145</v>
      </c>
      <c r="G50" s="104" t="s">
        <v>146</v>
      </c>
      <c r="H50" s="104">
        <v>4</v>
      </c>
      <c r="I50" s="93">
        <v>42050</v>
      </c>
      <c r="J50" s="93">
        <v>42368</v>
      </c>
      <c r="K50" s="5">
        <f t="shared" si="0"/>
        <v>45.428571428571431</v>
      </c>
      <c r="L50" s="5">
        <v>4</v>
      </c>
      <c r="M50" s="133">
        <v>1</v>
      </c>
      <c r="N50" s="104" t="s">
        <v>34</v>
      </c>
      <c r="O50" s="102" t="s">
        <v>25</v>
      </c>
      <c r="P50" s="200" t="s">
        <v>25</v>
      </c>
      <c r="Q50" s="189" t="s">
        <v>495</v>
      </c>
      <c r="R50" s="202" t="s">
        <v>485</v>
      </c>
      <c r="S50" s="192"/>
      <c r="T50" s="192" t="s">
        <v>282</v>
      </c>
      <c r="U50" s="228" t="s">
        <v>551</v>
      </c>
      <c r="V50" s="189" t="s">
        <v>585</v>
      </c>
    </row>
    <row r="51" spans="1:22" s="135" customFormat="1" ht="253.5" customHeight="1" x14ac:dyDescent="0.2">
      <c r="A51" s="204"/>
      <c r="B51" s="106" t="s">
        <v>147</v>
      </c>
      <c r="C51" s="204"/>
      <c r="D51" s="106" t="s">
        <v>148</v>
      </c>
      <c r="E51" s="106" t="s">
        <v>149</v>
      </c>
      <c r="F51" s="106" t="s">
        <v>150</v>
      </c>
      <c r="G51" s="104" t="s">
        <v>151</v>
      </c>
      <c r="H51" s="104">
        <v>4</v>
      </c>
      <c r="I51" s="93">
        <v>42050</v>
      </c>
      <c r="J51" s="93">
        <v>42368</v>
      </c>
      <c r="K51" s="5">
        <f t="shared" si="0"/>
        <v>45.428571428571431</v>
      </c>
      <c r="L51" s="5">
        <v>4</v>
      </c>
      <c r="M51" s="133">
        <v>1</v>
      </c>
      <c r="N51" s="104" t="s">
        <v>34</v>
      </c>
      <c r="O51" s="102" t="s">
        <v>25</v>
      </c>
      <c r="P51" s="206"/>
      <c r="Q51" s="190"/>
      <c r="R51" s="207"/>
      <c r="S51" s="208"/>
      <c r="T51" s="208"/>
      <c r="U51" s="229"/>
      <c r="V51" s="190"/>
    </row>
    <row r="52" spans="1:22" s="135" customFormat="1" ht="253.5" customHeight="1" x14ac:dyDescent="0.2">
      <c r="A52" s="197"/>
      <c r="B52" s="106" t="s">
        <v>152</v>
      </c>
      <c r="C52" s="197"/>
      <c r="D52" s="106" t="s">
        <v>153</v>
      </c>
      <c r="E52" s="106" t="s">
        <v>154</v>
      </c>
      <c r="F52" s="106" t="s">
        <v>155</v>
      </c>
      <c r="G52" s="104" t="s">
        <v>151</v>
      </c>
      <c r="H52" s="104">
        <v>4</v>
      </c>
      <c r="I52" s="93">
        <v>42050</v>
      </c>
      <c r="J52" s="93">
        <v>42368</v>
      </c>
      <c r="K52" s="5">
        <f t="shared" si="0"/>
        <v>45.428571428571431</v>
      </c>
      <c r="L52" s="5">
        <v>4</v>
      </c>
      <c r="M52" s="133">
        <v>1</v>
      </c>
      <c r="N52" s="104" t="s">
        <v>34</v>
      </c>
      <c r="O52" s="102" t="s">
        <v>25</v>
      </c>
      <c r="P52" s="201"/>
      <c r="Q52" s="191"/>
      <c r="R52" s="203"/>
      <c r="S52" s="193"/>
      <c r="T52" s="193"/>
      <c r="U52" s="230"/>
      <c r="V52" s="191"/>
    </row>
    <row r="53" spans="1:22" s="135" customFormat="1" ht="253.5" customHeight="1" x14ac:dyDescent="0.2">
      <c r="A53" s="104">
        <v>25</v>
      </c>
      <c r="B53" s="106" t="s">
        <v>156</v>
      </c>
      <c r="C53" s="104" t="s">
        <v>18</v>
      </c>
      <c r="D53" s="106" t="s">
        <v>157</v>
      </c>
      <c r="E53" s="106" t="s">
        <v>158</v>
      </c>
      <c r="F53" s="106" t="s">
        <v>159</v>
      </c>
      <c r="G53" s="104" t="s">
        <v>160</v>
      </c>
      <c r="H53" s="104">
        <v>4</v>
      </c>
      <c r="I53" s="93">
        <v>42006</v>
      </c>
      <c r="J53" s="93">
        <v>42368</v>
      </c>
      <c r="K53" s="5">
        <f t="shared" si="0"/>
        <v>51.714285714285715</v>
      </c>
      <c r="L53" s="5" t="s">
        <v>13</v>
      </c>
      <c r="M53" s="133">
        <v>1</v>
      </c>
      <c r="N53" s="104" t="s">
        <v>34</v>
      </c>
      <c r="O53" s="102" t="s">
        <v>25</v>
      </c>
      <c r="P53" s="102" t="s">
        <v>25</v>
      </c>
      <c r="Q53" s="103" t="s">
        <v>495</v>
      </c>
      <c r="R53" s="134" t="s">
        <v>485</v>
      </c>
      <c r="S53" s="108"/>
      <c r="T53" s="108" t="s">
        <v>282</v>
      </c>
      <c r="U53" s="107" t="s">
        <v>626</v>
      </c>
      <c r="V53" s="91" t="s">
        <v>587</v>
      </c>
    </row>
    <row r="54" spans="1:22" s="135" customFormat="1" ht="409.5" customHeight="1" x14ac:dyDescent="0.2">
      <c r="A54" s="104">
        <v>26</v>
      </c>
      <c r="B54" s="106" t="s">
        <v>161</v>
      </c>
      <c r="C54" s="104" t="s">
        <v>18</v>
      </c>
      <c r="D54" s="106" t="s">
        <v>162</v>
      </c>
      <c r="E54" s="106" t="s">
        <v>163</v>
      </c>
      <c r="F54" s="106" t="s">
        <v>164</v>
      </c>
      <c r="G54" s="104" t="s">
        <v>165</v>
      </c>
      <c r="H54" s="104">
        <v>1</v>
      </c>
      <c r="I54" s="93">
        <v>42006</v>
      </c>
      <c r="J54" s="93">
        <v>42368</v>
      </c>
      <c r="K54" s="5">
        <f t="shared" si="0"/>
        <v>51.714285714285715</v>
      </c>
      <c r="L54" s="5">
        <v>1</v>
      </c>
      <c r="M54" s="133">
        <v>1</v>
      </c>
      <c r="N54" s="104" t="s">
        <v>34</v>
      </c>
      <c r="O54" s="102" t="s">
        <v>25</v>
      </c>
      <c r="P54" s="102" t="s">
        <v>25</v>
      </c>
      <c r="Q54" s="103" t="s">
        <v>497</v>
      </c>
      <c r="R54" s="134" t="s">
        <v>486</v>
      </c>
      <c r="S54" s="108"/>
      <c r="T54" s="108" t="s">
        <v>282</v>
      </c>
      <c r="U54" s="23" t="s">
        <v>627</v>
      </c>
      <c r="V54" s="91" t="s">
        <v>552</v>
      </c>
    </row>
    <row r="55" spans="1:22" s="135" customFormat="1" ht="253.5" customHeight="1" x14ac:dyDescent="0.2">
      <c r="A55" s="104">
        <v>27</v>
      </c>
      <c r="B55" s="106" t="s">
        <v>166</v>
      </c>
      <c r="C55" s="104" t="s">
        <v>18</v>
      </c>
      <c r="D55" s="106" t="s">
        <v>167</v>
      </c>
      <c r="E55" s="106" t="s">
        <v>168</v>
      </c>
      <c r="F55" s="106" t="s">
        <v>169</v>
      </c>
      <c r="G55" s="104" t="s">
        <v>170</v>
      </c>
      <c r="H55" s="104">
        <v>1</v>
      </c>
      <c r="I55" s="93">
        <v>42006</v>
      </c>
      <c r="J55" s="93">
        <v>42368</v>
      </c>
      <c r="K55" s="5">
        <f t="shared" si="0"/>
        <v>51.714285714285715</v>
      </c>
      <c r="L55" s="5">
        <v>1</v>
      </c>
      <c r="M55" s="133">
        <v>1</v>
      </c>
      <c r="N55" s="104" t="s">
        <v>34</v>
      </c>
      <c r="O55" s="102" t="s">
        <v>25</v>
      </c>
      <c r="P55" s="102" t="s">
        <v>25</v>
      </c>
      <c r="Q55" s="103" t="s">
        <v>495</v>
      </c>
      <c r="R55" s="134" t="s">
        <v>485</v>
      </c>
      <c r="S55" s="108"/>
      <c r="T55" s="108" t="s">
        <v>282</v>
      </c>
      <c r="U55" s="107" t="s">
        <v>553</v>
      </c>
      <c r="V55" s="91" t="s">
        <v>554</v>
      </c>
    </row>
    <row r="56" spans="1:22" s="135" customFormat="1" ht="409.5" customHeight="1" x14ac:dyDescent="0.2">
      <c r="A56" s="104">
        <v>28</v>
      </c>
      <c r="B56" s="106" t="s">
        <v>171</v>
      </c>
      <c r="C56" s="104" t="s">
        <v>18</v>
      </c>
      <c r="D56" s="106" t="s">
        <v>172</v>
      </c>
      <c r="E56" s="106" t="s">
        <v>173</v>
      </c>
      <c r="F56" s="106" t="s">
        <v>174</v>
      </c>
      <c r="G56" s="104" t="s">
        <v>165</v>
      </c>
      <c r="H56" s="104">
        <v>1</v>
      </c>
      <c r="I56" s="93">
        <v>42006</v>
      </c>
      <c r="J56" s="93">
        <v>42368</v>
      </c>
      <c r="K56" s="5">
        <f t="shared" si="0"/>
        <v>51.714285714285715</v>
      </c>
      <c r="L56" s="5">
        <v>1</v>
      </c>
      <c r="M56" s="133">
        <v>1</v>
      </c>
      <c r="N56" s="104" t="s">
        <v>34</v>
      </c>
      <c r="O56" s="102" t="s">
        <v>25</v>
      </c>
      <c r="P56" s="102" t="s">
        <v>25</v>
      </c>
      <c r="Q56" s="103" t="s">
        <v>497</v>
      </c>
      <c r="R56" s="134" t="s">
        <v>486</v>
      </c>
      <c r="S56" s="108"/>
      <c r="T56" s="108" t="s">
        <v>282</v>
      </c>
      <c r="U56" s="23" t="s">
        <v>628</v>
      </c>
      <c r="V56" s="143" t="s">
        <v>588</v>
      </c>
    </row>
    <row r="57" spans="1:22" s="135" customFormat="1" ht="253.5" customHeight="1" x14ac:dyDescent="0.2">
      <c r="A57" s="104">
        <v>29</v>
      </c>
      <c r="B57" s="106" t="s">
        <v>175</v>
      </c>
      <c r="C57" s="104" t="s">
        <v>18</v>
      </c>
      <c r="D57" s="101" t="s">
        <v>176</v>
      </c>
      <c r="E57" s="101" t="s">
        <v>177</v>
      </c>
      <c r="F57" s="101" t="s">
        <v>178</v>
      </c>
      <c r="G57" s="103" t="s">
        <v>21</v>
      </c>
      <c r="H57" s="103">
        <v>1</v>
      </c>
      <c r="I57" s="93">
        <v>42050</v>
      </c>
      <c r="J57" s="93">
        <v>42368</v>
      </c>
      <c r="K57" s="5">
        <f t="shared" si="0"/>
        <v>45.428571428571431</v>
      </c>
      <c r="L57" s="5">
        <v>1</v>
      </c>
      <c r="M57" s="133">
        <v>1</v>
      </c>
      <c r="N57" s="104" t="s">
        <v>34</v>
      </c>
      <c r="O57" s="102" t="s">
        <v>25</v>
      </c>
      <c r="P57" s="102" t="s">
        <v>25</v>
      </c>
      <c r="Q57" s="103" t="s">
        <v>495</v>
      </c>
      <c r="R57" s="134" t="s">
        <v>485</v>
      </c>
      <c r="S57" s="108"/>
      <c r="T57" s="108" t="s">
        <v>282</v>
      </c>
      <c r="U57" s="107" t="s">
        <v>629</v>
      </c>
      <c r="V57" s="144" t="s">
        <v>630</v>
      </c>
    </row>
    <row r="58" spans="1:22" s="135" customFormat="1" ht="253.5" customHeight="1" x14ac:dyDescent="0.2">
      <c r="A58" s="104">
        <v>30</v>
      </c>
      <c r="B58" s="106" t="s">
        <v>179</v>
      </c>
      <c r="C58" s="104" t="s">
        <v>18</v>
      </c>
      <c r="D58" s="106" t="s">
        <v>180</v>
      </c>
      <c r="E58" s="106" t="s">
        <v>181</v>
      </c>
      <c r="F58" s="106" t="s">
        <v>182</v>
      </c>
      <c r="G58" s="104" t="s">
        <v>146</v>
      </c>
      <c r="H58" s="104">
        <v>4</v>
      </c>
      <c r="I58" s="93">
        <v>42093</v>
      </c>
      <c r="J58" s="93">
        <v>42368</v>
      </c>
      <c r="K58" s="5">
        <f t="shared" si="0"/>
        <v>39.285714285714285</v>
      </c>
      <c r="L58" s="5">
        <v>1</v>
      </c>
      <c r="M58" s="133">
        <v>1</v>
      </c>
      <c r="N58" s="104" t="s">
        <v>34</v>
      </c>
      <c r="O58" s="102" t="s">
        <v>25</v>
      </c>
      <c r="P58" s="102" t="s">
        <v>25</v>
      </c>
      <c r="Q58" s="103" t="s">
        <v>495</v>
      </c>
      <c r="R58" s="134" t="s">
        <v>485</v>
      </c>
      <c r="S58" s="108"/>
      <c r="T58" s="108" t="s">
        <v>282</v>
      </c>
      <c r="U58" s="107" t="s">
        <v>631</v>
      </c>
      <c r="V58" s="98" t="s">
        <v>632</v>
      </c>
    </row>
    <row r="59" spans="1:22" s="135" customFormat="1" ht="253.5" customHeight="1" x14ac:dyDescent="0.2">
      <c r="A59" s="104">
        <v>31</v>
      </c>
      <c r="B59" s="106" t="s">
        <v>183</v>
      </c>
      <c r="C59" s="104" t="s">
        <v>23</v>
      </c>
      <c r="D59" s="106" t="s">
        <v>346</v>
      </c>
      <c r="E59" s="106" t="s">
        <v>347</v>
      </c>
      <c r="F59" s="106" t="s">
        <v>184</v>
      </c>
      <c r="G59" s="104" t="s">
        <v>185</v>
      </c>
      <c r="H59" s="104">
        <v>2</v>
      </c>
      <c r="I59" s="93">
        <v>42124</v>
      </c>
      <c r="J59" s="93">
        <v>42368</v>
      </c>
      <c r="K59" s="5">
        <f t="shared" si="0"/>
        <v>34.857142857142854</v>
      </c>
      <c r="L59" s="5">
        <v>2</v>
      </c>
      <c r="M59" s="133">
        <v>1</v>
      </c>
      <c r="N59" s="104" t="s">
        <v>34</v>
      </c>
      <c r="O59" s="102" t="s">
        <v>25</v>
      </c>
      <c r="P59" s="102" t="s">
        <v>25</v>
      </c>
      <c r="Q59" s="103" t="s">
        <v>499</v>
      </c>
      <c r="R59" s="134" t="s">
        <v>491</v>
      </c>
      <c r="S59" s="32" t="s">
        <v>282</v>
      </c>
      <c r="T59" s="32"/>
      <c r="U59" s="23" t="s">
        <v>555</v>
      </c>
      <c r="V59" s="91" t="s">
        <v>556</v>
      </c>
    </row>
    <row r="60" spans="1:22" s="135" customFormat="1" ht="253.5" customHeight="1" x14ac:dyDescent="0.2">
      <c r="A60" s="104">
        <v>32</v>
      </c>
      <c r="B60" s="106" t="s">
        <v>186</v>
      </c>
      <c r="C60" s="104" t="s">
        <v>40</v>
      </c>
      <c r="D60" s="106" t="s">
        <v>187</v>
      </c>
      <c r="E60" s="122" t="s">
        <v>349</v>
      </c>
      <c r="F60" s="122" t="s">
        <v>188</v>
      </c>
      <c r="G60" s="125" t="s">
        <v>189</v>
      </c>
      <c r="H60" s="125">
        <v>1</v>
      </c>
      <c r="I60" s="93">
        <v>42006</v>
      </c>
      <c r="J60" s="93">
        <v>42368</v>
      </c>
      <c r="K60" s="5">
        <f t="shared" si="0"/>
        <v>51.714285714285715</v>
      </c>
      <c r="L60" s="5">
        <v>1</v>
      </c>
      <c r="M60" s="133">
        <v>1</v>
      </c>
      <c r="N60" s="104" t="s">
        <v>34</v>
      </c>
      <c r="O60" s="102" t="s">
        <v>25</v>
      </c>
      <c r="P60" s="102" t="s">
        <v>25</v>
      </c>
      <c r="Q60" s="103" t="s">
        <v>497</v>
      </c>
      <c r="R60" s="134" t="s">
        <v>486</v>
      </c>
      <c r="S60" s="102"/>
      <c r="T60" s="32" t="s">
        <v>282</v>
      </c>
      <c r="U60" s="23" t="s">
        <v>557</v>
      </c>
      <c r="V60" s="91" t="s">
        <v>558</v>
      </c>
    </row>
    <row r="61" spans="1:22" s="135" customFormat="1" ht="409.5" customHeight="1" x14ac:dyDescent="0.2">
      <c r="A61" s="104">
        <v>33</v>
      </c>
      <c r="B61" s="106" t="s">
        <v>190</v>
      </c>
      <c r="C61" s="104" t="s">
        <v>23</v>
      </c>
      <c r="D61" s="106" t="s">
        <v>191</v>
      </c>
      <c r="E61" s="101" t="s">
        <v>192</v>
      </c>
      <c r="F61" s="101" t="s">
        <v>193</v>
      </c>
      <c r="G61" s="104" t="s">
        <v>21</v>
      </c>
      <c r="H61" s="104">
        <v>1</v>
      </c>
      <c r="I61" s="93">
        <v>42050</v>
      </c>
      <c r="J61" s="93">
        <v>42368</v>
      </c>
      <c r="K61" s="5">
        <f t="shared" si="0"/>
        <v>45.428571428571431</v>
      </c>
      <c r="L61" s="5">
        <v>1</v>
      </c>
      <c r="M61" s="133">
        <v>1</v>
      </c>
      <c r="N61" s="104" t="s">
        <v>34</v>
      </c>
      <c r="O61" s="102" t="s">
        <v>25</v>
      </c>
      <c r="P61" s="102" t="s">
        <v>25</v>
      </c>
      <c r="Q61" s="103" t="s">
        <v>495</v>
      </c>
      <c r="R61" s="134" t="s">
        <v>485</v>
      </c>
      <c r="S61" s="108"/>
      <c r="T61" s="108" t="s">
        <v>282</v>
      </c>
      <c r="U61" s="107" t="s">
        <v>633</v>
      </c>
      <c r="V61" s="91" t="s">
        <v>559</v>
      </c>
    </row>
    <row r="62" spans="1:22" s="135" customFormat="1" ht="327.75" customHeight="1" x14ac:dyDescent="0.2">
      <c r="A62" s="104">
        <v>34</v>
      </c>
      <c r="B62" s="106" t="s">
        <v>194</v>
      </c>
      <c r="C62" s="104" t="s">
        <v>40</v>
      </c>
      <c r="D62" s="122" t="s">
        <v>351</v>
      </c>
      <c r="E62" s="122" t="s">
        <v>195</v>
      </c>
      <c r="F62" s="122" t="s">
        <v>196</v>
      </c>
      <c r="G62" s="125" t="s">
        <v>21</v>
      </c>
      <c r="H62" s="125">
        <v>1</v>
      </c>
      <c r="I62" s="93">
        <v>42005</v>
      </c>
      <c r="J62" s="93">
        <v>42368</v>
      </c>
      <c r="K62" s="5">
        <f t="shared" si="0"/>
        <v>51.857142857142854</v>
      </c>
      <c r="L62" s="5">
        <v>1</v>
      </c>
      <c r="M62" s="133">
        <v>1</v>
      </c>
      <c r="N62" s="104" t="s">
        <v>34</v>
      </c>
      <c r="O62" s="102" t="s">
        <v>25</v>
      </c>
      <c r="P62" s="102" t="s">
        <v>25</v>
      </c>
      <c r="Q62" s="103" t="s">
        <v>497</v>
      </c>
      <c r="R62" s="134" t="s">
        <v>486</v>
      </c>
      <c r="S62" s="108"/>
      <c r="T62" s="108" t="s">
        <v>282</v>
      </c>
      <c r="U62" s="23" t="s">
        <v>634</v>
      </c>
      <c r="V62" s="91" t="s">
        <v>589</v>
      </c>
    </row>
    <row r="63" spans="1:22" s="135" customFormat="1" ht="237" customHeight="1" x14ac:dyDescent="0.2">
      <c r="A63" s="196">
        <v>35</v>
      </c>
      <c r="B63" s="106" t="s">
        <v>197</v>
      </c>
      <c r="C63" s="196" t="s">
        <v>18</v>
      </c>
      <c r="D63" s="106" t="s">
        <v>198</v>
      </c>
      <c r="E63" s="106" t="s">
        <v>199</v>
      </c>
      <c r="F63" s="106" t="s">
        <v>200</v>
      </c>
      <c r="G63" s="104" t="s">
        <v>20</v>
      </c>
      <c r="H63" s="104">
        <v>1</v>
      </c>
      <c r="I63" s="93">
        <v>42009</v>
      </c>
      <c r="J63" s="93">
        <v>42368</v>
      </c>
      <c r="K63" s="5">
        <f t="shared" si="0"/>
        <v>51.285714285714285</v>
      </c>
      <c r="L63" s="5">
        <v>1</v>
      </c>
      <c r="M63" s="133">
        <v>1</v>
      </c>
      <c r="N63" s="104" t="s">
        <v>34</v>
      </c>
      <c r="O63" s="102" t="s">
        <v>25</v>
      </c>
      <c r="P63" s="200" t="s">
        <v>24</v>
      </c>
      <c r="Q63" s="189" t="s">
        <v>495</v>
      </c>
      <c r="R63" s="202" t="s">
        <v>485</v>
      </c>
      <c r="S63" s="192"/>
      <c r="T63" s="192" t="s">
        <v>282</v>
      </c>
      <c r="U63" s="127" t="s">
        <v>635</v>
      </c>
      <c r="V63" s="91" t="s">
        <v>575</v>
      </c>
    </row>
    <row r="64" spans="1:22" s="135" customFormat="1" ht="408.75" customHeight="1" x14ac:dyDescent="0.2">
      <c r="A64" s="197"/>
      <c r="B64" s="106" t="s">
        <v>201</v>
      </c>
      <c r="C64" s="197"/>
      <c r="D64" s="101" t="s">
        <v>202</v>
      </c>
      <c r="E64" s="101" t="s">
        <v>203</v>
      </c>
      <c r="F64" s="101" t="s">
        <v>33</v>
      </c>
      <c r="G64" s="103" t="s">
        <v>21</v>
      </c>
      <c r="H64" s="103">
        <v>1</v>
      </c>
      <c r="I64" s="93">
        <v>42050</v>
      </c>
      <c r="J64" s="93">
        <v>42368</v>
      </c>
      <c r="K64" s="5">
        <f t="shared" si="0"/>
        <v>45.428571428571431</v>
      </c>
      <c r="L64" s="5">
        <v>0</v>
      </c>
      <c r="M64" s="133">
        <v>0.7</v>
      </c>
      <c r="N64" s="104" t="s">
        <v>34</v>
      </c>
      <c r="O64" s="102" t="s">
        <v>24</v>
      </c>
      <c r="P64" s="201"/>
      <c r="Q64" s="191"/>
      <c r="R64" s="203"/>
      <c r="S64" s="193"/>
      <c r="T64" s="193"/>
      <c r="U64" s="127" t="s">
        <v>636</v>
      </c>
      <c r="V64" s="91" t="s">
        <v>603</v>
      </c>
    </row>
    <row r="65" spans="1:22" s="135" customFormat="1" ht="408.75" customHeight="1" x14ac:dyDescent="0.2">
      <c r="A65" s="103">
        <v>36</v>
      </c>
      <c r="B65" s="101" t="s">
        <v>204</v>
      </c>
      <c r="C65" s="103" t="s">
        <v>18</v>
      </c>
      <c r="D65" s="122" t="s">
        <v>355</v>
      </c>
      <c r="E65" s="101" t="s">
        <v>177</v>
      </c>
      <c r="F65" s="101" t="s">
        <v>205</v>
      </c>
      <c r="G65" s="103" t="s">
        <v>21</v>
      </c>
      <c r="H65" s="103">
        <v>1</v>
      </c>
      <c r="I65" s="93">
        <v>42050</v>
      </c>
      <c r="J65" s="93">
        <v>42368</v>
      </c>
      <c r="K65" s="5">
        <f t="shared" si="0"/>
        <v>45.428571428571431</v>
      </c>
      <c r="L65" s="5">
        <v>0</v>
      </c>
      <c r="M65" s="133">
        <v>0.7</v>
      </c>
      <c r="N65" s="84" t="s">
        <v>17</v>
      </c>
      <c r="O65" s="102" t="s">
        <v>24</v>
      </c>
      <c r="P65" s="102" t="s">
        <v>24</v>
      </c>
      <c r="Q65" s="103" t="s">
        <v>495</v>
      </c>
      <c r="R65" s="134" t="s">
        <v>485</v>
      </c>
      <c r="S65" s="130"/>
      <c r="T65" s="130" t="s">
        <v>282</v>
      </c>
      <c r="U65" s="107" t="s">
        <v>637</v>
      </c>
      <c r="V65" s="91" t="s">
        <v>590</v>
      </c>
    </row>
    <row r="66" spans="1:22" s="135" customFormat="1" ht="408.75" customHeight="1" x14ac:dyDescent="0.2">
      <c r="A66" s="104">
        <v>37</v>
      </c>
      <c r="B66" s="106" t="s">
        <v>206</v>
      </c>
      <c r="C66" s="104" t="s">
        <v>18</v>
      </c>
      <c r="D66" s="110" t="s">
        <v>356</v>
      </c>
      <c r="E66" s="122" t="s">
        <v>357</v>
      </c>
      <c r="F66" s="122" t="s">
        <v>207</v>
      </c>
      <c r="G66" s="125" t="s">
        <v>208</v>
      </c>
      <c r="H66" s="125">
        <v>1</v>
      </c>
      <c r="I66" s="93">
        <v>42050</v>
      </c>
      <c r="J66" s="93">
        <v>42368</v>
      </c>
      <c r="K66" s="5">
        <f t="shared" si="0"/>
        <v>45.428571428571431</v>
      </c>
      <c r="L66" s="5">
        <v>1</v>
      </c>
      <c r="M66" s="133">
        <v>1</v>
      </c>
      <c r="N66" s="84" t="s">
        <v>17</v>
      </c>
      <c r="O66" s="102" t="s">
        <v>25</v>
      </c>
      <c r="P66" s="102" t="s">
        <v>25</v>
      </c>
      <c r="Q66" s="103" t="s">
        <v>498</v>
      </c>
      <c r="R66" s="134" t="s">
        <v>493</v>
      </c>
      <c r="S66" s="108"/>
      <c r="T66" s="108" t="s">
        <v>282</v>
      </c>
      <c r="U66" s="107" t="s">
        <v>560</v>
      </c>
      <c r="V66" s="91" t="s">
        <v>562</v>
      </c>
    </row>
    <row r="67" spans="1:22" s="135" customFormat="1" ht="409.5" customHeight="1" x14ac:dyDescent="0.2">
      <c r="A67" s="196">
        <v>38</v>
      </c>
      <c r="B67" s="106" t="s">
        <v>209</v>
      </c>
      <c r="C67" s="196" t="s">
        <v>40</v>
      </c>
      <c r="D67" s="106" t="s">
        <v>331</v>
      </c>
      <c r="E67" s="106" t="s">
        <v>69</v>
      </c>
      <c r="F67" s="106" t="s">
        <v>70</v>
      </c>
      <c r="G67" s="104" t="s">
        <v>22</v>
      </c>
      <c r="H67" s="104">
        <v>1</v>
      </c>
      <c r="I67" s="93">
        <v>42050</v>
      </c>
      <c r="J67" s="93">
        <v>42368</v>
      </c>
      <c r="K67" s="5">
        <f t="shared" si="0"/>
        <v>45.428571428571431</v>
      </c>
      <c r="L67" s="5">
        <v>1</v>
      </c>
      <c r="M67" s="133">
        <v>1</v>
      </c>
      <c r="N67" s="84" t="s">
        <v>17</v>
      </c>
      <c r="O67" s="102" t="s">
        <v>25</v>
      </c>
      <c r="P67" s="200" t="s">
        <v>25</v>
      </c>
      <c r="Q67" s="103" t="s">
        <v>272</v>
      </c>
      <c r="R67" s="202" t="s">
        <v>492</v>
      </c>
      <c r="S67" s="192"/>
      <c r="T67" s="192" t="s">
        <v>282</v>
      </c>
      <c r="U67" s="107" t="s">
        <v>561</v>
      </c>
      <c r="V67" s="91" t="s">
        <v>581</v>
      </c>
    </row>
    <row r="68" spans="1:22" s="135" customFormat="1" ht="409.5" customHeight="1" x14ac:dyDescent="0.2">
      <c r="A68" s="204"/>
      <c r="B68" s="106" t="s">
        <v>210</v>
      </c>
      <c r="C68" s="204"/>
      <c r="D68" s="106" t="s">
        <v>211</v>
      </c>
      <c r="E68" s="106" t="s">
        <v>212</v>
      </c>
      <c r="F68" s="106" t="s">
        <v>213</v>
      </c>
      <c r="G68" s="104" t="s">
        <v>214</v>
      </c>
      <c r="H68" s="104">
        <v>1</v>
      </c>
      <c r="I68" s="93">
        <v>42050</v>
      </c>
      <c r="J68" s="93">
        <v>42368</v>
      </c>
      <c r="K68" s="5">
        <f t="shared" ref="K68:K91" si="1">(J68-I68)/7</f>
        <v>45.428571428571431</v>
      </c>
      <c r="L68" s="5">
        <v>1</v>
      </c>
      <c r="M68" s="133">
        <v>1</v>
      </c>
      <c r="N68" s="84" t="s">
        <v>17</v>
      </c>
      <c r="O68" s="102" t="s">
        <v>25</v>
      </c>
      <c r="P68" s="206"/>
      <c r="Q68" s="103" t="s">
        <v>272</v>
      </c>
      <c r="R68" s="207"/>
      <c r="S68" s="208"/>
      <c r="T68" s="208"/>
      <c r="U68" s="86" t="s">
        <v>638</v>
      </c>
      <c r="V68" s="91" t="s">
        <v>563</v>
      </c>
    </row>
    <row r="69" spans="1:22" s="135" customFormat="1" ht="188.25" customHeight="1" x14ac:dyDescent="0.2">
      <c r="A69" s="204"/>
      <c r="B69" s="106" t="s">
        <v>215</v>
      </c>
      <c r="C69" s="204"/>
      <c r="D69" s="106" t="s">
        <v>359</v>
      </c>
      <c r="E69" s="106" t="s">
        <v>216</v>
      </c>
      <c r="F69" s="106" t="s">
        <v>217</v>
      </c>
      <c r="G69" s="104" t="s">
        <v>218</v>
      </c>
      <c r="H69" s="104">
        <v>1</v>
      </c>
      <c r="I69" s="93">
        <v>42050</v>
      </c>
      <c r="J69" s="93">
        <v>42368</v>
      </c>
      <c r="K69" s="5">
        <f t="shared" si="1"/>
        <v>45.428571428571431</v>
      </c>
      <c r="L69" s="5">
        <v>1</v>
      </c>
      <c r="M69" s="133">
        <v>1</v>
      </c>
      <c r="N69" s="84" t="s">
        <v>17</v>
      </c>
      <c r="O69" s="102" t="s">
        <v>25</v>
      </c>
      <c r="P69" s="206"/>
      <c r="Q69" s="103" t="s">
        <v>499</v>
      </c>
      <c r="R69" s="207"/>
      <c r="S69" s="208"/>
      <c r="T69" s="208"/>
      <c r="U69" s="107" t="s">
        <v>524</v>
      </c>
      <c r="V69" s="145"/>
    </row>
    <row r="70" spans="1:22" s="135" customFormat="1" ht="289.5" customHeight="1" x14ac:dyDescent="0.2">
      <c r="A70" s="197"/>
      <c r="B70" s="106" t="s">
        <v>219</v>
      </c>
      <c r="C70" s="197"/>
      <c r="D70" s="122" t="s">
        <v>360</v>
      </c>
      <c r="E70" s="122" t="s">
        <v>220</v>
      </c>
      <c r="F70" s="122" t="s">
        <v>221</v>
      </c>
      <c r="G70" s="125" t="s">
        <v>222</v>
      </c>
      <c r="H70" s="125">
        <v>1</v>
      </c>
      <c r="I70" s="93">
        <v>42050</v>
      </c>
      <c r="J70" s="93">
        <v>42368</v>
      </c>
      <c r="K70" s="5">
        <f t="shared" si="1"/>
        <v>45.428571428571431</v>
      </c>
      <c r="L70" s="5">
        <v>1</v>
      </c>
      <c r="M70" s="133">
        <v>1</v>
      </c>
      <c r="N70" s="84" t="s">
        <v>17</v>
      </c>
      <c r="O70" s="102" t="s">
        <v>25</v>
      </c>
      <c r="P70" s="201"/>
      <c r="Q70" s="103" t="s">
        <v>499</v>
      </c>
      <c r="R70" s="203"/>
      <c r="S70" s="193"/>
      <c r="T70" s="193"/>
      <c r="U70" s="107" t="s">
        <v>513</v>
      </c>
      <c r="V70" s="91" t="s">
        <v>586</v>
      </c>
    </row>
    <row r="71" spans="1:22" s="135" customFormat="1" ht="408" x14ac:dyDescent="0.2">
      <c r="A71" s="104">
        <v>39</v>
      </c>
      <c r="B71" s="106" t="s">
        <v>223</v>
      </c>
      <c r="C71" s="104" t="s">
        <v>18</v>
      </c>
      <c r="D71" s="106" t="s">
        <v>148</v>
      </c>
      <c r="E71" s="106" t="s">
        <v>149</v>
      </c>
      <c r="F71" s="106" t="s">
        <v>150</v>
      </c>
      <c r="G71" s="104" t="s">
        <v>151</v>
      </c>
      <c r="H71" s="104">
        <v>4</v>
      </c>
      <c r="I71" s="93">
        <v>42050</v>
      </c>
      <c r="J71" s="93">
        <v>42368</v>
      </c>
      <c r="K71" s="5">
        <f t="shared" si="1"/>
        <v>45.428571428571431</v>
      </c>
      <c r="L71" s="5">
        <v>1</v>
      </c>
      <c r="M71" s="133">
        <v>1</v>
      </c>
      <c r="N71" s="84" t="s">
        <v>17</v>
      </c>
      <c r="O71" s="102" t="s">
        <v>25</v>
      </c>
      <c r="P71" s="102" t="s">
        <v>25</v>
      </c>
      <c r="Q71" s="103" t="s">
        <v>495</v>
      </c>
      <c r="R71" s="134" t="s">
        <v>485</v>
      </c>
      <c r="S71" s="108"/>
      <c r="T71" s="108" t="s">
        <v>282</v>
      </c>
      <c r="U71" s="126" t="s">
        <v>564</v>
      </c>
      <c r="V71" s="91" t="s">
        <v>565</v>
      </c>
    </row>
    <row r="72" spans="1:22" s="135" customFormat="1" ht="204" x14ac:dyDescent="0.2">
      <c r="A72" s="104">
        <v>40</v>
      </c>
      <c r="B72" s="106" t="s">
        <v>224</v>
      </c>
      <c r="C72" s="104" t="s">
        <v>40</v>
      </c>
      <c r="D72" s="122" t="s">
        <v>225</v>
      </c>
      <c r="E72" s="122" t="s">
        <v>226</v>
      </c>
      <c r="F72" s="122" t="s">
        <v>302</v>
      </c>
      <c r="G72" s="125" t="s">
        <v>227</v>
      </c>
      <c r="H72" s="125">
        <v>1</v>
      </c>
      <c r="I72" s="93">
        <v>42006</v>
      </c>
      <c r="J72" s="93">
        <v>42368</v>
      </c>
      <c r="K72" s="5">
        <f t="shared" si="1"/>
        <v>51.714285714285715</v>
      </c>
      <c r="L72" s="5">
        <v>1</v>
      </c>
      <c r="M72" s="133">
        <v>1</v>
      </c>
      <c r="N72" s="84" t="s">
        <v>17</v>
      </c>
      <c r="O72" s="102" t="s">
        <v>25</v>
      </c>
      <c r="P72" s="102" t="s">
        <v>25</v>
      </c>
      <c r="Q72" s="103" t="s">
        <v>497</v>
      </c>
      <c r="R72" s="134" t="s">
        <v>486</v>
      </c>
      <c r="S72" s="108"/>
      <c r="T72" s="108" t="s">
        <v>282</v>
      </c>
      <c r="U72" s="27" t="s">
        <v>566</v>
      </c>
      <c r="V72" s="91" t="s">
        <v>547</v>
      </c>
    </row>
    <row r="73" spans="1:22" s="135" customFormat="1" ht="298.5" customHeight="1" x14ac:dyDescent="0.2">
      <c r="A73" s="104">
        <v>41</v>
      </c>
      <c r="B73" s="106" t="s">
        <v>228</v>
      </c>
      <c r="C73" s="104" t="s">
        <v>18</v>
      </c>
      <c r="D73" s="94" t="s">
        <v>229</v>
      </c>
      <c r="E73" s="94" t="s">
        <v>230</v>
      </c>
      <c r="F73" s="94" t="s">
        <v>231</v>
      </c>
      <c r="G73" s="131" t="s">
        <v>232</v>
      </c>
      <c r="H73" s="131">
        <v>1</v>
      </c>
      <c r="I73" s="93">
        <v>42095</v>
      </c>
      <c r="J73" s="93">
        <v>42368</v>
      </c>
      <c r="K73" s="5">
        <f t="shared" si="1"/>
        <v>39</v>
      </c>
      <c r="L73" s="5">
        <v>1</v>
      </c>
      <c r="M73" s="133">
        <v>1</v>
      </c>
      <c r="N73" s="84" t="s">
        <v>17</v>
      </c>
      <c r="O73" s="102" t="s">
        <v>25</v>
      </c>
      <c r="P73" s="102" t="s">
        <v>25</v>
      </c>
      <c r="Q73" s="103" t="s">
        <v>270</v>
      </c>
      <c r="R73" s="134" t="s">
        <v>469</v>
      </c>
      <c r="S73" s="108"/>
      <c r="T73" s="108" t="s">
        <v>282</v>
      </c>
      <c r="U73" s="107" t="s">
        <v>639</v>
      </c>
      <c r="V73" s="91" t="s">
        <v>567</v>
      </c>
    </row>
    <row r="74" spans="1:22" s="135" customFormat="1" ht="314.25" customHeight="1" x14ac:dyDescent="0.2">
      <c r="A74" s="104" t="s">
        <v>568</v>
      </c>
      <c r="B74" s="106" t="s">
        <v>233</v>
      </c>
      <c r="C74" s="104" t="s">
        <v>18</v>
      </c>
      <c r="D74" s="110" t="s">
        <v>234</v>
      </c>
      <c r="E74" s="110" t="s">
        <v>362</v>
      </c>
      <c r="F74" s="110" t="s">
        <v>235</v>
      </c>
      <c r="G74" s="131" t="s">
        <v>232</v>
      </c>
      <c r="H74" s="131">
        <v>1</v>
      </c>
      <c r="I74" s="93">
        <v>42095</v>
      </c>
      <c r="J74" s="93">
        <v>42368</v>
      </c>
      <c r="K74" s="5">
        <f t="shared" si="1"/>
        <v>39</v>
      </c>
      <c r="L74" s="5">
        <v>1</v>
      </c>
      <c r="M74" s="133">
        <v>1</v>
      </c>
      <c r="N74" s="84" t="s">
        <v>17</v>
      </c>
      <c r="O74" s="102" t="s">
        <v>25</v>
      </c>
      <c r="P74" s="102" t="s">
        <v>25</v>
      </c>
      <c r="Q74" s="103" t="s">
        <v>274</v>
      </c>
      <c r="R74" s="134" t="s">
        <v>469</v>
      </c>
      <c r="S74" s="108"/>
      <c r="T74" s="108" t="s">
        <v>282</v>
      </c>
      <c r="U74" s="107" t="s">
        <v>640</v>
      </c>
      <c r="V74" s="91" t="s">
        <v>574</v>
      </c>
    </row>
    <row r="75" spans="1:22" s="135" customFormat="1" ht="215.25" customHeight="1" x14ac:dyDescent="0.2">
      <c r="A75" s="189">
        <v>43</v>
      </c>
      <c r="B75" s="101" t="s">
        <v>236</v>
      </c>
      <c r="C75" s="189" t="s">
        <v>18</v>
      </c>
      <c r="D75" s="110" t="s">
        <v>237</v>
      </c>
      <c r="E75" s="110" t="s">
        <v>238</v>
      </c>
      <c r="F75" s="110" t="s">
        <v>239</v>
      </c>
      <c r="G75" s="111" t="s">
        <v>240</v>
      </c>
      <c r="H75" s="111">
        <v>1</v>
      </c>
      <c r="I75" s="93">
        <v>42095</v>
      </c>
      <c r="J75" s="93">
        <v>42368</v>
      </c>
      <c r="K75" s="5">
        <f t="shared" si="1"/>
        <v>39</v>
      </c>
      <c r="L75" s="5">
        <v>1</v>
      </c>
      <c r="M75" s="133">
        <v>1</v>
      </c>
      <c r="N75" s="84" t="s">
        <v>17</v>
      </c>
      <c r="O75" s="102" t="s">
        <v>25</v>
      </c>
      <c r="P75" s="200" t="s">
        <v>25</v>
      </c>
      <c r="Q75" s="103" t="s">
        <v>274</v>
      </c>
      <c r="R75" s="202" t="s">
        <v>494</v>
      </c>
      <c r="S75" s="225"/>
      <c r="T75" s="225" t="s">
        <v>282</v>
      </c>
      <c r="U75" s="27" t="s">
        <v>569</v>
      </c>
      <c r="V75" s="189" t="s">
        <v>572</v>
      </c>
    </row>
    <row r="76" spans="1:22" s="135" customFormat="1" ht="292.5" customHeight="1" x14ac:dyDescent="0.2">
      <c r="A76" s="190"/>
      <c r="B76" s="101" t="s">
        <v>236</v>
      </c>
      <c r="C76" s="190"/>
      <c r="D76" s="122" t="s">
        <v>363</v>
      </c>
      <c r="E76" s="109" t="s">
        <v>241</v>
      </c>
      <c r="F76" s="122" t="s">
        <v>242</v>
      </c>
      <c r="G76" s="125" t="s">
        <v>243</v>
      </c>
      <c r="H76" s="125">
        <v>1</v>
      </c>
      <c r="I76" s="93">
        <v>42095</v>
      </c>
      <c r="J76" s="93">
        <v>42368</v>
      </c>
      <c r="K76" s="5">
        <f t="shared" si="1"/>
        <v>39</v>
      </c>
      <c r="L76" s="5">
        <v>1</v>
      </c>
      <c r="M76" s="133">
        <v>1</v>
      </c>
      <c r="N76" s="84" t="s">
        <v>17</v>
      </c>
      <c r="O76" s="102" t="s">
        <v>25</v>
      </c>
      <c r="P76" s="206"/>
      <c r="Q76" s="189" t="s">
        <v>497</v>
      </c>
      <c r="R76" s="207"/>
      <c r="S76" s="226"/>
      <c r="T76" s="226"/>
      <c r="U76" s="27" t="s">
        <v>641</v>
      </c>
      <c r="V76" s="190"/>
    </row>
    <row r="77" spans="1:22" s="135" customFormat="1" ht="297" customHeight="1" x14ac:dyDescent="0.2">
      <c r="A77" s="190"/>
      <c r="B77" s="101" t="s">
        <v>236</v>
      </c>
      <c r="C77" s="190"/>
      <c r="D77" s="122" t="s">
        <v>363</v>
      </c>
      <c r="E77" s="109" t="s">
        <v>241</v>
      </c>
      <c r="F77" s="122" t="s">
        <v>244</v>
      </c>
      <c r="G77" s="125" t="s">
        <v>245</v>
      </c>
      <c r="H77" s="125">
        <v>1</v>
      </c>
      <c r="I77" s="93">
        <v>42095</v>
      </c>
      <c r="J77" s="93">
        <v>42368</v>
      </c>
      <c r="K77" s="5">
        <f t="shared" si="1"/>
        <v>39</v>
      </c>
      <c r="L77" s="5">
        <v>1</v>
      </c>
      <c r="M77" s="133">
        <v>1</v>
      </c>
      <c r="N77" s="84" t="s">
        <v>17</v>
      </c>
      <c r="O77" s="102" t="s">
        <v>25</v>
      </c>
      <c r="P77" s="206"/>
      <c r="Q77" s="190"/>
      <c r="R77" s="207"/>
      <c r="S77" s="226"/>
      <c r="T77" s="226"/>
      <c r="U77" s="27" t="s">
        <v>514</v>
      </c>
      <c r="V77" s="190"/>
    </row>
    <row r="78" spans="1:22" s="135" customFormat="1" ht="165.75" customHeight="1" x14ac:dyDescent="0.2">
      <c r="A78" s="190"/>
      <c r="B78" s="101" t="s">
        <v>236</v>
      </c>
      <c r="C78" s="190"/>
      <c r="D78" s="122" t="s">
        <v>363</v>
      </c>
      <c r="E78" s="109" t="s">
        <v>241</v>
      </c>
      <c r="F78" s="122" t="s">
        <v>246</v>
      </c>
      <c r="G78" s="125" t="s">
        <v>247</v>
      </c>
      <c r="H78" s="125">
        <v>1</v>
      </c>
      <c r="I78" s="93">
        <v>42006</v>
      </c>
      <c r="J78" s="93">
        <v>42368</v>
      </c>
      <c r="K78" s="5">
        <f t="shared" si="1"/>
        <v>51.714285714285715</v>
      </c>
      <c r="L78" s="5">
        <v>1</v>
      </c>
      <c r="M78" s="133">
        <v>1</v>
      </c>
      <c r="N78" s="84" t="s">
        <v>17</v>
      </c>
      <c r="O78" s="102" t="s">
        <v>25</v>
      </c>
      <c r="P78" s="206"/>
      <c r="Q78" s="190"/>
      <c r="R78" s="207"/>
      <c r="S78" s="226"/>
      <c r="T78" s="226"/>
      <c r="U78" s="27" t="s">
        <v>515</v>
      </c>
      <c r="V78" s="190"/>
    </row>
    <row r="79" spans="1:22" s="135" customFormat="1" ht="226.5" customHeight="1" x14ac:dyDescent="0.2">
      <c r="A79" s="191"/>
      <c r="B79" s="101" t="s">
        <v>236</v>
      </c>
      <c r="C79" s="191"/>
      <c r="D79" s="122" t="s">
        <v>363</v>
      </c>
      <c r="E79" s="109" t="s">
        <v>364</v>
      </c>
      <c r="F79" s="122" t="s">
        <v>248</v>
      </c>
      <c r="G79" s="125" t="s">
        <v>249</v>
      </c>
      <c r="H79" s="125">
        <v>1</v>
      </c>
      <c r="I79" s="93">
        <v>42006</v>
      </c>
      <c r="J79" s="93">
        <v>42368</v>
      </c>
      <c r="K79" s="5">
        <f t="shared" si="1"/>
        <v>51.714285714285715</v>
      </c>
      <c r="L79" s="5">
        <v>1</v>
      </c>
      <c r="M79" s="133">
        <v>1</v>
      </c>
      <c r="N79" s="84" t="s">
        <v>17</v>
      </c>
      <c r="O79" s="102" t="s">
        <v>25</v>
      </c>
      <c r="P79" s="201"/>
      <c r="Q79" s="191"/>
      <c r="R79" s="203"/>
      <c r="S79" s="227"/>
      <c r="T79" s="227"/>
      <c r="U79" s="27" t="s">
        <v>516</v>
      </c>
      <c r="V79" s="191"/>
    </row>
    <row r="80" spans="1:22" s="135" customFormat="1" ht="222.75" customHeight="1" x14ac:dyDescent="0.2">
      <c r="A80" s="189">
        <v>44</v>
      </c>
      <c r="B80" s="101" t="s">
        <v>250</v>
      </c>
      <c r="C80" s="189" t="s">
        <v>18</v>
      </c>
      <c r="D80" s="109" t="s">
        <v>130</v>
      </c>
      <c r="E80" s="109" t="s">
        <v>135</v>
      </c>
      <c r="F80" s="109" t="s">
        <v>132</v>
      </c>
      <c r="G80" s="112" t="s">
        <v>133</v>
      </c>
      <c r="H80" s="112">
        <v>1</v>
      </c>
      <c r="I80" s="93">
        <v>42006</v>
      </c>
      <c r="J80" s="93">
        <v>42368</v>
      </c>
      <c r="K80" s="5">
        <f t="shared" si="1"/>
        <v>51.714285714285715</v>
      </c>
      <c r="L80" s="5">
        <v>1</v>
      </c>
      <c r="M80" s="133">
        <v>1</v>
      </c>
      <c r="N80" s="84" t="s">
        <v>17</v>
      </c>
      <c r="O80" s="102" t="s">
        <v>25</v>
      </c>
      <c r="P80" s="200" t="s">
        <v>25</v>
      </c>
      <c r="Q80" s="189" t="s">
        <v>497</v>
      </c>
      <c r="R80" s="202" t="s">
        <v>486</v>
      </c>
      <c r="S80" s="225"/>
      <c r="T80" s="225" t="s">
        <v>282</v>
      </c>
      <c r="U80" s="23" t="s">
        <v>550</v>
      </c>
      <c r="V80" s="91" t="s">
        <v>580</v>
      </c>
    </row>
    <row r="81" spans="1:22" s="135" customFormat="1" ht="210.75" customHeight="1" x14ac:dyDescent="0.2">
      <c r="A81" s="190"/>
      <c r="B81" s="101" t="s">
        <v>250</v>
      </c>
      <c r="C81" s="190"/>
      <c r="D81" s="109" t="s">
        <v>520</v>
      </c>
      <c r="E81" s="109" t="s">
        <v>131</v>
      </c>
      <c r="F81" s="109" t="s">
        <v>134</v>
      </c>
      <c r="G81" s="112" t="s">
        <v>21</v>
      </c>
      <c r="H81" s="112">
        <v>1</v>
      </c>
      <c r="I81" s="93">
        <v>42006</v>
      </c>
      <c r="J81" s="93">
        <v>42368</v>
      </c>
      <c r="K81" s="5">
        <f t="shared" si="1"/>
        <v>51.714285714285715</v>
      </c>
      <c r="L81" s="5">
        <v>1</v>
      </c>
      <c r="M81" s="133">
        <v>1</v>
      </c>
      <c r="N81" s="84" t="s">
        <v>17</v>
      </c>
      <c r="O81" s="102" t="s">
        <v>25</v>
      </c>
      <c r="P81" s="206"/>
      <c r="Q81" s="190"/>
      <c r="R81" s="207"/>
      <c r="S81" s="226"/>
      <c r="T81" s="226"/>
      <c r="U81" s="23" t="s">
        <v>521</v>
      </c>
      <c r="V81" s="91" t="s">
        <v>549</v>
      </c>
    </row>
    <row r="82" spans="1:22" s="135" customFormat="1" ht="381" customHeight="1" x14ac:dyDescent="0.2">
      <c r="A82" s="190"/>
      <c r="B82" s="101" t="s">
        <v>250</v>
      </c>
      <c r="C82" s="190"/>
      <c r="D82" s="109" t="s">
        <v>520</v>
      </c>
      <c r="E82" s="109" t="s">
        <v>131</v>
      </c>
      <c r="F82" s="109" t="s">
        <v>136</v>
      </c>
      <c r="G82" s="112" t="s">
        <v>21</v>
      </c>
      <c r="H82" s="112">
        <v>1</v>
      </c>
      <c r="I82" s="93">
        <v>42006</v>
      </c>
      <c r="J82" s="93">
        <v>42368</v>
      </c>
      <c r="K82" s="5">
        <f t="shared" si="1"/>
        <v>51.714285714285715</v>
      </c>
      <c r="L82" s="5">
        <v>1</v>
      </c>
      <c r="M82" s="133">
        <v>1</v>
      </c>
      <c r="N82" s="84" t="s">
        <v>17</v>
      </c>
      <c r="O82" s="102" t="s">
        <v>25</v>
      </c>
      <c r="P82" s="206"/>
      <c r="Q82" s="190"/>
      <c r="R82" s="207"/>
      <c r="S82" s="226"/>
      <c r="T82" s="226"/>
      <c r="U82" s="23" t="s">
        <v>642</v>
      </c>
      <c r="V82" s="91" t="s">
        <v>548</v>
      </c>
    </row>
    <row r="83" spans="1:22" s="135" customFormat="1" ht="260.25" customHeight="1" x14ac:dyDescent="0.2">
      <c r="A83" s="190"/>
      <c r="B83" s="101" t="s">
        <v>250</v>
      </c>
      <c r="C83" s="190"/>
      <c r="D83" s="109" t="s">
        <v>520</v>
      </c>
      <c r="E83" s="109" t="s">
        <v>135</v>
      </c>
      <c r="F83" s="109" t="s">
        <v>137</v>
      </c>
      <c r="G83" s="112" t="s">
        <v>139</v>
      </c>
      <c r="H83" s="112">
        <v>1</v>
      </c>
      <c r="I83" s="93">
        <v>42006</v>
      </c>
      <c r="J83" s="93">
        <v>42368</v>
      </c>
      <c r="K83" s="5">
        <f t="shared" si="1"/>
        <v>51.714285714285715</v>
      </c>
      <c r="L83" s="5">
        <v>1</v>
      </c>
      <c r="M83" s="133">
        <v>1</v>
      </c>
      <c r="N83" s="84" t="s">
        <v>17</v>
      </c>
      <c r="O83" s="102" t="s">
        <v>25</v>
      </c>
      <c r="P83" s="206"/>
      <c r="Q83" s="190"/>
      <c r="R83" s="207"/>
      <c r="S83" s="226"/>
      <c r="T83" s="226"/>
      <c r="U83" s="23" t="s">
        <v>571</v>
      </c>
      <c r="V83" s="91" t="s">
        <v>545</v>
      </c>
    </row>
    <row r="84" spans="1:22" s="135" customFormat="1" ht="219.75" customHeight="1" x14ac:dyDescent="0.2">
      <c r="A84" s="190"/>
      <c r="B84" s="101" t="s">
        <v>250</v>
      </c>
      <c r="C84" s="190"/>
      <c r="D84" s="109" t="s">
        <v>520</v>
      </c>
      <c r="E84" s="109" t="s">
        <v>131</v>
      </c>
      <c r="F84" s="109" t="s">
        <v>138</v>
      </c>
      <c r="G84" s="112" t="s">
        <v>139</v>
      </c>
      <c r="H84" s="112">
        <v>1</v>
      </c>
      <c r="I84" s="93">
        <v>42006</v>
      </c>
      <c r="J84" s="93">
        <v>42368</v>
      </c>
      <c r="K84" s="5">
        <f t="shared" si="1"/>
        <v>51.714285714285715</v>
      </c>
      <c r="L84" s="5">
        <v>1</v>
      </c>
      <c r="M84" s="133">
        <v>1</v>
      </c>
      <c r="N84" s="84" t="s">
        <v>17</v>
      </c>
      <c r="O84" s="102" t="s">
        <v>25</v>
      </c>
      <c r="P84" s="206"/>
      <c r="Q84" s="190"/>
      <c r="R84" s="207"/>
      <c r="S84" s="226"/>
      <c r="T84" s="226"/>
      <c r="U84" s="23" t="s">
        <v>517</v>
      </c>
      <c r="V84" s="91" t="s">
        <v>545</v>
      </c>
    </row>
    <row r="85" spans="1:22" s="135" customFormat="1" ht="210.75" customHeight="1" x14ac:dyDescent="0.2">
      <c r="A85" s="190"/>
      <c r="B85" s="101" t="s">
        <v>250</v>
      </c>
      <c r="C85" s="190"/>
      <c r="D85" s="109" t="s">
        <v>520</v>
      </c>
      <c r="E85" s="109" t="s">
        <v>131</v>
      </c>
      <c r="F85" s="109" t="s">
        <v>140</v>
      </c>
      <c r="G85" s="112" t="s">
        <v>20</v>
      </c>
      <c r="H85" s="112">
        <v>1</v>
      </c>
      <c r="I85" s="93">
        <v>42006</v>
      </c>
      <c r="J85" s="93">
        <v>42368</v>
      </c>
      <c r="K85" s="5">
        <f t="shared" si="1"/>
        <v>51.714285714285715</v>
      </c>
      <c r="L85" s="5">
        <v>1</v>
      </c>
      <c r="M85" s="133">
        <v>1</v>
      </c>
      <c r="N85" s="84" t="s">
        <v>17</v>
      </c>
      <c r="O85" s="102" t="s">
        <v>25</v>
      </c>
      <c r="P85" s="206"/>
      <c r="Q85" s="190"/>
      <c r="R85" s="207"/>
      <c r="S85" s="226"/>
      <c r="T85" s="226"/>
      <c r="U85" s="23" t="s">
        <v>570</v>
      </c>
      <c r="V85" s="91" t="s">
        <v>545</v>
      </c>
    </row>
    <row r="86" spans="1:22" s="135" customFormat="1" ht="224.25" customHeight="1" x14ac:dyDescent="0.2">
      <c r="A86" s="191"/>
      <c r="B86" s="101" t="s">
        <v>250</v>
      </c>
      <c r="C86" s="191"/>
      <c r="D86" s="109" t="s">
        <v>520</v>
      </c>
      <c r="E86" s="109" t="s">
        <v>135</v>
      </c>
      <c r="F86" s="109" t="s">
        <v>141</v>
      </c>
      <c r="G86" s="112" t="s">
        <v>21</v>
      </c>
      <c r="H86" s="112">
        <v>1</v>
      </c>
      <c r="I86" s="93">
        <v>42006</v>
      </c>
      <c r="J86" s="93">
        <v>42368</v>
      </c>
      <c r="K86" s="5">
        <f t="shared" si="1"/>
        <v>51.714285714285715</v>
      </c>
      <c r="L86" s="5">
        <v>1</v>
      </c>
      <c r="M86" s="133">
        <v>1</v>
      </c>
      <c r="N86" s="84" t="s">
        <v>17</v>
      </c>
      <c r="O86" s="102" t="s">
        <v>25</v>
      </c>
      <c r="P86" s="201"/>
      <c r="Q86" s="191"/>
      <c r="R86" s="203"/>
      <c r="S86" s="227"/>
      <c r="T86" s="227"/>
      <c r="U86" s="23" t="s">
        <v>643</v>
      </c>
      <c r="V86" s="91" t="s">
        <v>545</v>
      </c>
    </row>
    <row r="87" spans="1:22" s="135" customFormat="1" ht="384" x14ac:dyDescent="0.2">
      <c r="A87" s="103">
        <v>45</v>
      </c>
      <c r="B87" s="101" t="s">
        <v>251</v>
      </c>
      <c r="C87" s="103" t="s">
        <v>252</v>
      </c>
      <c r="D87" s="109" t="s">
        <v>310</v>
      </c>
      <c r="E87" s="109" t="s">
        <v>311</v>
      </c>
      <c r="F87" s="109" t="s">
        <v>253</v>
      </c>
      <c r="G87" s="112" t="s">
        <v>254</v>
      </c>
      <c r="H87" s="112">
        <v>1</v>
      </c>
      <c r="I87" s="93">
        <v>42019</v>
      </c>
      <c r="J87" s="93">
        <v>42368</v>
      </c>
      <c r="K87" s="5">
        <f t="shared" si="1"/>
        <v>49.857142857142854</v>
      </c>
      <c r="L87" s="5">
        <v>1</v>
      </c>
      <c r="M87" s="133">
        <v>1</v>
      </c>
      <c r="N87" s="84" t="s">
        <v>17</v>
      </c>
      <c r="O87" s="102" t="s">
        <v>25</v>
      </c>
      <c r="P87" s="102" t="s">
        <v>25</v>
      </c>
      <c r="Q87" s="103" t="s">
        <v>497</v>
      </c>
      <c r="R87" s="134" t="s">
        <v>486</v>
      </c>
      <c r="S87" s="130"/>
      <c r="T87" s="130" t="s">
        <v>282</v>
      </c>
      <c r="U87" s="27" t="s">
        <v>644</v>
      </c>
      <c r="V87" s="91" t="s">
        <v>573</v>
      </c>
    </row>
    <row r="88" spans="1:22" s="135" customFormat="1" ht="180" customHeight="1" x14ac:dyDescent="0.2">
      <c r="A88" s="189">
        <v>46</v>
      </c>
      <c r="B88" s="101" t="s">
        <v>255</v>
      </c>
      <c r="C88" s="189" t="s">
        <v>18</v>
      </c>
      <c r="D88" s="122" t="s">
        <v>256</v>
      </c>
      <c r="E88" s="122" t="s">
        <v>257</v>
      </c>
      <c r="F88" s="122" t="s">
        <v>258</v>
      </c>
      <c r="G88" s="125" t="s">
        <v>259</v>
      </c>
      <c r="H88" s="125">
        <v>1</v>
      </c>
      <c r="I88" s="93">
        <v>42016</v>
      </c>
      <c r="J88" s="93">
        <v>42368</v>
      </c>
      <c r="K88" s="5">
        <f t="shared" si="1"/>
        <v>50.285714285714285</v>
      </c>
      <c r="L88" s="5">
        <v>1</v>
      </c>
      <c r="M88" s="133">
        <v>1</v>
      </c>
      <c r="N88" s="84" t="s">
        <v>17</v>
      </c>
      <c r="O88" s="102" t="s">
        <v>25</v>
      </c>
      <c r="P88" s="200" t="s">
        <v>25</v>
      </c>
      <c r="Q88" s="189" t="s">
        <v>497</v>
      </c>
      <c r="R88" s="202" t="s">
        <v>486</v>
      </c>
      <c r="S88" s="231" t="s">
        <v>282</v>
      </c>
      <c r="T88" s="231"/>
      <c r="U88" s="194" t="s">
        <v>518</v>
      </c>
      <c r="V88" s="233" t="s">
        <v>584</v>
      </c>
    </row>
    <row r="89" spans="1:22" s="135" customFormat="1" ht="156" customHeight="1" x14ac:dyDescent="0.2">
      <c r="A89" s="191"/>
      <c r="B89" s="101" t="s">
        <v>255</v>
      </c>
      <c r="C89" s="191"/>
      <c r="D89" s="122" t="s">
        <v>260</v>
      </c>
      <c r="E89" s="122" t="s">
        <v>280</v>
      </c>
      <c r="F89" s="122" t="s">
        <v>281</v>
      </c>
      <c r="G89" s="125" t="s">
        <v>21</v>
      </c>
      <c r="H89" s="125">
        <v>1</v>
      </c>
      <c r="I89" s="93">
        <v>42016</v>
      </c>
      <c r="J89" s="93">
        <v>42368</v>
      </c>
      <c r="K89" s="5">
        <f t="shared" si="1"/>
        <v>50.285714285714285</v>
      </c>
      <c r="L89" s="5">
        <v>1</v>
      </c>
      <c r="M89" s="133">
        <v>1</v>
      </c>
      <c r="N89" s="84" t="s">
        <v>17</v>
      </c>
      <c r="O89" s="102" t="s">
        <v>25</v>
      </c>
      <c r="P89" s="201"/>
      <c r="Q89" s="191"/>
      <c r="R89" s="203"/>
      <c r="S89" s="232"/>
      <c r="T89" s="232"/>
      <c r="U89" s="195"/>
      <c r="V89" s="234"/>
    </row>
    <row r="90" spans="1:22" s="135" customFormat="1" ht="409.5" customHeight="1" x14ac:dyDescent="0.2">
      <c r="A90" s="189">
        <v>47</v>
      </c>
      <c r="B90" s="152" t="s">
        <v>263</v>
      </c>
      <c r="C90" s="189" t="s">
        <v>40</v>
      </c>
      <c r="D90" s="122" t="s">
        <v>260</v>
      </c>
      <c r="E90" s="122" t="s">
        <v>261</v>
      </c>
      <c r="F90" s="122" t="s">
        <v>262</v>
      </c>
      <c r="G90" s="125" t="s">
        <v>264</v>
      </c>
      <c r="H90" s="125">
        <v>1</v>
      </c>
      <c r="I90" s="93">
        <v>42016</v>
      </c>
      <c r="J90" s="93">
        <v>42185</v>
      </c>
      <c r="K90" s="5">
        <f t="shared" si="1"/>
        <v>24.142857142857142</v>
      </c>
      <c r="L90" s="5">
        <v>1</v>
      </c>
      <c r="M90" s="133">
        <v>1</v>
      </c>
      <c r="N90" s="84" t="s">
        <v>17</v>
      </c>
      <c r="O90" s="102" t="s">
        <v>25</v>
      </c>
      <c r="P90" s="200" t="s">
        <v>25</v>
      </c>
      <c r="Q90" s="189" t="s">
        <v>497</v>
      </c>
      <c r="R90" s="202" t="s">
        <v>486</v>
      </c>
      <c r="S90" s="225" t="s">
        <v>282</v>
      </c>
      <c r="T90" s="225"/>
      <c r="U90" s="31" t="s">
        <v>645</v>
      </c>
      <c r="V90" s="233" t="s">
        <v>576</v>
      </c>
    </row>
    <row r="91" spans="1:22" s="135" customFormat="1" ht="408.75" customHeight="1" x14ac:dyDescent="0.2">
      <c r="A91" s="191"/>
      <c r="B91" s="101" t="s">
        <v>263</v>
      </c>
      <c r="C91" s="191"/>
      <c r="D91" s="122" t="s">
        <v>265</v>
      </c>
      <c r="E91" s="122" t="s">
        <v>266</v>
      </c>
      <c r="F91" s="122" t="s">
        <v>267</v>
      </c>
      <c r="G91" s="125" t="s">
        <v>268</v>
      </c>
      <c r="H91" s="125">
        <v>1</v>
      </c>
      <c r="I91" s="93">
        <v>42016</v>
      </c>
      <c r="J91" s="93">
        <v>42368</v>
      </c>
      <c r="K91" s="5">
        <f t="shared" si="1"/>
        <v>50.285714285714285</v>
      </c>
      <c r="L91" s="5">
        <v>1</v>
      </c>
      <c r="M91" s="133">
        <v>1</v>
      </c>
      <c r="N91" s="84" t="s">
        <v>17</v>
      </c>
      <c r="O91" s="102" t="s">
        <v>25</v>
      </c>
      <c r="P91" s="201"/>
      <c r="Q91" s="191"/>
      <c r="R91" s="203"/>
      <c r="S91" s="227"/>
      <c r="T91" s="227"/>
      <c r="U91" s="85" t="s">
        <v>646</v>
      </c>
      <c r="V91" s="234"/>
    </row>
    <row r="92" spans="1:22" s="135" customFormat="1" x14ac:dyDescent="0.2">
      <c r="A92" s="146"/>
      <c r="B92" s="147"/>
      <c r="G92" s="146"/>
      <c r="I92" s="146"/>
      <c r="J92" s="146"/>
      <c r="M92" s="148"/>
      <c r="O92" s="146"/>
      <c r="P92" s="146"/>
      <c r="R92" s="149"/>
      <c r="S92" s="150"/>
      <c r="T92" s="150"/>
      <c r="U92" s="151"/>
    </row>
    <row r="93" spans="1:22" s="135" customFormat="1" x14ac:dyDescent="0.2">
      <c r="A93" s="146"/>
      <c r="B93" s="147"/>
      <c r="G93" s="146"/>
      <c r="I93" s="146"/>
      <c r="J93" s="146"/>
      <c r="M93" s="147"/>
      <c r="O93" s="146"/>
      <c r="P93" s="146"/>
      <c r="R93" s="149"/>
      <c r="S93" s="150"/>
      <c r="T93" s="150"/>
      <c r="U93" s="151"/>
    </row>
    <row r="94" spans="1:22" s="135" customFormat="1" x14ac:dyDescent="0.2">
      <c r="A94" s="146"/>
      <c r="B94" s="147"/>
      <c r="G94" s="146"/>
      <c r="I94" s="146"/>
      <c r="J94" s="146"/>
      <c r="M94" s="147"/>
      <c r="O94" s="146"/>
      <c r="P94" s="146"/>
      <c r="R94" s="149"/>
      <c r="S94" s="150"/>
      <c r="T94" s="150"/>
      <c r="U94" s="151"/>
    </row>
    <row r="95" spans="1:22" s="135" customFormat="1" x14ac:dyDescent="0.2">
      <c r="A95" s="146"/>
      <c r="B95" s="147"/>
      <c r="G95" s="146"/>
      <c r="I95" s="146"/>
      <c r="J95" s="146"/>
      <c r="M95" s="147"/>
      <c r="O95" s="146"/>
      <c r="P95" s="146"/>
      <c r="R95" s="149"/>
      <c r="S95" s="150"/>
      <c r="T95" s="150"/>
      <c r="U95" s="151"/>
    </row>
    <row r="96" spans="1:22" s="135" customFormat="1" x14ac:dyDescent="0.2">
      <c r="A96" s="146"/>
      <c r="B96" s="147"/>
      <c r="G96" s="146"/>
      <c r="I96" s="146"/>
      <c r="J96" s="146"/>
      <c r="M96" s="147"/>
      <c r="O96" s="146"/>
      <c r="P96" s="146"/>
      <c r="R96" s="149"/>
      <c r="S96" s="150"/>
      <c r="T96" s="150"/>
      <c r="U96" s="151"/>
    </row>
    <row r="97" spans="1:21" s="135" customFormat="1" x14ac:dyDescent="0.2">
      <c r="A97" s="146"/>
      <c r="B97" s="147"/>
      <c r="G97" s="146"/>
      <c r="I97" s="146"/>
      <c r="J97" s="146"/>
      <c r="M97" s="147"/>
      <c r="O97" s="146"/>
      <c r="P97" s="146"/>
      <c r="R97" s="149"/>
      <c r="S97" s="150"/>
      <c r="T97" s="150"/>
      <c r="U97" s="151"/>
    </row>
    <row r="98" spans="1:21" s="135" customFormat="1" x14ac:dyDescent="0.2">
      <c r="A98" s="146"/>
      <c r="B98" s="147"/>
      <c r="G98" s="146"/>
      <c r="I98" s="146"/>
      <c r="J98" s="146"/>
      <c r="M98" s="147"/>
      <c r="O98" s="146"/>
      <c r="P98" s="146"/>
      <c r="R98" s="149"/>
      <c r="S98" s="150"/>
      <c r="T98" s="150"/>
      <c r="U98" s="151"/>
    </row>
  </sheetData>
  <sheetProtection algorithmName="SHA-512" hashValue="E35caEH0FWCPRDnUKe8vLEqB2ssI4eGwOcBDUMiCEImHmFx+EoTHBJ5rtV92dXia5/oWcsW8gHBcc0lUF7fRpQ==" saltValue="J6nS9EAxTfv7e5f7wtOlGg==" spinCount="100000" sheet="1" objects="1" scenarios="1" selectLockedCells="1" selectUnlockedCells="1"/>
  <mergeCells count="130">
    <mergeCell ref="V75:V79"/>
    <mergeCell ref="V90:V91"/>
    <mergeCell ref="V88:V89"/>
    <mergeCell ref="V4:V5"/>
    <mergeCell ref="V6:V7"/>
    <mergeCell ref="T88:T89"/>
    <mergeCell ref="A80:A86"/>
    <mergeCell ref="C80:C86"/>
    <mergeCell ref="P80:P86"/>
    <mergeCell ref="Q80:Q86"/>
    <mergeCell ref="R80:R86"/>
    <mergeCell ref="S80:S86"/>
    <mergeCell ref="A75:A79"/>
    <mergeCell ref="C75:C79"/>
    <mergeCell ref="P75:P79"/>
    <mergeCell ref="R75:R79"/>
    <mergeCell ref="S75:S79"/>
    <mergeCell ref="T75:T79"/>
    <mergeCell ref="Q76:Q79"/>
    <mergeCell ref="A67:A70"/>
    <mergeCell ref="U6:U7"/>
    <mergeCell ref="U88:U89"/>
    <mergeCell ref="A90:A91"/>
    <mergeCell ref="C90:C91"/>
    <mergeCell ref="P90:P91"/>
    <mergeCell ref="Q90:Q91"/>
    <mergeCell ref="R90:R91"/>
    <mergeCell ref="S90:S91"/>
    <mergeCell ref="T90:T91"/>
    <mergeCell ref="T80:T86"/>
    <mergeCell ref="A88:A89"/>
    <mergeCell ref="C88:C89"/>
    <mergeCell ref="P88:P89"/>
    <mergeCell ref="Q88:Q89"/>
    <mergeCell ref="R88:R89"/>
    <mergeCell ref="S88:S89"/>
    <mergeCell ref="C67:C70"/>
    <mergeCell ref="P67:P70"/>
    <mergeCell ref="R67:R70"/>
    <mergeCell ref="S67:S70"/>
    <mergeCell ref="T67:T70"/>
    <mergeCell ref="U50:U52"/>
    <mergeCell ref="A63:A64"/>
    <mergeCell ref="C63:C64"/>
    <mergeCell ref="P63:P64"/>
    <mergeCell ref="Q63:Q64"/>
    <mergeCell ref="R63:R64"/>
    <mergeCell ref="S63:S64"/>
    <mergeCell ref="T63:T64"/>
    <mergeCell ref="T43:T49"/>
    <mergeCell ref="A50:A52"/>
    <mergeCell ref="C50:C52"/>
    <mergeCell ref="P50:P52"/>
    <mergeCell ref="Q50:Q52"/>
    <mergeCell ref="R50:R52"/>
    <mergeCell ref="S50:S52"/>
    <mergeCell ref="T50:T52"/>
    <mergeCell ref="A43:A49"/>
    <mergeCell ref="C43:C49"/>
    <mergeCell ref="P43:P49"/>
    <mergeCell ref="Q43:Q49"/>
    <mergeCell ref="R43:R49"/>
    <mergeCell ref="S43:S49"/>
    <mergeCell ref="T30:T36"/>
    <mergeCell ref="A38:A41"/>
    <mergeCell ref="C38:C41"/>
    <mergeCell ref="P38:P41"/>
    <mergeCell ref="Q38:Q41"/>
    <mergeCell ref="R38:R41"/>
    <mergeCell ref="S38:S41"/>
    <mergeCell ref="T38:T41"/>
    <mergeCell ref="A30:A36"/>
    <mergeCell ref="C30:C36"/>
    <mergeCell ref="P30:P36"/>
    <mergeCell ref="Q30:Q36"/>
    <mergeCell ref="R30:R36"/>
    <mergeCell ref="S30:S36"/>
    <mergeCell ref="S24:S26"/>
    <mergeCell ref="T24:T26"/>
    <mergeCell ref="A27:A28"/>
    <mergeCell ref="C27:C28"/>
    <mergeCell ref="P27:P28"/>
    <mergeCell ref="R27:R28"/>
    <mergeCell ref="S27:S28"/>
    <mergeCell ref="T27:T28"/>
    <mergeCell ref="A24:A26"/>
    <mergeCell ref="B24:B26"/>
    <mergeCell ref="C24:C26"/>
    <mergeCell ref="P24:P26"/>
    <mergeCell ref="Q24:Q26"/>
    <mergeCell ref="R24:R26"/>
    <mergeCell ref="B18:B20"/>
    <mergeCell ref="C18:C20"/>
    <mergeCell ref="P18:P20"/>
    <mergeCell ref="Q18:Q20"/>
    <mergeCell ref="R18:R20"/>
    <mergeCell ref="S18:S20"/>
    <mergeCell ref="T18:T20"/>
    <mergeCell ref="A21:A23"/>
    <mergeCell ref="B21:B23"/>
    <mergeCell ref="C21:C23"/>
    <mergeCell ref="P21:P23"/>
    <mergeCell ref="Q21:Q23"/>
    <mergeCell ref="R21:R23"/>
    <mergeCell ref="S21:S23"/>
    <mergeCell ref="T21:T23"/>
    <mergeCell ref="A1:V1"/>
    <mergeCell ref="V50:V52"/>
    <mergeCell ref="V22:V23"/>
    <mergeCell ref="V25:V26"/>
    <mergeCell ref="V30:V36"/>
    <mergeCell ref="V38:V41"/>
    <mergeCell ref="S4:S5"/>
    <mergeCell ref="T4:T5"/>
    <mergeCell ref="U4:U5"/>
    <mergeCell ref="A6:A7"/>
    <mergeCell ref="B6:B7"/>
    <mergeCell ref="C6:C7"/>
    <mergeCell ref="P6:P7"/>
    <mergeCell ref="Q6:Q7"/>
    <mergeCell ref="R6:R7"/>
    <mergeCell ref="S6:S7"/>
    <mergeCell ref="T6:T7"/>
    <mergeCell ref="R4:R5"/>
    <mergeCell ref="Q4:Q5"/>
    <mergeCell ref="P4:P5"/>
    <mergeCell ref="C4:C5"/>
    <mergeCell ref="B4:B5"/>
    <mergeCell ref="A4:A5"/>
    <mergeCell ref="A18:A20"/>
  </mergeCells>
  <conditionalFormatting sqref="S3:T3 S8:T9 S15:T15 S59:T60 S88:T89 S6 S38 O66:P66 O50:P50 P6 P3:P4 O14:P26 O37:P38 O27:O36 O42:P42 O53:P63 P65 O43:O49 O51:O52 O64:O65 P71:P91 P8:P13 P27 P29:P30 O3:O13 O39:O41 O67:O91">
    <cfRule type="cellIs" dxfId="2" priority="28" operator="equal">
      <formula>"EN TERMINO"</formula>
    </cfRule>
    <cfRule type="cellIs" dxfId="1" priority="29" operator="equal">
      <formula>"CUMPLIDA"</formula>
    </cfRule>
    <cfRule type="cellIs" dxfId="0" priority="30" operator="equal">
      <formula>"VENCIDA"</formula>
    </cfRule>
  </conditionalFormatting>
  <printOptions horizontalCentered="1" verticalCentered="1"/>
  <pageMargins left="0" right="0" top="0" bottom="0" header="0.51181102362204722" footer="0.51181102362204722"/>
  <pageSetup paperSize="14" scale="4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MAYO30</vt:lpstr>
      <vt:lpstr>Seg Gral</vt:lpstr>
      <vt:lpstr>Of Planeación</vt:lpstr>
      <vt:lpstr>D Tránsito</vt:lpstr>
      <vt:lpstr>D Concesiones</vt:lpstr>
      <vt:lpstr>Delegadas</vt:lpstr>
      <vt:lpstr>Compartidos</vt:lpstr>
      <vt:lpstr>IUIT</vt:lpstr>
      <vt:lpstr>SUPERTRANSPORTE </vt:lpstr>
      <vt:lpstr>Compartidos!Títulos_a_imprimir</vt:lpstr>
      <vt:lpstr>'D Concesiones'!Títulos_a_imprimir</vt:lpstr>
      <vt:lpstr>'D Tránsito'!Títulos_a_imprimir</vt:lpstr>
      <vt:lpstr>Delegadas!Títulos_a_imprimir</vt:lpstr>
      <vt:lpstr>MAYO30!Títulos_a_imprimir</vt:lpstr>
      <vt:lpstr>'SUPERTRANSPORTE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Juddy Alexandra Amado Sierra</dc:creator>
  <cp:lastModifiedBy>Daniela Stefanny Duran Vargas</cp:lastModifiedBy>
  <cp:lastPrinted>2015-08-31T21:03:49Z</cp:lastPrinted>
  <dcterms:created xsi:type="dcterms:W3CDTF">2015-02-24T16:07:33Z</dcterms:created>
  <dcterms:modified xsi:type="dcterms:W3CDTF">2017-02-23T19:58:21Z</dcterms:modified>
</cp:coreProperties>
</file>